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clusion.trabajo.dom\INCLUSION\COMUNICACION INCLUSION\SEGURIDAD SOCIAL\1 Pensiones contributivas 2021\"/>
    </mc:Choice>
  </mc:AlternateContent>
  <xr:revisionPtr revIDLastSave="0" documentId="13_ncr:1_{8CD4D7DC-38C2-48A5-8F7E-7AEEF696DA7D}" xr6:coauthVersionLast="41" xr6:coauthVersionMax="47" xr10:uidLastSave="{00000000-0000-0000-0000-000000000000}"/>
  <bookViews>
    <workbookView xWindow="-108" yWindow="-108" windowWidth="23256" windowHeight="12576" tabRatio="779" firstSheet="6" activeTab="13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C12" i="27"/>
  <c r="C14" i="27" s="1"/>
  <c r="D9" i="27" s="1"/>
  <c r="D6" i="27" l="1"/>
  <c r="D8" i="27"/>
  <c r="D7" i="27"/>
  <c r="D13" i="27"/>
  <c r="D11" i="27"/>
  <c r="D10" i="27"/>
  <c r="F19" i="25"/>
  <c r="E19" i="25"/>
  <c r="D19" i="25"/>
  <c r="C19" i="25"/>
  <c r="D12" i="27" l="1"/>
  <c r="C41" i="27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<sst xmlns="http://schemas.openxmlformats.org/spreadsheetml/2006/main" count="878" uniqueCount="216">
  <si>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</si>
  <si>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</si>
  <si>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</si>
  <si>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</si>
  <si>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</si>
  <si>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</si>
  <si>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</si>
  <si>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</si>
  <si>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</si>
  <si>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</si>
  <si>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</si>
  <si>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</si>
  <si>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</si>
  <si>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</si>
  <si>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</si>
  <si>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</si>
  <si>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</si>
  <si>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</si>
  <si>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</si>
  <si>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</si>
  <si>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</si>
  <si>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</si>
  <si>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</si>
  <si>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</si>
  <si>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</si>
  <si>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</si>
  <si>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</si>
  <si>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</si>
  <si>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</si>
  <si>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</si>
  <si>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</si>
  <si>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</si>
  <si>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</si>
  <si>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</si>
  <si>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</si>
  <si>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</si>
  <si>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</si>
  <si>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</si>
  <si>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</si>
  <si>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</si>
  <si>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</si>
  <si>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</si>
  <si>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</si>
  <si>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</si>
  <si>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</si>
  <si>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</si>
  <si>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</si>
  <si>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</si>
  <si>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</si>
  <si>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</si>
  <si>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</si>
  <si>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</si>
  <si>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</si>
  <si>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</si>
  <si>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</si>
  <si>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</si>
  <si>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</si>
  <si>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</si>
  <si>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</si>
  <si>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</si>
  <si>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</si>
  <si>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</si>
  <si>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</si>
  <si>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</si>
  <si>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</si>
  <si>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</si>
  <si>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</si>
  <si>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</si>
  <si>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</si>
  <si>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</si>
  <si>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</si>
  <si>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</si>
  <si>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</si>
  <si>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</si>
  <si>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</si>
  <si>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</si>
  <si>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</si>
  <si>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</si>
  <si>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</si>
  <si>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</si>
  <si>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</si>
  <si>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</si>
  <si>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</si>
  <si>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</si>
  <si>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</si>
  <si>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</si>
  <si>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</si>
  <si>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</si>
  <si>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</si>
  <si>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</si>
  <si>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</si>
  <si>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</si>
  <si>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</si>
  <si>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</si>
  <si>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</si>
  <si>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</si>
  <si>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</si>
  <si>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</si>
  <si>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</si>
  <si>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</si>
  <si>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</si>
  <si>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</si>
  <si>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</si>
  <si>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</si>
  <si>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</si>
  <si>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</si>
  <si>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</si>
  <si>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</si>
  <si>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</si>
  <si>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</si>
  <si>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</si>
  <si>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</si>
  <si>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</si>
  <si>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</si>
  <si>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</si>
  <si>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</si>
  <si>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</si>
  <si>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</si>
  <si>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</si>
  <si>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</si>
  <si>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</si>
  <si>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</si>
  <si>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</si>
  <si>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</si>
  <si>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</si>
  <si>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</si>
  <si>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</si>
  <si>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</si>
  <si>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</si>
  <si>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</si>
  <si>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</si>
  <si>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</si>
  <si>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</si>
  <si>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</si>
  <si>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</si>
  <si>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</si>
  <si>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</si>
  <si>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</si>
  <si>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</si>
  <si>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</si>
  <si>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</si>
  <si>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</si>
  <si>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</si>
  <si>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</si>
  <si>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</si>
  <si>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</si>
  <si>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</si>
  <si>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</si>
  <si>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</si>
  <si>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</si>
  <si>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</si>
  <si>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</si>
  <si>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</si>
  <si>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</si>
  <si>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</si>
  <si>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</si>
  <si>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</si>
  <si>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</si>
  <si>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</si>
  <si>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</si>
  <si>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</si>
  <si>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</si>
  <si>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</si>
  <si>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</si>
  <si>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</si>
  <si>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</si>
  <si>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</si>
  <si>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</si>
  <si>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</si>
  <si>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</si>
  <si>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</si>
  <si>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</si>
  <si>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</si>
  <si>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</si>
  <si>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</si>
  <si>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</si>
  <si>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</si>
  <si>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</si>
  <si>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</si>
  <si>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</si>
  <si>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</si>
  <si>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</si>
  <si>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</si>
  <si>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</si>
  <si>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</si>
  <si>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</si>
  <si>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</si>
  <si>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</si>
  <si>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</si>
  <si>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</si>
  <si>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</si>
  <si>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</si>
  <si>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</si>
  <si>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</si>
  <si>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</si>
  <si>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</si>
  <si>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</si>
  <si>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</si>
  <si>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</si>
  <si>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</si>
  <si>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</si>
  <si>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</si>
  <si>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</si>
  <si>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</si>
  <si>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</si>
  <si>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53 pensiones de las que no consta el género</t>
    </r>
  </si>
  <si>
    <t>PENSIONES CONTRIBUTIVAS EN VIGOR A 1 DE NOVIEMBRE DE 2021</t>
  </si>
  <si>
    <t>0CTUBRE 2021</t>
  </si>
  <si>
    <t>Datos a 1 de Noviembre de 2021</t>
  </si>
  <si>
    <t>Octubre 2021</t>
  </si>
  <si>
    <t>Octubre 2021 (2)</t>
  </si>
  <si>
    <t>(2) Incremento sobre Octubre 2020</t>
  </si>
  <si>
    <t xml:space="preserve">  1 de Noviembre de 2021</t>
  </si>
  <si>
    <t>1 de  Noviembre de 2021</t>
  </si>
  <si>
    <t>1 Noviembre 2021</t>
  </si>
  <si>
    <t>Datos a 01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</si>
</sst>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3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2" xfId="5" applyNumberFormat="1" applyFont="1" applyFill="1" applyBorder="1" applyAlignment="1">
      <alignment horizontal="right" vertical="center" indent="1"/>
    </xf>
    <xf numFmtId="169" fontId="69" fillId="3" borderId="37" xfId="5" applyNumberFormat="1" applyFont="1" applyFill="1" applyBorder="1" applyAlignment="1">
      <alignment horizontal="right" vertical="center" indent="1"/>
    </xf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48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3" xfId="5" applyNumberFormat="1" applyFont="1" applyFill="1" applyBorder="1" applyAlignment="1">
      <alignment horizontal="right" vertical="center" indent="1"/>
    </xf>
    <xf numFmtId="169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1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1" fontId="43" fillId="0" borderId="0" xfId="0" applyNumberFormat="1" applyFont="1" applyFill="1" applyBorder="1"/>
    <xf numFmtId="171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2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0.45415631895537489</c:v>
                </c:pt>
                <c:pt idx="1">
                  <c:v>0.12362723578448152</c:v>
                </c:pt>
                <c:pt idx="2">
                  <c:v>0.28298339929605143</c:v>
                </c:pt>
                <c:pt idx="3">
                  <c:v>0.13923304596409214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#,##0_);\(#,##0\)</c:formatCode>
                <c:ptCount val="2"/>
                <c:pt idx="0">
                  <c:v>74240</c:v>
                </c:pt>
                <c:pt idx="1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Noviembre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9.899.198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10.280.250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1.038,49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1.194,94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NOVIEMBRE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1</xdr:row>
      <xdr:rowOff>104775</xdr:rowOff>
    </xdr:from>
    <xdr:to>
      <xdr:col>11</xdr:col>
      <xdr:colOff>644978</xdr:colOff>
      <xdr:row>10</xdr:row>
      <xdr:rowOff>99332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zoomScaleNormal="100" workbookViewId="0">
      <selection activeCell="J50" sqref="J50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82"/>
      <c r="Q15" s="283"/>
      <c r="R15" s="284"/>
    </row>
    <row r="16" spans="1:18" ht="15.6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35" activePane="bottomLeft" state="frozen"/>
      <selection activeCell="K20" sqref="K20"/>
      <selection pane="bottomLeft" activeCell="J93" sqref="J93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/>
    <col min="12" max="12" width="34.88671875" style="174" customWidth="1"/>
    <col min="13" max="16384" width="11.441406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">
      <c r="A5" s="3"/>
      <c r="B5" s="10"/>
      <c r="C5" s="169" t="s">
        <v>213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205817</v>
      </c>
      <c r="E10" s="185">
        <v>916.11382679759151</v>
      </c>
      <c r="F10" s="184">
        <v>926617</v>
      </c>
      <c r="G10" s="185">
        <v>1078.1925143937565</v>
      </c>
      <c r="H10" s="184">
        <v>392554</v>
      </c>
      <c r="I10" s="185">
        <v>688.04815240705716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9884</v>
      </c>
      <c r="E11" s="191">
        <v>906.54268514771331</v>
      </c>
      <c r="F11" s="190">
        <v>65530</v>
      </c>
      <c r="G11" s="191">
        <v>968.96785640164819</v>
      </c>
      <c r="H11" s="190">
        <v>28563</v>
      </c>
      <c r="I11" s="191">
        <v>624.01935861079005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37136</v>
      </c>
      <c r="E12" s="191">
        <v>998.38439842740206</v>
      </c>
      <c r="F12" s="190">
        <v>118603</v>
      </c>
      <c r="G12" s="191">
        <v>1229.0388819844354</v>
      </c>
      <c r="H12" s="190">
        <v>56469</v>
      </c>
      <c r="I12" s="191">
        <v>768.92271476385281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15426</v>
      </c>
      <c r="E13" s="191">
        <v>854.53440490081687</v>
      </c>
      <c r="F13" s="190">
        <v>107317</v>
      </c>
      <c r="G13" s="191">
        <v>985.51181453078266</v>
      </c>
      <c r="H13" s="190">
        <v>43371</v>
      </c>
      <c r="I13" s="191">
        <v>636.54084780152641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21820</v>
      </c>
      <c r="E14" s="191">
        <v>913.74628276810267</v>
      </c>
      <c r="F14" s="190">
        <v>114359</v>
      </c>
      <c r="G14" s="191">
        <v>1014.2549801939506</v>
      </c>
      <c r="H14" s="190">
        <v>45389</v>
      </c>
      <c r="I14" s="191">
        <v>627.08494392914577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11742</v>
      </c>
      <c r="E15" s="191">
        <v>862.86846193152792</v>
      </c>
      <c r="F15" s="190">
        <v>58009</v>
      </c>
      <c r="G15" s="191">
        <v>1108.2482418245443</v>
      </c>
      <c r="H15" s="190">
        <v>25042</v>
      </c>
      <c r="I15" s="191">
        <v>706.69700942416728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21340</v>
      </c>
      <c r="E16" s="191">
        <v>846.7912586691657</v>
      </c>
      <c r="F16" s="190">
        <v>79969</v>
      </c>
      <c r="G16" s="191">
        <v>979.21324188122912</v>
      </c>
      <c r="H16" s="190">
        <v>36613</v>
      </c>
      <c r="I16" s="191">
        <v>660.53487832190763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30448</v>
      </c>
      <c r="E17" s="191">
        <v>968.44168418286927</v>
      </c>
      <c r="F17" s="190">
        <v>164552</v>
      </c>
      <c r="G17" s="191">
        <v>1091.1744866668287</v>
      </c>
      <c r="H17" s="190">
        <v>66174</v>
      </c>
      <c r="I17" s="191">
        <v>687.19595732462892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58021</v>
      </c>
      <c r="E18" s="191">
        <v>891.16177952810187</v>
      </c>
      <c r="F18" s="190">
        <v>218278</v>
      </c>
      <c r="G18" s="191">
        <v>1126.5724175134462</v>
      </c>
      <c r="H18" s="190">
        <v>90933</v>
      </c>
      <c r="I18" s="191">
        <v>719.49617608568951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22157</v>
      </c>
      <c r="E20" s="185">
        <v>1057.7820833145281</v>
      </c>
      <c r="F20" s="184">
        <v>199808</v>
      </c>
      <c r="G20" s="185">
        <v>1252.4848006586321</v>
      </c>
      <c r="H20" s="184">
        <v>73975</v>
      </c>
      <c r="I20" s="185">
        <v>779.92191889151752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5256</v>
      </c>
      <c r="E21" s="191">
        <v>956.84327435312025</v>
      </c>
      <c r="F21" s="190">
        <v>33500</v>
      </c>
      <c r="G21" s="191">
        <v>1136.2448388059702</v>
      </c>
      <c r="H21" s="190">
        <v>13136</v>
      </c>
      <c r="I21" s="191">
        <v>725.69442219853852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3312</v>
      </c>
      <c r="E22" s="191">
        <v>961.64751811594203</v>
      </c>
      <c r="F22" s="190">
        <v>23031</v>
      </c>
      <c r="G22" s="191">
        <v>1143.930321740263</v>
      </c>
      <c r="H22" s="190">
        <v>8481</v>
      </c>
      <c r="I22" s="191">
        <v>706.24801438509598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13589</v>
      </c>
      <c r="E23" s="191">
        <v>1120.2540871292956</v>
      </c>
      <c r="F23" s="190">
        <v>143277</v>
      </c>
      <c r="G23" s="191">
        <v>1297.1127376340935</v>
      </c>
      <c r="H23" s="190">
        <v>52358</v>
      </c>
      <c r="I23" s="191">
        <v>805.4607244356165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27488</v>
      </c>
      <c r="E25" s="185">
        <v>1135.6595350698485</v>
      </c>
      <c r="F25" s="184">
        <v>182659</v>
      </c>
      <c r="G25" s="185">
        <v>1434.595826211684</v>
      </c>
      <c r="H25" s="184">
        <v>79835</v>
      </c>
      <c r="I25" s="185">
        <v>847.71840834220575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17766</v>
      </c>
      <c r="E27" s="185">
        <v>925.65073567488457</v>
      </c>
      <c r="F27" s="184">
        <v>130913</v>
      </c>
      <c r="G27" s="185">
        <v>1103.2264943130172</v>
      </c>
      <c r="H27" s="184">
        <v>44904</v>
      </c>
      <c r="I27" s="185">
        <v>668.43714747015849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48487</v>
      </c>
      <c r="E29" s="185">
        <v>938.07447666384815</v>
      </c>
      <c r="F29" s="184">
        <v>193355</v>
      </c>
      <c r="G29" s="185">
        <v>1107.4228736262312</v>
      </c>
      <c r="H29" s="184">
        <v>81948</v>
      </c>
      <c r="I29" s="185">
        <v>701.50594389124808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26755</v>
      </c>
      <c r="E30" s="191">
        <v>979.41625154176802</v>
      </c>
      <c r="F30" s="190">
        <v>100413</v>
      </c>
      <c r="G30" s="191">
        <v>1121.9376477149372</v>
      </c>
      <c r="H30" s="190">
        <v>42129</v>
      </c>
      <c r="I30" s="191">
        <v>707.16742481426104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21732</v>
      </c>
      <c r="E31" s="191">
        <v>887.17721976808389</v>
      </c>
      <c r="F31" s="190">
        <v>92942</v>
      </c>
      <c r="G31" s="191">
        <v>1091.7413517032128</v>
      </c>
      <c r="H31" s="190">
        <v>39819</v>
      </c>
      <c r="I31" s="191">
        <v>695.51602626886665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13057</v>
      </c>
      <c r="E33" s="185">
        <v>1040.2173156161448</v>
      </c>
      <c r="F33" s="184">
        <v>89092</v>
      </c>
      <c r="G33" s="185">
        <v>1271.2842916311229</v>
      </c>
      <c r="H33" s="184">
        <v>35464</v>
      </c>
      <c r="I33" s="185">
        <v>777.79194873674703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46358</v>
      </c>
      <c r="E35" s="185">
        <v>992.53354674489833</v>
      </c>
      <c r="F35" s="184">
        <v>394114</v>
      </c>
      <c r="G35" s="185">
        <v>1184.57515340739</v>
      </c>
      <c r="H35" s="184">
        <v>152235</v>
      </c>
      <c r="I35" s="185">
        <v>735.55454021742753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3001</v>
      </c>
      <c r="E36" s="191">
        <v>864.09743085638104</v>
      </c>
      <c r="F36" s="190">
        <v>24292</v>
      </c>
      <c r="G36" s="191">
        <v>1025.1749604808167</v>
      </c>
      <c r="H36" s="190">
        <v>10001</v>
      </c>
      <c r="I36" s="191">
        <v>684.8430666933308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4755</v>
      </c>
      <c r="E37" s="191">
        <v>1105.6789800210306</v>
      </c>
      <c r="F37" s="190">
        <v>62267</v>
      </c>
      <c r="G37" s="191">
        <v>1261.4704911108613</v>
      </c>
      <c r="H37" s="190">
        <v>20923</v>
      </c>
      <c r="I37" s="191">
        <v>755.12467284806178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13738</v>
      </c>
      <c r="E38" s="191">
        <v>1053.4365875673316</v>
      </c>
      <c r="F38" s="190">
        <v>86372</v>
      </c>
      <c r="G38" s="191">
        <v>1182.5814014958555</v>
      </c>
      <c r="H38" s="190">
        <v>35241</v>
      </c>
      <c r="I38" s="191">
        <v>718.54742459067575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3971</v>
      </c>
      <c r="E39" s="191">
        <v>965.24969025434393</v>
      </c>
      <c r="F39" s="190">
        <v>26473</v>
      </c>
      <c r="G39" s="191">
        <v>1224.0392101386317</v>
      </c>
      <c r="H39" s="190">
        <v>10508</v>
      </c>
      <c r="I39" s="191">
        <v>762.41438618195673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5336</v>
      </c>
      <c r="E40" s="191">
        <v>938.83558470764626</v>
      </c>
      <c r="F40" s="190">
        <v>51967</v>
      </c>
      <c r="G40" s="191">
        <v>1094.4817230165297</v>
      </c>
      <c r="H40" s="190">
        <v>20456</v>
      </c>
      <c r="I40" s="191">
        <v>703.53366738365264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2355</v>
      </c>
      <c r="E41" s="191">
        <v>914.80090021231422</v>
      </c>
      <c r="F41" s="190">
        <v>21674</v>
      </c>
      <c r="G41" s="191">
        <v>1127.4207705084434</v>
      </c>
      <c r="H41" s="190">
        <v>8645</v>
      </c>
      <c r="I41" s="191">
        <v>710.32013071139386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1195</v>
      </c>
      <c r="E42" s="191">
        <v>977.27360669456061</v>
      </c>
      <c r="F42" s="190">
        <v>15074</v>
      </c>
      <c r="G42" s="191">
        <v>1113.2516292954756</v>
      </c>
      <c r="H42" s="190">
        <v>5295</v>
      </c>
      <c r="I42" s="191">
        <v>688.14757884796973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9677</v>
      </c>
      <c r="E43" s="191">
        <v>973.8262364369125</v>
      </c>
      <c r="F43" s="190">
        <v>75262</v>
      </c>
      <c r="G43" s="191">
        <v>1334.25467872233</v>
      </c>
      <c r="H43" s="190">
        <v>28164</v>
      </c>
      <c r="I43" s="191">
        <v>823.08867916489135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2330</v>
      </c>
      <c r="E44" s="191">
        <v>901.5238669527896</v>
      </c>
      <c r="F44" s="190">
        <v>30733</v>
      </c>
      <c r="G44" s="191">
        <v>987.46389255848771</v>
      </c>
      <c r="H44" s="190">
        <v>13002</v>
      </c>
      <c r="I44" s="191">
        <v>664.31033764036317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44315</v>
      </c>
      <c r="E46" s="185">
        <v>914.54825837752458</v>
      </c>
      <c r="F46" s="184">
        <v>221536</v>
      </c>
      <c r="G46" s="185">
        <v>1109.3336618879096</v>
      </c>
      <c r="H46" s="184">
        <v>96039</v>
      </c>
      <c r="I46" s="185">
        <v>732.01560209914783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7055</v>
      </c>
      <c r="E47" s="191">
        <v>917.34220552799434</v>
      </c>
      <c r="F47" s="190">
        <v>43737</v>
      </c>
      <c r="G47" s="191">
        <v>1060.9323104008047</v>
      </c>
      <c r="H47" s="190">
        <v>18729</v>
      </c>
      <c r="I47" s="191">
        <v>707.36523306102845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14730</v>
      </c>
      <c r="E48" s="191">
        <v>902.39973048200955</v>
      </c>
      <c r="F48" s="190">
        <v>53429</v>
      </c>
      <c r="G48" s="191">
        <v>1135.2913969941417</v>
      </c>
      <c r="H48" s="190">
        <v>26957</v>
      </c>
      <c r="I48" s="191">
        <v>756.6090321623326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6224</v>
      </c>
      <c r="E49" s="191">
        <v>858.53232326478144</v>
      </c>
      <c r="F49" s="190">
        <v>25179</v>
      </c>
      <c r="G49" s="191">
        <v>1002.7603467175028</v>
      </c>
      <c r="H49" s="190">
        <v>11183</v>
      </c>
      <c r="I49" s="191">
        <v>695.72689349906102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5656</v>
      </c>
      <c r="E50" s="191">
        <v>1012.825491513437</v>
      </c>
      <c r="F50" s="190">
        <v>26018</v>
      </c>
      <c r="G50" s="191">
        <v>1274.0851003151665</v>
      </c>
      <c r="H50" s="190">
        <v>9429</v>
      </c>
      <c r="I50" s="191">
        <v>789.02020044543417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10650</v>
      </c>
      <c r="E51" s="191">
        <v>910.04343849765246</v>
      </c>
      <c r="F51" s="190">
        <v>73173</v>
      </c>
      <c r="G51" s="191">
        <v>1097.4022207644896</v>
      </c>
      <c r="H51" s="190">
        <v>29741</v>
      </c>
      <c r="I51" s="191">
        <v>720.8200114320299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159632</v>
      </c>
      <c r="E53" s="185">
        <v>1089.2969353262499</v>
      </c>
      <c r="F53" s="184">
        <v>1145582</v>
      </c>
      <c r="G53" s="185">
        <v>1217.6219542817544</v>
      </c>
      <c r="H53" s="184">
        <v>390934</v>
      </c>
      <c r="I53" s="185">
        <v>753.25991377061132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120039</v>
      </c>
      <c r="E54" s="191">
        <v>1123.8263922558501</v>
      </c>
      <c r="F54" s="190">
        <v>863482</v>
      </c>
      <c r="G54" s="191">
        <v>1254.4557071600798</v>
      </c>
      <c r="H54" s="190">
        <v>290413</v>
      </c>
      <c r="I54" s="191">
        <v>780.13813083436355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12604</v>
      </c>
      <c r="E55" s="191">
        <v>960.76116708981272</v>
      </c>
      <c r="F55" s="190">
        <v>108037</v>
      </c>
      <c r="G55" s="191">
        <v>1090.1745873173079</v>
      </c>
      <c r="H55" s="190">
        <v>36167</v>
      </c>
      <c r="I55" s="191">
        <v>660.5534995990821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10243</v>
      </c>
      <c r="E56" s="191">
        <v>968.56941813921708</v>
      </c>
      <c r="F56" s="190">
        <v>62332</v>
      </c>
      <c r="G56" s="191">
        <v>1052.0743034075597</v>
      </c>
      <c r="H56" s="190">
        <v>24359</v>
      </c>
      <c r="I56" s="191">
        <v>644.22577774128661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16746</v>
      </c>
      <c r="E57" s="191">
        <v>1012.3708216887616</v>
      </c>
      <c r="F57" s="190">
        <v>111731</v>
      </c>
      <c r="G57" s="191">
        <v>1148.5512823656818</v>
      </c>
      <c r="H57" s="190">
        <v>39995</v>
      </c>
      <c r="I57" s="191">
        <v>708.33159144893114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95968</v>
      </c>
      <c r="E59" s="185">
        <v>944.61308759169742</v>
      </c>
      <c r="F59" s="184">
        <v>634022</v>
      </c>
      <c r="G59" s="185">
        <v>1093.493961487141</v>
      </c>
      <c r="H59" s="184">
        <v>243533</v>
      </c>
      <c r="I59" s="185">
        <v>696.9569218134709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23155</v>
      </c>
      <c r="E60" s="191">
        <v>894.24000863744357</v>
      </c>
      <c r="F60" s="190">
        <v>209803</v>
      </c>
      <c r="G60" s="191">
        <v>1017.9123829020557</v>
      </c>
      <c r="H60" s="190">
        <v>80364</v>
      </c>
      <c r="I60" s="191">
        <v>674.31151834154605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13424</v>
      </c>
      <c r="E61" s="191">
        <v>958.10420664481535</v>
      </c>
      <c r="F61" s="190">
        <v>85999</v>
      </c>
      <c r="G61" s="191">
        <v>1041.8585374248537</v>
      </c>
      <c r="H61" s="190">
        <v>30240</v>
      </c>
      <c r="I61" s="191">
        <v>668.69513326719584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59389</v>
      </c>
      <c r="E62" s="191">
        <v>961.20343026486375</v>
      </c>
      <c r="F62" s="190">
        <v>338220</v>
      </c>
      <c r="G62" s="191">
        <v>1153.5076708059842</v>
      </c>
      <c r="H62" s="190">
        <v>132929</v>
      </c>
      <c r="I62" s="191">
        <v>717.07677293893721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27439</v>
      </c>
      <c r="E64" s="185">
        <v>842.22946426619046</v>
      </c>
      <c r="F64" s="184">
        <v>132477</v>
      </c>
      <c r="G64" s="185">
        <v>992.79581451874708</v>
      </c>
      <c r="H64" s="184">
        <v>60336</v>
      </c>
      <c r="I64" s="185">
        <v>679.01306185361966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17124</v>
      </c>
      <c r="E65" s="191">
        <v>835.64478042513429</v>
      </c>
      <c r="F65" s="190">
        <v>75106</v>
      </c>
      <c r="G65" s="191">
        <v>1007.4134832103958</v>
      </c>
      <c r="H65" s="190">
        <v>35982</v>
      </c>
      <c r="I65" s="191">
        <v>695.36943443944187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10315</v>
      </c>
      <c r="E66" s="191">
        <v>853.16074163839062</v>
      </c>
      <c r="F66" s="190">
        <v>57371</v>
      </c>
      <c r="G66" s="191">
        <v>973.65941067786855</v>
      </c>
      <c r="H66" s="190">
        <v>24354</v>
      </c>
      <c r="I66" s="191">
        <v>654.84721647367985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70584</v>
      </c>
      <c r="E68" s="185">
        <v>902.02961535192117</v>
      </c>
      <c r="F68" s="184">
        <v>482213</v>
      </c>
      <c r="G68" s="185">
        <v>1010.0581880828594</v>
      </c>
      <c r="H68" s="184">
        <v>185555</v>
      </c>
      <c r="I68" s="185">
        <v>626.54852302551831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25780</v>
      </c>
      <c r="E69" s="191">
        <v>904.73658494957351</v>
      </c>
      <c r="F69" s="190">
        <v>189350</v>
      </c>
      <c r="G69" s="191">
        <v>1067.2110823871137</v>
      </c>
      <c r="H69" s="190">
        <v>74368</v>
      </c>
      <c r="I69" s="191">
        <v>664.82290608864037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10797</v>
      </c>
      <c r="E70" s="191">
        <v>886.09496712049634</v>
      </c>
      <c r="F70" s="190">
        <v>72189</v>
      </c>
      <c r="G70" s="191">
        <v>897.14072753466576</v>
      </c>
      <c r="H70" s="190">
        <v>27877</v>
      </c>
      <c r="I70" s="191">
        <v>540.00320694479319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10985</v>
      </c>
      <c r="E71" s="191">
        <v>923.59727082385086</v>
      </c>
      <c r="F71" s="190">
        <v>67035</v>
      </c>
      <c r="G71" s="191">
        <v>843.93062191392539</v>
      </c>
      <c r="H71" s="190">
        <v>24919</v>
      </c>
      <c r="I71" s="191">
        <v>546.6486937678078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23022</v>
      </c>
      <c r="E72" s="191">
        <v>896.18042872035437</v>
      </c>
      <c r="F72" s="190">
        <v>153639</v>
      </c>
      <c r="G72" s="191">
        <v>1065.1604695422386</v>
      </c>
      <c r="H72" s="190">
        <v>58391</v>
      </c>
      <c r="I72" s="191">
        <v>653.21801493380826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83200</v>
      </c>
      <c r="E74" s="185">
        <v>1077.2817185096153</v>
      </c>
      <c r="F74" s="184">
        <v>800582</v>
      </c>
      <c r="G74" s="185">
        <v>1391.6169127459773</v>
      </c>
      <c r="H74" s="184">
        <v>271868</v>
      </c>
      <c r="I74" s="185">
        <v>850.76205713802278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30468</v>
      </c>
      <c r="E76" s="185">
        <v>899.19550905868459</v>
      </c>
      <c r="F76" s="184">
        <v>147511</v>
      </c>
      <c r="G76" s="185">
        <v>1065.8420984197792</v>
      </c>
      <c r="H76" s="184">
        <v>61945</v>
      </c>
      <c r="I76" s="185">
        <v>680.66398159657763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10557</v>
      </c>
      <c r="E78" s="185">
        <v>1169.7064961636829</v>
      </c>
      <c r="F78" s="184">
        <v>95280</v>
      </c>
      <c r="G78" s="185">
        <v>1348.6864184508815</v>
      </c>
      <c r="H78" s="184">
        <v>29780</v>
      </c>
      <c r="I78" s="185">
        <v>818.0077864338482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41236</v>
      </c>
      <c r="E80" s="185">
        <v>1276.410670530604</v>
      </c>
      <c r="F80" s="184">
        <v>372986</v>
      </c>
      <c r="G80" s="185">
        <v>1465.7128243151221</v>
      </c>
      <c r="H80" s="184">
        <v>135124</v>
      </c>
      <c r="I80" s="185">
        <v>903.38678746928736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6405</v>
      </c>
      <c r="E81" s="191">
        <v>1265.9683091334896</v>
      </c>
      <c r="F81" s="190">
        <v>54060</v>
      </c>
      <c r="G81" s="191">
        <v>1480.1943142804294</v>
      </c>
      <c r="H81" s="190">
        <v>17071</v>
      </c>
      <c r="I81" s="191">
        <v>891.67171811844639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12808</v>
      </c>
      <c r="E82" s="191">
        <v>1301.8083432229857</v>
      </c>
      <c r="F82" s="190">
        <v>130342</v>
      </c>
      <c r="G82" s="191">
        <v>1415.8444688588484</v>
      </c>
      <c r="H82" s="190">
        <v>43789</v>
      </c>
      <c r="I82" s="191">
        <v>881.00667998812503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22023</v>
      </c>
      <c r="E83" s="191">
        <v>1264.6770253825548</v>
      </c>
      <c r="F83" s="190">
        <v>188584</v>
      </c>
      <c r="G83" s="191">
        <v>1496.0286084715563</v>
      </c>
      <c r="H83" s="190">
        <v>74264</v>
      </c>
      <c r="I83" s="191">
        <v>919.27591915329094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4595</v>
      </c>
      <c r="E85" s="185">
        <v>1018.3358868335148</v>
      </c>
      <c r="F85" s="184">
        <v>48584</v>
      </c>
      <c r="G85" s="185">
        <v>1145.3314473900871</v>
      </c>
      <c r="H85" s="184">
        <v>16018</v>
      </c>
      <c r="I85" s="185">
        <v>731.56683168934944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977</v>
      </c>
      <c r="E87" s="191">
        <v>1137.9487512794267</v>
      </c>
      <c r="F87" s="190">
        <v>4391</v>
      </c>
      <c r="G87" s="191">
        <v>1305.6882942382149</v>
      </c>
      <c r="H87" s="190">
        <v>2690</v>
      </c>
      <c r="I87" s="191">
        <v>797.91550929368043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1254</v>
      </c>
      <c r="E88" s="194">
        <v>1094.1592025518341</v>
      </c>
      <c r="F88" s="193">
        <v>3896</v>
      </c>
      <c r="G88" s="194">
        <v>1258.8759034907596</v>
      </c>
      <c r="H88" s="193">
        <v>2264</v>
      </c>
      <c r="I88" s="194">
        <v>750.51212455830387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951355</v>
      </c>
      <c r="E90" s="199">
        <v>994.10648251178782</v>
      </c>
      <c r="F90" s="198">
        <v>6205618</v>
      </c>
      <c r="G90" s="199">
        <v>1194.9449809462958</v>
      </c>
      <c r="H90" s="198">
        <v>2357001</v>
      </c>
      <c r="I90" s="199">
        <v>742.35045523952044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K87" sqref="K87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 customWidth="1"/>
    <col min="12" max="12" width="14.44140625" style="174" customWidth="1"/>
    <col min="13" max="16384" width="11.441406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Noviembre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69609</v>
      </c>
      <c r="E10" s="185">
        <v>395.257962332457</v>
      </c>
      <c r="F10" s="184">
        <v>11479</v>
      </c>
      <c r="G10" s="185">
        <v>572.97871678717638</v>
      </c>
      <c r="H10" s="184">
        <v>1606076</v>
      </c>
      <c r="I10" s="185">
        <v>928.85399022835793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5376</v>
      </c>
      <c r="E11" s="191">
        <v>355.25151041666675</v>
      </c>
      <c r="F11" s="190">
        <v>486</v>
      </c>
      <c r="G11" s="191">
        <v>555.96232510288075</v>
      </c>
      <c r="H11" s="190">
        <v>109839</v>
      </c>
      <c r="I11" s="191">
        <v>841.78321252014337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10435</v>
      </c>
      <c r="E12" s="191">
        <v>424.3951432678486</v>
      </c>
      <c r="F12" s="190">
        <v>2583</v>
      </c>
      <c r="G12" s="191">
        <v>590.25432055749127</v>
      </c>
      <c r="H12" s="190">
        <v>225226</v>
      </c>
      <c r="I12" s="191">
        <v>1031.0407703817496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7080</v>
      </c>
      <c r="E13" s="191">
        <v>393.60647033898312</v>
      </c>
      <c r="F13" s="190">
        <v>1316</v>
      </c>
      <c r="G13" s="191">
        <v>554.95992401215801</v>
      </c>
      <c r="H13" s="190">
        <v>174510</v>
      </c>
      <c r="I13" s="191">
        <v>859.94323139075163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7874</v>
      </c>
      <c r="E14" s="191">
        <v>380.9291706883414</v>
      </c>
      <c r="F14" s="190">
        <v>1403</v>
      </c>
      <c r="G14" s="191">
        <v>555.48325730577335</v>
      </c>
      <c r="H14" s="190">
        <v>190845</v>
      </c>
      <c r="I14" s="191">
        <v>881.17931824255334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4340</v>
      </c>
      <c r="E15" s="191">
        <v>397.56758986175117</v>
      </c>
      <c r="F15" s="190">
        <v>707</v>
      </c>
      <c r="G15" s="191">
        <v>601.06966053748226</v>
      </c>
      <c r="H15" s="190">
        <v>99840</v>
      </c>
      <c r="I15" s="191">
        <v>944.18749839743612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5685</v>
      </c>
      <c r="E16" s="191">
        <v>381.90465963060689</v>
      </c>
      <c r="F16" s="190">
        <v>773</v>
      </c>
      <c r="G16" s="191">
        <v>527.50463130659773</v>
      </c>
      <c r="H16" s="190">
        <v>144380</v>
      </c>
      <c r="I16" s="191">
        <v>852.89016324975785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12817</v>
      </c>
      <c r="E17" s="191">
        <v>387.54856752750254</v>
      </c>
      <c r="F17" s="190">
        <v>1563</v>
      </c>
      <c r="G17" s="191">
        <v>572.53447856685864</v>
      </c>
      <c r="H17" s="190">
        <v>275554</v>
      </c>
      <c r="I17" s="191">
        <v>944.9278297175872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16002</v>
      </c>
      <c r="E18" s="191">
        <v>407.77181852268478</v>
      </c>
      <c r="F18" s="190">
        <v>2648</v>
      </c>
      <c r="G18" s="191">
        <v>583.51174471299089</v>
      </c>
      <c r="H18" s="190">
        <v>385882</v>
      </c>
      <c r="I18" s="191">
        <v>961.71451708035102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9470</v>
      </c>
      <c r="E20" s="185">
        <v>431.64030939809919</v>
      </c>
      <c r="F20" s="184">
        <v>856</v>
      </c>
      <c r="G20" s="185">
        <v>640.37639018691596</v>
      </c>
      <c r="H20" s="184">
        <v>306266</v>
      </c>
      <c r="I20" s="185">
        <v>1097.1648192747477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1672</v>
      </c>
      <c r="E21" s="191">
        <v>410.48306818181817</v>
      </c>
      <c r="F21" s="190">
        <v>96</v>
      </c>
      <c r="G21" s="191">
        <v>579.13687500000003</v>
      </c>
      <c r="H21" s="190">
        <v>53660</v>
      </c>
      <c r="I21" s="191">
        <v>994.55864908684271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1049</v>
      </c>
      <c r="E22" s="191">
        <v>417.05575786463294</v>
      </c>
      <c r="F22" s="190">
        <v>100</v>
      </c>
      <c r="G22" s="191">
        <v>614.57709999999997</v>
      </c>
      <c r="H22" s="190">
        <v>35973</v>
      </c>
      <c r="I22" s="191">
        <v>1001.2919253328886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6749</v>
      </c>
      <c r="E23" s="191">
        <v>439.14869610312644</v>
      </c>
      <c r="F23" s="190">
        <v>660</v>
      </c>
      <c r="G23" s="191">
        <v>653.19293939393947</v>
      </c>
      <c r="H23" s="190">
        <v>216633</v>
      </c>
      <c r="I23" s="191">
        <v>1138.5005470080732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8791</v>
      </c>
      <c r="E25" s="185">
        <v>508.65443180525529</v>
      </c>
      <c r="F25" s="184">
        <v>1817</v>
      </c>
      <c r="G25" s="185">
        <v>821.60800770500816</v>
      </c>
      <c r="H25" s="184">
        <v>300590</v>
      </c>
      <c r="I25" s="185">
        <v>1220.6024495492209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6259</v>
      </c>
      <c r="E27" s="185">
        <v>363.098927943761</v>
      </c>
      <c r="F27" s="184">
        <v>118</v>
      </c>
      <c r="G27" s="185">
        <v>612.90372881355916</v>
      </c>
      <c r="H27" s="184">
        <v>199960</v>
      </c>
      <c r="I27" s="185">
        <v>966.35457851570345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16723</v>
      </c>
      <c r="E29" s="185">
        <v>392.32097291155901</v>
      </c>
      <c r="F29" s="184">
        <v>2333</v>
      </c>
      <c r="G29" s="185">
        <v>589.68315902271763</v>
      </c>
      <c r="H29" s="184">
        <v>342846</v>
      </c>
      <c r="I29" s="185">
        <v>948.04574184910996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9378</v>
      </c>
      <c r="E30" s="191">
        <v>395.30294092557051</v>
      </c>
      <c r="F30" s="190">
        <v>1522</v>
      </c>
      <c r="G30" s="191">
        <v>576.95335085413933</v>
      </c>
      <c r="H30" s="190">
        <v>180197</v>
      </c>
      <c r="I30" s="191">
        <v>961.38635632113744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7345</v>
      </c>
      <c r="E31" s="191">
        <v>388.51363512593605</v>
      </c>
      <c r="F31" s="190">
        <v>811</v>
      </c>
      <c r="G31" s="191">
        <v>613.57313193588175</v>
      </c>
      <c r="H31" s="190">
        <v>162649</v>
      </c>
      <c r="I31" s="191">
        <v>933.26582493590467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4551</v>
      </c>
      <c r="E33" s="185">
        <v>456.39663810151615</v>
      </c>
      <c r="F33" s="184">
        <v>1323</v>
      </c>
      <c r="G33" s="185">
        <v>661.97832199546485</v>
      </c>
      <c r="H33" s="184">
        <v>143487</v>
      </c>
      <c r="I33" s="185">
        <v>1096.8230549805912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19351</v>
      </c>
      <c r="E35" s="185">
        <v>451.58725802284152</v>
      </c>
      <c r="F35" s="184">
        <v>3867</v>
      </c>
      <c r="G35" s="185">
        <v>618.58707008016586</v>
      </c>
      <c r="H35" s="184">
        <v>615925</v>
      </c>
      <c r="I35" s="185">
        <v>1032.5565756057963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1329</v>
      </c>
      <c r="E36" s="191">
        <v>443.26895410082784</v>
      </c>
      <c r="F36" s="190">
        <v>233</v>
      </c>
      <c r="G36" s="191">
        <v>553.02171673819737</v>
      </c>
      <c r="H36" s="190">
        <v>38856</v>
      </c>
      <c r="I36" s="191">
        <v>902.40324634548131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2905</v>
      </c>
      <c r="E37" s="191">
        <v>447.47320481927716</v>
      </c>
      <c r="F37" s="190">
        <v>328</v>
      </c>
      <c r="G37" s="191">
        <v>662.92115853658527</v>
      </c>
      <c r="H37" s="190">
        <v>91178</v>
      </c>
      <c r="I37" s="191">
        <v>1109.0647738489554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4164</v>
      </c>
      <c r="E38" s="191">
        <v>459.81017291066286</v>
      </c>
      <c r="F38" s="190">
        <v>1062</v>
      </c>
      <c r="G38" s="191">
        <v>680.25827683615819</v>
      </c>
      <c r="H38" s="190">
        <v>140577</v>
      </c>
      <c r="I38" s="191">
        <v>1028.4288773412438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1364</v>
      </c>
      <c r="E39" s="191">
        <v>468.60296187683286</v>
      </c>
      <c r="F39" s="190">
        <v>306</v>
      </c>
      <c r="G39" s="191">
        <v>643.93901960784308</v>
      </c>
      <c r="H39" s="190">
        <v>42622</v>
      </c>
      <c r="I39" s="191">
        <v>1057.7792379522314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2604</v>
      </c>
      <c r="E40" s="191">
        <v>456.2749923195085</v>
      </c>
      <c r="F40" s="190">
        <v>649</v>
      </c>
      <c r="G40" s="191">
        <v>564.24964560862873</v>
      </c>
      <c r="H40" s="190">
        <v>81012</v>
      </c>
      <c r="I40" s="191">
        <v>960.7512612946233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1155</v>
      </c>
      <c r="E41" s="191">
        <v>424.97965367965361</v>
      </c>
      <c r="F41" s="190">
        <v>133</v>
      </c>
      <c r="G41" s="191">
        <v>578.95428571428567</v>
      </c>
      <c r="H41" s="190">
        <v>33962</v>
      </c>
      <c r="I41" s="191">
        <v>980.46769477651526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686</v>
      </c>
      <c r="E42" s="191">
        <v>455.90841107871728</v>
      </c>
      <c r="F42" s="190">
        <v>88</v>
      </c>
      <c r="G42" s="191">
        <v>594.30409090909086</v>
      </c>
      <c r="H42" s="190">
        <v>22338</v>
      </c>
      <c r="I42" s="191">
        <v>982.97924523233962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3528</v>
      </c>
      <c r="E43" s="191">
        <v>454.61905328798179</v>
      </c>
      <c r="F43" s="190">
        <v>657</v>
      </c>
      <c r="G43" s="191">
        <v>633.89703196347034</v>
      </c>
      <c r="H43" s="190">
        <v>117288</v>
      </c>
      <c r="I43" s="191">
        <v>1151.389980645931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1616</v>
      </c>
      <c r="E44" s="191">
        <v>433.28351485148522</v>
      </c>
      <c r="F44" s="190">
        <v>411</v>
      </c>
      <c r="G44" s="191">
        <v>521.49956204379555</v>
      </c>
      <c r="H44" s="190">
        <v>48092</v>
      </c>
      <c r="I44" s="191">
        <v>873.3295331863925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14925</v>
      </c>
      <c r="E46" s="185">
        <v>413.32363350083762</v>
      </c>
      <c r="F46" s="184">
        <v>2574</v>
      </c>
      <c r="G46" s="185">
        <v>545.14821289821316</v>
      </c>
      <c r="H46" s="184">
        <v>379389</v>
      </c>
      <c r="I46" s="185">
        <v>959.8582492639481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2969</v>
      </c>
      <c r="E47" s="191">
        <v>412.51426069383632</v>
      </c>
      <c r="F47" s="190">
        <v>721</v>
      </c>
      <c r="G47" s="191">
        <v>508.67127600554778</v>
      </c>
      <c r="H47" s="190">
        <v>73211</v>
      </c>
      <c r="I47" s="191">
        <v>924.91013645490409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4194</v>
      </c>
      <c r="E48" s="191">
        <v>433.43676919408682</v>
      </c>
      <c r="F48" s="190">
        <v>851</v>
      </c>
      <c r="G48" s="191">
        <v>574.7510105757932</v>
      </c>
      <c r="H48" s="190">
        <v>100161</v>
      </c>
      <c r="I48" s="191">
        <v>964.97327981949036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1670</v>
      </c>
      <c r="E49" s="191">
        <v>419.42530538922153</v>
      </c>
      <c r="F49" s="190">
        <v>316</v>
      </c>
      <c r="G49" s="191">
        <v>541.93335443037972</v>
      </c>
      <c r="H49" s="190">
        <v>44572</v>
      </c>
      <c r="I49" s="191">
        <v>880.46336264919682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1603</v>
      </c>
      <c r="E50" s="191">
        <v>424.34257018091074</v>
      </c>
      <c r="F50" s="190">
        <v>116</v>
      </c>
      <c r="G50" s="191">
        <v>620.56749999999988</v>
      </c>
      <c r="H50" s="190">
        <v>42822</v>
      </c>
      <c r="I50" s="191">
        <v>1099.1911998505441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4489</v>
      </c>
      <c r="E51" s="191">
        <v>388.8628157718868</v>
      </c>
      <c r="F51" s="190">
        <v>570</v>
      </c>
      <c r="G51" s="191">
        <v>533.52566666666678</v>
      </c>
      <c r="H51" s="190">
        <v>118623</v>
      </c>
      <c r="I51" s="191">
        <v>956.64245626902061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50126</v>
      </c>
      <c r="E53" s="185">
        <v>414.8192728324625</v>
      </c>
      <c r="F53" s="184">
        <v>1348</v>
      </c>
      <c r="G53" s="185">
        <v>663.90363501483682</v>
      </c>
      <c r="H53" s="184">
        <v>1747622</v>
      </c>
      <c r="I53" s="185">
        <v>1078.571639696685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36873</v>
      </c>
      <c r="E54" s="191">
        <v>429.31176606188808</v>
      </c>
      <c r="F54" s="190">
        <v>1053</v>
      </c>
      <c r="G54" s="191">
        <v>676.25032288698958</v>
      </c>
      <c r="H54" s="190">
        <v>1311860</v>
      </c>
      <c r="I54" s="191">
        <v>1113.8439151738753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4506</v>
      </c>
      <c r="E55" s="191">
        <v>361.99903905903238</v>
      </c>
      <c r="F55" s="190">
        <v>57</v>
      </c>
      <c r="G55" s="191">
        <v>638.43140350877184</v>
      </c>
      <c r="H55" s="190">
        <v>161371</v>
      </c>
      <c r="I55" s="191">
        <v>963.28598273543548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3238</v>
      </c>
      <c r="E56" s="191">
        <v>377.10242433600985</v>
      </c>
      <c r="F56" s="190">
        <v>60</v>
      </c>
      <c r="G56" s="191">
        <v>605.29466666666679</v>
      </c>
      <c r="H56" s="190">
        <v>100232</v>
      </c>
      <c r="I56" s="191">
        <v>922.35037792321896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5509</v>
      </c>
      <c r="E57" s="191">
        <v>383.18983481575611</v>
      </c>
      <c r="F57" s="190">
        <v>178</v>
      </c>
      <c r="G57" s="191">
        <v>618.77662921348315</v>
      </c>
      <c r="H57" s="190">
        <v>174159</v>
      </c>
      <c r="I57" s="191">
        <v>1009.6107703305598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37336</v>
      </c>
      <c r="E59" s="185">
        <v>394.9198553674737</v>
      </c>
      <c r="F59" s="184">
        <v>2615</v>
      </c>
      <c r="G59" s="185">
        <v>597.41276481835564</v>
      </c>
      <c r="H59" s="184">
        <v>1013474</v>
      </c>
      <c r="I59" s="185">
        <v>957.09493226269285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12280</v>
      </c>
      <c r="E60" s="191">
        <v>370.68389739413681</v>
      </c>
      <c r="F60" s="190">
        <v>1197</v>
      </c>
      <c r="G60" s="191">
        <v>585.82897243107777</v>
      </c>
      <c r="H60" s="190">
        <v>326799</v>
      </c>
      <c r="I60" s="191">
        <v>898.75062491011272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4495</v>
      </c>
      <c r="E61" s="191">
        <v>392.44553726362625</v>
      </c>
      <c r="F61" s="190">
        <v>240</v>
      </c>
      <c r="G61" s="191">
        <v>566.26245833333337</v>
      </c>
      <c r="H61" s="190">
        <v>134398</v>
      </c>
      <c r="I61" s="191">
        <v>926.96074152889173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20561</v>
      </c>
      <c r="E62" s="191">
        <v>409.9356436943728</v>
      </c>
      <c r="F62" s="190">
        <v>1178</v>
      </c>
      <c r="G62" s="191">
        <v>615.52980475382003</v>
      </c>
      <c r="H62" s="190">
        <v>552277</v>
      </c>
      <c r="I62" s="191">
        <v>998.95225433976145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9639</v>
      </c>
      <c r="E64" s="185">
        <v>409.69674136321197</v>
      </c>
      <c r="F64" s="184">
        <v>2043</v>
      </c>
      <c r="G64" s="185">
        <v>536.65411160058738</v>
      </c>
      <c r="H64" s="184">
        <v>231934</v>
      </c>
      <c r="I64" s="185">
        <v>865.10355846922005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6155</v>
      </c>
      <c r="E65" s="191">
        <v>407.90233143785542</v>
      </c>
      <c r="F65" s="190">
        <v>1424</v>
      </c>
      <c r="G65" s="191">
        <v>532.96878511235957</v>
      </c>
      <c r="H65" s="190">
        <v>135791</v>
      </c>
      <c r="I65" s="191">
        <v>870.91742221502182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3484</v>
      </c>
      <c r="E66" s="191">
        <v>412.86683122847302</v>
      </c>
      <c r="F66" s="190">
        <v>619</v>
      </c>
      <c r="G66" s="191">
        <v>545.13214862681741</v>
      </c>
      <c r="H66" s="190">
        <v>96143</v>
      </c>
      <c r="I66" s="191">
        <v>856.8921403534323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23328</v>
      </c>
      <c r="E68" s="185">
        <v>412.65817772633721</v>
      </c>
      <c r="F68" s="184">
        <v>6758</v>
      </c>
      <c r="G68" s="185">
        <v>537.09534181710546</v>
      </c>
      <c r="H68" s="184">
        <v>768438</v>
      </c>
      <c r="I68" s="185">
        <v>885.23399272290055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9300</v>
      </c>
      <c r="E69" s="191">
        <v>424.38765483870964</v>
      </c>
      <c r="F69" s="190">
        <v>2449</v>
      </c>
      <c r="G69" s="191">
        <v>554.26938750510419</v>
      </c>
      <c r="H69" s="190">
        <v>301247</v>
      </c>
      <c r="I69" s="191">
        <v>929.95544656046411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3044</v>
      </c>
      <c r="E70" s="191">
        <v>408.91802233902757</v>
      </c>
      <c r="F70" s="190">
        <v>992</v>
      </c>
      <c r="G70" s="191">
        <v>498.22352822580638</v>
      </c>
      <c r="H70" s="190">
        <v>114899</v>
      </c>
      <c r="I70" s="191">
        <v>793.0749000426473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2788</v>
      </c>
      <c r="E71" s="191">
        <v>404.97252152080341</v>
      </c>
      <c r="F71" s="190">
        <v>1214</v>
      </c>
      <c r="G71" s="191">
        <v>506.69032948929163</v>
      </c>
      <c r="H71" s="190">
        <v>106941</v>
      </c>
      <c r="I71" s="191">
        <v>767.57024443384614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8196</v>
      </c>
      <c r="E72" s="191">
        <v>403.35223645680821</v>
      </c>
      <c r="F72" s="190">
        <v>2103</v>
      </c>
      <c r="G72" s="191">
        <v>552.98373276272014</v>
      </c>
      <c r="H72" s="190">
        <v>245351</v>
      </c>
      <c r="I72" s="191">
        <v>924.76862959596667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35734</v>
      </c>
      <c r="E74" s="185">
        <v>450.63123355907538</v>
      </c>
      <c r="F74" s="184">
        <v>2748</v>
      </c>
      <c r="G74" s="185">
        <v>688.88546943231438</v>
      </c>
      <c r="H74" s="184">
        <v>1194132</v>
      </c>
      <c r="I74" s="185">
        <v>1216.8036556595086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11603</v>
      </c>
      <c r="E76" s="185">
        <v>383.97162371800391</v>
      </c>
      <c r="F76" s="184">
        <v>1378</v>
      </c>
      <c r="G76" s="185">
        <v>567.74266328011618</v>
      </c>
      <c r="H76" s="184">
        <v>252905</v>
      </c>
      <c r="I76" s="185">
        <v>917.4252190743556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4266</v>
      </c>
      <c r="E78" s="185">
        <v>439.96507032348802</v>
      </c>
      <c r="F78" s="184">
        <v>398</v>
      </c>
      <c r="G78" s="185">
        <v>653.31708542713557</v>
      </c>
      <c r="H78" s="184">
        <v>140281</v>
      </c>
      <c r="I78" s="185">
        <v>1192.952833954706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15713</v>
      </c>
      <c r="E80" s="185">
        <v>501.75457582893137</v>
      </c>
      <c r="F80" s="184">
        <v>2255</v>
      </c>
      <c r="G80" s="185">
        <v>757.13763192904651</v>
      </c>
      <c r="H80" s="184">
        <v>567314</v>
      </c>
      <c r="I80" s="185">
        <v>1288.5017559587809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2001</v>
      </c>
      <c r="E81" s="191">
        <v>468.8888105947027</v>
      </c>
      <c r="F81" s="190">
        <v>163</v>
      </c>
      <c r="G81" s="191">
        <v>726.89441717791419</v>
      </c>
      <c r="H81" s="190">
        <v>79700</v>
      </c>
      <c r="I81" s="191">
        <v>1309.9910897114182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4861</v>
      </c>
      <c r="E82" s="191">
        <v>491.91104299526847</v>
      </c>
      <c r="F82" s="190">
        <v>551</v>
      </c>
      <c r="G82" s="191">
        <v>742.82549909255897</v>
      </c>
      <c r="H82" s="190">
        <v>192351</v>
      </c>
      <c r="I82" s="191">
        <v>1261.2174564208135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8851</v>
      </c>
      <c r="E83" s="191">
        <v>514.59084397243248</v>
      </c>
      <c r="F83" s="190">
        <v>1541</v>
      </c>
      <c r="G83" s="191">
        <v>765.45406878650226</v>
      </c>
      <c r="H83" s="190">
        <v>295263</v>
      </c>
      <c r="I83" s="191">
        <v>1300.4756991902134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2058</v>
      </c>
      <c r="E85" s="185">
        <v>407.08100583090379</v>
      </c>
      <c r="F85" s="184">
        <v>173</v>
      </c>
      <c r="G85" s="185">
        <v>584.87115606936425</v>
      </c>
      <c r="H85" s="184">
        <v>71428</v>
      </c>
      <c r="I85" s="185">
        <v>1021.7453851430806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797</v>
      </c>
      <c r="E87" s="191">
        <v>350.43362609786698</v>
      </c>
      <c r="F87" s="190">
        <v>48</v>
      </c>
      <c r="G87" s="191">
        <v>651.91791666666666</v>
      </c>
      <c r="H87" s="190">
        <v>8903</v>
      </c>
      <c r="I87" s="191">
        <v>1044.8201291699436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786</v>
      </c>
      <c r="E88" s="191">
        <v>325.51938931297707</v>
      </c>
      <c r="F88" s="190">
        <v>28</v>
      </c>
      <c r="G88" s="191">
        <v>618.73607142857145</v>
      </c>
      <c r="H88" s="190">
        <v>8228</v>
      </c>
      <c r="I88" s="191">
        <v>1002.5520734078759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341065</v>
      </c>
      <c r="E90" s="213">
        <v>418.38420655886722</v>
      </c>
      <c r="F90" s="212">
        <v>44159</v>
      </c>
      <c r="G90" s="213">
        <v>604.93235467288594</v>
      </c>
      <c r="H90" s="212">
        <v>9899198</v>
      </c>
      <c r="I90" s="213">
        <v>1038.4932636007486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8">
      <c r="B98" s="201"/>
    </row>
    <row r="99" spans="2:4" ht="28.8">
      <c r="B99" s="201"/>
    </row>
    <row r="100" spans="2:4" ht="28.8">
      <c r="B100" s="205"/>
    </row>
    <row r="101" spans="2:4" ht="28.8">
      <c r="B101" s="205"/>
    </row>
    <row r="102" spans="2:4" ht="28.8">
      <c r="B102" s="205"/>
      <c r="D102" s="203"/>
    </row>
    <row r="103" spans="2:4" ht="28.8">
      <c r="B103" s="205"/>
      <c r="D103" s="203"/>
    </row>
    <row r="104" spans="2:4" ht="28.8">
      <c r="B104" s="205"/>
      <c r="D104" s="203"/>
    </row>
    <row r="105" spans="2:4" ht="28.8">
      <c r="B105" s="205"/>
      <c r="D105" s="203"/>
    </row>
    <row r="106" spans="2:4" ht="28.8">
      <c r="B106" s="205"/>
      <c r="D106" s="203"/>
    </row>
    <row r="107" spans="2:4" ht="28.8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15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38" activePane="bottomLeft" state="frozen"/>
      <selection activeCell="K20" sqref="K20"/>
      <selection pane="bottomLeft" activeCell="J45" sqref="J45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6384" width="11.44140625" style="215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">
      <c r="A5" s="407"/>
      <c r="B5" s="8"/>
      <c r="C5" s="169" t="str">
        <f>'Número pensiones (IP-J-V)'!$C$5</f>
        <v>1 de  Noviembre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1606076</v>
      </c>
      <c r="E9" s="370">
        <v>0.16224304231514514</v>
      </c>
      <c r="F9" s="370">
        <v>1.4017529172143828E-2</v>
      </c>
      <c r="G9" s="277">
        <v>928.85399022835793</v>
      </c>
      <c r="H9" s="370">
        <v>0.89442466579682911</v>
      </c>
      <c r="I9" s="370">
        <v>2.057027571459269E-2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109839</v>
      </c>
      <c r="E10" s="371">
        <v>1.109574735246229E-2</v>
      </c>
      <c r="F10" s="371">
        <v>1.6321998612074839E-2</v>
      </c>
      <c r="G10" s="278">
        <v>841.78321252014337</v>
      </c>
      <c r="H10" s="371">
        <v>0.81058129313371174</v>
      </c>
      <c r="I10" s="371">
        <v>2.0330356552150874E-2</v>
      </c>
    </row>
    <row r="11" spans="1:255" s="227" customFormat="1" ht="18" customHeight="1">
      <c r="B11" s="220">
        <v>11</v>
      </c>
      <c r="C11" s="224" t="s">
        <v>54</v>
      </c>
      <c r="D11" s="225">
        <v>225226</v>
      </c>
      <c r="E11" s="371">
        <v>2.2751944147394568E-2</v>
      </c>
      <c r="F11" s="371">
        <v>1.2015169488479138E-2</v>
      </c>
      <c r="G11" s="278">
        <v>1031.0407703817496</v>
      </c>
      <c r="H11" s="371">
        <v>0.99282374428394538</v>
      </c>
      <c r="I11" s="371">
        <v>1.875955134339935E-2</v>
      </c>
    </row>
    <row r="12" spans="1:255" s="227" customFormat="1" ht="18" customHeight="1">
      <c r="B12" s="220">
        <v>14</v>
      </c>
      <c r="C12" s="224" t="s">
        <v>55</v>
      </c>
      <c r="D12" s="225">
        <v>174510</v>
      </c>
      <c r="E12" s="371">
        <v>1.762870083010765E-2</v>
      </c>
      <c r="F12" s="371">
        <v>1.0287553623221868E-2</v>
      </c>
      <c r="G12" s="278">
        <v>859.94323139075163</v>
      </c>
      <c r="H12" s="371">
        <v>0.82806818448594099</v>
      </c>
      <c r="I12" s="371">
        <v>2.1672123965859935E-2</v>
      </c>
    </row>
    <row r="13" spans="1:255" s="227" customFormat="1" ht="18" customHeight="1">
      <c r="B13" s="220">
        <v>18</v>
      </c>
      <c r="C13" s="224" t="s">
        <v>56</v>
      </c>
      <c r="D13" s="225">
        <v>190845</v>
      </c>
      <c r="E13" s="371">
        <v>1.9278834507603544E-2</v>
      </c>
      <c r="F13" s="371">
        <v>8.4226767626063292E-3</v>
      </c>
      <c r="G13" s="278">
        <v>881.17931824255334</v>
      </c>
      <c r="H13" s="371">
        <v>0.84851712488462028</v>
      </c>
      <c r="I13" s="371">
        <v>2.3201044062192588E-2</v>
      </c>
    </row>
    <row r="14" spans="1:255" s="227" customFormat="1" ht="18" customHeight="1">
      <c r="B14" s="220">
        <v>21</v>
      </c>
      <c r="C14" s="224" t="s">
        <v>57</v>
      </c>
      <c r="D14" s="225">
        <v>99840</v>
      </c>
      <c r="E14" s="371">
        <v>1.008566552563147E-2</v>
      </c>
      <c r="F14" s="371">
        <v>1.5253203172666208E-2</v>
      </c>
      <c r="G14" s="278">
        <v>944.18749839743612</v>
      </c>
      <c r="H14" s="371">
        <v>0.9091898151786485</v>
      </c>
      <c r="I14" s="371">
        <v>1.7527794394718743E-2</v>
      </c>
    </row>
    <row r="15" spans="1:255" s="227" customFormat="1" ht="18" customHeight="1">
      <c r="B15" s="220">
        <v>23</v>
      </c>
      <c r="C15" s="224" t="s">
        <v>58</v>
      </c>
      <c r="D15" s="225">
        <v>144380</v>
      </c>
      <c r="E15" s="371">
        <v>1.4585019917775157E-2</v>
      </c>
      <c r="F15" s="371">
        <v>1.0498320268756967E-2</v>
      </c>
      <c r="G15" s="278">
        <v>852.89016324975785</v>
      </c>
      <c r="H15" s="371">
        <v>0.82127654857629739</v>
      </c>
      <c r="I15" s="371">
        <v>2.1711758458647923E-2</v>
      </c>
    </row>
    <row r="16" spans="1:255" s="227" customFormat="1" ht="18" customHeight="1">
      <c r="B16" s="220">
        <v>29</v>
      </c>
      <c r="C16" s="224" t="s">
        <v>59</v>
      </c>
      <c r="D16" s="225">
        <v>275554</v>
      </c>
      <c r="E16" s="371">
        <v>2.7835992370291007E-2</v>
      </c>
      <c r="F16" s="371">
        <v>1.8533303762844788E-2</v>
      </c>
      <c r="G16" s="278">
        <v>944.9278297175872</v>
      </c>
      <c r="H16" s="371">
        <v>0.90990270504139459</v>
      </c>
      <c r="I16" s="371">
        <v>2.1169148563558338E-2</v>
      </c>
    </row>
    <row r="17" spans="1:457" s="227" customFormat="1" ht="18" customHeight="1">
      <c r="B17" s="220">
        <v>41</v>
      </c>
      <c r="C17" s="224" t="s">
        <v>60</v>
      </c>
      <c r="D17" s="225">
        <v>385882</v>
      </c>
      <c r="E17" s="371">
        <v>3.8981137663879437E-2</v>
      </c>
      <c r="F17" s="371">
        <v>1.6808826280688249E-2</v>
      </c>
      <c r="G17" s="278">
        <v>961.71451708035102</v>
      </c>
      <c r="H17" s="371">
        <v>0.92606716941602096</v>
      </c>
      <c r="I17" s="371">
        <v>1.9763776602118144E-2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306266</v>
      </c>
      <c r="E19" s="370">
        <v>3.0938465924209214E-2</v>
      </c>
      <c r="F19" s="370">
        <v>7.116033436149749E-3</v>
      </c>
      <c r="G19" s="277">
        <v>1097.1648192747477</v>
      </c>
      <c r="H19" s="370">
        <v>1.0564968091083888</v>
      </c>
      <c r="I19" s="370">
        <v>2.3368948775926324E-2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53660</v>
      </c>
      <c r="E20" s="371">
        <v>5.4206411468888695E-3</v>
      </c>
      <c r="F20" s="371">
        <v>5.8483916922846824E-3</v>
      </c>
      <c r="G20" s="278">
        <v>994.55864908684271</v>
      </c>
      <c r="H20" s="371">
        <v>0.95769388588851101</v>
      </c>
      <c r="I20" s="371">
        <v>2.3065967861733538E-2</v>
      </c>
    </row>
    <row r="21" spans="1:457" s="227" customFormat="1" ht="18" customHeight="1">
      <c r="B21" s="220">
        <v>40</v>
      </c>
      <c r="C21" s="224" t="s">
        <v>63</v>
      </c>
      <c r="D21" s="225">
        <v>35973</v>
      </c>
      <c r="E21" s="371">
        <v>3.6339307487333822E-3</v>
      </c>
      <c r="F21" s="371">
        <v>3.0672280623482706E-3</v>
      </c>
      <c r="G21" s="278">
        <v>1001.2919253328886</v>
      </c>
      <c r="H21" s="371">
        <v>0.96417758345502169</v>
      </c>
      <c r="I21" s="371">
        <v>2.63089205657554E-2</v>
      </c>
    </row>
    <row r="22" spans="1:457" s="227" customFormat="1" ht="18" customHeight="1">
      <c r="B22" s="220">
        <v>50</v>
      </c>
      <c r="C22" s="227" t="s">
        <v>64</v>
      </c>
      <c r="D22" s="229">
        <v>216633</v>
      </c>
      <c r="E22" s="372">
        <v>2.1883894028586964E-2</v>
      </c>
      <c r="F22" s="372">
        <v>8.1064353555988511E-3</v>
      </c>
      <c r="G22" s="279">
        <v>1138.5005470080732</v>
      </c>
      <c r="H22" s="372">
        <v>1.0963003679586434</v>
      </c>
      <c r="I22" s="372">
        <v>2.2881448014593131E-2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300590</v>
      </c>
      <c r="E24" s="370">
        <v>3.0365086141321752E-2</v>
      </c>
      <c r="F24" s="370">
        <v>-6.6535370202291944E-6</v>
      </c>
      <c r="G24" s="277">
        <v>1220.6024495492209</v>
      </c>
      <c r="H24" s="370">
        <v>1.175359044041411</v>
      </c>
      <c r="I24" s="370">
        <v>1.8949283486192847E-2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199960</v>
      </c>
      <c r="E26" s="370">
        <v>2.0199616170926169E-2</v>
      </c>
      <c r="F26" s="370">
        <v>2.1235738143634997E-2</v>
      </c>
      <c r="G26" s="277">
        <v>966.35457851570345</v>
      </c>
      <c r="H26" s="370">
        <v>0.93053524022397605</v>
      </c>
      <c r="I26" s="370">
        <v>2.3311356692043539E-2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342846</v>
      </c>
      <c r="E28" s="370">
        <v>3.4633714771641094E-2</v>
      </c>
      <c r="F28" s="370">
        <v>2.7466352594244237E-2</v>
      </c>
      <c r="G28" s="277">
        <v>948.04574184910996</v>
      </c>
      <c r="H28" s="370">
        <v>0.91290504722386778</v>
      </c>
      <c r="I28" s="370">
        <v>1.8140941441904479E-2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180197</v>
      </c>
      <c r="E29" s="371">
        <v>1.820319181412474E-2</v>
      </c>
      <c r="F29" s="371">
        <v>2.8081586079018672E-2</v>
      </c>
      <c r="G29" s="278">
        <v>961.38635632113744</v>
      </c>
      <c r="H29" s="371">
        <v>0.92575117241275129</v>
      </c>
      <c r="I29" s="371">
        <v>1.8992939804329145E-2</v>
      </c>
    </row>
    <row r="30" spans="1:457" s="227" customFormat="1" ht="18" customHeight="1">
      <c r="B30" s="220">
        <v>38</v>
      </c>
      <c r="C30" s="224" t="s">
        <v>68</v>
      </c>
      <c r="D30" s="225">
        <v>162649</v>
      </c>
      <c r="E30" s="371">
        <v>1.6430522957516357E-2</v>
      </c>
      <c r="F30" s="371">
        <v>2.6785601555496585E-2</v>
      </c>
      <c r="G30" s="278">
        <v>933.26582493590467</v>
      </c>
      <c r="H30" s="371">
        <v>0.89867296943266561</v>
      </c>
      <c r="I30" s="371">
        <v>1.7151255420130074E-2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143487</v>
      </c>
      <c r="E32" s="370">
        <v>1.4494810589706359E-2</v>
      </c>
      <c r="F32" s="370">
        <v>1.0414906202467433E-2</v>
      </c>
      <c r="G32" s="277">
        <v>1096.8230549805912</v>
      </c>
      <c r="H32" s="370">
        <v>1.0561677128049891</v>
      </c>
      <c r="I32" s="370">
        <v>2.0839497041531763E-2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615925</v>
      </c>
      <c r="E34" s="370">
        <v>6.2219686887766058E-2</v>
      </c>
      <c r="F34" s="370">
        <v>6.3509128518164371E-3</v>
      </c>
      <c r="G34" s="277">
        <v>1032.5565756057963</v>
      </c>
      <c r="H34" s="370">
        <v>0.99428336398219075</v>
      </c>
      <c r="I34" s="370">
        <v>2.3389419516369081E-2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38856</v>
      </c>
      <c r="E35" s="371">
        <v>3.9251664629801324E-3</v>
      </c>
      <c r="F35" s="371">
        <v>5.1478386838088586E-3</v>
      </c>
      <c r="G35" s="278">
        <v>902.40324634548131</v>
      </c>
      <c r="H35" s="371">
        <v>0.86895435721614134</v>
      </c>
      <c r="I35" s="371">
        <v>1.9546359574916572E-2</v>
      </c>
    </row>
    <row r="36" spans="1:255" s="227" customFormat="1" ht="18" customHeight="1">
      <c r="B36" s="220">
        <v>9</v>
      </c>
      <c r="C36" s="224" t="s">
        <v>72</v>
      </c>
      <c r="D36" s="225">
        <v>91178</v>
      </c>
      <c r="E36" s="371">
        <v>9.2106451451925697E-3</v>
      </c>
      <c r="F36" s="371">
        <v>6.9242747181146314E-3</v>
      </c>
      <c r="G36" s="278">
        <v>1109.0647738489554</v>
      </c>
      <c r="H36" s="371">
        <v>1.067955674554417</v>
      </c>
      <c r="I36" s="371">
        <v>2.4884797691410609E-2</v>
      </c>
    </row>
    <row r="37" spans="1:255" s="227" customFormat="1" ht="18" customHeight="1">
      <c r="B37" s="220">
        <v>24</v>
      </c>
      <c r="C37" s="224" t="s">
        <v>73</v>
      </c>
      <c r="D37" s="225">
        <v>140577</v>
      </c>
      <c r="E37" s="371">
        <v>1.4200847381777796E-2</v>
      </c>
      <c r="F37" s="371">
        <v>-5.6875946451295789E-4</v>
      </c>
      <c r="G37" s="278">
        <v>1028.4288773412438</v>
      </c>
      <c r="H37" s="371">
        <v>0.99030866485873126</v>
      </c>
      <c r="I37" s="371">
        <v>2.4914046551999691E-2</v>
      </c>
    </row>
    <row r="38" spans="1:255" s="227" customFormat="1" ht="18" customHeight="1">
      <c r="B38" s="220">
        <v>34</v>
      </c>
      <c r="C38" s="227" t="s">
        <v>74</v>
      </c>
      <c r="D38" s="229">
        <v>42622</v>
      </c>
      <c r="E38" s="372">
        <v>4.3056013224505663E-3</v>
      </c>
      <c r="F38" s="372">
        <v>3.2246675297162852E-3</v>
      </c>
      <c r="G38" s="279">
        <v>1057.7792379522314</v>
      </c>
      <c r="H38" s="372">
        <v>1.018571111655181</v>
      </c>
      <c r="I38" s="372">
        <v>2.3427927619553701E-2</v>
      </c>
    </row>
    <row r="39" spans="1:255" s="227" customFormat="1" ht="18" customHeight="1">
      <c r="B39" s="220">
        <v>37</v>
      </c>
      <c r="C39" s="227" t="s">
        <v>75</v>
      </c>
      <c r="D39" s="229">
        <v>81012</v>
      </c>
      <c r="E39" s="372">
        <v>8.1836932648483244E-3</v>
      </c>
      <c r="F39" s="372">
        <v>9.6588855515535865E-3</v>
      </c>
      <c r="G39" s="279">
        <v>960.7512612946233</v>
      </c>
      <c r="H39" s="372">
        <v>0.92513961810732226</v>
      </c>
      <c r="I39" s="372">
        <v>2.2707533331755458E-2</v>
      </c>
    </row>
    <row r="40" spans="1:255" s="227" customFormat="1" ht="18" customHeight="1">
      <c r="B40" s="220">
        <v>40</v>
      </c>
      <c r="C40" s="224" t="s">
        <v>76</v>
      </c>
      <c r="D40" s="225">
        <v>33962</v>
      </c>
      <c r="E40" s="371">
        <v>3.430782978580689E-3</v>
      </c>
      <c r="F40" s="371">
        <v>1.188809105264732E-2</v>
      </c>
      <c r="G40" s="278">
        <v>980.46769477651526</v>
      </c>
      <c r="H40" s="371">
        <v>0.94412523329901787</v>
      </c>
      <c r="I40" s="371">
        <v>2.4791172487721891E-2</v>
      </c>
    </row>
    <row r="41" spans="1:255" s="227" customFormat="1" ht="18" customHeight="1">
      <c r="B41" s="220">
        <v>42</v>
      </c>
      <c r="C41" s="224" t="s">
        <v>77</v>
      </c>
      <c r="D41" s="225">
        <v>22338</v>
      </c>
      <c r="E41" s="371">
        <v>2.2565464394186277E-3</v>
      </c>
      <c r="F41" s="371">
        <v>5.944339367738527E-3</v>
      </c>
      <c r="G41" s="278">
        <v>982.97924523233962</v>
      </c>
      <c r="H41" s="371">
        <v>0.94654368948342882</v>
      </c>
      <c r="I41" s="371">
        <v>2.9131192961661112E-2</v>
      </c>
    </row>
    <row r="42" spans="1:255" s="227" customFormat="1" ht="18" customHeight="1">
      <c r="B42" s="220">
        <v>47</v>
      </c>
      <c r="C42" s="224" t="s">
        <v>78</v>
      </c>
      <c r="D42" s="225">
        <v>117288</v>
      </c>
      <c r="E42" s="371">
        <v>1.1848232553788701E-2</v>
      </c>
      <c r="F42" s="371">
        <v>1.6272420067585225E-2</v>
      </c>
      <c r="G42" s="278">
        <v>1151.389980645931</v>
      </c>
      <c r="H42" s="371">
        <v>1.1087120359873475</v>
      </c>
      <c r="I42" s="371">
        <v>1.9008346847359858E-2</v>
      </c>
    </row>
    <row r="43" spans="1:255" s="227" customFormat="1" ht="18" customHeight="1">
      <c r="B43" s="220">
        <v>49</v>
      </c>
      <c r="C43" s="224" t="s">
        <v>79</v>
      </c>
      <c r="D43" s="225">
        <v>48092</v>
      </c>
      <c r="E43" s="371">
        <v>4.8581713387286524E-3</v>
      </c>
      <c r="F43" s="371">
        <v>-3.7288697381504532E-3</v>
      </c>
      <c r="G43" s="278">
        <v>873.3295331863925</v>
      </c>
      <c r="H43" s="371">
        <v>0.84095830353132295</v>
      </c>
      <c r="I43" s="371">
        <v>2.4100814709804963E-2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379389</v>
      </c>
      <c r="E45" s="370">
        <v>3.8325225942546053E-2</v>
      </c>
      <c r="F45" s="370">
        <v>1.2114243640088729E-2</v>
      </c>
      <c r="G45" s="277">
        <v>959.8582492639481</v>
      </c>
      <c r="H45" s="370">
        <v>0.92427970686670535</v>
      </c>
      <c r="I45" s="370">
        <v>2.1565866827078617E-2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73211</v>
      </c>
      <c r="E46" s="371">
        <v>7.3956496273738541E-3</v>
      </c>
      <c r="F46" s="371">
        <v>7.5139338058212157E-3</v>
      </c>
      <c r="G46" s="278">
        <v>924.91013645490409</v>
      </c>
      <c r="H46" s="371">
        <v>0.89062699670095136</v>
      </c>
      <c r="I46" s="371">
        <v>2.2219639307317962E-2</v>
      </c>
    </row>
    <row r="47" spans="1:255" s="227" customFormat="1" ht="18" customHeight="1">
      <c r="B47" s="220">
        <v>13</v>
      </c>
      <c r="C47" s="224" t="s">
        <v>82</v>
      </c>
      <c r="D47" s="225">
        <v>100161</v>
      </c>
      <c r="E47" s="371">
        <v>1.0118092394959673E-2</v>
      </c>
      <c r="F47" s="371">
        <v>1.0400484212650163E-2</v>
      </c>
      <c r="G47" s="278">
        <v>964.97327981949036</v>
      </c>
      <c r="H47" s="371">
        <v>0.92920514137343202</v>
      </c>
      <c r="I47" s="371">
        <v>1.9958897376263218E-2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44572</v>
      </c>
      <c r="E48" s="371">
        <v>4.5025869772480562E-3</v>
      </c>
      <c r="F48" s="371">
        <v>3.91909545475011E-3</v>
      </c>
      <c r="G48" s="278">
        <v>880.46336264919682</v>
      </c>
      <c r="H48" s="371">
        <v>0.84782770722689371</v>
      </c>
      <c r="I48" s="371">
        <v>2.0133489782990122E-2</v>
      </c>
    </row>
    <row r="49" spans="1:255" s="227" customFormat="1" ht="18" customHeight="1">
      <c r="B49" s="220">
        <v>19</v>
      </c>
      <c r="C49" s="227" t="s">
        <v>84</v>
      </c>
      <c r="D49" s="229">
        <v>42822</v>
      </c>
      <c r="E49" s="372">
        <v>4.325804979352873E-3</v>
      </c>
      <c r="F49" s="372">
        <v>2.2883623160710798E-2</v>
      </c>
      <c r="G49" s="279">
        <v>1099.1911998505441</v>
      </c>
      <c r="H49" s="372">
        <v>1.0584480789401933</v>
      </c>
      <c r="I49" s="372">
        <v>2.6996300082458902E-2</v>
      </c>
    </row>
    <row r="50" spans="1:255" s="227" customFormat="1" ht="18" customHeight="1">
      <c r="B50" s="220">
        <v>45</v>
      </c>
      <c r="C50" s="224" t="s">
        <v>85</v>
      </c>
      <c r="D50" s="225">
        <v>118623</v>
      </c>
      <c r="E50" s="371">
        <v>1.1983091963611598E-2</v>
      </c>
      <c r="F50" s="371">
        <v>1.568614019915926E-2</v>
      </c>
      <c r="G50" s="278">
        <v>956.64245626902061</v>
      </c>
      <c r="H50" s="371">
        <v>0.9211831119174253</v>
      </c>
      <c r="I50" s="371">
        <v>1.9916569457664623E-2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1747622</v>
      </c>
      <c r="E52" s="370">
        <v>0.1765417764146146</v>
      </c>
      <c r="F52" s="370">
        <v>7.0595855295496612E-3</v>
      </c>
      <c r="G52" s="277">
        <v>1078.571639696685</v>
      </c>
      <c r="H52" s="370">
        <v>1.0385928127804829</v>
      </c>
      <c r="I52" s="370">
        <v>2.231517956751361E-2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1311860</v>
      </c>
      <c r="E53" s="372">
        <v>0.1325218467192999</v>
      </c>
      <c r="F53" s="372">
        <v>5.5672364722592071E-3</v>
      </c>
      <c r="G53" s="279">
        <v>1113.8439151738753</v>
      </c>
      <c r="H53" s="372">
        <v>1.0725576700535011</v>
      </c>
      <c r="I53" s="372">
        <v>2.1673659331374218E-2</v>
      </c>
    </row>
    <row r="54" spans="1:255" s="227" customFormat="1" ht="18" customHeight="1">
      <c r="B54" s="220">
        <v>17</v>
      </c>
      <c r="C54" s="227" t="s">
        <v>185</v>
      </c>
      <c r="D54" s="229">
        <v>161371</v>
      </c>
      <c r="E54" s="372">
        <v>1.6301421589910617E-2</v>
      </c>
      <c r="F54" s="372">
        <v>1.1590877747269968E-2</v>
      </c>
      <c r="G54" s="279">
        <v>963.28598273543548</v>
      </c>
      <c r="H54" s="372">
        <v>0.92758038641045359</v>
      </c>
      <c r="I54" s="372">
        <v>2.6968245048569095E-2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100232</v>
      </c>
      <c r="E55" s="371">
        <v>1.0125264693159991E-2</v>
      </c>
      <c r="F55" s="371">
        <v>7.7213866323493363E-3</v>
      </c>
      <c r="G55" s="278">
        <v>922.35037792321896</v>
      </c>
      <c r="H55" s="371">
        <v>0.88816211934314382</v>
      </c>
      <c r="I55" s="371">
        <v>2.6224653490846794E-2</v>
      </c>
    </row>
    <row r="56" spans="1:255" s="227" customFormat="1" ht="18" customHeight="1">
      <c r="B56" s="220">
        <v>43</v>
      </c>
      <c r="C56" s="227" t="s">
        <v>88</v>
      </c>
      <c r="D56" s="229">
        <v>174159</v>
      </c>
      <c r="E56" s="372">
        <v>1.7593243412244101E-2</v>
      </c>
      <c r="F56" s="372">
        <v>1.3801895359396354E-2</v>
      </c>
      <c r="G56" s="279">
        <v>1009.6107703305598</v>
      </c>
      <c r="H56" s="372">
        <v>0.97218807836071552</v>
      </c>
      <c r="I56" s="372">
        <v>2.2947226798111897E-2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1013474</v>
      </c>
      <c r="E58" s="370">
        <v>0.10237940487704156</v>
      </c>
      <c r="F58" s="370">
        <v>1.0840759820667234E-2</v>
      </c>
      <c r="G58" s="277">
        <v>957.09493226269285</v>
      </c>
      <c r="H58" s="370">
        <v>0.92161881623013631</v>
      </c>
      <c r="I58" s="370">
        <v>2.0855581749405605E-2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326799</v>
      </c>
      <c r="E59" s="372">
        <v>3.3012674360084523E-2</v>
      </c>
      <c r="F59" s="372">
        <v>1.2325754290316571E-2</v>
      </c>
      <c r="G59" s="279">
        <v>898.75062491011272</v>
      </c>
      <c r="H59" s="372">
        <v>0.86543712550805696</v>
      </c>
      <c r="I59" s="372">
        <v>2.0396293866473014E-2</v>
      </c>
    </row>
    <row r="60" spans="1:255" s="227" customFormat="1" ht="18" customHeight="1">
      <c r="B60" s="220">
        <v>12</v>
      </c>
      <c r="C60" s="227" t="s">
        <v>91</v>
      </c>
      <c r="D60" s="229">
        <v>134398</v>
      </c>
      <c r="E60" s="372">
        <v>1.3576655401781034E-2</v>
      </c>
      <c r="F60" s="372">
        <v>1.1789327872801625E-2</v>
      </c>
      <c r="G60" s="279">
        <v>926.96074152889173</v>
      </c>
      <c r="H60" s="372">
        <v>0.89260159311468024</v>
      </c>
      <c r="I60" s="372">
        <v>2.3063166711561278E-2</v>
      </c>
    </row>
    <row r="61" spans="1:255" s="227" customFormat="1" ht="18" customHeight="1">
      <c r="B61" s="220">
        <v>46</v>
      </c>
      <c r="C61" s="227" t="s">
        <v>92</v>
      </c>
      <c r="D61" s="229">
        <v>552277</v>
      </c>
      <c r="E61" s="372">
        <v>5.5790075115175995E-2</v>
      </c>
      <c r="F61" s="372">
        <v>9.7339259497617459E-3</v>
      </c>
      <c r="G61" s="279">
        <v>998.95225433976145</v>
      </c>
      <c r="H61" s="372">
        <v>0.9619246357709752</v>
      </c>
      <c r="I61" s="372">
        <v>2.0708733981253502E-2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231934</v>
      </c>
      <c r="E63" s="370">
        <v>2.3429574799897931E-2</v>
      </c>
      <c r="F63" s="370">
        <v>9.5015908527058546E-3</v>
      </c>
      <c r="G63" s="277">
        <v>865.10355846922005</v>
      </c>
      <c r="H63" s="370">
        <v>0.83303723653407469</v>
      </c>
      <c r="I63" s="370">
        <v>2.1411237487626078E-2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135791</v>
      </c>
      <c r="E64" s="372">
        <v>1.3717373872105599E-2</v>
      </c>
      <c r="F64" s="372">
        <v>1.1689588890047897E-2</v>
      </c>
      <c r="G64" s="279">
        <v>870.91742221502182</v>
      </c>
      <c r="H64" s="372">
        <v>0.83863560096221124</v>
      </c>
      <c r="I64" s="372">
        <v>2.1177506870856622E-2</v>
      </c>
    </row>
    <row r="65" spans="1:255" s="227" customFormat="1" ht="18" customHeight="1">
      <c r="B65" s="220">
        <v>10</v>
      </c>
      <c r="C65" s="224" t="s">
        <v>95</v>
      </c>
      <c r="D65" s="225">
        <v>96143</v>
      </c>
      <c r="E65" s="371">
        <v>9.7122009277923315E-3</v>
      </c>
      <c r="F65" s="371">
        <v>6.4273676056485485E-3</v>
      </c>
      <c r="G65" s="278">
        <v>856.8921403534323</v>
      </c>
      <c r="H65" s="371">
        <v>0.8251301865766042</v>
      </c>
      <c r="I65" s="371">
        <v>2.1694256790568467E-2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768438</v>
      </c>
      <c r="E67" s="370">
        <v>7.7626288513473515E-2</v>
      </c>
      <c r="F67" s="370">
        <v>4.620187631388939E-3</v>
      </c>
      <c r="G67" s="277">
        <v>885.23399272290055</v>
      </c>
      <c r="H67" s="370">
        <v>0.85242150695667007</v>
      </c>
      <c r="I67" s="370">
        <v>2.3053269905360496E-2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301247</v>
      </c>
      <c r="E68" s="373">
        <v>3.0431455154245828E-2</v>
      </c>
      <c r="F68" s="373">
        <v>6.1219582250662263E-3</v>
      </c>
      <c r="G68" s="280">
        <v>929.95544656046411</v>
      </c>
      <c r="H68" s="373">
        <v>0.89548529504760266</v>
      </c>
      <c r="I68" s="373">
        <v>2.1969024220608979E-2</v>
      </c>
    </row>
    <row r="69" spans="1:255" s="227" customFormat="1" ht="18" customHeight="1">
      <c r="B69" s="220">
        <v>27</v>
      </c>
      <c r="C69" s="232" t="s">
        <v>97</v>
      </c>
      <c r="D69" s="233">
        <v>114899</v>
      </c>
      <c r="E69" s="373">
        <v>1.1606899872090648E-2</v>
      </c>
      <c r="F69" s="373">
        <v>-3.6247907940719637E-3</v>
      </c>
      <c r="G69" s="280">
        <v>793.0749000426473</v>
      </c>
      <c r="H69" s="373">
        <v>0.7636784251183617</v>
      </c>
      <c r="I69" s="373">
        <v>2.6834672291267569E-2</v>
      </c>
    </row>
    <row r="70" spans="1:255" s="227" customFormat="1" ht="18" customHeight="1">
      <c r="B70" s="234">
        <v>32</v>
      </c>
      <c r="C70" s="232" t="s">
        <v>187</v>
      </c>
      <c r="D70" s="233">
        <v>106941</v>
      </c>
      <c r="E70" s="373">
        <v>1.0802996363947867E-2</v>
      </c>
      <c r="F70" s="373">
        <v>-2.6175807944361917E-4</v>
      </c>
      <c r="G70" s="280">
        <v>767.57024443384614</v>
      </c>
      <c r="H70" s="373">
        <v>0.73911913667351481</v>
      </c>
      <c r="I70" s="373">
        <v>2.4555008336473616E-2</v>
      </c>
    </row>
    <row r="71" spans="1:255" s="227" customFormat="1" ht="18" customHeight="1">
      <c r="B71" s="235">
        <v>36</v>
      </c>
      <c r="C71" s="236" t="s">
        <v>98</v>
      </c>
      <c r="D71" s="233">
        <v>245351</v>
      </c>
      <c r="E71" s="373">
        <v>2.4784937123189171E-2</v>
      </c>
      <c r="F71" s="373">
        <v>8.8279798029637924E-3</v>
      </c>
      <c r="G71" s="280">
        <v>924.76862959596667</v>
      </c>
      <c r="H71" s="373">
        <v>0.89049073499960263</v>
      </c>
      <c r="I71" s="373">
        <v>2.1371171441574299E-2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1194132</v>
      </c>
      <c r="E73" s="374">
        <v>0.12062916612032611</v>
      </c>
      <c r="F73" s="374">
        <v>1.8315718020831318E-2</v>
      </c>
      <c r="G73" s="281">
        <v>1216.8036556595086</v>
      </c>
      <c r="H73" s="374">
        <v>1.1717010579736529</v>
      </c>
      <c r="I73" s="374">
        <v>1.8378430503668275E-2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252905</v>
      </c>
      <c r="E75" s="374">
        <v>2.5548029244389293E-2</v>
      </c>
      <c r="F75" s="374">
        <v>1.0698243202199587E-2</v>
      </c>
      <c r="G75" s="281">
        <v>917.4252190743556</v>
      </c>
      <c r="H75" s="374">
        <v>0.88341951867206536</v>
      </c>
      <c r="I75" s="374">
        <v>2.3175492679657239E-2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140281</v>
      </c>
      <c r="E77" s="374">
        <v>1.4170945969562383E-2</v>
      </c>
      <c r="F77" s="374">
        <v>1.8765840940615952E-2</v>
      </c>
      <c r="G77" s="281">
        <v>1192.952833954706</v>
      </c>
      <c r="H77" s="374">
        <v>1.1487343016731784</v>
      </c>
      <c r="I77" s="374">
        <v>2.0623780724542184E-2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567314</v>
      </c>
      <c r="E79" s="370">
        <v>5.7309087059375922E-2</v>
      </c>
      <c r="F79" s="370">
        <v>1.0532578317459462E-2</v>
      </c>
      <c r="G79" s="277">
        <v>1288.5017559587809</v>
      </c>
      <c r="H79" s="370">
        <v>1.2407415638799451</v>
      </c>
      <c r="I79" s="370">
        <v>2.0478876766364174E-2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79700</v>
      </c>
      <c r="E80" s="371">
        <v>8.0511572755691922E-3</v>
      </c>
      <c r="F80" s="375">
        <v>1.8035969752707937E-2</v>
      </c>
      <c r="G80" s="278">
        <v>1309.9910897114182</v>
      </c>
      <c r="H80" s="375">
        <v>1.2614343642146606</v>
      </c>
      <c r="I80" s="375">
        <v>1.9952154933612132E-2</v>
      </c>
    </row>
    <row r="81" spans="1:255" s="227" customFormat="1" ht="18" customHeight="1">
      <c r="B81" s="220">
        <v>20</v>
      </c>
      <c r="C81" s="239" t="s">
        <v>189</v>
      </c>
      <c r="D81" s="225">
        <v>192351</v>
      </c>
      <c r="E81" s="371">
        <v>1.9430968044077915E-2</v>
      </c>
      <c r="F81" s="375">
        <v>8.0919463122421931E-3</v>
      </c>
      <c r="G81" s="278">
        <v>1261.2174564208135</v>
      </c>
      <c r="H81" s="375">
        <v>1.2144685965971675</v>
      </c>
      <c r="I81" s="375">
        <v>2.0361584679600808E-2</v>
      </c>
    </row>
    <row r="82" spans="1:255" s="227" customFormat="1" ht="18" customHeight="1">
      <c r="B82" s="220">
        <v>48</v>
      </c>
      <c r="C82" s="239" t="s">
        <v>190</v>
      </c>
      <c r="D82" s="225">
        <v>295263</v>
      </c>
      <c r="E82" s="371">
        <v>2.9826961739728815E-2</v>
      </c>
      <c r="F82" s="375">
        <v>1.0116111198538613E-2</v>
      </c>
      <c r="G82" s="278">
        <v>1300.4756991902134</v>
      </c>
      <c r="H82" s="375">
        <v>1.2522716754859804</v>
      </c>
      <c r="I82" s="375">
        <v>2.0631922153354854E-2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71428</v>
      </c>
      <c r="E84" s="370">
        <v>7.2155340260897901E-3</v>
      </c>
      <c r="F84" s="370">
        <v>1.7391428205164816E-2</v>
      </c>
      <c r="G84" s="277">
        <v>1021.7453851430806</v>
      </c>
      <c r="H84" s="370">
        <v>0.98387290602194344</v>
      </c>
      <c r="I84" s="370">
        <v>2.4260328162153622E-2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8903</v>
      </c>
      <c r="E86" s="371">
        <v>8.9936578700617969E-4</v>
      </c>
      <c r="F86" s="375">
        <v>1.655629139072845E-2</v>
      </c>
      <c r="G86" s="278">
        <v>1044.8201291699436</v>
      </c>
      <c r="H86" s="375">
        <v>1.0060923510926378</v>
      </c>
      <c r="I86" s="375">
        <v>1.4584084633708194E-2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8228</v>
      </c>
      <c r="E87" s="371">
        <v>8.3117844496089486E-4</v>
      </c>
      <c r="F87" s="375">
        <v>2.0084304487974158E-2</v>
      </c>
      <c r="G87" s="278">
        <v>1002.5520734078759</v>
      </c>
      <c r="H87" s="375">
        <v>0.96539102230836393</v>
      </c>
      <c r="I87" s="375">
        <v>2.7308954497921034E-2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9899198</v>
      </c>
      <c r="E89" s="370">
        <v>1</v>
      </c>
      <c r="F89" s="370">
        <v>1.1299996618510999E-2</v>
      </c>
      <c r="G89" s="277">
        <v>1038.4932636007486</v>
      </c>
      <c r="H89" s="370">
        <v>1</v>
      </c>
      <c r="I89" s="370">
        <v>2.1123915144101835E-2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18" activePane="bottomLeft" state="frozen"/>
      <selection activeCell="K20" sqref="K20"/>
      <selection pane="bottomLeft" activeCell="N76" sqref="N76"/>
    </sheetView>
  </sheetViews>
  <sheetFormatPr baseColWidth="10" defaultColWidth="10.33203125" defaultRowHeight="15.6"/>
  <cols>
    <col min="1" max="1" width="2.6640625" style="251" customWidth="1"/>
    <col min="2" max="2" width="7" style="274" customWidth="1"/>
    <col min="3" max="3" width="27.44140625" style="247" customWidth="1"/>
    <col min="4" max="4" width="20.6640625" style="248" customWidth="1"/>
    <col min="5" max="5" width="20.6640625" style="249" customWidth="1"/>
    <col min="6" max="7" width="20.6640625" style="250" customWidth="1"/>
    <col min="8" max="16384" width="10.33203125" style="251"/>
  </cols>
  <sheetData>
    <row r="1" spans="2:9">
      <c r="B1" s="246"/>
    </row>
    <row r="2" spans="2:9" s="247" customFormat="1" ht="22.65" customHeight="1">
      <c r="B2" s="252"/>
      <c r="C2" s="520" t="s">
        <v>161</v>
      </c>
      <c r="D2" s="521"/>
      <c r="E2" s="521"/>
      <c r="F2" s="521"/>
      <c r="G2" s="521"/>
    </row>
    <row r="3" spans="2:9" s="247" customFormat="1" ht="18.899999999999999" customHeight="1">
      <c r="B3" s="252"/>
      <c r="C3" s="520" t="s">
        <v>151</v>
      </c>
      <c r="D3" s="521"/>
      <c r="E3" s="521"/>
      <c r="F3" s="521"/>
      <c r="G3" s="521"/>
    </row>
    <row r="4" spans="2:9" ht="19.649999999999999" customHeight="1">
      <c r="B4" s="526" t="s">
        <v>167</v>
      </c>
      <c r="C4" s="522" t="s">
        <v>214</v>
      </c>
      <c r="D4" s="524" t="s">
        <v>162</v>
      </c>
      <c r="E4" s="253" t="s">
        <v>163</v>
      </c>
      <c r="F4" s="253"/>
      <c r="G4" s="254"/>
      <c r="I4" s="9" t="s">
        <v>178</v>
      </c>
    </row>
    <row r="5" spans="2:9" ht="19.649999999999999" customHeight="1">
      <c r="B5" s="527"/>
      <c r="C5" s="523"/>
      <c r="D5" s="525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36316</v>
      </c>
      <c r="E6" s="376">
        <v>0.39744254363227927</v>
      </c>
      <c r="F6" s="376">
        <v>0.25622967538340163</v>
      </c>
      <c r="G6" s="376">
        <v>0.33062937572264861</v>
      </c>
    </row>
    <row r="7" spans="2:9">
      <c r="B7" s="261">
        <v>11</v>
      </c>
      <c r="C7" s="262" t="s">
        <v>54</v>
      </c>
      <c r="D7" s="263">
        <v>66858</v>
      </c>
      <c r="E7" s="377">
        <v>0.36915663105083979</v>
      </c>
      <c r="F7" s="377">
        <v>0.23251892000738342</v>
      </c>
      <c r="G7" s="377">
        <v>0.29684849884116399</v>
      </c>
      <c r="H7" s="247"/>
    </row>
    <row r="8" spans="2:9">
      <c r="B8" s="261">
        <v>14</v>
      </c>
      <c r="C8" s="262" t="s">
        <v>55</v>
      </c>
      <c r="D8" s="263">
        <v>57635</v>
      </c>
      <c r="E8" s="377">
        <v>0.3912942024988863</v>
      </c>
      <c r="F8" s="377">
        <v>0.25854138880925376</v>
      </c>
      <c r="G8" s="377">
        <v>0.33026760644089165</v>
      </c>
      <c r="H8" s="247"/>
    </row>
    <row r="9" spans="2:9">
      <c r="B9" s="261">
        <v>18</v>
      </c>
      <c r="C9" s="262" t="s">
        <v>56</v>
      </c>
      <c r="D9" s="263">
        <v>62534</v>
      </c>
      <c r="E9" s="377">
        <v>0.39038711854601554</v>
      </c>
      <c r="F9" s="377">
        <v>0.25301564347117494</v>
      </c>
      <c r="G9" s="377">
        <v>0.32766905080038777</v>
      </c>
      <c r="H9" s="247"/>
    </row>
    <row r="10" spans="2:9">
      <c r="B10" s="261">
        <v>21</v>
      </c>
      <c r="C10" s="262" t="s">
        <v>57</v>
      </c>
      <c r="D10" s="263">
        <v>30499</v>
      </c>
      <c r="E10" s="377">
        <v>0.38725224411109105</v>
      </c>
      <c r="F10" s="377">
        <v>0.22410726774973522</v>
      </c>
      <c r="G10" s="377">
        <v>0.305478766025641</v>
      </c>
      <c r="H10" s="247"/>
    </row>
    <row r="11" spans="2:9">
      <c r="B11" s="261">
        <v>23</v>
      </c>
      <c r="C11" s="262" t="s">
        <v>58</v>
      </c>
      <c r="D11" s="263">
        <v>54778</v>
      </c>
      <c r="E11" s="377">
        <v>0.46063114190582749</v>
      </c>
      <c r="F11" s="377">
        <v>0.29355955382708665</v>
      </c>
      <c r="G11" s="377">
        <v>0.37940157916608946</v>
      </c>
      <c r="H11" s="247"/>
    </row>
    <row r="12" spans="2:9">
      <c r="B12" s="261">
        <v>29</v>
      </c>
      <c r="C12" s="262" t="s">
        <v>59</v>
      </c>
      <c r="D12" s="263">
        <v>78219</v>
      </c>
      <c r="E12" s="377">
        <v>0.3520072594770644</v>
      </c>
      <c r="F12" s="377">
        <v>0.21123888630673043</v>
      </c>
      <c r="G12" s="377">
        <v>0.28386087663398102</v>
      </c>
      <c r="H12" s="247"/>
    </row>
    <row r="13" spans="2:9">
      <c r="B13" s="261">
        <v>41</v>
      </c>
      <c r="C13" s="262" t="s">
        <v>60</v>
      </c>
      <c r="D13" s="263">
        <v>110380</v>
      </c>
      <c r="E13" s="377">
        <v>0.34554005050029019</v>
      </c>
      <c r="F13" s="377">
        <v>0.22097364051698878</v>
      </c>
      <c r="G13" s="377">
        <v>0.28604599333475</v>
      </c>
      <c r="H13" s="247"/>
    </row>
    <row r="14" spans="2:9" s="268" customFormat="1">
      <c r="B14" s="264"/>
      <c r="C14" s="265" t="s">
        <v>52</v>
      </c>
      <c r="D14" s="266">
        <v>497219</v>
      </c>
      <c r="E14" s="378">
        <v>0.3768881956732415</v>
      </c>
      <c r="F14" s="378">
        <v>0.23767488405459256</v>
      </c>
      <c r="G14" s="378">
        <v>0.30958622132452013</v>
      </c>
      <c r="H14" s="267"/>
    </row>
    <row r="15" spans="2:9">
      <c r="B15" s="261">
        <v>22</v>
      </c>
      <c r="C15" s="262" t="s">
        <v>62</v>
      </c>
      <c r="D15" s="263">
        <v>13217</v>
      </c>
      <c r="E15" s="377">
        <v>0.32718304025304062</v>
      </c>
      <c r="F15" s="377">
        <v>0.16706637641589492</v>
      </c>
      <c r="G15" s="377">
        <v>0.24631010063361908</v>
      </c>
      <c r="H15" s="247"/>
    </row>
    <row r="16" spans="2:9">
      <c r="B16" s="261">
        <v>44</v>
      </c>
      <c r="C16" s="262" t="s">
        <v>63</v>
      </c>
      <c r="D16" s="263">
        <v>8900</v>
      </c>
      <c r="E16" s="377">
        <v>0.30961769243956799</v>
      </c>
      <c r="F16" s="377">
        <v>0.18848110858503844</v>
      </c>
      <c r="G16" s="377">
        <v>0.24740777805576405</v>
      </c>
      <c r="H16" s="247"/>
    </row>
    <row r="17" spans="2:8">
      <c r="B17" s="261">
        <v>50</v>
      </c>
      <c r="C17" s="262" t="s">
        <v>64</v>
      </c>
      <c r="D17" s="263">
        <v>40705</v>
      </c>
      <c r="E17" s="377">
        <v>0.25733789003399726</v>
      </c>
      <c r="F17" s="377">
        <v>0.1130707483384642</v>
      </c>
      <c r="G17" s="377">
        <v>0.18789842729408723</v>
      </c>
      <c r="H17" s="247"/>
    </row>
    <row r="18" spans="2:8" s="268" customFormat="1">
      <c r="B18" s="261"/>
      <c r="C18" s="265" t="s">
        <v>61</v>
      </c>
      <c r="D18" s="266">
        <v>62822</v>
      </c>
      <c r="E18" s="378">
        <v>0.2750450715390812</v>
      </c>
      <c r="F18" s="378">
        <v>0.13213389568095671</v>
      </c>
      <c r="G18" s="378">
        <v>0.20512234462852552</v>
      </c>
      <c r="H18" s="267"/>
    </row>
    <row r="19" spans="2:8" s="268" customFormat="1">
      <c r="B19" s="261">
        <v>33</v>
      </c>
      <c r="C19" s="265" t="s">
        <v>65</v>
      </c>
      <c r="D19" s="266">
        <v>45576</v>
      </c>
      <c r="E19" s="378">
        <v>0.21360129498844693</v>
      </c>
      <c r="F19" s="378">
        <v>8.7166577324204575E-2</v>
      </c>
      <c r="G19" s="378">
        <v>0.15162181043946904</v>
      </c>
      <c r="H19" s="267"/>
    </row>
    <row r="20" spans="2:8" s="268" customFormat="1">
      <c r="B20" s="261">
        <v>7</v>
      </c>
      <c r="C20" s="265" t="s">
        <v>184</v>
      </c>
      <c r="D20" s="266">
        <v>35784</v>
      </c>
      <c r="E20" s="378">
        <v>0.22917704815163428</v>
      </c>
      <c r="F20" s="378">
        <v>0.1195383977116405</v>
      </c>
      <c r="G20" s="378">
        <v>0.17895579115823165</v>
      </c>
      <c r="H20" s="267"/>
    </row>
    <row r="21" spans="2:8">
      <c r="B21" s="261">
        <v>35</v>
      </c>
      <c r="C21" s="262" t="s">
        <v>67</v>
      </c>
      <c r="D21" s="263">
        <v>48577</v>
      </c>
      <c r="E21" s="377">
        <v>0.32832743085130228</v>
      </c>
      <c r="F21" s="377">
        <v>0.21195132407743297</v>
      </c>
      <c r="G21" s="377">
        <v>0.26957718496978306</v>
      </c>
      <c r="H21" s="247"/>
    </row>
    <row r="22" spans="2:8">
      <c r="B22" s="261">
        <v>38</v>
      </c>
      <c r="C22" s="262" t="s">
        <v>68</v>
      </c>
      <c r="D22" s="263">
        <v>50954</v>
      </c>
      <c r="E22" s="377">
        <v>0.36763101098528023</v>
      </c>
      <c r="F22" s="377">
        <v>0.25733423140248468</v>
      </c>
      <c r="G22" s="377">
        <v>0.31327582708777796</v>
      </c>
      <c r="H22" s="247"/>
    </row>
    <row r="23" spans="2:8" s="268" customFormat="1">
      <c r="B23" s="261"/>
      <c r="C23" s="265" t="s">
        <v>66</v>
      </c>
      <c r="D23" s="266">
        <v>99531</v>
      </c>
      <c r="E23" s="378">
        <v>0.34720620610126846</v>
      </c>
      <c r="F23" s="378">
        <v>0.2332112118078076</v>
      </c>
      <c r="G23" s="378">
        <v>0.29030818501601302</v>
      </c>
      <c r="H23" s="267"/>
    </row>
    <row r="24" spans="2:8" s="268" customFormat="1">
      <c r="B24" s="261">
        <v>39</v>
      </c>
      <c r="C24" s="265" t="s">
        <v>69</v>
      </c>
      <c r="D24" s="266">
        <v>24548</v>
      </c>
      <c r="E24" s="378">
        <v>0.22630043753038406</v>
      </c>
      <c r="F24" s="378">
        <v>0.11219287380822075</v>
      </c>
      <c r="G24" s="378">
        <v>0.17108170078125545</v>
      </c>
      <c r="H24" s="267"/>
    </row>
    <row r="25" spans="2:8">
      <c r="B25" s="261">
        <v>5</v>
      </c>
      <c r="C25" s="262" t="s">
        <v>71</v>
      </c>
      <c r="D25" s="263">
        <v>14604</v>
      </c>
      <c r="E25" s="377">
        <v>0.45902274362237838</v>
      </c>
      <c r="F25" s="377">
        <v>0.30353620399326436</v>
      </c>
      <c r="G25" s="377">
        <v>0.37584928968499076</v>
      </c>
      <c r="H25" s="247"/>
    </row>
    <row r="26" spans="2:8">
      <c r="B26" s="261">
        <v>9</v>
      </c>
      <c r="C26" s="262" t="s">
        <v>72</v>
      </c>
      <c r="D26" s="263">
        <v>17647</v>
      </c>
      <c r="E26" s="377">
        <v>0.26136812102609075</v>
      </c>
      <c r="F26" s="377">
        <v>0.12565835674157302</v>
      </c>
      <c r="G26" s="377">
        <v>0.19354449538265811</v>
      </c>
      <c r="H26" s="247"/>
    </row>
    <row r="27" spans="2:8">
      <c r="B27" s="261">
        <v>24</v>
      </c>
      <c r="C27" s="262" t="s">
        <v>73</v>
      </c>
      <c r="D27" s="263">
        <v>29851</v>
      </c>
      <c r="E27" s="377">
        <v>0.27548949629816238</v>
      </c>
      <c r="F27" s="377">
        <v>0.14707924659317767</v>
      </c>
      <c r="G27" s="377">
        <v>0.2123462586340582</v>
      </c>
      <c r="H27" s="247"/>
    </row>
    <row r="28" spans="2:8">
      <c r="B28" s="261">
        <v>34</v>
      </c>
      <c r="C28" s="262" t="s">
        <v>74</v>
      </c>
      <c r="D28" s="263">
        <v>10500</v>
      </c>
      <c r="E28" s="377">
        <v>0.32858266168665223</v>
      </c>
      <c r="F28" s="377">
        <v>0.17123103169614798</v>
      </c>
      <c r="G28" s="377">
        <v>0.24635164938294776</v>
      </c>
      <c r="H28" s="247"/>
    </row>
    <row r="29" spans="2:8">
      <c r="B29" s="261">
        <v>37</v>
      </c>
      <c r="C29" s="262" t="s">
        <v>75</v>
      </c>
      <c r="D29" s="263">
        <v>26817</v>
      </c>
      <c r="E29" s="377">
        <v>0.39291736930860033</v>
      </c>
      <c r="F29" s="377">
        <v>0.27146317829457367</v>
      </c>
      <c r="G29" s="377">
        <v>0.33102503332839578</v>
      </c>
      <c r="H29" s="247"/>
    </row>
    <row r="30" spans="2:8">
      <c r="B30" s="261">
        <v>40</v>
      </c>
      <c r="C30" s="262" t="s">
        <v>76</v>
      </c>
      <c r="D30" s="263">
        <v>9401</v>
      </c>
      <c r="E30" s="377">
        <v>0.36726943942133816</v>
      </c>
      <c r="F30" s="377">
        <v>0.19042136771816717</v>
      </c>
      <c r="G30" s="377">
        <v>0.2768093751840292</v>
      </c>
      <c r="H30" s="247"/>
    </row>
    <row r="31" spans="2:8">
      <c r="B31" s="261">
        <v>42</v>
      </c>
      <c r="C31" s="262" t="s">
        <v>77</v>
      </c>
      <c r="D31" s="263">
        <v>5556</v>
      </c>
      <c r="E31" s="377">
        <v>0.32602641272122901</v>
      </c>
      <c r="F31" s="377">
        <v>0.17194610511287589</v>
      </c>
      <c r="G31" s="377">
        <v>0.24872414719312383</v>
      </c>
      <c r="H31" s="247"/>
    </row>
    <row r="32" spans="2:8">
      <c r="B32" s="261">
        <v>47</v>
      </c>
      <c r="C32" s="262" t="s">
        <v>78</v>
      </c>
      <c r="D32" s="263">
        <v>23834</v>
      </c>
      <c r="E32" s="377">
        <v>0.28247583467837001</v>
      </c>
      <c r="F32" s="377">
        <v>0.13287849775532207</v>
      </c>
      <c r="G32" s="377">
        <v>0.20320919446149649</v>
      </c>
      <c r="H32" s="247"/>
    </row>
    <row r="33" spans="2:8">
      <c r="B33" s="261">
        <v>49</v>
      </c>
      <c r="C33" s="262" t="s">
        <v>79</v>
      </c>
      <c r="D33" s="263">
        <v>19285</v>
      </c>
      <c r="E33" s="377">
        <v>0.46187260762977939</v>
      </c>
      <c r="F33" s="377">
        <v>0.34402801819572482</v>
      </c>
      <c r="G33" s="377">
        <v>0.40100224569574983</v>
      </c>
      <c r="H33" s="247"/>
    </row>
    <row r="34" spans="2:8" s="268" customFormat="1">
      <c r="B34" s="261"/>
      <c r="C34" s="265" t="s">
        <v>70</v>
      </c>
      <c r="D34" s="266">
        <v>157495</v>
      </c>
      <c r="E34" s="378">
        <v>0.32600788519998408</v>
      </c>
      <c r="F34" s="378">
        <v>0.18836935791481246</v>
      </c>
      <c r="G34" s="378">
        <v>0.25570483419247475</v>
      </c>
      <c r="H34" s="267"/>
    </row>
    <row r="35" spans="2:8">
      <c r="B35" s="261">
        <v>2</v>
      </c>
      <c r="C35" s="262" t="s">
        <v>81</v>
      </c>
      <c r="D35" s="263">
        <v>27724</v>
      </c>
      <c r="E35" s="377">
        <v>0.45437402398420695</v>
      </c>
      <c r="F35" s="377">
        <v>0.3132766347524954</v>
      </c>
      <c r="G35" s="377">
        <v>0.37868626299326602</v>
      </c>
      <c r="H35" s="247"/>
    </row>
    <row r="36" spans="2:8">
      <c r="B36" s="261">
        <v>13</v>
      </c>
      <c r="C36" s="262" t="s">
        <v>82</v>
      </c>
      <c r="D36" s="263">
        <v>37054</v>
      </c>
      <c r="E36" s="377">
        <v>0.46949684834176003</v>
      </c>
      <c r="F36" s="377">
        <v>0.28906702374059062</v>
      </c>
      <c r="G36" s="377">
        <v>0.36994438953285208</v>
      </c>
      <c r="H36" s="247"/>
    </row>
    <row r="37" spans="2:8">
      <c r="B37" s="261">
        <v>16</v>
      </c>
      <c r="C37" s="262" t="s">
        <v>83</v>
      </c>
      <c r="D37" s="263">
        <v>18753</v>
      </c>
      <c r="E37" s="377">
        <v>0.49575434439178517</v>
      </c>
      <c r="F37" s="377">
        <v>0.3582414870866919</v>
      </c>
      <c r="G37" s="377">
        <v>0.42073499057704389</v>
      </c>
      <c r="H37" s="247"/>
    </row>
    <row r="38" spans="2:8">
      <c r="B38" s="261">
        <v>19</v>
      </c>
      <c r="C38" s="262" t="s">
        <v>84</v>
      </c>
      <c r="D38" s="263">
        <v>9020</v>
      </c>
      <c r="E38" s="377">
        <v>0.30212808472374864</v>
      </c>
      <c r="F38" s="377">
        <v>0.13032801262936328</v>
      </c>
      <c r="G38" s="377">
        <v>0.21063939096725981</v>
      </c>
      <c r="H38" s="247"/>
    </row>
    <row r="39" spans="2:8">
      <c r="B39" s="261">
        <v>45</v>
      </c>
      <c r="C39" s="262" t="s">
        <v>85</v>
      </c>
      <c r="D39" s="263">
        <v>39668</v>
      </c>
      <c r="E39" s="377">
        <v>0.44363137004082093</v>
      </c>
      <c r="F39" s="377">
        <v>0.24570756446291092</v>
      </c>
      <c r="G39" s="377">
        <v>0.33440395201605083</v>
      </c>
      <c r="H39" s="247"/>
    </row>
    <row r="40" spans="2:8" s="270" customFormat="1">
      <c r="B40" s="261"/>
      <c r="C40" s="265" t="s">
        <v>80</v>
      </c>
      <c r="D40" s="266">
        <v>132219</v>
      </c>
      <c r="E40" s="378">
        <v>0.44217473834526233</v>
      </c>
      <c r="F40" s="378">
        <v>0.2705967555040556</v>
      </c>
      <c r="G40" s="378">
        <v>0.34850509635229276</v>
      </c>
      <c r="H40" s="269"/>
    </row>
    <row r="41" spans="2:8">
      <c r="B41" s="261">
        <v>8</v>
      </c>
      <c r="C41" s="262" t="s">
        <v>87</v>
      </c>
      <c r="D41" s="263">
        <v>183027</v>
      </c>
      <c r="E41" s="377">
        <v>0.18733051129970024</v>
      </c>
      <c r="F41" s="377">
        <v>7.8608410481121396E-2</v>
      </c>
      <c r="G41" s="377">
        <v>0.13951717408869849</v>
      </c>
      <c r="H41" s="247"/>
    </row>
    <row r="42" spans="2:8">
      <c r="B42" s="261">
        <v>17</v>
      </c>
      <c r="C42" s="262" t="s">
        <v>185</v>
      </c>
      <c r="D42" s="263">
        <v>26569</v>
      </c>
      <c r="E42" s="377">
        <v>0.21161505414839346</v>
      </c>
      <c r="F42" s="377">
        <v>0.10632475308041729</v>
      </c>
      <c r="G42" s="377">
        <v>0.16464544434873676</v>
      </c>
      <c r="H42" s="247"/>
    </row>
    <row r="43" spans="2:8">
      <c r="B43" s="261">
        <v>25</v>
      </c>
      <c r="C43" s="262" t="s">
        <v>191</v>
      </c>
      <c r="D43" s="263">
        <v>21220</v>
      </c>
      <c r="E43" s="377">
        <v>0.276386670134116</v>
      </c>
      <c r="F43" s="377">
        <v>0.13666537350747876</v>
      </c>
      <c r="G43" s="377">
        <v>0.21170883550163622</v>
      </c>
      <c r="H43" s="247"/>
    </row>
    <row r="44" spans="2:8">
      <c r="B44" s="261">
        <v>43</v>
      </c>
      <c r="C44" s="262" t="s">
        <v>88</v>
      </c>
      <c r="D44" s="263">
        <v>32109</v>
      </c>
      <c r="E44" s="377">
        <v>0.24755600703433059</v>
      </c>
      <c r="F44" s="377">
        <v>0.11433655743459997</v>
      </c>
      <c r="G44" s="377">
        <v>0.18436601036983447</v>
      </c>
      <c r="H44" s="247"/>
    </row>
    <row r="45" spans="2:8" s="270" customFormat="1">
      <c r="B45" s="261"/>
      <c r="C45" s="265" t="s">
        <v>86</v>
      </c>
      <c r="D45" s="266">
        <v>262925</v>
      </c>
      <c r="E45" s="378">
        <v>0.2001990306280293</v>
      </c>
      <c r="F45" s="378">
        <v>8.8429969855318383E-2</v>
      </c>
      <c r="G45" s="378">
        <v>0.15044729352228342</v>
      </c>
      <c r="H45" s="269"/>
    </row>
    <row r="46" spans="2:8">
      <c r="B46" s="261">
        <v>3</v>
      </c>
      <c r="C46" s="262" t="s">
        <v>90</v>
      </c>
      <c r="D46" s="263">
        <v>91765</v>
      </c>
      <c r="E46" s="377">
        <v>0.33658288103142403</v>
      </c>
      <c r="F46" s="377">
        <v>0.21972654372031308</v>
      </c>
      <c r="G46" s="377">
        <v>0.2807995128504065</v>
      </c>
      <c r="H46" s="247"/>
    </row>
    <row r="47" spans="2:8">
      <c r="B47" s="261">
        <v>12</v>
      </c>
      <c r="C47" s="262" t="s">
        <v>91</v>
      </c>
      <c r="D47" s="263">
        <v>31498</v>
      </c>
      <c r="E47" s="377">
        <v>0.30599856675144377</v>
      </c>
      <c r="F47" s="377">
        <v>0.15374031314249564</v>
      </c>
      <c r="G47" s="377">
        <v>0.23436360660128872</v>
      </c>
      <c r="H47" s="247"/>
    </row>
    <row r="48" spans="2:8">
      <c r="B48" s="261">
        <v>46</v>
      </c>
      <c r="C48" s="262" t="s">
        <v>92</v>
      </c>
      <c r="D48" s="263">
        <v>133898</v>
      </c>
      <c r="E48" s="377">
        <v>0.31393313254257615</v>
      </c>
      <c r="F48" s="377">
        <v>0.16329310496132962</v>
      </c>
      <c r="G48" s="377">
        <v>0.24244717777492092</v>
      </c>
      <c r="H48" s="247"/>
    </row>
    <row r="49" spans="2:8" s="270" customFormat="1">
      <c r="B49" s="261"/>
      <c r="C49" s="265" t="s">
        <v>89</v>
      </c>
      <c r="D49" s="266">
        <v>257161</v>
      </c>
      <c r="E49" s="378">
        <v>0.32014146493631446</v>
      </c>
      <c r="F49" s="378">
        <v>0.18032909498878086</v>
      </c>
      <c r="G49" s="378">
        <v>0.25374207922452868</v>
      </c>
      <c r="H49" s="269"/>
    </row>
    <row r="50" spans="2:8">
      <c r="B50" s="261">
        <v>6</v>
      </c>
      <c r="C50" s="262" t="s">
        <v>94</v>
      </c>
      <c r="D50" s="263">
        <v>59595</v>
      </c>
      <c r="E50" s="377">
        <v>0.50628530073472722</v>
      </c>
      <c r="F50" s="377">
        <v>0.37955143292260834</v>
      </c>
      <c r="G50" s="377">
        <v>0.43887297390843283</v>
      </c>
      <c r="H50" s="247"/>
    </row>
    <row r="51" spans="2:8">
      <c r="B51" s="261">
        <v>10</v>
      </c>
      <c r="C51" s="262" t="s">
        <v>95</v>
      </c>
      <c r="D51" s="263">
        <v>38612</v>
      </c>
      <c r="E51" s="377">
        <v>0.46812287259590285</v>
      </c>
      <c r="F51" s="377">
        <v>0.33560593501326258</v>
      </c>
      <c r="G51" s="377">
        <v>0.4016101016194627</v>
      </c>
      <c r="H51" s="247"/>
    </row>
    <row r="52" spans="2:8" s="270" customFormat="1">
      <c r="B52" s="261"/>
      <c r="C52" s="265" t="s">
        <v>93</v>
      </c>
      <c r="D52" s="266">
        <v>98207</v>
      </c>
      <c r="E52" s="378">
        <v>0.4898876606130213</v>
      </c>
      <c r="F52" s="378">
        <v>0.36195076606410703</v>
      </c>
      <c r="G52" s="378">
        <v>0.42342649201928134</v>
      </c>
      <c r="H52" s="269"/>
    </row>
    <row r="53" spans="2:8">
      <c r="B53" s="261">
        <v>15</v>
      </c>
      <c r="C53" s="262" t="s">
        <v>186</v>
      </c>
      <c r="D53" s="263">
        <v>82748</v>
      </c>
      <c r="E53" s="377">
        <v>0.35287201881088343</v>
      </c>
      <c r="F53" s="377">
        <v>0.18522130319035349</v>
      </c>
      <c r="G53" s="377">
        <v>0.27468489312756644</v>
      </c>
      <c r="H53" s="247"/>
    </row>
    <row r="54" spans="2:8">
      <c r="B54" s="261">
        <v>27</v>
      </c>
      <c r="C54" s="262" t="s">
        <v>97</v>
      </c>
      <c r="D54" s="263">
        <v>36109</v>
      </c>
      <c r="E54" s="377">
        <v>0.35104932369951258</v>
      </c>
      <c r="F54" s="377">
        <v>0.26833803037419757</v>
      </c>
      <c r="G54" s="377">
        <v>0.31426731303144501</v>
      </c>
      <c r="H54" s="247"/>
    </row>
    <row r="55" spans="2:8">
      <c r="B55" s="261">
        <v>32</v>
      </c>
      <c r="C55" s="262" t="s">
        <v>187</v>
      </c>
      <c r="D55" s="263">
        <v>37910</v>
      </c>
      <c r="E55" s="377">
        <v>0.41494356890399031</v>
      </c>
      <c r="F55" s="377">
        <v>0.28130814073675942</v>
      </c>
      <c r="G55" s="377">
        <v>0.35449453436941863</v>
      </c>
      <c r="H55" s="247"/>
    </row>
    <row r="56" spans="2:8">
      <c r="B56" s="261">
        <v>36</v>
      </c>
      <c r="C56" s="262" t="s">
        <v>98</v>
      </c>
      <c r="D56" s="263">
        <v>63267</v>
      </c>
      <c r="E56" s="377">
        <v>0.33824034957716137</v>
      </c>
      <c r="F56" s="377">
        <v>0.16593272171253823</v>
      </c>
      <c r="G56" s="377">
        <v>0.25786322452323407</v>
      </c>
      <c r="H56" s="247"/>
    </row>
    <row r="57" spans="2:8" s="270" customFormat="1">
      <c r="B57" s="261"/>
      <c r="C57" s="265" t="s">
        <v>96</v>
      </c>
      <c r="D57" s="266">
        <v>220034</v>
      </c>
      <c r="E57" s="378">
        <v>0.35674554197894348</v>
      </c>
      <c r="F57" s="378">
        <v>0.20409078853066823</v>
      </c>
      <c r="G57" s="378">
        <v>0.28633930128390317</v>
      </c>
      <c r="H57" s="269"/>
    </row>
    <row r="58" spans="2:8" s="270" customFormat="1">
      <c r="B58" s="261">
        <v>28</v>
      </c>
      <c r="C58" s="265" t="s">
        <v>99</v>
      </c>
      <c r="D58" s="266">
        <v>177750</v>
      </c>
      <c r="E58" s="378">
        <v>0.2060121575485053</v>
      </c>
      <c r="F58" s="378">
        <v>8.3607404033412117E-2</v>
      </c>
      <c r="G58" s="378">
        <v>0.14885289063520615</v>
      </c>
      <c r="H58" s="269"/>
    </row>
    <row r="59" spans="2:8" s="270" customFormat="1">
      <c r="B59" s="261">
        <v>30</v>
      </c>
      <c r="C59" s="265" t="s">
        <v>100</v>
      </c>
      <c r="D59" s="266">
        <v>72084</v>
      </c>
      <c r="E59" s="378">
        <v>0.35955473098330243</v>
      </c>
      <c r="F59" s="378">
        <v>0.20698530899672185</v>
      </c>
      <c r="G59" s="378">
        <v>0.28502402087740458</v>
      </c>
      <c r="H59" s="269"/>
    </row>
    <row r="60" spans="2:8" s="270" customFormat="1">
      <c r="B60" s="261">
        <v>31</v>
      </c>
      <c r="C60" s="265" t="s">
        <v>101</v>
      </c>
      <c r="D60" s="266">
        <v>22670</v>
      </c>
      <c r="E60" s="378">
        <v>0.23340477130449494</v>
      </c>
      <c r="F60" s="378">
        <v>8.8181438066813736E-2</v>
      </c>
      <c r="G60" s="378">
        <v>0.16160420869540423</v>
      </c>
      <c r="H60" s="269"/>
    </row>
    <row r="61" spans="2:8">
      <c r="B61" s="261">
        <v>1</v>
      </c>
      <c r="C61" s="262" t="s">
        <v>188</v>
      </c>
      <c r="D61" s="263">
        <v>8252</v>
      </c>
      <c r="E61" s="377">
        <v>0.15460345944868154</v>
      </c>
      <c r="F61" s="377">
        <v>5.177118601243115E-2</v>
      </c>
      <c r="G61" s="377">
        <v>0.10353826850690089</v>
      </c>
      <c r="H61" s="247"/>
    </row>
    <row r="62" spans="2:8">
      <c r="B62" s="261">
        <v>20</v>
      </c>
      <c r="C62" s="262" t="s">
        <v>189</v>
      </c>
      <c r="D62" s="263">
        <v>18894</v>
      </c>
      <c r="E62" s="377">
        <v>0.14299425124132054</v>
      </c>
      <c r="F62" s="377">
        <v>4.7572083952040073E-2</v>
      </c>
      <c r="G62" s="377">
        <v>9.8226679351809967E-2</v>
      </c>
      <c r="H62" s="247"/>
    </row>
    <row r="63" spans="2:8">
      <c r="B63" s="261">
        <v>48</v>
      </c>
      <c r="C63" s="262" t="s">
        <v>190</v>
      </c>
      <c r="D63" s="263">
        <v>33323</v>
      </c>
      <c r="E63" s="377">
        <v>0.16449411934672542</v>
      </c>
      <c r="F63" s="377">
        <v>5.7860025317695109E-2</v>
      </c>
      <c r="G63" s="377">
        <v>0.11285870562854133</v>
      </c>
      <c r="H63" s="247"/>
    </row>
    <row r="64" spans="2:8" s="270" customFormat="1">
      <c r="B64" s="261">
        <v>16</v>
      </c>
      <c r="C64" s="265" t="s">
        <v>164</v>
      </c>
      <c r="D64" s="266">
        <v>60469</v>
      </c>
      <c r="E64" s="378">
        <v>0.15569250619673355</v>
      </c>
      <c r="F64" s="378">
        <v>5.3573457769892557E-2</v>
      </c>
      <c r="G64" s="378">
        <v>0.10658823861212662</v>
      </c>
      <c r="H64" s="269"/>
    </row>
    <row r="65" spans="2:12" s="270" customFormat="1">
      <c r="B65" s="261">
        <v>26</v>
      </c>
      <c r="C65" s="265" t="s">
        <v>160</v>
      </c>
      <c r="D65" s="266">
        <v>15547</v>
      </c>
      <c r="E65" s="378">
        <v>0.28486263736263734</v>
      </c>
      <c r="F65" s="378">
        <v>0.14782459746488524</v>
      </c>
      <c r="G65" s="378">
        <v>0.21765974127793022</v>
      </c>
      <c r="H65" s="269"/>
    </row>
    <row r="66" spans="2:12">
      <c r="B66" s="261">
        <v>51</v>
      </c>
      <c r="C66" s="262" t="s">
        <v>104</v>
      </c>
      <c r="D66" s="263">
        <v>2152</v>
      </c>
      <c r="E66" s="377">
        <v>0.2978308026030369</v>
      </c>
      <c r="F66" s="377">
        <v>0.18145818774749592</v>
      </c>
      <c r="G66" s="377">
        <v>0.24171627541278221</v>
      </c>
      <c r="H66" s="247"/>
    </row>
    <row r="67" spans="2:12">
      <c r="B67" s="261">
        <v>52</v>
      </c>
      <c r="C67" s="262" t="s">
        <v>105</v>
      </c>
      <c r="D67" s="263">
        <v>2278</v>
      </c>
      <c r="E67" s="377">
        <v>0.32183908045977011</v>
      </c>
      <c r="F67" s="377">
        <v>0.22849936948297603</v>
      </c>
      <c r="G67" s="377">
        <v>0.27685950413223143</v>
      </c>
      <c r="H67" s="247"/>
    </row>
    <row r="68" spans="2:12" ht="18.600000000000001" customHeight="1">
      <c r="B68" s="271"/>
      <c r="C68" s="272" t="s">
        <v>45</v>
      </c>
      <c r="D68" s="273">
        <v>2246471</v>
      </c>
      <c r="E68" s="378">
        <v>0.28699249946623678</v>
      </c>
      <c r="F68" s="378">
        <v>0.16125455315669668</v>
      </c>
      <c r="G68" s="378">
        <v>0.22693464662490839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U96"/>
  <sheetViews>
    <sheetView showGridLines="0" showRowColHeaders="0" tabSelected="1" showOutlineSymbols="0" zoomScaleNormal="100" workbookViewId="0">
      <pane ySplit="8" topLeftCell="A9" activePane="bottomLeft" state="frozen"/>
      <selection activeCell="J28" sqref="J28"/>
      <selection pane="bottomLeft" activeCell="Q27" sqref="Q27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3.6640625" style="174" customWidth="1"/>
    <col min="10" max="16384" width="11.44140625" style="215"/>
  </cols>
  <sheetData>
    <row r="1" spans="1:23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3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35" s="214" customFormat="1" ht="18">
      <c r="A3" s="407"/>
      <c r="B3" s="8"/>
      <c r="C3" s="165" t="s">
        <v>201</v>
      </c>
      <c r="D3" s="207"/>
      <c r="E3" s="208"/>
      <c r="F3" s="207"/>
      <c r="G3" s="207"/>
      <c r="H3" s="207"/>
      <c r="I3" s="207"/>
    </row>
    <row r="4" spans="1:23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5" s="214" customFormat="1" ht="18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M5" s="9" t="s">
        <v>178</v>
      </c>
    </row>
    <row r="6" spans="1:235" ht="2.4" customHeight="1">
      <c r="C6" s="171"/>
      <c r="D6" s="172"/>
      <c r="E6" s="173"/>
      <c r="F6" s="172"/>
      <c r="G6" s="172"/>
      <c r="H6" s="172"/>
      <c r="I6" s="172"/>
    </row>
    <row r="7" spans="1:235" ht="69" customHeight="1">
      <c r="B7" s="216" t="s">
        <v>167</v>
      </c>
      <c r="C7" s="217" t="s">
        <v>47</v>
      </c>
      <c r="D7" s="216" t="s">
        <v>195</v>
      </c>
      <c r="E7" s="218" t="s">
        <v>196</v>
      </c>
      <c r="F7" s="216" t="s">
        <v>197</v>
      </c>
      <c r="G7" s="216" t="s">
        <v>198</v>
      </c>
      <c r="H7" s="216" t="s">
        <v>199</v>
      </c>
      <c r="I7" s="216" t="s">
        <v>200</v>
      </c>
    </row>
    <row r="8" spans="1:23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35" s="223" customFormat="1" ht="18" customHeight="1">
      <c r="A9" s="12"/>
      <c r="B9" s="220"/>
      <c r="C9" s="221" t="s">
        <v>52</v>
      </c>
      <c r="D9" s="222">
        <v>13998</v>
      </c>
      <c r="E9" s="222">
        <v>67.855142009541396</v>
      </c>
      <c r="F9" s="222">
        <v>212.125</v>
      </c>
      <c r="G9" s="222">
        <v>765.125</v>
      </c>
      <c r="H9" s="222">
        <v>461</v>
      </c>
      <c r="I9" s="222">
        <v>311.5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</row>
    <row r="10" spans="1:235" s="226" customFormat="1" ht="18" customHeight="1">
      <c r="B10" s="220">
        <v>4</v>
      </c>
      <c r="C10" s="224" t="s">
        <v>53</v>
      </c>
      <c r="D10" s="225">
        <v>858</v>
      </c>
      <c r="E10" s="225">
        <v>69.469615384615381</v>
      </c>
      <c r="F10" s="225">
        <v>84</v>
      </c>
      <c r="G10" s="225">
        <v>363</v>
      </c>
      <c r="H10" s="225">
        <v>243</v>
      </c>
      <c r="I10" s="225">
        <v>168</v>
      </c>
    </row>
    <row r="11" spans="1:235" s="227" customFormat="1" ht="18" customHeight="1">
      <c r="B11" s="220">
        <v>11</v>
      </c>
      <c r="C11" s="224" t="s">
        <v>54</v>
      </c>
      <c r="D11" s="225">
        <v>1131</v>
      </c>
      <c r="E11" s="225">
        <v>69.744031830238725</v>
      </c>
      <c r="F11" s="225">
        <v>136</v>
      </c>
      <c r="G11" s="225">
        <v>442</v>
      </c>
      <c r="H11" s="225">
        <v>309</v>
      </c>
      <c r="I11" s="225">
        <v>244</v>
      </c>
    </row>
    <row r="12" spans="1:235" s="227" customFormat="1" ht="18" customHeight="1">
      <c r="B12" s="220">
        <v>14</v>
      </c>
      <c r="C12" s="224" t="s">
        <v>55</v>
      </c>
      <c r="D12" s="225">
        <v>1264</v>
      </c>
      <c r="E12" s="225">
        <v>69.206107594936697</v>
      </c>
      <c r="F12" s="225">
        <v>125</v>
      </c>
      <c r="G12" s="225">
        <v>545</v>
      </c>
      <c r="H12" s="225">
        <v>350</v>
      </c>
      <c r="I12" s="225">
        <v>244</v>
      </c>
    </row>
    <row r="13" spans="1:235" s="227" customFormat="1" ht="18" customHeight="1">
      <c r="B13" s="220">
        <v>18</v>
      </c>
      <c r="C13" s="224" t="s">
        <v>56</v>
      </c>
      <c r="D13" s="225">
        <v>2406</v>
      </c>
      <c r="E13" s="225">
        <v>67.270590191188688</v>
      </c>
      <c r="F13" s="225">
        <v>304</v>
      </c>
      <c r="G13" s="225">
        <v>1011</v>
      </c>
      <c r="H13" s="225">
        <v>656</v>
      </c>
      <c r="I13" s="225">
        <v>435</v>
      </c>
    </row>
    <row r="14" spans="1:235" s="227" customFormat="1" ht="18" customHeight="1">
      <c r="B14" s="220">
        <v>21</v>
      </c>
      <c r="C14" s="224" t="s">
        <v>57</v>
      </c>
      <c r="D14" s="225">
        <v>916</v>
      </c>
      <c r="E14" s="225">
        <v>67.264192139737986</v>
      </c>
      <c r="F14" s="225">
        <v>111</v>
      </c>
      <c r="G14" s="225">
        <v>401</v>
      </c>
      <c r="H14" s="225">
        <v>243</v>
      </c>
      <c r="I14" s="225">
        <v>161</v>
      </c>
    </row>
    <row r="15" spans="1:235" s="227" customFormat="1" ht="18" customHeight="1">
      <c r="B15" s="220">
        <v>23</v>
      </c>
      <c r="C15" s="224" t="s">
        <v>58</v>
      </c>
      <c r="D15" s="225">
        <v>1644</v>
      </c>
      <c r="E15" s="225">
        <v>69.343862530413631</v>
      </c>
      <c r="F15" s="225">
        <v>133</v>
      </c>
      <c r="G15" s="225">
        <v>753</v>
      </c>
      <c r="H15" s="225">
        <v>445</v>
      </c>
      <c r="I15" s="225">
        <v>313</v>
      </c>
    </row>
    <row r="16" spans="1:235" s="227" customFormat="1" ht="18" customHeight="1">
      <c r="B16" s="220">
        <v>29</v>
      </c>
      <c r="C16" s="224" t="s">
        <v>59</v>
      </c>
      <c r="D16" s="225">
        <v>2228</v>
      </c>
      <c r="E16" s="225">
        <v>64.740798922800721</v>
      </c>
      <c r="F16" s="225">
        <v>334</v>
      </c>
      <c r="G16" s="225">
        <v>994</v>
      </c>
      <c r="H16" s="225">
        <v>548</v>
      </c>
      <c r="I16" s="225">
        <v>352</v>
      </c>
    </row>
    <row r="17" spans="1:437" s="227" customFormat="1" ht="18" customHeight="1">
      <c r="B17" s="220">
        <v>41</v>
      </c>
      <c r="C17" s="224" t="s">
        <v>60</v>
      </c>
      <c r="D17" s="225">
        <v>3551</v>
      </c>
      <c r="E17" s="225">
        <v>65.801937482399325</v>
      </c>
      <c r="F17" s="225">
        <v>470</v>
      </c>
      <c r="G17" s="225">
        <v>1612</v>
      </c>
      <c r="H17" s="225">
        <v>894</v>
      </c>
      <c r="I17" s="225">
        <v>575</v>
      </c>
    </row>
    <row r="18" spans="1:437" s="228" customFormat="1" ht="18" customHeight="1">
      <c r="A18" s="12"/>
      <c r="B18" s="220"/>
      <c r="C18" s="221" t="s">
        <v>61</v>
      </c>
      <c r="D18" s="222">
        <v>3757</v>
      </c>
      <c r="E18" s="222">
        <v>56.427640582188303</v>
      </c>
      <c r="F18" s="222">
        <v>294</v>
      </c>
      <c r="G18" s="222">
        <v>655</v>
      </c>
      <c r="H18" s="222">
        <v>209.66666666666666</v>
      </c>
      <c r="I18" s="222">
        <v>93.666666666666671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</row>
    <row r="19" spans="1:437" s="226" customFormat="1" ht="18" customHeight="1">
      <c r="B19" s="220">
        <v>22</v>
      </c>
      <c r="C19" s="224" t="s">
        <v>62</v>
      </c>
      <c r="D19" s="225">
        <v>597</v>
      </c>
      <c r="E19" s="225">
        <v>55.876063651591281</v>
      </c>
      <c r="F19" s="225">
        <v>132</v>
      </c>
      <c r="G19" s="225">
        <v>331</v>
      </c>
      <c r="H19" s="225">
        <v>80</v>
      </c>
      <c r="I19" s="225">
        <v>54</v>
      </c>
    </row>
    <row r="20" spans="1:437" s="227" customFormat="1" ht="18" customHeight="1">
      <c r="B20" s="220">
        <v>40</v>
      </c>
      <c r="C20" s="224" t="s">
        <v>63</v>
      </c>
      <c r="D20" s="225">
        <v>390</v>
      </c>
      <c r="E20" s="225">
        <v>57.876923076923077</v>
      </c>
      <c r="F20" s="225">
        <v>70</v>
      </c>
      <c r="G20" s="225">
        <v>222</v>
      </c>
      <c r="H20" s="225">
        <v>70</v>
      </c>
      <c r="I20" s="225">
        <v>28</v>
      </c>
    </row>
    <row r="21" spans="1:437" s="227" customFormat="1" ht="18" customHeight="1">
      <c r="B21" s="220">
        <v>50</v>
      </c>
      <c r="C21" s="227" t="s">
        <v>64</v>
      </c>
      <c r="D21" s="229">
        <v>2770</v>
      </c>
      <c r="E21" s="229">
        <v>55.529935018050537</v>
      </c>
      <c r="F21" s="229">
        <v>680</v>
      </c>
      <c r="G21" s="229">
        <v>1412</v>
      </c>
      <c r="H21" s="229">
        <v>479</v>
      </c>
      <c r="I21" s="229">
        <v>199</v>
      </c>
    </row>
    <row r="22" spans="1:437" s="223" customFormat="1" ht="18" customHeight="1">
      <c r="A22" s="12"/>
      <c r="B22" s="220">
        <v>33</v>
      </c>
      <c r="C22" s="221" t="s">
        <v>65</v>
      </c>
      <c r="D22" s="222">
        <v>3128</v>
      </c>
      <c r="E22" s="222">
        <v>53.483232097186708</v>
      </c>
      <c r="F22" s="222">
        <v>985</v>
      </c>
      <c r="G22" s="222">
        <v>1417</v>
      </c>
      <c r="H22" s="222">
        <v>484</v>
      </c>
      <c r="I22" s="222">
        <v>242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</row>
    <row r="23" spans="1:437" s="223" customFormat="1" ht="18" customHeight="1">
      <c r="A23" s="12"/>
      <c r="B23" s="220">
        <v>7</v>
      </c>
      <c r="C23" s="221" t="s">
        <v>184</v>
      </c>
      <c r="D23" s="222">
        <v>989</v>
      </c>
      <c r="E23" s="222">
        <v>59.654125379170878</v>
      </c>
      <c r="F23" s="222">
        <v>199</v>
      </c>
      <c r="G23" s="222">
        <v>474</v>
      </c>
      <c r="H23" s="222">
        <v>211</v>
      </c>
      <c r="I23" s="222">
        <v>105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pans="1:437" s="223" customFormat="1" ht="18" customHeight="1">
      <c r="A24" s="12"/>
      <c r="B24" s="220"/>
      <c r="C24" s="221" t="s">
        <v>66</v>
      </c>
      <c r="D24" s="222">
        <v>2821</v>
      </c>
      <c r="E24" s="222">
        <v>66.196295078984349</v>
      </c>
      <c r="F24" s="222">
        <v>238</v>
      </c>
      <c r="G24" s="222">
        <v>572.5</v>
      </c>
      <c r="H24" s="222">
        <v>312.5</v>
      </c>
      <c r="I24" s="222">
        <v>287.5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pans="1:437" s="226" customFormat="1" ht="18" customHeight="1">
      <c r="B25" s="220">
        <v>35</v>
      </c>
      <c r="C25" s="224" t="s">
        <v>67</v>
      </c>
      <c r="D25" s="225">
        <v>1409</v>
      </c>
      <c r="E25" s="225">
        <v>67.912434350603277</v>
      </c>
      <c r="F25" s="225">
        <v>238</v>
      </c>
      <c r="G25" s="225">
        <v>535</v>
      </c>
      <c r="H25" s="225">
        <v>297</v>
      </c>
      <c r="I25" s="225">
        <v>339</v>
      </c>
    </row>
    <row r="26" spans="1:437" s="227" customFormat="1" ht="18" customHeight="1">
      <c r="B26" s="220">
        <v>38</v>
      </c>
      <c r="C26" s="224" t="s">
        <v>68</v>
      </c>
      <c r="D26" s="225">
        <v>1412</v>
      </c>
      <c r="E26" s="225">
        <v>64.480155807365435</v>
      </c>
      <c r="F26" s="225">
        <v>238</v>
      </c>
      <c r="G26" s="225">
        <v>610</v>
      </c>
      <c r="H26" s="225">
        <v>328</v>
      </c>
      <c r="I26" s="225">
        <v>236</v>
      </c>
    </row>
    <row r="27" spans="1:437" s="227" customFormat="1" ht="18" customHeight="1">
      <c r="B27" s="220">
        <v>39</v>
      </c>
      <c r="C27" s="221" t="s">
        <v>69</v>
      </c>
      <c r="D27" s="222">
        <v>806</v>
      </c>
      <c r="E27" s="222">
        <v>58.391488833746898</v>
      </c>
      <c r="F27" s="222">
        <v>193</v>
      </c>
      <c r="G27" s="222">
        <v>364</v>
      </c>
      <c r="H27" s="222">
        <v>161</v>
      </c>
      <c r="I27" s="222">
        <v>88</v>
      </c>
    </row>
    <row r="28" spans="1:437" s="223" customFormat="1" ht="18" customHeight="1">
      <c r="A28" s="12"/>
      <c r="B28" s="220"/>
      <c r="C28" s="221" t="s">
        <v>70</v>
      </c>
      <c r="D28" s="222">
        <v>5749</v>
      </c>
      <c r="E28" s="222">
        <v>61.699299731311712</v>
      </c>
      <c r="F28" s="222">
        <v>126.44444444444444</v>
      </c>
      <c r="G28" s="222">
        <v>294.88888888888891</v>
      </c>
      <c r="H28" s="222">
        <v>132.66666666666666</v>
      </c>
      <c r="I28" s="222">
        <v>84.777777777777771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pans="1:437" s="231" customFormat="1" ht="18" customHeight="1">
      <c r="A29" s="408"/>
      <c r="B29" s="230">
        <v>5</v>
      </c>
      <c r="C29" s="224" t="s">
        <v>71</v>
      </c>
      <c r="D29" s="225">
        <v>454</v>
      </c>
      <c r="E29" s="225">
        <v>62.803766519823789</v>
      </c>
      <c r="F29" s="225">
        <v>83</v>
      </c>
      <c r="G29" s="225">
        <v>199</v>
      </c>
      <c r="H29" s="225">
        <v>110</v>
      </c>
      <c r="I29" s="225">
        <v>62</v>
      </c>
    </row>
    <row r="30" spans="1:437" s="227" customFormat="1" ht="18" customHeight="1">
      <c r="B30" s="220">
        <v>9</v>
      </c>
      <c r="C30" s="224" t="s">
        <v>72</v>
      </c>
      <c r="D30" s="225">
        <v>1025</v>
      </c>
      <c r="E30" s="225">
        <v>60.305239024390239</v>
      </c>
      <c r="F30" s="225">
        <v>197</v>
      </c>
      <c r="G30" s="225">
        <v>513</v>
      </c>
      <c r="H30" s="225">
        <v>168</v>
      </c>
      <c r="I30" s="225">
        <v>147</v>
      </c>
    </row>
    <row r="31" spans="1:437" s="227" customFormat="1" ht="18" customHeight="1">
      <c r="B31" s="220">
        <v>24</v>
      </c>
      <c r="C31" s="224" t="s">
        <v>73</v>
      </c>
      <c r="D31" s="225">
        <v>1577</v>
      </c>
      <c r="E31" s="225">
        <v>58.003646163601779</v>
      </c>
      <c r="F31" s="225">
        <v>385</v>
      </c>
      <c r="G31" s="225">
        <v>702</v>
      </c>
      <c r="H31" s="225">
        <v>313</v>
      </c>
      <c r="I31" s="225">
        <v>177</v>
      </c>
    </row>
    <row r="32" spans="1:437" s="227" customFormat="1" ht="18" customHeight="1">
      <c r="B32" s="220">
        <v>34</v>
      </c>
      <c r="C32" s="227" t="s">
        <v>74</v>
      </c>
      <c r="D32" s="229">
        <v>543</v>
      </c>
      <c r="E32" s="229">
        <v>62.787863720073659</v>
      </c>
      <c r="F32" s="229">
        <v>104</v>
      </c>
      <c r="G32" s="229">
        <v>235</v>
      </c>
      <c r="H32" s="229">
        <v>122</v>
      </c>
      <c r="I32" s="229">
        <v>82</v>
      </c>
    </row>
    <row r="33" spans="1:235" s="227" customFormat="1" ht="18" customHeight="1">
      <c r="B33" s="220">
        <v>37</v>
      </c>
      <c r="C33" s="227" t="s">
        <v>75</v>
      </c>
      <c r="D33" s="229">
        <v>8</v>
      </c>
      <c r="E33" s="229">
        <v>60.75</v>
      </c>
      <c r="F33" s="229">
        <v>2</v>
      </c>
      <c r="G33" s="229">
        <v>4</v>
      </c>
      <c r="H33" s="229">
        <v>0</v>
      </c>
      <c r="I33" s="229">
        <v>2</v>
      </c>
    </row>
    <row r="34" spans="1:235" s="227" customFormat="1" ht="18" customHeight="1">
      <c r="B34" s="220">
        <v>40</v>
      </c>
      <c r="C34" s="224" t="s">
        <v>76</v>
      </c>
      <c r="D34" s="225">
        <v>469</v>
      </c>
      <c r="E34" s="225">
        <v>64.711321961620456</v>
      </c>
      <c r="F34" s="225">
        <v>58</v>
      </c>
      <c r="G34" s="225">
        <v>225</v>
      </c>
      <c r="H34" s="225">
        <v>112</v>
      </c>
      <c r="I34" s="225">
        <v>74</v>
      </c>
    </row>
    <row r="35" spans="1:235" s="227" customFormat="1" ht="18" customHeight="1">
      <c r="B35" s="220">
        <v>42</v>
      </c>
      <c r="C35" s="224" t="s">
        <v>77</v>
      </c>
      <c r="D35" s="225">
        <v>296</v>
      </c>
      <c r="E35" s="225">
        <v>63.583412162162169</v>
      </c>
      <c r="F35" s="225">
        <v>44</v>
      </c>
      <c r="G35" s="225">
        <v>140</v>
      </c>
      <c r="H35" s="225">
        <v>71</v>
      </c>
      <c r="I35" s="225">
        <v>41</v>
      </c>
    </row>
    <row r="36" spans="1:235" s="227" customFormat="1" ht="18" customHeight="1">
      <c r="B36" s="220">
        <v>47</v>
      </c>
      <c r="C36" s="224" t="s">
        <v>78</v>
      </c>
      <c r="D36" s="225">
        <v>893</v>
      </c>
      <c r="E36" s="225">
        <v>61.148902575587904</v>
      </c>
      <c r="F36" s="225">
        <v>172</v>
      </c>
      <c r="G36" s="225">
        <v>416</v>
      </c>
      <c r="H36" s="225">
        <v>192</v>
      </c>
      <c r="I36" s="225">
        <v>113</v>
      </c>
    </row>
    <row r="37" spans="1:235" s="227" customFormat="1" ht="18" customHeight="1">
      <c r="B37" s="220">
        <v>49</v>
      </c>
      <c r="C37" s="224" t="s">
        <v>79</v>
      </c>
      <c r="D37" s="225">
        <v>484</v>
      </c>
      <c r="E37" s="225">
        <v>61.199545454545458</v>
      </c>
      <c r="F37" s="225">
        <v>93</v>
      </c>
      <c r="G37" s="225">
        <v>220</v>
      </c>
      <c r="H37" s="225">
        <v>106</v>
      </c>
      <c r="I37" s="225">
        <v>65</v>
      </c>
    </row>
    <row r="38" spans="1:235" s="223" customFormat="1" ht="18" customHeight="1">
      <c r="A38" s="12"/>
      <c r="B38" s="220"/>
      <c r="C38" s="221" t="s">
        <v>80</v>
      </c>
      <c r="D38" s="222">
        <v>3493</v>
      </c>
      <c r="E38" s="222">
        <v>64.806611207592908</v>
      </c>
      <c r="F38" s="222">
        <v>106</v>
      </c>
      <c r="G38" s="222">
        <v>305.39999999999998</v>
      </c>
      <c r="H38" s="222">
        <v>169.4</v>
      </c>
      <c r="I38" s="222">
        <v>117.8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pans="1:235" s="226" customFormat="1" ht="18" customHeight="1">
      <c r="B39" s="220">
        <v>2</v>
      </c>
      <c r="C39" s="224" t="s">
        <v>81</v>
      </c>
      <c r="D39" s="225">
        <v>917</v>
      </c>
      <c r="E39" s="225">
        <v>66.841275899672837</v>
      </c>
      <c r="F39" s="225">
        <v>132</v>
      </c>
      <c r="G39" s="225">
        <v>378</v>
      </c>
      <c r="H39" s="225">
        <v>237</v>
      </c>
      <c r="I39" s="225">
        <v>170</v>
      </c>
    </row>
    <row r="40" spans="1:235" s="227" customFormat="1" ht="18" customHeight="1">
      <c r="B40" s="220">
        <v>13</v>
      </c>
      <c r="C40" s="224" t="s">
        <v>82</v>
      </c>
      <c r="D40" s="225">
        <v>957</v>
      </c>
      <c r="E40" s="225">
        <v>66.980898641588297</v>
      </c>
      <c r="F40" s="225">
        <v>139</v>
      </c>
      <c r="G40" s="225">
        <v>395</v>
      </c>
      <c r="H40" s="225">
        <v>243</v>
      </c>
      <c r="I40" s="225">
        <v>180</v>
      </c>
    </row>
    <row r="41" spans="1:235" s="231" customFormat="1" ht="18" customHeight="1">
      <c r="A41" s="408"/>
      <c r="B41" s="230">
        <v>16</v>
      </c>
      <c r="C41" s="227" t="s">
        <v>83</v>
      </c>
      <c r="D41" s="225">
        <v>306</v>
      </c>
      <c r="E41" s="225">
        <v>63.352941176470587</v>
      </c>
      <c r="F41" s="225">
        <v>60</v>
      </c>
      <c r="G41" s="225">
        <v>125</v>
      </c>
      <c r="H41" s="225">
        <v>76</v>
      </c>
      <c r="I41" s="225">
        <v>45</v>
      </c>
    </row>
    <row r="42" spans="1:235" s="227" customFormat="1" ht="18" customHeight="1">
      <c r="B42" s="220">
        <v>19</v>
      </c>
      <c r="C42" s="227" t="s">
        <v>84</v>
      </c>
      <c r="D42" s="229">
        <v>458</v>
      </c>
      <c r="E42" s="229">
        <v>62.464606986899568</v>
      </c>
      <c r="F42" s="229">
        <v>73</v>
      </c>
      <c r="G42" s="229">
        <v>236</v>
      </c>
      <c r="H42" s="229">
        <v>80</v>
      </c>
      <c r="I42" s="229">
        <v>69</v>
      </c>
    </row>
    <row r="43" spans="1:235" s="227" customFormat="1" ht="18" customHeight="1">
      <c r="B43" s="220">
        <v>45</v>
      </c>
      <c r="C43" s="224" t="s">
        <v>85</v>
      </c>
      <c r="D43" s="225">
        <v>855</v>
      </c>
      <c r="E43" s="225">
        <v>64.393333333333331</v>
      </c>
      <c r="F43" s="225">
        <v>126</v>
      </c>
      <c r="G43" s="225">
        <v>393</v>
      </c>
      <c r="H43" s="225">
        <v>211</v>
      </c>
      <c r="I43" s="225">
        <v>125</v>
      </c>
    </row>
    <row r="44" spans="1:235" s="223" customFormat="1" ht="18" customHeight="1">
      <c r="A44" s="12"/>
      <c r="B44" s="220"/>
      <c r="C44" s="221" t="s">
        <v>86</v>
      </c>
      <c r="D44" s="222">
        <v>10129</v>
      </c>
      <c r="E44" s="222">
        <v>57.540544843149291</v>
      </c>
      <c r="F44" s="222">
        <v>547</v>
      </c>
      <c r="G44" s="222">
        <v>1312.25</v>
      </c>
      <c r="H44" s="222">
        <v>450.25</v>
      </c>
      <c r="I44" s="222">
        <v>222.75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</row>
    <row r="45" spans="1:235" s="226" customFormat="1" ht="18" customHeight="1">
      <c r="B45" s="220">
        <v>8</v>
      </c>
      <c r="C45" s="227" t="s">
        <v>87</v>
      </c>
      <c r="D45" s="229">
        <v>7134</v>
      </c>
      <c r="E45" s="229">
        <v>57.380821418559016</v>
      </c>
      <c r="F45" s="229">
        <v>1537</v>
      </c>
      <c r="G45" s="229">
        <v>3712</v>
      </c>
      <c r="H45" s="229">
        <v>1247</v>
      </c>
      <c r="I45" s="229">
        <v>638</v>
      </c>
    </row>
    <row r="46" spans="1:235" s="227" customFormat="1" ht="18" customHeight="1">
      <c r="B46" s="220">
        <v>17</v>
      </c>
      <c r="C46" s="227" t="s">
        <v>185</v>
      </c>
      <c r="D46" s="229">
        <v>626</v>
      </c>
      <c r="E46" s="229">
        <v>59.06789137380192</v>
      </c>
      <c r="F46" s="229">
        <v>128</v>
      </c>
      <c r="G46" s="229">
        <v>305</v>
      </c>
      <c r="H46" s="229">
        <v>131</v>
      </c>
      <c r="I46" s="229">
        <v>62</v>
      </c>
    </row>
    <row r="47" spans="1:235" s="231" customFormat="1" ht="18" customHeight="1">
      <c r="A47" s="408"/>
      <c r="B47" s="230">
        <v>25</v>
      </c>
      <c r="C47" s="227" t="s">
        <v>191</v>
      </c>
      <c r="D47" s="225">
        <v>1212</v>
      </c>
      <c r="E47" s="225">
        <v>56.354166666666664</v>
      </c>
      <c r="F47" s="225">
        <v>282</v>
      </c>
      <c r="G47" s="225">
        <v>620</v>
      </c>
      <c r="H47" s="225">
        <v>216</v>
      </c>
      <c r="I47" s="225">
        <v>94</v>
      </c>
    </row>
    <row r="48" spans="1:235" s="227" customFormat="1" ht="18" customHeight="1">
      <c r="B48" s="220">
        <v>43</v>
      </c>
      <c r="C48" s="227" t="s">
        <v>88</v>
      </c>
      <c r="D48" s="229">
        <v>1157</v>
      </c>
      <c r="E48" s="229">
        <v>57.359299913569572</v>
      </c>
      <c r="F48" s="229">
        <v>241</v>
      </c>
      <c r="G48" s="229">
        <v>612</v>
      </c>
      <c r="H48" s="229">
        <v>207</v>
      </c>
      <c r="I48" s="229">
        <v>97</v>
      </c>
    </row>
    <row r="49" spans="1:235" s="223" customFormat="1" ht="18" customHeight="1">
      <c r="A49" s="12"/>
      <c r="B49" s="220"/>
      <c r="C49" s="221" t="s">
        <v>89</v>
      </c>
      <c r="D49" s="222">
        <v>8301</v>
      </c>
      <c r="E49" s="222">
        <v>59.183621201975058</v>
      </c>
      <c r="F49" s="222">
        <v>509.66666666666669</v>
      </c>
      <c r="G49" s="222">
        <v>1388.6666666666667</v>
      </c>
      <c r="H49" s="222">
        <v>581.66666666666663</v>
      </c>
      <c r="I49" s="222">
        <v>287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</row>
    <row r="50" spans="1:235" s="226" customFormat="1" ht="18" customHeight="1">
      <c r="B50" s="220">
        <v>3</v>
      </c>
      <c r="C50" s="227" t="s">
        <v>90</v>
      </c>
      <c r="D50" s="229">
        <v>3378</v>
      </c>
      <c r="E50" s="229">
        <v>61.726296625222034</v>
      </c>
      <c r="F50" s="229">
        <v>548</v>
      </c>
      <c r="G50" s="229">
        <v>1630</v>
      </c>
      <c r="H50" s="229">
        <v>805</v>
      </c>
      <c r="I50" s="229">
        <v>395</v>
      </c>
    </row>
    <row r="51" spans="1:235" s="227" customFormat="1" ht="18" customHeight="1">
      <c r="B51" s="220">
        <v>12</v>
      </c>
      <c r="C51" s="227" t="s">
        <v>91</v>
      </c>
      <c r="D51" s="229">
        <v>1479</v>
      </c>
      <c r="E51" s="229">
        <v>57.542569303583505</v>
      </c>
      <c r="F51" s="229">
        <v>260</v>
      </c>
      <c r="G51" s="229">
        <v>846</v>
      </c>
      <c r="H51" s="229">
        <v>257</v>
      </c>
      <c r="I51" s="229">
        <v>116</v>
      </c>
    </row>
    <row r="52" spans="1:235" s="227" customFormat="1" ht="18" customHeight="1">
      <c r="B52" s="220">
        <v>46</v>
      </c>
      <c r="C52" s="227" t="s">
        <v>92</v>
      </c>
      <c r="D52" s="229">
        <v>3444</v>
      </c>
      <c r="E52" s="229">
        <v>58.281997677119627</v>
      </c>
      <c r="F52" s="229">
        <v>721</v>
      </c>
      <c r="G52" s="229">
        <v>1690</v>
      </c>
      <c r="H52" s="229">
        <v>683</v>
      </c>
      <c r="I52" s="229">
        <v>350</v>
      </c>
    </row>
    <row r="53" spans="1:235" s="223" customFormat="1" ht="18" customHeight="1">
      <c r="A53" s="12"/>
      <c r="B53" s="220"/>
      <c r="C53" s="221" t="s">
        <v>93</v>
      </c>
      <c r="D53" s="222">
        <v>2883</v>
      </c>
      <c r="E53" s="222">
        <v>65.18794654046016</v>
      </c>
      <c r="F53" s="222">
        <v>202</v>
      </c>
      <c r="G53" s="222">
        <v>648</v>
      </c>
      <c r="H53" s="222">
        <v>349.5</v>
      </c>
      <c r="I53" s="222">
        <v>242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</row>
    <row r="54" spans="1:235" s="226" customFormat="1" ht="18" customHeight="1">
      <c r="B54" s="220">
        <v>6</v>
      </c>
      <c r="C54" s="227" t="s">
        <v>94</v>
      </c>
      <c r="D54" s="229">
        <v>1649</v>
      </c>
      <c r="E54" s="229">
        <v>66.902886597938149</v>
      </c>
      <c r="F54" s="229">
        <v>226</v>
      </c>
      <c r="G54" s="229">
        <v>697</v>
      </c>
      <c r="H54" s="229">
        <v>425</v>
      </c>
      <c r="I54" s="229">
        <v>301</v>
      </c>
    </row>
    <row r="55" spans="1:235" s="227" customFormat="1" ht="18" customHeight="1">
      <c r="B55" s="220">
        <v>10</v>
      </c>
      <c r="C55" s="224" t="s">
        <v>95</v>
      </c>
      <c r="D55" s="225">
        <v>1234</v>
      </c>
      <c r="E55" s="225">
        <v>63.473006482982171</v>
      </c>
      <c r="F55" s="225">
        <v>178</v>
      </c>
      <c r="G55" s="225">
        <v>599</v>
      </c>
      <c r="H55" s="225">
        <v>274</v>
      </c>
      <c r="I55" s="225">
        <v>183</v>
      </c>
    </row>
    <row r="56" spans="1:235" s="223" customFormat="1" ht="18" customHeight="1">
      <c r="A56" s="12"/>
      <c r="B56" s="220"/>
      <c r="C56" s="221" t="s">
        <v>96</v>
      </c>
      <c r="D56" s="222">
        <v>5984</v>
      </c>
      <c r="E56" s="222">
        <v>54.144587039010595</v>
      </c>
      <c r="F56" s="222">
        <v>421.75</v>
      </c>
      <c r="G56" s="222">
        <v>662.25</v>
      </c>
      <c r="H56" s="222">
        <v>275.75</v>
      </c>
      <c r="I56" s="222">
        <v>136.25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</row>
    <row r="57" spans="1:235" s="226" customFormat="1" ht="18" customHeight="1">
      <c r="B57" s="220">
        <v>15</v>
      </c>
      <c r="C57" s="232" t="s">
        <v>186</v>
      </c>
      <c r="D57" s="233">
        <v>1301</v>
      </c>
      <c r="E57" s="233">
        <v>53.168308993082256</v>
      </c>
      <c r="F57" s="233">
        <v>386</v>
      </c>
      <c r="G57" s="233">
        <v>575</v>
      </c>
      <c r="H57" s="233">
        <v>239</v>
      </c>
      <c r="I57" s="233">
        <v>101</v>
      </c>
    </row>
    <row r="58" spans="1:235" s="227" customFormat="1" ht="18" customHeight="1">
      <c r="B58" s="220">
        <v>27</v>
      </c>
      <c r="C58" s="232" t="s">
        <v>97</v>
      </c>
      <c r="D58" s="233">
        <v>1189</v>
      </c>
      <c r="E58" s="233">
        <v>52.030992430613964</v>
      </c>
      <c r="F58" s="233">
        <v>422</v>
      </c>
      <c r="G58" s="233">
        <v>495</v>
      </c>
      <c r="H58" s="233">
        <v>180</v>
      </c>
      <c r="I58" s="233">
        <v>92</v>
      </c>
    </row>
    <row r="59" spans="1:235" s="227" customFormat="1" ht="18" customHeight="1">
      <c r="B59" s="234">
        <v>32</v>
      </c>
      <c r="C59" s="232" t="s">
        <v>187</v>
      </c>
      <c r="D59" s="233">
        <v>956</v>
      </c>
      <c r="E59" s="233">
        <v>53.390240585774066</v>
      </c>
      <c r="F59" s="233">
        <v>295</v>
      </c>
      <c r="G59" s="233">
        <v>421</v>
      </c>
      <c r="H59" s="233">
        <v>149</v>
      </c>
      <c r="I59" s="233">
        <v>91</v>
      </c>
    </row>
    <row r="60" spans="1:235" s="227" customFormat="1" ht="18" customHeight="1">
      <c r="B60" s="234">
        <v>36</v>
      </c>
      <c r="C60" s="236" t="s">
        <v>98</v>
      </c>
      <c r="D60" s="233">
        <v>2538</v>
      </c>
      <c r="E60" s="233">
        <v>57.988806146572102</v>
      </c>
      <c r="F60" s="233">
        <v>584</v>
      </c>
      <c r="G60" s="233">
        <v>1158</v>
      </c>
      <c r="H60" s="233">
        <v>535</v>
      </c>
      <c r="I60" s="233">
        <v>261</v>
      </c>
    </row>
    <row r="61" spans="1:235" s="223" customFormat="1" ht="18" customHeight="1">
      <c r="A61" s="12"/>
      <c r="B61" s="234">
        <v>28</v>
      </c>
      <c r="C61" s="237" t="s">
        <v>99</v>
      </c>
      <c r="D61" s="238">
        <v>6476</v>
      </c>
      <c r="E61" s="238">
        <v>59.278248919085854</v>
      </c>
      <c r="F61" s="238">
        <v>1183</v>
      </c>
      <c r="G61" s="238">
        <v>3380</v>
      </c>
      <c r="H61" s="238">
        <v>1292</v>
      </c>
      <c r="I61" s="238">
        <v>621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</row>
    <row r="62" spans="1:235" s="223" customFormat="1" ht="18" customHeight="1">
      <c r="A62" s="12"/>
      <c r="B62" s="234">
        <v>30</v>
      </c>
      <c r="C62" s="237" t="s">
        <v>100</v>
      </c>
      <c r="D62" s="238">
        <v>2112</v>
      </c>
      <c r="E62" s="238">
        <v>70.37833333333333</v>
      </c>
      <c r="F62" s="238">
        <v>222</v>
      </c>
      <c r="G62" s="238">
        <v>822</v>
      </c>
      <c r="H62" s="238">
        <v>605</v>
      </c>
      <c r="I62" s="238">
        <v>463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</row>
    <row r="63" spans="1:235" s="223" customFormat="1" ht="18" customHeight="1">
      <c r="A63" s="12"/>
      <c r="B63" s="220">
        <v>31</v>
      </c>
      <c r="C63" s="237" t="s">
        <v>101</v>
      </c>
      <c r="D63" s="238">
        <v>895</v>
      </c>
      <c r="E63" s="238">
        <v>61.399251396648047</v>
      </c>
      <c r="F63" s="238">
        <v>174</v>
      </c>
      <c r="G63" s="238">
        <v>421</v>
      </c>
      <c r="H63" s="238">
        <v>170</v>
      </c>
      <c r="I63" s="238">
        <v>130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</row>
    <row r="64" spans="1:235" s="223" customFormat="1" ht="18" customHeight="1">
      <c r="A64" s="12"/>
      <c r="B64" s="220"/>
      <c r="C64" s="221" t="s">
        <v>102</v>
      </c>
      <c r="D64" s="222">
        <v>5264</v>
      </c>
      <c r="E64" s="222">
        <v>56.115954795113403</v>
      </c>
      <c r="F64" s="222">
        <v>417.33333333333331</v>
      </c>
      <c r="G64" s="222">
        <v>907.33333333333337</v>
      </c>
      <c r="H64" s="222">
        <v>280.66666666666669</v>
      </c>
      <c r="I64" s="222">
        <v>149.33333333333334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</row>
    <row r="65" spans="1:235" s="226" customFormat="1" ht="18" customHeight="1">
      <c r="B65" s="220">
        <v>1</v>
      </c>
      <c r="C65" s="239" t="s">
        <v>188</v>
      </c>
      <c r="D65" s="225">
        <v>717</v>
      </c>
      <c r="E65" s="225">
        <v>54.768800557880049</v>
      </c>
      <c r="F65" s="225">
        <v>182</v>
      </c>
      <c r="G65" s="225">
        <v>382</v>
      </c>
      <c r="H65" s="225">
        <v>100</v>
      </c>
      <c r="I65" s="225">
        <v>53</v>
      </c>
    </row>
    <row r="66" spans="1:235" s="227" customFormat="1" ht="18" customHeight="1">
      <c r="B66" s="220">
        <v>20</v>
      </c>
      <c r="C66" s="239" t="s">
        <v>189</v>
      </c>
      <c r="D66" s="225">
        <v>944</v>
      </c>
      <c r="E66" s="225">
        <v>57.369555084745762</v>
      </c>
      <c r="F66" s="225">
        <v>206</v>
      </c>
      <c r="G66" s="225">
        <v>488</v>
      </c>
      <c r="H66" s="225">
        <v>162</v>
      </c>
      <c r="I66" s="225">
        <v>88</v>
      </c>
    </row>
    <row r="67" spans="1:235" s="227" customFormat="1" ht="18" customHeight="1">
      <c r="B67" s="220">
        <v>48</v>
      </c>
      <c r="C67" s="239" t="s">
        <v>190</v>
      </c>
      <c r="D67" s="225">
        <v>3603</v>
      </c>
      <c r="E67" s="225">
        <v>56.209508742714412</v>
      </c>
      <c r="F67" s="225">
        <v>864</v>
      </c>
      <c r="G67" s="225">
        <v>1852</v>
      </c>
      <c r="H67" s="225">
        <v>580</v>
      </c>
      <c r="I67" s="225">
        <v>307</v>
      </c>
    </row>
    <row r="68" spans="1:235" s="223" customFormat="1" ht="18" customHeight="1">
      <c r="A68" s="12"/>
      <c r="B68" s="220">
        <v>26</v>
      </c>
      <c r="C68" s="221" t="s">
        <v>103</v>
      </c>
      <c r="D68" s="222">
        <v>895</v>
      </c>
      <c r="E68" s="222">
        <v>57.629731843575414</v>
      </c>
      <c r="F68" s="222">
        <v>185</v>
      </c>
      <c r="G68" s="222">
        <v>464</v>
      </c>
      <c r="H68" s="222">
        <v>174</v>
      </c>
      <c r="I68" s="222">
        <v>72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</row>
    <row r="69" spans="1:235" s="223" customFormat="1" ht="18" customHeight="1">
      <c r="A69" s="12"/>
      <c r="B69" s="220">
        <v>51</v>
      </c>
      <c r="C69" s="239" t="s">
        <v>104</v>
      </c>
      <c r="D69" s="225">
        <v>131</v>
      </c>
      <c r="E69" s="225">
        <v>68.63358778625954</v>
      </c>
      <c r="F69" s="225">
        <v>18</v>
      </c>
      <c r="G69" s="225">
        <v>51</v>
      </c>
      <c r="H69" s="225">
        <v>35</v>
      </c>
      <c r="I69" s="225">
        <v>27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</row>
    <row r="70" spans="1:235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</row>
    <row r="71" spans="1:235" s="12" customFormat="1" ht="18" customHeight="1">
      <c r="B71" s="220"/>
      <c r="C71" s="221" t="s">
        <v>45</v>
      </c>
      <c r="D71" s="222">
        <v>77830</v>
      </c>
      <c r="E71" s="277">
        <v>60.747869844532971</v>
      </c>
      <c r="F71" s="222">
        <v>14944</v>
      </c>
      <c r="G71" s="222">
        <v>36896</v>
      </c>
      <c r="H71" s="222">
        <v>16306</v>
      </c>
      <c r="I71" s="222">
        <v>9684</v>
      </c>
    </row>
    <row r="72" spans="1:235" ht="18" customHeight="1">
      <c r="B72" s="240"/>
      <c r="D72" s="190"/>
      <c r="E72" s="241"/>
      <c r="F72" s="241"/>
      <c r="G72" s="242"/>
      <c r="H72" s="241"/>
      <c r="I72" s="241"/>
    </row>
    <row r="73" spans="1:235" ht="18" customHeight="1">
      <c r="B73" s="240"/>
      <c r="D73" s="202"/>
      <c r="E73" s="241"/>
      <c r="G73" s="242"/>
      <c r="H73" s="241"/>
      <c r="I73" s="241"/>
    </row>
    <row r="74" spans="1:235" ht="18" customHeight="1">
      <c r="B74" s="240"/>
      <c r="C74" s="531" t="s">
        <v>202</v>
      </c>
      <c r="D74" s="437" t="s">
        <v>4</v>
      </c>
      <c r="E74" s="437" t="s">
        <v>3</v>
      </c>
      <c r="F74" s="437" t="s">
        <v>203</v>
      </c>
      <c r="I74" s="241"/>
    </row>
    <row r="75" spans="1:235" ht="18" customHeight="1">
      <c r="B75" s="206"/>
      <c r="C75" s="532"/>
      <c r="D75" s="438">
        <v>74240</v>
      </c>
      <c r="E75" s="439">
        <v>3590</v>
      </c>
      <c r="F75" s="439">
        <f>SUM(D75:E75)</f>
        <v>77830</v>
      </c>
    </row>
    <row r="76" spans="1:235" ht="18" customHeight="1">
      <c r="B76" s="206"/>
      <c r="D76" s="202"/>
    </row>
    <row r="77" spans="1:235" ht="18" customHeight="1">
      <c r="B77" s="206"/>
      <c r="D77" s="442"/>
      <c r="E77" s="443"/>
    </row>
    <row r="78" spans="1:235" ht="18" customHeight="1">
      <c r="B78" s="206"/>
      <c r="C78" s="440"/>
      <c r="D78" s="451"/>
      <c r="E78" s="440"/>
      <c r="F78" s="440"/>
      <c r="G78" s="440"/>
    </row>
    <row r="79" spans="1:235" ht="18" customHeight="1">
      <c r="B79" s="206"/>
      <c r="C79" s="440"/>
      <c r="D79" s="442"/>
      <c r="E79" s="442"/>
      <c r="F79" s="442"/>
      <c r="G79" s="440"/>
    </row>
    <row r="80" spans="1:235" ht="18" customHeight="1">
      <c r="B80" s="206"/>
      <c r="C80" s="440"/>
      <c r="D80" s="451"/>
      <c r="E80" s="440"/>
      <c r="F80" s="440"/>
      <c r="G80" s="440"/>
    </row>
    <row r="81" spans="1:437" ht="18" customHeight="1">
      <c r="B81" s="206"/>
      <c r="D81" s="202"/>
    </row>
    <row r="82" spans="1:437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37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37" ht="18" customHeight="1">
      <c r="B84" s="450"/>
      <c r="C84" s="530"/>
      <c r="D84" s="530"/>
      <c r="E84" s="530"/>
      <c r="F84" s="530"/>
      <c r="G84" s="530"/>
      <c r="H84" s="530"/>
      <c r="I84" s="440"/>
    </row>
    <row r="85" spans="1:437" ht="18" customHeight="1">
      <c r="B85" s="450"/>
      <c r="C85" s="530"/>
      <c r="D85" s="530"/>
      <c r="E85" s="530"/>
      <c r="F85" s="441"/>
      <c r="G85" s="441"/>
      <c r="H85" s="441"/>
      <c r="I85" s="440"/>
    </row>
    <row r="86" spans="1:437" ht="18" customHeight="1">
      <c r="B86" s="450"/>
      <c r="C86" s="528"/>
      <c r="D86" s="528"/>
      <c r="E86" s="528"/>
      <c r="F86" s="452"/>
      <c r="G86" s="452"/>
      <c r="H86" s="452"/>
      <c r="I86" s="440"/>
    </row>
    <row r="87" spans="1:437" ht="18" customHeight="1">
      <c r="B87" s="450"/>
      <c r="C87" s="528"/>
      <c r="D87" s="528"/>
      <c r="E87" s="528"/>
      <c r="F87" s="452"/>
      <c r="G87" s="452"/>
      <c r="H87" s="452"/>
      <c r="I87" s="440"/>
    </row>
    <row r="88" spans="1:437" ht="18" customHeight="1">
      <c r="B88" s="450"/>
      <c r="C88" s="528"/>
      <c r="D88" s="528"/>
      <c r="E88" s="528"/>
      <c r="F88" s="452"/>
      <c r="G88" s="452"/>
      <c r="H88" s="452"/>
      <c r="I88" s="440"/>
    </row>
    <row r="89" spans="1:437" s="174" customFormat="1">
      <c r="A89" s="215"/>
      <c r="B89" s="450"/>
      <c r="C89" s="528"/>
      <c r="D89" s="528"/>
      <c r="E89" s="528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</row>
    <row r="90" spans="1:437" s="174" customFormat="1">
      <c r="A90" s="215"/>
      <c r="B90" s="450"/>
      <c r="C90" s="528"/>
      <c r="D90" s="528"/>
      <c r="E90" s="528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</row>
    <row r="91" spans="1:437" s="174" customFormat="1">
      <c r="A91" s="215"/>
      <c r="B91" s="450"/>
      <c r="C91" s="529"/>
      <c r="D91" s="529"/>
      <c r="E91" s="529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</row>
    <row r="92" spans="1:437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</row>
    <row r="93" spans="1:437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</row>
    <row r="94" spans="1:437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</row>
    <row r="95" spans="1:437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</row>
    <row r="96" spans="1:437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</row>
  </sheetData>
  <mergeCells count="9">
    <mergeCell ref="C74:C75"/>
    <mergeCell ref="C87:E87"/>
    <mergeCell ref="C88:E88"/>
    <mergeCell ref="C89:E89"/>
    <mergeCell ref="C90:E90"/>
    <mergeCell ref="C91:E91"/>
    <mergeCell ref="F84:H84"/>
    <mergeCell ref="C86:E86"/>
    <mergeCell ref="C84:E85"/>
  </mergeCells>
  <hyperlinks>
    <hyperlink ref="M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C21" sqref="C21"/>
    </sheetView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60" t="s">
        <v>166</v>
      </c>
      <c r="C7" s="460"/>
      <c r="D7" s="460"/>
      <c r="E7" s="460"/>
      <c r="F7" s="460"/>
      <c r="G7" s="460"/>
      <c r="H7" s="460"/>
      <c r="I7" s="460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21" zoomScaleNormal="100" workbookViewId="0">
      <selection activeCell="X35" sqref="X35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206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73" t="s">
        <v>139</v>
      </c>
      <c r="C4" s="474"/>
      <c r="D4" s="38"/>
      <c r="E4" s="467" t="s">
        <v>140</v>
      </c>
      <c r="F4" s="475"/>
      <c r="G4" s="475"/>
      <c r="H4" s="475"/>
      <c r="I4" s="476"/>
      <c r="J4" s="38"/>
      <c r="K4" s="467" t="s">
        <v>49</v>
      </c>
      <c r="L4" s="475"/>
      <c r="M4" s="475"/>
      <c r="N4" s="475"/>
      <c r="O4" s="476"/>
      <c r="P4" s="38"/>
      <c r="Q4" s="467" t="s">
        <v>50</v>
      </c>
      <c r="R4" s="475"/>
      <c r="S4" s="475"/>
      <c r="T4" s="475"/>
      <c r="U4" s="476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899999999999999" customHeight="1">
      <c r="B8" s="33" t="s">
        <v>144</v>
      </c>
      <c r="C8" s="44"/>
      <c r="D8" s="45"/>
      <c r="E8" s="46">
        <v>723957</v>
      </c>
      <c r="F8" s="46"/>
      <c r="G8" s="46">
        <v>733620.57090999989</v>
      </c>
      <c r="H8" s="46"/>
      <c r="I8" s="47">
        <v>1013.3482664163754</v>
      </c>
      <c r="J8" s="434"/>
      <c r="K8" s="46">
        <v>4489021</v>
      </c>
      <c r="L8" s="48"/>
      <c r="M8" s="46">
        <v>6014151.1260400051</v>
      </c>
      <c r="N8" s="48"/>
      <c r="O8" s="47">
        <v>1339.7467122653256</v>
      </c>
      <c r="P8" s="434"/>
      <c r="Q8" s="46">
        <v>1742286</v>
      </c>
      <c r="R8" s="48"/>
      <c r="S8" s="46">
        <v>1377158.1835499993</v>
      </c>
      <c r="T8" s="48"/>
      <c r="U8" s="47">
        <v>790.43175664041337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" customHeight="1">
      <c r="B9" s="33" t="s">
        <v>145</v>
      </c>
      <c r="C9" s="44"/>
      <c r="D9" s="45"/>
      <c r="E9" s="46">
        <v>115930</v>
      </c>
      <c r="F9" s="46"/>
      <c r="G9" s="46">
        <v>87594.016629999925</v>
      </c>
      <c r="H9" s="46"/>
      <c r="I9" s="47">
        <v>755.57678452514381</v>
      </c>
      <c r="J9" s="434"/>
      <c r="K9" s="46">
        <v>1320468</v>
      </c>
      <c r="L9" s="48"/>
      <c r="M9" s="46">
        <v>1050781.6296000008</v>
      </c>
      <c r="N9" s="48"/>
      <c r="O9" s="47">
        <v>795.76455438526409</v>
      </c>
      <c r="P9" s="434"/>
      <c r="Q9" s="46">
        <v>468656</v>
      </c>
      <c r="R9" s="48"/>
      <c r="S9" s="46">
        <v>250603.46004999999</v>
      </c>
      <c r="T9" s="48"/>
      <c r="U9" s="47">
        <v>534.72794555068106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" customHeight="1">
      <c r="B10" s="33" t="s">
        <v>146</v>
      </c>
      <c r="C10" s="44"/>
      <c r="D10" s="45"/>
      <c r="E10" s="46">
        <v>6925</v>
      </c>
      <c r="F10" s="46"/>
      <c r="G10" s="46">
        <v>6823.135580000001</v>
      </c>
      <c r="H10" s="46"/>
      <c r="I10" s="47">
        <v>985.29033646209405</v>
      </c>
      <c r="J10" s="434"/>
      <c r="K10" s="46">
        <v>66742</v>
      </c>
      <c r="L10" s="48"/>
      <c r="M10" s="46">
        <v>88648.25416000007</v>
      </c>
      <c r="N10" s="48"/>
      <c r="O10" s="47">
        <v>1328.2229204998362</v>
      </c>
      <c r="P10" s="434"/>
      <c r="Q10" s="46">
        <v>41453</v>
      </c>
      <c r="R10" s="48"/>
      <c r="S10" s="46">
        <v>30420.553930000005</v>
      </c>
      <c r="T10" s="48"/>
      <c r="U10" s="47">
        <v>733.85651050587433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" customHeight="1">
      <c r="B11" s="33" t="s">
        <v>147</v>
      </c>
      <c r="C11" s="44"/>
      <c r="D11" s="45"/>
      <c r="E11" s="46">
        <v>2199</v>
      </c>
      <c r="F11" s="46"/>
      <c r="G11" s="46">
        <v>3596.6704400000003</v>
      </c>
      <c r="H11" s="46"/>
      <c r="I11" s="47">
        <v>1635.5936516598456</v>
      </c>
      <c r="J11" s="434"/>
      <c r="K11" s="46">
        <v>35852</v>
      </c>
      <c r="L11" s="48"/>
      <c r="M11" s="46">
        <v>83645.737759999989</v>
      </c>
      <c r="N11" s="48"/>
      <c r="O11" s="47">
        <v>2333.084284279817</v>
      </c>
      <c r="P11" s="434"/>
      <c r="Q11" s="46">
        <v>21068</v>
      </c>
      <c r="R11" s="48"/>
      <c r="S11" s="46">
        <v>22865.407170000013</v>
      </c>
      <c r="T11" s="48"/>
      <c r="U11" s="47">
        <v>1085.3145609455105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" customHeight="1">
      <c r="B12" s="33" t="s">
        <v>148</v>
      </c>
      <c r="C12" s="44"/>
      <c r="D12" s="45"/>
      <c r="E12" s="46">
        <v>85529</v>
      </c>
      <c r="F12" s="46"/>
      <c r="G12" s="46">
        <v>98770.082789999971</v>
      </c>
      <c r="H12" s="46"/>
      <c r="I12" s="47">
        <v>1154.8139553835538</v>
      </c>
      <c r="J12" s="434"/>
      <c r="K12" s="46">
        <v>53803</v>
      </c>
      <c r="L12" s="48"/>
      <c r="M12" s="46">
        <v>68007.073930000028</v>
      </c>
      <c r="N12" s="48"/>
      <c r="O12" s="47">
        <v>1264.0015227775407</v>
      </c>
      <c r="P12" s="434"/>
      <c r="Q12" s="46">
        <v>52529</v>
      </c>
      <c r="R12" s="48"/>
      <c r="S12" s="46">
        <v>47879.326910000003</v>
      </c>
      <c r="T12" s="48"/>
      <c r="U12" s="47">
        <v>911.48369300767206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" customHeight="1">
      <c r="B13" s="33" t="s">
        <v>149</v>
      </c>
      <c r="C13" s="44"/>
      <c r="D13" s="45"/>
      <c r="E13" s="46">
        <v>11887</v>
      </c>
      <c r="F13" s="46"/>
      <c r="G13" s="46">
        <v>13300.952829999998</v>
      </c>
      <c r="H13" s="46"/>
      <c r="I13" s="47">
        <v>1118.949510389501</v>
      </c>
      <c r="J13" s="434"/>
      <c r="K13" s="46">
        <v>10518</v>
      </c>
      <c r="L13" s="48"/>
      <c r="M13" s="46">
        <v>17780.892180000003</v>
      </c>
      <c r="N13" s="48"/>
      <c r="O13" s="47">
        <v>1690.5202681118087</v>
      </c>
      <c r="P13" s="434"/>
      <c r="Q13" s="46">
        <v>10179</v>
      </c>
      <c r="R13" s="48"/>
      <c r="S13" s="46">
        <v>12146.95674</v>
      </c>
      <c r="T13" s="48"/>
      <c r="U13" s="47">
        <v>1193.3349778956676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" customHeight="1">
      <c r="B14" s="33" t="s">
        <v>150</v>
      </c>
      <c r="C14" s="44"/>
      <c r="D14" s="45"/>
      <c r="E14" s="46">
        <v>4928</v>
      </c>
      <c r="F14" s="46"/>
      <c r="G14" s="46">
        <v>2042.7434899999992</v>
      </c>
      <c r="H14" s="46"/>
      <c r="I14" s="47">
        <v>414.51775365259721</v>
      </c>
      <c r="J14" s="434"/>
      <c r="K14" s="46">
        <v>229214</v>
      </c>
      <c r="L14" s="48"/>
      <c r="M14" s="46">
        <v>92357.369100000171</v>
      </c>
      <c r="N14" s="48"/>
      <c r="O14" s="47">
        <v>402.93075073948438</v>
      </c>
      <c r="P14" s="434"/>
      <c r="Q14" s="46">
        <v>20830</v>
      </c>
      <c r="R14" s="48"/>
      <c r="S14" s="46">
        <v>8646.8770000000077</v>
      </c>
      <c r="T14" s="48"/>
      <c r="U14" s="47">
        <v>415.11651464234313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2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951355</v>
      </c>
      <c r="F16" s="51"/>
      <c r="G16" s="51">
        <v>945748.17267000035</v>
      </c>
      <c r="H16" s="51"/>
      <c r="I16" s="53">
        <v>994.10648251178611</v>
      </c>
      <c r="J16" s="52"/>
      <c r="K16" s="51">
        <v>6205618</v>
      </c>
      <c r="L16" s="54"/>
      <c r="M16" s="51">
        <v>7415372.0827699983</v>
      </c>
      <c r="N16" s="54"/>
      <c r="O16" s="53">
        <v>1194.9449809462972</v>
      </c>
      <c r="P16" s="52"/>
      <c r="Q16" s="51">
        <v>2357001</v>
      </c>
      <c r="R16" s="54"/>
      <c r="S16" s="51">
        <v>1749720.7653500002</v>
      </c>
      <c r="T16" s="54"/>
      <c r="U16" s="53">
        <v>742.3504552395184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80"/>
      <c r="C18" s="480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" customHeight="1">
      <c r="B19" s="479"/>
      <c r="C19" s="479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" customHeight="1">
      <c r="B20" s="473" t="s">
        <v>139</v>
      </c>
      <c r="C20" s="474"/>
      <c r="D20" s="38"/>
      <c r="E20" s="467" t="s">
        <v>107</v>
      </c>
      <c r="F20" s="475"/>
      <c r="G20" s="475"/>
      <c r="H20" s="475"/>
      <c r="I20" s="476"/>
      <c r="J20" s="38"/>
      <c r="K20" s="467" t="s">
        <v>108</v>
      </c>
      <c r="L20" s="475"/>
      <c r="M20" s="475"/>
      <c r="N20" s="475"/>
      <c r="O20" s="476"/>
      <c r="P20" s="38"/>
      <c r="Q20" s="467" t="s">
        <v>152</v>
      </c>
      <c r="R20" s="475"/>
      <c r="S20" s="475"/>
      <c r="T20" s="475"/>
      <c r="U20" s="476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" customHeight="1">
      <c r="B23" s="477"/>
      <c r="C23" s="477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258437</v>
      </c>
      <c r="F24" s="46"/>
      <c r="G24" s="46">
        <v>111113.96395999999</v>
      </c>
      <c r="H24" s="46"/>
      <c r="I24" s="47">
        <v>429.9460369838684</v>
      </c>
      <c r="J24" s="45"/>
      <c r="K24" s="46">
        <v>31692</v>
      </c>
      <c r="L24" s="48"/>
      <c r="M24" s="46">
        <v>19899.82914999999</v>
      </c>
      <c r="N24" s="48"/>
      <c r="O24" s="47">
        <v>627.91332670705515</v>
      </c>
      <c r="P24" s="45"/>
      <c r="Q24" s="46">
        <v>7245393</v>
      </c>
      <c r="R24" s="48"/>
      <c r="S24" s="46">
        <v>8255943.6736100139</v>
      </c>
      <c r="T24" s="48"/>
      <c r="U24" s="47">
        <v>1139.4749289113804</v>
      </c>
      <c r="V24" s="33"/>
      <c r="W24" s="59"/>
    </row>
    <row r="25" spans="2:32" s="34" customFormat="1" ht="27.9" customHeight="1">
      <c r="B25" s="33" t="s">
        <v>145</v>
      </c>
      <c r="C25" s="44"/>
      <c r="D25" s="45"/>
      <c r="E25" s="46">
        <v>63829</v>
      </c>
      <c r="F25" s="46"/>
      <c r="G25" s="46">
        <v>22132.476050000019</v>
      </c>
      <c r="H25" s="46"/>
      <c r="I25" s="47">
        <v>346.7464013222833</v>
      </c>
      <c r="J25" s="45"/>
      <c r="K25" s="46">
        <v>9936</v>
      </c>
      <c r="L25" s="48"/>
      <c r="M25" s="46">
        <v>4690.213749999999</v>
      </c>
      <c r="N25" s="48"/>
      <c r="O25" s="47">
        <v>472.04244665861506</v>
      </c>
      <c r="P25" s="45"/>
      <c r="Q25" s="46">
        <v>1978819</v>
      </c>
      <c r="R25" s="48"/>
      <c r="S25" s="46">
        <v>1415801.7960799998</v>
      </c>
      <c r="T25" s="48"/>
      <c r="U25" s="47">
        <v>715.47816959509669</v>
      </c>
      <c r="V25" s="33"/>
      <c r="W25" s="59"/>
    </row>
    <row r="26" spans="2:32" s="34" customFormat="1" ht="27.9" customHeight="1">
      <c r="B26" s="33" t="s">
        <v>146</v>
      </c>
      <c r="C26" s="44"/>
      <c r="D26" s="45"/>
      <c r="E26" s="46">
        <v>4881</v>
      </c>
      <c r="F26" s="46"/>
      <c r="G26" s="46">
        <v>2440.2552000000001</v>
      </c>
      <c r="H26" s="46"/>
      <c r="I26" s="47">
        <v>499.94984634296253</v>
      </c>
      <c r="J26" s="45"/>
      <c r="K26" s="46">
        <v>1186</v>
      </c>
      <c r="L26" s="48"/>
      <c r="M26" s="46">
        <v>764.06047000000001</v>
      </c>
      <c r="N26" s="48"/>
      <c r="O26" s="47">
        <v>644.2331112984823</v>
      </c>
      <c r="P26" s="45"/>
      <c r="Q26" s="46">
        <v>121187</v>
      </c>
      <c r="R26" s="48"/>
      <c r="S26" s="46">
        <v>129096.25933999992</v>
      </c>
      <c r="T26" s="48"/>
      <c r="U26" s="47">
        <v>1065.2649157087799</v>
      </c>
      <c r="V26" s="33"/>
      <c r="W26" s="59"/>
    </row>
    <row r="27" spans="2:32" s="34" customFormat="1" ht="27.9" customHeight="1">
      <c r="B27" s="33" t="s">
        <v>147</v>
      </c>
      <c r="C27" s="44"/>
      <c r="D27" s="45"/>
      <c r="E27" s="46">
        <v>1938</v>
      </c>
      <c r="F27" s="46"/>
      <c r="G27" s="46">
        <v>1444.1993799999993</v>
      </c>
      <c r="H27" s="46"/>
      <c r="I27" s="47">
        <v>745.20091847265189</v>
      </c>
      <c r="J27" s="45"/>
      <c r="K27" s="46">
        <v>624</v>
      </c>
      <c r="L27" s="48"/>
      <c r="M27" s="46">
        <v>617.00054</v>
      </c>
      <c r="N27" s="48"/>
      <c r="O27" s="47">
        <v>988.78291666666678</v>
      </c>
      <c r="P27" s="45"/>
      <c r="Q27" s="46">
        <v>61681</v>
      </c>
      <c r="R27" s="48"/>
      <c r="S27" s="46">
        <v>112169.01529000007</v>
      </c>
      <c r="T27" s="48"/>
      <c r="U27" s="47">
        <v>1818.5343183476284</v>
      </c>
      <c r="V27" s="33"/>
      <c r="W27" s="59"/>
    </row>
    <row r="28" spans="2:32" s="34" customFormat="1" ht="27.9" customHeight="1">
      <c r="B28" s="33" t="s">
        <v>148</v>
      </c>
      <c r="C28" s="44"/>
      <c r="D28" s="45"/>
      <c r="E28" s="46">
        <v>10900</v>
      </c>
      <c r="F28" s="46"/>
      <c r="G28" s="46">
        <v>4719.4177600000021</v>
      </c>
      <c r="H28" s="46"/>
      <c r="I28" s="47">
        <v>432.97410642201851</v>
      </c>
      <c r="J28" s="45"/>
      <c r="K28" s="46">
        <v>521</v>
      </c>
      <c r="L28" s="48"/>
      <c r="M28" s="46">
        <v>495.25605000000007</v>
      </c>
      <c r="N28" s="48"/>
      <c r="O28" s="47">
        <v>950.58742802303277</v>
      </c>
      <c r="P28" s="45"/>
      <c r="Q28" s="46">
        <v>203282</v>
      </c>
      <c r="R28" s="48"/>
      <c r="S28" s="46">
        <v>219871.15743999995</v>
      </c>
      <c r="T28" s="48"/>
      <c r="U28" s="47">
        <v>1081.6066225243746</v>
      </c>
      <c r="V28" s="33"/>
      <c r="W28" s="59"/>
    </row>
    <row r="29" spans="2:32" s="34" customFormat="1" ht="27.9" customHeight="1">
      <c r="B29" s="33" t="s">
        <v>149</v>
      </c>
      <c r="C29" s="44"/>
      <c r="D29" s="45"/>
      <c r="E29" s="46">
        <v>1080</v>
      </c>
      <c r="F29" s="46"/>
      <c r="G29" s="46">
        <v>845.89706000000001</v>
      </c>
      <c r="H29" s="46"/>
      <c r="I29" s="47">
        <v>783.23801851851852</v>
      </c>
      <c r="J29" s="45"/>
      <c r="K29" s="46">
        <v>200</v>
      </c>
      <c r="L29" s="48"/>
      <c r="M29" s="46">
        <v>246.84789000000001</v>
      </c>
      <c r="N29" s="48"/>
      <c r="O29" s="47">
        <v>1234.23945</v>
      </c>
      <c r="P29" s="45"/>
      <c r="Q29" s="46">
        <v>33864</v>
      </c>
      <c r="R29" s="48"/>
      <c r="S29" s="46">
        <v>44321.546700000021</v>
      </c>
      <c r="T29" s="48"/>
      <c r="U29" s="47">
        <v>1308.810143515238</v>
      </c>
      <c r="V29" s="33"/>
      <c r="W29" s="59"/>
    </row>
    <row r="30" spans="2:32" s="34" customFormat="1" ht="27.9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254972</v>
      </c>
      <c r="R30" s="48"/>
      <c r="S30" s="46">
        <v>103046.9895900002</v>
      </c>
      <c r="T30" s="48"/>
      <c r="U30" s="47">
        <v>404.15021880834053</v>
      </c>
      <c r="V30" s="33"/>
      <c r="W30" s="59"/>
    </row>
    <row r="31" spans="2:32" s="34" customFormat="1" ht="16.2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341065</v>
      </c>
      <c r="F32" s="61"/>
      <c r="G32" s="61">
        <v>142696.20940999984</v>
      </c>
      <c r="H32" s="61"/>
      <c r="I32" s="62">
        <v>418.38420655886665</v>
      </c>
      <c r="J32" s="52"/>
      <c r="K32" s="61">
        <v>44159</v>
      </c>
      <c r="L32" s="63"/>
      <c r="M32" s="61">
        <v>26713.207850000017</v>
      </c>
      <c r="N32" s="63"/>
      <c r="O32" s="62">
        <v>604.93235467288696</v>
      </c>
      <c r="P32" s="52"/>
      <c r="Q32" s="61">
        <v>9899198</v>
      </c>
      <c r="R32" s="63"/>
      <c r="S32" s="61">
        <v>10280250.43805</v>
      </c>
      <c r="T32" s="63"/>
      <c r="U32" s="62">
        <v>1038.4932636007482</v>
      </c>
      <c r="V32" s="33"/>
      <c r="W32" s="59"/>
    </row>
    <row r="33" spans="2:40" ht="9.9" customHeight="1">
      <c r="B33" s="478"/>
      <c r="C33" s="478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63"/>
      <c r="C34" s="463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" customHeight="1">
      <c r="B36" s="69" t="s">
        <v>207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" customHeight="1">
      <c r="B37" s="464"/>
      <c r="C37" s="464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" customHeight="1">
      <c r="B38" s="465" t="s">
        <v>155</v>
      </c>
      <c r="C38" s="466"/>
      <c r="D38" s="329"/>
      <c r="E38" s="467" t="s">
        <v>154</v>
      </c>
      <c r="F38" s="468"/>
      <c r="G38" s="468"/>
      <c r="H38" s="468"/>
      <c r="I38" s="469"/>
      <c r="J38" s="70"/>
      <c r="K38" s="467" t="s">
        <v>151</v>
      </c>
      <c r="L38" s="468"/>
      <c r="M38" s="468"/>
      <c r="N38" s="468"/>
      <c r="O38" s="469"/>
      <c r="P38" s="70"/>
      <c r="Q38" s="470" t="s">
        <v>179</v>
      </c>
      <c r="R38" s="471"/>
      <c r="S38" s="471"/>
      <c r="T38" s="471"/>
      <c r="U38" s="472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" customHeight="1">
      <c r="B39" s="466" t="s">
        <v>155</v>
      </c>
      <c r="C39" s="466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" customHeight="1">
      <c r="B40" s="461"/>
      <c r="C40" s="461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6550</v>
      </c>
      <c r="F41" s="431"/>
      <c r="G41" s="430"/>
      <c r="H41" s="414"/>
      <c r="I41" s="432">
        <v>1011.1336656488553</v>
      </c>
      <c r="J41" s="433"/>
      <c r="K41" s="430">
        <v>8271</v>
      </c>
      <c r="L41" s="430"/>
      <c r="M41" s="430"/>
      <c r="N41" s="414"/>
      <c r="O41" s="432">
        <v>978.58060693991092</v>
      </c>
      <c r="P41" s="433"/>
      <c r="Q41" s="432">
        <v>79.192358844154271</v>
      </c>
      <c r="R41" s="432"/>
      <c r="S41" s="432"/>
      <c r="T41" s="432"/>
      <c r="U41" s="432">
        <v>103.3265587400858</v>
      </c>
    </row>
    <row r="42" spans="2:40" ht="9.9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24638</v>
      </c>
      <c r="F43" s="431"/>
      <c r="G43" s="430"/>
      <c r="H43" s="414"/>
      <c r="I43" s="432">
        <v>1494.5332859810046</v>
      </c>
      <c r="J43" s="433"/>
      <c r="K43" s="430">
        <v>30101</v>
      </c>
      <c r="L43" s="430"/>
      <c r="M43" s="430"/>
      <c r="N43" s="414"/>
      <c r="O43" s="432">
        <v>1384.8834846018403</v>
      </c>
      <c r="P43" s="433"/>
      <c r="Q43" s="432">
        <v>81.851101292315875</v>
      </c>
      <c r="R43" s="432"/>
      <c r="S43" s="432"/>
      <c r="T43" s="432"/>
      <c r="U43" s="432">
        <v>107.91761925088514</v>
      </c>
    </row>
    <row r="44" spans="2:40" ht="9.9" customHeight="1">
      <c r="B44" s="462"/>
      <c r="C44" s="462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zoomScaleNormal="100" workbookViewId="0">
      <selection activeCell="U75" sqref="U75"/>
    </sheetView>
  </sheetViews>
  <sheetFormatPr baseColWidth="10" defaultColWidth="10.109375" defaultRowHeight="13.8"/>
  <cols>
    <col min="1" max="1" width="2" style="79" customWidth="1"/>
    <col min="2" max="2" width="8.33203125" style="79" customWidth="1"/>
    <col min="3" max="6" width="10.6640625" style="79" customWidth="1"/>
    <col min="7" max="8" width="10.6640625" style="79" hidden="1" customWidth="1"/>
    <col min="9" max="14" width="10.6640625" style="79" customWidth="1"/>
    <col min="15" max="16" width="10.6640625" style="79" hidden="1" customWidth="1"/>
    <col min="17" max="18" width="10.6640625" style="79" customWidth="1"/>
    <col min="19" max="19" width="6.33203125" style="79" customWidth="1"/>
    <col min="20" max="22" width="7.6640625" style="79" customWidth="1"/>
    <col min="23" max="16384" width="10.109375" style="79"/>
  </cols>
  <sheetData>
    <row r="1" spans="2:70" ht="18.899999999999999" customHeight="1">
      <c r="B1" s="481" t="s">
        <v>181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899999999999999" customHeight="1">
      <c r="B2" s="483" t="s">
        <v>208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899999999999999" customHeight="1">
      <c r="B3" s="485" t="s">
        <v>192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7" t="s">
        <v>0</v>
      </c>
      <c r="C5" s="490" t="s">
        <v>28</v>
      </c>
      <c r="D5" s="491"/>
      <c r="E5" s="491"/>
      <c r="F5" s="491"/>
      <c r="G5" s="491"/>
      <c r="H5" s="491"/>
      <c r="I5" s="491"/>
      <c r="J5" s="492"/>
      <c r="K5" s="490" t="s">
        <v>29</v>
      </c>
      <c r="L5" s="491"/>
      <c r="M5" s="491"/>
      <c r="N5" s="491"/>
      <c r="O5" s="491"/>
      <c r="P5" s="491"/>
      <c r="Q5" s="491"/>
      <c r="R5" s="492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8"/>
      <c r="C6" s="493" t="s">
        <v>3</v>
      </c>
      <c r="D6" s="494"/>
      <c r="E6" s="495" t="s">
        <v>4</v>
      </c>
      <c r="F6" s="496"/>
      <c r="G6" s="493" t="s">
        <v>5</v>
      </c>
      <c r="H6" s="494"/>
      <c r="I6" s="493" t="s">
        <v>6</v>
      </c>
      <c r="J6" s="494"/>
      <c r="K6" s="493" t="s">
        <v>3</v>
      </c>
      <c r="L6" s="494"/>
      <c r="M6" s="495" t="s">
        <v>4</v>
      </c>
      <c r="N6" s="496"/>
      <c r="O6" s="493" t="s">
        <v>5</v>
      </c>
      <c r="P6" s="494"/>
      <c r="Q6" s="493" t="s">
        <v>6</v>
      </c>
      <c r="R6" s="494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9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3</v>
      </c>
      <c r="D11" s="89">
        <v>675.08</v>
      </c>
      <c r="E11" s="88">
        <v>0</v>
      </c>
      <c r="F11" s="89">
        <v>0</v>
      </c>
      <c r="G11" s="88">
        <v>0</v>
      </c>
      <c r="H11" s="89">
        <v>0</v>
      </c>
      <c r="I11" s="88">
        <v>3</v>
      </c>
      <c r="J11" s="89">
        <v>675.08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280</v>
      </c>
      <c r="D12" s="89">
        <v>803.6988214285717</v>
      </c>
      <c r="E12" s="88">
        <v>118</v>
      </c>
      <c r="F12" s="89">
        <v>691.42008474576267</v>
      </c>
      <c r="G12" s="88">
        <v>0</v>
      </c>
      <c r="H12" s="89">
        <v>0</v>
      </c>
      <c r="I12" s="88">
        <v>398</v>
      </c>
      <c r="J12" s="89">
        <v>770.41015075376902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1635</v>
      </c>
      <c r="D13" s="89">
        <v>771.88108868501502</v>
      </c>
      <c r="E13" s="88">
        <v>811</v>
      </c>
      <c r="F13" s="89">
        <v>699.0221454993831</v>
      </c>
      <c r="G13" s="88">
        <v>0</v>
      </c>
      <c r="H13" s="89">
        <v>0</v>
      </c>
      <c r="I13" s="88">
        <v>2446</v>
      </c>
      <c r="J13" s="89">
        <v>747.72385118560885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7455</v>
      </c>
      <c r="D14" s="89">
        <v>807.19409657947767</v>
      </c>
      <c r="E14" s="88">
        <v>3627</v>
      </c>
      <c r="F14" s="89">
        <v>751.35366969947574</v>
      </c>
      <c r="G14" s="88">
        <v>0</v>
      </c>
      <c r="H14" s="89">
        <v>0</v>
      </c>
      <c r="I14" s="88">
        <v>11082</v>
      </c>
      <c r="J14" s="89">
        <v>788.91822324490192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20179</v>
      </c>
      <c r="D15" s="89">
        <v>872.88288220427103</v>
      </c>
      <c r="E15" s="88">
        <v>11032</v>
      </c>
      <c r="F15" s="89">
        <v>808.15274383611302</v>
      </c>
      <c r="G15" s="88">
        <v>0</v>
      </c>
      <c r="H15" s="89">
        <v>0</v>
      </c>
      <c r="I15" s="88">
        <v>31211</v>
      </c>
      <c r="J15" s="89">
        <v>850.00303578866374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43784</v>
      </c>
      <c r="D16" s="89">
        <v>923.48617097569854</v>
      </c>
      <c r="E16" s="88">
        <v>25376</v>
      </c>
      <c r="F16" s="89">
        <v>849.62211577868754</v>
      </c>
      <c r="G16" s="88">
        <v>0</v>
      </c>
      <c r="H16" s="89">
        <v>0</v>
      </c>
      <c r="I16" s="88">
        <v>69160</v>
      </c>
      <c r="J16" s="89">
        <v>896.38417177559234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71187</v>
      </c>
      <c r="D17" s="89">
        <v>940.04643656847531</v>
      </c>
      <c r="E17" s="88">
        <v>41851</v>
      </c>
      <c r="F17" s="89">
        <v>866.29320948125633</v>
      </c>
      <c r="G17" s="88">
        <v>0</v>
      </c>
      <c r="H17" s="89">
        <v>0</v>
      </c>
      <c r="I17" s="88">
        <v>113038</v>
      </c>
      <c r="J17" s="89">
        <v>912.74016516569748</v>
      </c>
      <c r="K17" s="380">
        <v>45</v>
      </c>
      <c r="L17" s="89">
        <v>2247.7188888888882</v>
      </c>
      <c r="M17" s="88">
        <v>8</v>
      </c>
      <c r="N17" s="89">
        <v>2309.1387500000001</v>
      </c>
      <c r="O17" s="88">
        <v>0</v>
      </c>
      <c r="P17" s="89">
        <v>0</v>
      </c>
      <c r="Q17" s="88">
        <v>53</v>
      </c>
      <c r="R17" s="384">
        <v>2256.9898113207541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104468</v>
      </c>
      <c r="D18" s="89">
        <v>950.22953612589583</v>
      </c>
      <c r="E18" s="88">
        <v>60098</v>
      </c>
      <c r="F18" s="89">
        <v>847.65353389463837</v>
      </c>
      <c r="G18" s="88">
        <v>0</v>
      </c>
      <c r="H18" s="89">
        <v>0</v>
      </c>
      <c r="I18" s="88">
        <v>164566</v>
      </c>
      <c r="J18" s="89">
        <v>912.76971707400105</v>
      </c>
      <c r="K18" s="380">
        <v>424</v>
      </c>
      <c r="L18" s="89">
        <v>2349.2868396226409</v>
      </c>
      <c r="M18" s="88">
        <v>131</v>
      </c>
      <c r="N18" s="89">
        <v>2086.9071755725186</v>
      </c>
      <c r="O18" s="88">
        <v>0</v>
      </c>
      <c r="P18" s="89">
        <v>0</v>
      </c>
      <c r="Q18" s="88">
        <v>555</v>
      </c>
      <c r="R18" s="384">
        <v>2287.3557837837834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151253</v>
      </c>
      <c r="D19" s="89">
        <v>1085.8185161947235</v>
      </c>
      <c r="E19" s="88">
        <v>86107</v>
      </c>
      <c r="F19" s="89">
        <v>925.70542174271463</v>
      </c>
      <c r="G19" s="88">
        <v>0</v>
      </c>
      <c r="H19" s="89">
        <v>0</v>
      </c>
      <c r="I19" s="88">
        <v>237360</v>
      </c>
      <c r="J19" s="89">
        <v>1027.7343477418287</v>
      </c>
      <c r="K19" s="380">
        <v>10898</v>
      </c>
      <c r="L19" s="89">
        <v>2371.7805551477304</v>
      </c>
      <c r="M19" s="88">
        <v>1037</v>
      </c>
      <c r="N19" s="89">
        <v>2188.8294889103177</v>
      </c>
      <c r="O19" s="88">
        <v>0</v>
      </c>
      <c r="P19" s="89">
        <v>0</v>
      </c>
      <c r="Q19" s="88">
        <v>11935</v>
      </c>
      <c r="R19" s="384">
        <v>2355.8844298282334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197717</v>
      </c>
      <c r="D20" s="89">
        <v>1165.0336804624794</v>
      </c>
      <c r="E20" s="88">
        <v>118360</v>
      </c>
      <c r="F20" s="89">
        <v>975.5395373436985</v>
      </c>
      <c r="G20" s="88">
        <v>0</v>
      </c>
      <c r="H20" s="89">
        <v>0</v>
      </c>
      <c r="I20" s="88">
        <v>316077</v>
      </c>
      <c r="J20" s="89">
        <v>1094.0746205513219</v>
      </c>
      <c r="K20" s="380">
        <v>201836</v>
      </c>
      <c r="L20" s="89">
        <v>1723.7946043322304</v>
      </c>
      <c r="M20" s="88">
        <v>86353</v>
      </c>
      <c r="N20" s="89">
        <v>1496.7090373235446</v>
      </c>
      <c r="O20" s="88">
        <v>0</v>
      </c>
      <c r="P20" s="89">
        <v>0</v>
      </c>
      <c r="Q20" s="88">
        <v>288189</v>
      </c>
      <c r="R20" s="384">
        <v>1655.7506471794554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615</v>
      </c>
      <c r="D21" s="89">
        <v>1138.8016585365851</v>
      </c>
      <c r="E21" s="88">
        <v>444</v>
      </c>
      <c r="F21" s="89">
        <v>989.6832432432434</v>
      </c>
      <c r="G21" s="88">
        <v>0</v>
      </c>
      <c r="H21" s="89">
        <v>0</v>
      </c>
      <c r="I21" s="88">
        <v>1059</v>
      </c>
      <c r="J21" s="89">
        <v>1076.2817563739375</v>
      </c>
      <c r="K21" s="380">
        <v>939933</v>
      </c>
      <c r="L21" s="89">
        <v>1466.639634027106</v>
      </c>
      <c r="M21" s="88">
        <v>636189</v>
      </c>
      <c r="N21" s="89">
        <v>1171.6699020259732</v>
      </c>
      <c r="O21" s="88">
        <v>0</v>
      </c>
      <c r="P21" s="89">
        <v>0</v>
      </c>
      <c r="Q21" s="88">
        <v>1576122</v>
      </c>
      <c r="R21" s="384">
        <v>1347.5774682607068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12</v>
      </c>
      <c r="D22" s="89">
        <v>636.06499999999994</v>
      </c>
      <c r="E22" s="88">
        <v>24</v>
      </c>
      <c r="F22" s="89">
        <v>607.62000000000012</v>
      </c>
      <c r="G22" s="88">
        <v>0</v>
      </c>
      <c r="H22" s="89">
        <v>0</v>
      </c>
      <c r="I22" s="88">
        <v>36</v>
      </c>
      <c r="J22" s="89">
        <v>617.1016666666668</v>
      </c>
      <c r="K22" s="380">
        <v>887817</v>
      </c>
      <c r="L22" s="89">
        <v>1454.1920973353765</v>
      </c>
      <c r="M22" s="88">
        <v>572932</v>
      </c>
      <c r="N22" s="89">
        <v>992.71446035480778</v>
      </c>
      <c r="O22" s="88">
        <v>1</v>
      </c>
      <c r="P22" s="89">
        <v>1555.19</v>
      </c>
      <c r="Q22" s="88">
        <v>1460750</v>
      </c>
      <c r="R22" s="384">
        <v>1273.1924707650198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35</v>
      </c>
      <c r="D23" s="89">
        <v>398.44914285714304</v>
      </c>
      <c r="E23" s="88">
        <v>110</v>
      </c>
      <c r="F23" s="89">
        <v>420.22690909090875</v>
      </c>
      <c r="G23" s="88">
        <v>0</v>
      </c>
      <c r="H23" s="89">
        <v>0</v>
      </c>
      <c r="I23" s="88">
        <v>145</v>
      </c>
      <c r="J23" s="89">
        <v>414.97020689655153</v>
      </c>
      <c r="K23" s="380">
        <v>720344</v>
      </c>
      <c r="L23" s="89">
        <v>1358.9840283947728</v>
      </c>
      <c r="M23" s="88">
        <v>454731</v>
      </c>
      <c r="N23" s="89">
        <v>803.47486324882209</v>
      </c>
      <c r="O23" s="88">
        <v>3</v>
      </c>
      <c r="P23" s="89">
        <v>660.93</v>
      </c>
      <c r="Q23" s="88">
        <v>1175078</v>
      </c>
      <c r="R23" s="384">
        <v>1144.011633083084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43</v>
      </c>
      <c r="D24" s="89">
        <v>405.15930232558162</v>
      </c>
      <c r="E24" s="88">
        <v>219</v>
      </c>
      <c r="F24" s="89">
        <v>416.65141552511375</v>
      </c>
      <c r="G24" s="88">
        <v>0</v>
      </c>
      <c r="H24" s="89">
        <v>0</v>
      </c>
      <c r="I24" s="88">
        <v>262</v>
      </c>
      <c r="J24" s="89">
        <v>414.76530534351116</v>
      </c>
      <c r="K24" s="380">
        <v>470044</v>
      </c>
      <c r="L24" s="89">
        <v>1203.5874751725398</v>
      </c>
      <c r="M24" s="88">
        <v>306970</v>
      </c>
      <c r="N24" s="89">
        <v>681.92525093657014</v>
      </c>
      <c r="O24" s="88">
        <v>4</v>
      </c>
      <c r="P24" s="89">
        <v>764.68000000000006</v>
      </c>
      <c r="Q24" s="88">
        <v>777018</v>
      </c>
      <c r="R24" s="384">
        <v>997.49648551256234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143</v>
      </c>
      <c r="D25" s="89">
        <v>427.07678321678236</v>
      </c>
      <c r="E25" s="88">
        <v>4362</v>
      </c>
      <c r="F25" s="89">
        <v>414.0319348922485</v>
      </c>
      <c r="G25" s="88">
        <v>0</v>
      </c>
      <c r="H25" s="89">
        <v>0</v>
      </c>
      <c r="I25" s="88">
        <v>4505</v>
      </c>
      <c r="J25" s="89">
        <v>414.44601109877647</v>
      </c>
      <c r="K25" s="380">
        <v>510176</v>
      </c>
      <c r="L25" s="89">
        <v>1082.7853192231598</v>
      </c>
      <c r="M25" s="88">
        <v>405637</v>
      </c>
      <c r="N25" s="89">
        <v>623.71510481044277</v>
      </c>
      <c r="O25" s="88">
        <v>27</v>
      </c>
      <c r="P25" s="89">
        <v>717.77481481481493</v>
      </c>
      <c r="Q25" s="88">
        <v>915840</v>
      </c>
      <c r="R25" s="384">
        <v>879.44661393910326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60</v>
      </c>
      <c r="L26" s="89">
        <v>1786.1256666666675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78</v>
      </c>
      <c r="R26" s="384">
        <v>1614.9608974358982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598816</v>
      </c>
      <c r="D27" s="91">
        <v>1047.2822866456486</v>
      </c>
      <c r="E27" s="90">
        <v>352539</v>
      </c>
      <c r="F27" s="91">
        <v>903.78307906359339</v>
      </c>
      <c r="G27" s="90">
        <v>0</v>
      </c>
      <c r="H27" s="91">
        <v>0</v>
      </c>
      <c r="I27" s="90">
        <v>951355</v>
      </c>
      <c r="J27" s="91">
        <v>994.10648251178668</v>
      </c>
      <c r="K27" s="381">
        <v>3741577</v>
      </c>
      <c r="L27" s="91">
        <v>1374.196357931429</v>
      </c>
      <c r="M27" s="90">
        <v>2464006</v>
      </c>
      <c r="N27" s="91">
        <v>922.75936821176379</v>
      </c>
      <c r="O27" s="90">
        <v>35</v>
      </c>
      <c r="P27" s="91">
        <v>742.18914285714288</v>
      </c>
      <c r="Q27" s="90">
        <v>6205618</v>
      </c>
      <c r="R27" s="385">
        <v>1194.9449809462969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54.565617751236204</v>
      </c>
      <c r="D28" s="92" t="s">
        <v>204</v>
      </c>
      <c r="E28" s="92">
        <v>55.215442830438619</v>
      </c>
      <c r="F28" s="92" t="s">
        <v>204</v>
      </c>
      <c r="G28" s="92">
        <v>0</v>
      </c>
      <c r="H28" s="92">
        <v>0</v>
      </c>
      <c r="I28" s="92">
        <v>54.806422045350388</v>
      </c>
      <c r="J28" s="92" t="s">
        <v>204</v>
      </c>
      <c r="K28" s="382">
        <v>74.661536483731069</v>
      </c>
      <c r="L28" s="92" t="s">
        <v>204</v>
      </c>
      <c r="M28" s="92">
        <v>75.386842387219417</v>
      </c>
      <c r="N28" s="92" t="s">
        <v>204</v>
      </c>
      <c r="O28" s="92">
        <v>86.4</v>
      </c>
      <c r="P28" s="92" t="s">
        <v>204</v>
      </c>
      <c r="Q28" s="92">
        <v>74.949594555832363</v>
      </c>
      <c r="R28" s="386" t="s">
        <v>204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7" t="s">
        <v>0</v>
      </c>
      <c r="C30" s="491" t="s">
        <v>30</v>
      </c>
      <c r="D30" s="491"/>
      <c r="E30" s="491"/>
      <c r="F30" s="491"/>
      <c r="G30" s="491"/>
      <c r="H30" s="491"/>
      <c r="I30" s="491"/>
      <c r="J30" s="492"/>
      <c r="K30" s="490" t="s">
        <v>31</v>
      </c>
      <c r="L30" s="491"/>
      <c r="M30" s="491"/>
      <c r="N30" s="491"/>
      <c r="O30" s="491"/>
      <c r="P30" s="491"/>
      <c r="Q30" s="491"/>
      <c r="R30" s="492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8"/>
      <c r="C31" s="500" t="s">
        <v>3</v>
      </c>
      <c r="D31" s="494"/>
      <c r="E31" s="495" t="s">
        <v>4</v>
      </c>
      <c r="F31" s="496"/>
      <c r="G31" s="493" t="s">
        <v>5</v>
      </c>
      <c r="H31" s="494"/>
      <c r="I31" s="493" t="s">
        <v>6</v>
      </c>
      <c r="J31" s="494"/>
      <c r="K31" s="493" t="s">
        <v>3</v>
      </c>
      <c r="L31" s="494"/>
      <c r="M31" s="495" t="s">
        <v>4</v>
      </c>
      <c r="N31" s="496"/>
      <c r="O31" s="493" t="s">
        <v>5</v>
      </c>
      <c r="P31" s="494"/>
      <c r="Q31" s="493" t="s">
        <v>6</v>
      </c>
      <c r="R31" s="494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9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1263</v>
      </c>
      <c r="L33" s="89">
        <v>307.52958828186831</v>
      </c>
      <c r="M33" s="88">
        <v>1218</v>
      </c>
      <c r="N33" s="89">
        <v>301.8404926108368</v>
      </c>
      <c r="O33" s="88">
        <v>0</v>
      </c>
      <c r="P33" s="89">
        <v>0</v>
      </c>
      <c r="Q33" s="88">
        <v>2481</v>
      </c>
      <c r="R33" s="383">
        <v>304.73663442160375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5831</v>
      </c>
      <c r="L34" s="89">
        <v>308.2387223460816</v>
      </c>
      <c r="M34" s="88">
        <v>5545</v>
      </c>
      <c r="N34" s="89">
        <v>307.51709287646628</v>
      </c>
      <c r="O34" s="88">
        <v>0</v>
      </c>
      <c r="P34" s="89">
        <v>0</v>
      </c>
      <c r="Q34" s="88">
        <v>11376</v>
      </c>
      <c r="R34" s="384">
        <v>307.8869787271455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15872</v>
      </c>
      <c r="L35" s="89">
        <v>310.02914314515999</v>
      </c>
      <c r="M35" s="88">
        <v>14998</v>
      </c>
      <c r="N35" s="89">
        <v>307.11178957194164</v>
      </c>
      <c r="O35" s="88">
        <v>0</v>
      </c>
      <c r="P35" s="89">
        <v>0</v>
      </c>
      <c r="Q35" s="88">
        <v>30870</v>
      </c>
      <c r="R35" s="384">
        <v>308.61176482021244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0</v>
      </c>
      <c r="F36" s="89">
        <v>0</v>
      </c>
      <c r="G36" s="88">
        <v>0</v>
      </c>
      <c r="H36" s="89">
        <v>0</v>
      </c>
      <c r="I36" s="88">
        <v>0</v>
      </c>
      <c r="J36" s="384">
        <v>0</v>
      </c>
      <c r="K36" s="88">
        <v>30202</v>
      </c>
      <c r="L36" s="89">
        <v>311.73919674193797</v>
      </c>
      <c r="M36" s="88">
        <v>29211</v>
      </c>
      <c r="N36" s="89">
        <v>311.18014412378858</v>
      </c>
      <c r="O36" s="88">
        <v>0</v>
      </c>
      <c r="P36" s="89">
        <v>0</v>
      </c>
      <c r="Q36" s="88">
        <v>59413</v>
      </c>
      <c r="R36" s="384">
        <v>311.46433289010815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25</v>
      </c>
      <c r="F37" s="89">
        <v>745.57959999999991</v>
      </c>
      <c r="G37" s="88">
        <v>0</v>
      </c>
      <c r="H37" s="89">
        <v>0</v>
      </c>
      <c r="I37" s="88">
        <v>25</v>
      </c>
      <c r="J37" s="384">
        <v>745.57959999999991</v>
      </c>
      <c r="K37" s="88">
        <v>45566</v>
      </c>
      <c r="L37" s="89">
        <v>317.87735570381489</v>
      </c>
      <c r="M37" s="88">
        <v>44091</v>
      </c>
      <c r="N37" s="89">
        <v>316.13165748112004</v>
      </c>
      <c r="O37" s="88">
        <v>2</v>
      </c>
      <c r="P37" s="89">
        <v>415.64499999999998</v>
      </c>
      <c r="Q37" s="88">
        <v>89659</v>
      </c>
      <c r="R37" s="384">
        <v>317.02106637370582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19</v>
      </c>
      <c r="D38" s="89">
        <v>802.89368421052632</v>
      </c>
      <c r="E38" s="88">
        <v>176</v>
      </c>
      <c r="F38" s="89">
        <v>721.83613636363589</v>
      </c>
      <c r="G38" s="88">
        <v>0</v>
      </c>
      <c r="H38" s="89">
        <v>0</v>
      </c>
      <c r="I38" s="88">
        <v>195</v>
      </c>
      <c r="J38" s="384">
        <v>729.73405128205093</v>
      </c>
      <c r="K38" s="88">
        <v>1683</v>
      </c>
      <c r="L38" s="89">
        <v>340.97763517528148</v>
      </c>
      <c r="M38" s="88">
        <v>1263</v>
      </c>
      <c r="N38" s="89">
        <v>348.6992240696747</v>
      </c>
      <c r="O38" s="88">
        <v>0</v>
      </c>
      <c r="P38" s="89">
        <v>0</v>
      </c>
      <c r="Q38" s="88">
        <v>2946</v>
      </c>
      <c r="R38" s="384">
        <v>344.28801086218527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121</v>
      </c>
      <c r="D39" s="89">
        <v>697.93694214876018</v>
      </c>
      <c r="E39" s="88">
        <v>1074</v>
      </c>
      <c r="F39" s="89">
        <v>783.36211359404149</v>
      </c>
      <c r="G39" s="88">
        <v>0</v>
      </c>
      <c r="H39" s="89">
        <v>0</v>
      </c>
      <c r="I39" s="88">
        <v>1195</v>
      </c>
      <c r="J39" s="384">
        <v>774.71236820083732</v>
      </c>
      <c r="K39" s="88">
        <v>2227</v>
      </c>
      <c r="L39" s="89">
        <v>359.65622361921959</v>
      </c>
      <c r="M39" s="88">
        <v>1451</v>
      </c>
      <c r="N39" s="89">
        <v>354.80032391454114</v>
      </c>
      <c r="O39" s="88">
        <v>0</v>
      </c>
      <c r="P39" s="89">
        <v>0</v>
      </c>
      <c r="Q39" s="88">
        <v>3678</v>
      </c>
      <c r="R39" s="384">
        <v>357.7405328983146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637</v>
      </c>
      <c r="D40" s="89">
        <v>677.85050235478809</v>
      </c>
      <c r="E40" s="88">
        <v>3498</v>
      </c>
      <c r="F40" s="89">
        <v>802.14285020011471</v>
      </c>
      <c r="G40" s="88">
        <v>0</v>
      </c>
      <c r="H40" s="89">
        <v>0</v>
      </c>
      <c r="I40" s="88">
        <v>4135</v>
      </c>
      <c r="J40" s="384">
        <v>782.99551632406326</v>
      </c>
      <c r="K40" s="88">
        <v>3563</v>
      </c>
      <c r="L40" s="89">
        <v>388.3215015436441</v>
      </c>
      <c r="M40" s="88">
        <v>2356</v>
      </c>
      <c r="N40" s="89">
        <v>400.39519100169906</v>
      </c>
      <c r="O40" s="88">
        <v>0</v>
      </c>
      <c r="P40" s="89">
        <v>0</v>
      </c>
      <c r="Q40" s="88">
        <v>5919</v>
      </c>
      <c r="R40" s="384">
        <v>393.12731542490405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1986</v>
      </c>
      <c r="D41" s="89">
        <v>711.49439577039288</v>
      </c>
      <c r="E41" s="88">
        <v>9921</v>
      </c>
      <c r="F41" s="89">
        <v>822.68012498740075</v>
      </c>
      <c r="G41" s="88">
        <v>0</v>
      </c>
      <c r="H41" s="89">
        <v>0</v>
      </c>
      <c r="I41" s="88">
        <v>11907</v>
      </c>
      <c r="J41" s="384">
        <v>804.13516334929056</v>
      </c>
      <c r="K41" s="88">
        <v>6419</v>
      </c>
      <c r="L41" s="89">
        <v>432.71302850911275</v>
      </c>
      <c r="M41" s="88">
        <v>4520</v>
      </c>
      <c r="N41" s="89">
        <v>432.0215044247804</v>
      </c>
      <c r="O41" s="88">
        <v>0</v>
      </c>
      <c r="P41" s="89">
        <v>0</v>
      </c>
      <c r="Q41" s="88">
        <v>10939</v>
      </c>
      <c r="R41" s="384">
        <v>432.42729042874134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4489</v>
      </c>
      <c r="D42" s="89">
        <v>706.09693250167118</v>
      </c>
      <c r="E42" s="88">
        <v>21399</v>
      </c>
      <c r="F42" s="89">
        <v>804.78255853077155</v>
      </c>
      <c r="G42" s="88">
        <v>0</v>
      </c>
      <c r="H42" s="89">
        <v>0</v>
      </c>
      <c r="I42" s="88">
        <v>25888</v>
      </c>
      <c r="J42" s="384">
        <v>787.67039168726762</v>
      </c>
      <c r="K42" s="88">
        <v>10295</v>
      </c>
      <c r="L42" s="89">
        <v>479.81806605147943</v>
      </c>
      <c r="M42" s="88">
        <v>7083</v>
      </c>
      <c r="N42" s="89">
        <v>485.44795708033064</v>
      </c>
      <c r="O42" s="88">
        <v>0</v>
      </c>
      <c r="P42" s="89">
        <v>0</v>
      </c>
      <c r="Q42" s="88">
        <v>17378</v>
      </c>
      <c r="R42" s="384">
        <v>482.11272125675924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8365</v>
      </c>
      <c r="D43" s="89">
        <v>674.73270890615674</v>
      </c>
      <c r="E43" s="88">
        <v>44636</v>
      </c>
      <c r="F43" s="89">
        <v>773.57613473429274</v>
      </c>
      <c r="G43" s="88">
        <v>0</v>
      </c>
      <c r="H43" s="89">
        <v>0</v>
      </c>
      <c r="I43" s="88">
        <v>53001</v>
      </c>
      <c r="J43" s="384">
        <v>757.97595252919552</v>
      </c>
      <c r="K43" s="88">
        <v>13377</v>
      </c>
      <c r="L43" s="89">
        <v>541.79804365702125</v>
      </c>
      <c r="M43" s="88">
        <v>9339</v>
      </c>
      <c r="N43" s="89">
        <v>550.9561912410295</v>
      </c>
      <c r="O43" s="88">
        <v>1</v>
      </c>
      <c r="P43" s="89">
        <v>392.13</v>
      </c>
      <c r="Q43" s="88">
        <v>22717</v>
      </c>
      <c r="R43" s="384">
        <v>545.55638640665359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13800</v>
      </c>
      <c r="D44" s="89">
        <v>655.58104202898608</v>
      </c>
      <c r="E44" s="88">
        <v>80852</v>
      </c>
      <c r="F44" s="89">
        <v>764.98121827536795</v>
      </c>
      <c r="G44" s="88">
        <v>0</v>
      </c>
      <c r="H44" s="89">
        <v>0</v>
      </c>
      <c r="I44" s="88">
        <v>94652</v>
      </c>
      <c r="J44" s="384">
        <v>749.03097493978009</v>
      </c>
      <c r="K44" s="88">
        <v>14618</v>
      </c>
      <c r="L44" s="89">
        <v>593.67694486249763</v>
      </c>
      <c r="M44" s="88">
        <v>10606</v>
      </c>
      <c r="N44" s="89">
        <v>599.46232792758576</v>
      </c>
      <c r="O44" s="88">
        <v>0</v>
      </c>
      <c r="P44" s="89">
        <v>0</v>
      </c>
      <c r="Q44" s="88">
        <v>25224</v>
      </c>
      <c r="R44" s="384">
        <v>596.10953972407094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20198</v>
      </c>
      <c r="D45" s="89">
        <v>644.30675363897456</v>
      </c>
      <c r="E45" s="88">
        <v>127996</v>
      </c>
      <c r="F45" s="89">
        <v>793.84321017844286</v>
      </c>
      <c r="G45" s="88">
        <v>1</v>
      </c>
      <c r="H45" s="89">
        <v>790.95</v>
      </c>
      <c r="I45" s="88">
        <v>148195</v>
      </c>
      <c r="J45" s="384">
        <v>773.46235898647035</v>
      </c>
      <c r="K45" s="88">
        <v>11920</v>
      </c>
      <c r="L45" s="89">
        <v>621.61440939597105</v>
      </c>
      <c r="M45" s="88">
        <v>9608</v>
      </c>
      <c r="N45" s="89">
        <v>630.06178809325422</v>
      </c>
      <c r="O45" s="88">
        <v>0</v>
      </c>
      <c r="P45" s="89">
        <v>0</v>
      </c>
      <c r="Q45" s="88">
        <v>21528</v>
      </c>
      <c r="R45" s="384">
        <v>625.38449554068939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23574</v>
      </c>
      <c r="D46" s="89">
        <v>592.00735683379935</v>
      </c>
      <c r="E46" s="88">
        <v>178119</v>
      </c>
      <c r="F46" s="89">
        <v>800.5867674981323</v>
      </c>
      <c r="G46" s="88">
        <v>0</v>
      </c>
      <c r="H46" s="89">
        <v>0</v>
      </c>
      <c r="I46" s="88">
        <v>201693</v>
      </c>
      <c r="J46" s="384">
        <v>776.20787964877218</v>
      </c>
      <c r="K46" s="88">
        <v>7949</v>
      </c>
      <c r="L46" s="89">
        <v>637.74661466850887</v>
      </c>
      <c r="M46" s="88">
        <v>7241</v>
      </c>
      <c r="N46" s="89">
        <v>646.7451139345369</v>
      </c>
      <c r="O46" s="88">
        <v>0</v>
      </c>
      <c r="P46" s="89">
        <v>0</v>
      </c>
      <c r="Q46" s="88">
        <v>15190</v>
      </c>
      <c r="R46" s="384">
        <v>642.036156023697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25055</v>
      </c>
      <c r="D47" s="89">
        <v>530.85043584114874</v>
      </c>
      <c r="E47" s="88">
        <v>254439</v>
      </c>
      <c r="F47" s="89">
        <v>807.95285341476506</v>
      </c>
      <c r="G47" s="88">
        <v>1</v>
      </c>
      <c r="H47" s="89">
        <v>689.7</v>
      </c>
      <c r="I47" s="88">
        <v>279495</v>
      </c>
      <c r="J47" s="384">
        <v>783.11191055295933</v>
      </c>
      <c r="K47" s="88">
        <v>4816</v>
      </c>
      <c r="L47" s="89">
        <v>622.34545265780628</v>
      </c>
      <c r="M47" s="88">
        <v>5415</v>
      </c>
      <c r="N47" s="89">
        <v>639.5870821791309</v>
      </c>
      <c r="O47" s="88">
        <v>1</v>
      </c>
      <c r="P47" s="89">
        <v>747.69</v>
      </c>
      <c r="Q47" s="88">
        <v>10232</v>
      </c>
      <c r="R47" s="384">
        <v>631.48235340109352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25351</v>
      </c>
      <c r="D48" s="89">
        <v>474.91175574927939</v>
      </c>
      <c r="E48" s="88">
        <v>339369</v>
      </c>
      <c r="F48" s="89">
        <v>785.84135186183903</v>
      </c>
      <c r="G48" s="88">
        <v>1</v>
      </c>
      <c r="H48" s="89">
        <v>656.79</v>
      </c>
      <c r="I48" s="88">
        <v>364721</v>
      </c>
      <c r="J48" s="384">
        <v>764.22892690577305</v>
      </c>
      <c r="K48" s="88">
        <v>2576</v>
      </c>
      <c r="L48" s="89">
        <v>611.31943711180486</v>
      </c>
      <c r="M48" s="88">
        <v>3671</v>
      </c>
      <c r="N48" s="89">
        <v>614.31670934350473</v>
      </c>
      <c r="O48" s="88">
        <v>0</v>
      </c>
      <c r="P48" s="89">
        <v>0</v>
      </c>
      <c r="Q48" s="88">
        <v>6247</v>
      </c>
      <c r="R48" s="384">
        <v>613.08076036497766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23262</v>
      </c>
      <c r="D49" s="89">
        <v>442.81028544407195</v>
      </c>
      <c r="E49" s="88">
        <v>368094</v>
      </c>
      <c r="F49" s="89">
        <v>759.97312846718194</v>
      </c>
      <c r="G49" s="88">
        <v>7</v>
      </c>
      <c r="H49" s="89">
        <v>804.49142857142851</v>
      </c>
      <c r="I49" s="88">
        <v>391363</v>
      </c>
      <c r="J49" s="384">
        <v>741.12226513492305</v>
      </c>
      <c r="K49" s="88">
        <v>982</v>
      </c>
      <c r="L49" s="89">
        <v>608.27340122199439</v>
      </c>
      <c r="M49" s="88">
        <v>1971</v>
      </c>
      <c r="N49" s="89">
        <v>615.90565702689344</v>
      </c>
      <c r="O49" s="88">
        <v>0</v>
      </c>
      <c r="P49" s="89">
        <v>0</v>
      </c>
      <c r="Q49" s="88">
        <v>2953</v>
      </c>
      <c r="R49" s="384">
        <v>613.36760243820027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46823</v>
      </c>
      <c r="D50" s="89">
        <v>410.7932985925699</v>
      </c>
      <c r="E50" s="88">
        <v>733697</v>
      </c>
      <c r="F50" s="89">
        <v>717.30051799311025</v>
      </c>
      <c r="G50" s="88">
        <v>4</v>
      </c>
      <c r="H50" s="89">
        <v>519.5</v>
      </c>
      <c r="I50" s="88">
        <v>780524</v>
      </c>
      <c r="J50" s="384">
        <v>698.91238548717388</v>
      </c>
      <c r="K50" s="88">
        <v>596</v>
      </c>
      <c r="L50" s="89">
        <v>636.50273489932533</v>
      </c>
      <c r="M50" s="88">
        <v>1718</v>
      </c>
      <c r="N50" s="89">
        <v>633.55292782305571</v>
      </c>
      <c r="O50" s="88">
        <v>0</v>
      </c>
      <c r="P50" s="89">
        <v>0</v>
      </c>
      <c r="Q50" s="88">
        <v>2314</v>
      </c>
      <c r="R50" s="384">
        <v>634.31268798617441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12</v>
      </c>
      <c r="F51" s="89">
        <v>722.69333333333316</v>
      </c>
      <c r="G51" s="88">
        <v>0</v>
      </c>
      <c r="H51" s="89">
        <v>0</v>
      </c>
      <c r="I51" s="88">
        <v>12</v>
      </c>
      <c r="J51" s="384">
        <v>722.69333333333316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193680</v>
      </c>
      <c r="D52" s="91">
        <v>524.83587835605056</v>
      </c>
      <c r="E52" s="90">
        <v>2163307</v>
      </c>
      <c r="F52" s="91">
        <v>761.82469966120823</v>
      </c>
      <c r="G52" s="90">
        <v>14</v>
      </c>
      <c r="H52" s="91">
        <v>703.3485714285714</v>
      </c>
      <c r="I52" s="90">
        <v>2357001</v>
      </c>
      <c r="J52" s="385">
        <v>742.35045523951385</v>
      </c>
      <c r="K52" s="90">
        <v>179755</v>
      </c>
      <c r="L52" s="91">
        <v>419.65758237601131</v>
      </c>
      <c r="M52" s="90">
        <v>161306</v>
      </c>
      <c r="N52" s="91">
        <v>416.96334655871431</v>
      </c>
      <c r="O52" s="90">
        <v>4</v>
      </c>
      <c r="P52" s="91">
        <v>492.77750000000003</v>
      </c>
      <c r="Q52" s="90">
        <v>341065</v>
      </c>
      <c r="R52" s="385">
        <v>418.38420655886682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73.560538000826099</v>
      </c>
      <c r="D53" s="92" t="s">
        <v>204</v>
      </c>
      <c r="E53" s="92">
        <v>78.071210352725814</v>
      </c>
      <c r="F53" s="92" t="s">
        <v>204</v>
      </c>
      <c r="G53" s="92">
        <v>82.5</v>
      </c>
      <c r="H53" s="92" t="s">
        <v>204</v>
      </c>
      <c r="I53" s="92">
        <v>77.700582819860429</v>
      </c>
      <c r="J53" s="386" t="s">
        <v>204</v>
      </c>
      <c r="K53" s="92">
        <v>34.767772801869214</v>
      </c>
      <c r="L53" s="92" t="s">
        <v>204</v>
      </c>
      <c r="M53" s="92">
        <v>34.428368618455721</v>
      </c>
      <c r="N53" s="92" t="s">
        <v>204</v>
      </c>
      <c r="O53" s="92">
        <v>42.25</v>
      </c>
      <c r="P53" s="92" t="s">
        <v>204</v>
      </c>
      <c r="Q53" s="92">
        <v>34.607340557783878</v>
      </c>
      <c r="R53" s="386" t="s">
        <v>204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7" t="s">
        <v>0</v>
      </c>
      <c r="C55" s="490" t="s">
        <v>1</v>
      </c>
      <c r="D55" s="491"/>
      <c r="E55" s="491"/>
      <c r="F55" s="491"/>
      <c r="G55" s="491"/>
      <c r="H55" s="491"/>
      <c r="I55" s="491"/>
      <c r="J55" s="492"/>
      <c r="K55" s="490" t="s">
        <v>2</v>
      </c>
      <c r="L55" s="491"/>
      <c r="M55" s="491"/>
      <c r="N55" s="491"/>
      <c r="O55" s="491"/>
      <c r="P55" s="491"/>
      <c r="Q55" s="491"/>
      <c r="R55" s="492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8"/>
      <c r="C56" s="493" t="s">
        <v>3</v>
      </c>
      <c r="D56" s="494"/>
      <c r="E56" s="495" t="s">
        <v>4</v>
      </c>
      <c r="F56" s="496"/>
      <c r="G56" s="493" t="s">
        <v>5</v>
      </c>
      <c r="H56" s="494"/>
      <c r="I56" s="493" t="s">
        <v>6</v>
      </c>
      <c r="J56" s="494"/>
      <c r="K56" s="493" t="s">
        <v>3</v>
      </c>
      <c r="L56" s="494"/>
      <c r="M56" s="495" t="s">
        <v>4</v>
      </c>
      <c r="N56" s="496"/>
      <c r="O56" s="493" t="s">
        <v>5</v>
      </c>
      <c r="P56" s="494"/>
      <c r="Q56" s="493" t="s">
        <v>6</v>
      </c>
      <c r="R56" s="494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9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1263</v>
      </c>
      <c r="L58" s="89">
        <v>307.52958828186831</v>
      </c>
      <c r="M58" s="88">
        <v>1218</v>
      </c>
      <c r="N58" s="89">
        <v>301.8404926108368</v>
      </c>
      <c r="O58" s="88">
        <v>0</v>
      </c>
      <c r="P58" s="89">
        <v>0</v>
      </c>
      <c r="Q58" s="88">
        <v>2481</v>
      </c>
      <c r="R58" s="383">
        <v>304.73663442160375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5832</v>
      </c>
      <c r="L59" s="89">
        <v>308.22201474622801</v>
      </c>
      <c r="M59" s="88">
        <v>5547</v>
      </c>
      <c r="N59" s="89">
        <v>307.48222102037238</v>
      </c>
      <c r="O59" s="88">
        <v>0</v>
      </c>
      <c r="P59" s="89">
        <v>0</v>
      </c>
      <c r="Q59" s="88">
        <v>11379</v>
      </c>
      <c r="R59" s="384">
        <v>307.86138237103501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15882</v>
      </c>
      <c r="L60" s="89">
        <v>309.99157977584554</v>
      </c>
      <c r="M60" s="88">
        <v>15007</v>
      </c>
      <c r="N60" s="89">
        <v>307.06715666022393</v>
      </c>
      <c r="O60" s="88">
        <v>0</v>
      </c>
      <c r="P60" s="89">
        <v>0</v>
      </c>
      <c r="Q60" s="88">
        <v>30889</v>
      </c>
      <c r="R60" s="384">
        <v>308.57078863025538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22</v>
      </c>
      <c r="D61" s="89">
        <v>414.78454545454548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50</v>
      </c>
      <c r="J61" s="384">
        <v>369.58160000000004</v>
      </c>
      <c r="K61" s="88">
        <v>30227</v>
      </c>
      <c r="L61" s="89">
        <v>311.85025705495121</v>
      </c>
      <c r="M61" s="88">
        <v>29239</v>
      </c>
      <c r="N61" s="89">
        <v>311.20205923595159</v>
      </c>
      <c r="O61" s="88">
        <v>0</v>
      </c>
      <c r="P61" s="89">
        <v>0</v>
      </c>
      <c r="Q61" s="88">
        <v>59466</v>
      </c>
      <c r="R61" s="384">
        <v>311.53154289846293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15</v>
      </c>
      <c r="D62" s="89">
        <v>361.15733333333338</v>
      </c>
      <c r="E62" s="88">
        <v>17</v>
      </c>
      <c r="F62" s="89">
        <v>411.49235294117642</v>
      </c>
      <c r="G62" s="88">
        <v>0</v>
      </c>
      <c r="H62" s="89">
        <v>0</v>
      </c>
      <c r="I62" s="88">
        <v>32</v>
      </c>
      <c r="J62" s="384">
        <v>387.89781249999999</v>
      </c>
      <c r="K62" s="88">
        <v>45861</v>
      </c>
      <c r="L62" s="89">
        <v>320.85764854669605</v>
      </c>
      <c r="M62" s="88">
        <v>44251</v>
      </c>
      <c r="N62" s="89">
        <v>317.41165939752915</v>
      </c>
      <c r="O62" s="88">
        <v>2</v>
      </c>
      <c r="P62" s="89">
        <v>415.64499999999998</v>
      </c>
      <c r="Q62" s="88">
        <v>90114</v>
      </c>
      <c r="R62" s="384">
        <v>319.1675793994284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141</v>
      </c>
      <c r="D63" s="89">
        <v>290.09127659574466</v>
      </c>
      <c r="E63" s="88">
        <v>149</v>
      </c>
      <c r="F63" s="89">
        <v>290.85181208053694</v>
      </c>
      <c r="G63" s="88">
        <v>0</v>
      </c>
      <c r="H63" s="89">
        <v>0</v>
      </c>
      <c r="I63" s="88">
        <v>290</v>
      </c>
      <c r="J63" s="384">
        <v>290.48203448275865</v>
      </c>
      <c r="K63" s="88">
        <v>3478</v>
      </c>
      <c r="L63" s="89">
        <v>544.00482748706099</v>
      </c>
      <c r="M63" s="88">
        <v>2399</v>
      </c>
      <c r="N63" s="89">
        <v>490.91044601917412</v>
      </c>
      <c r="O63" s="88">
        <v>0</v>
      </c>
      <c r="P63" s="89">
        <v>0</v>
      </c>
      <c r="Q63" s="88">
        <v>5877</v>
      </c>
      <c r="R63" s="384">
        <v>522.33162327718173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94</v>
      </c>
      <c r="D64" s="89">
        <v>314.5484042553191</v>
      </c>
      <c r="E64" s="88">
        <v>119</v>
      </c>
      <c r="F64" s="89">
        <v>321.22966386554617</v>
      </c>
      <c r="G64" s="88">
        <v>0</v>
      </c>
      <c r="H64" s="89">
        <v>0</v>
      </c>
      <c r="I64" s="88">
        <v>213</v>
      </c>
      <c r="J64" s="384">
        <v>318.28112676056332</v>
      </c>
      <c r="K64" s="88">
        <v>9897</v>
      </c>
      <c r="L64" s="89">
        <v>700.47532787713521</v>
      </c>
      <c r="M64" s="88">
        <v>6271</v>
      </c>
      <c r="N64" s="89">
        <v>656.91791899218595</v>
      </c>
      <c r="O64" s="88">
        <v>0</v>
      </c>
      <c r="P64" s="89">
        <v>0</v>
      </c>
      <c r="Q64" s="88">
        <v>16168</v>
      </c>
      <c r="R64" s="384">
        <v>683.5809370361211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99</v>
      </c>
      <c r="D65" s="89">
        <v>290.3071717171718</v>
      </c>
      <c r="E65" s="88">
        <v>115</v>
      </c>
      <c r="F65" s="89">
        <v>312.70478260869555</v>
      </c>
      <c r="G65" s="88">
        <v>0</v>
      </c>
      <c r="H65" s="89">
        <v>0</v>
      </c>
      <c r="I65" s="88">
        <v>214</v>
      </c>
      <c r="J65" s="384">
        <v>302.34327102803735</v>
      </c>
      <c r="K65" s="88">
        <v>24478</v>
      </c>
      <c r="L65" s="89">
        <v>794.91888103603196</v>
      </c>
      <c r="M65" s="88">
        <v>17001</v>
      </c>
      <c r="N65" s="89">
        <v>747.05775424975013</v>
      </c>
      <c r="O65" s="88">
        <v>0</v>
      </c>
      <c r="P65" s="89">
        <v>0</v>
      </c>
      <c r="Q65" s="88">
        <v>41479</v>
      </c>
      <c r="R65" s="384">
        <v>775.3020383808672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137</v>
      </c>
      <c r="D66" s="89">
        <v>286.46094890510972</v>
      </c>
      <c r="E66" s="88">
        <v>190</v>
      </c>
      <c r="F66" s="89">
        <v>281.74926315789492</v>
      </c>
      <c r="G66" s="88">
        <v>0</v>
      </c>
      <c r="H66" s="89">
        <v>0</v>
      </c>
      <c r="I66" s="88">
        <v>327</v>
      </c>
      <c r="J66" s="384">
        <v>283.72327217125405</v>
      </c>
      <c r="K66" s="88">
        <v>52326</v>
      </c>
      <c r="L66" s="89">
        <v>853.56756602836015</v>
      </c>
      <c r="M66" s="88">
        <v>40007</v>
      </c>
      <c r="N66" s="89">
        <v>793.06346114429937</v>
      </c>
      <c r="O66" s="88">
        <v>0</v>
      </c>
      <c r="P66" s="89">
        <v>0</v>
      </c>
      <c r="Q66" s="88">
        <v>92333</v>
      </c>
      <c r="R66" s="384">
        <v>827.35171986180421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658</v>
      </c>
      <c r="D67" s="89">
        <v>517.86764437689874</v>
      </c>
      <c r="E67" s="88">
        <v>641</v>
      </c>
      <c r="F67" s="89">
        <v>525.26336973478931</v>
      </c>
      <c r="G67" s="88">
        <v>0</v>
      </c>
      <c r="H67" s="89">
        <v>0</v>
      </c>
      <c r="I67" s="88">
        <v>1299</v>
      </c>
      <c r="J67" s="384">
        <v>521.51711316397177</v>
      </c>
      <c r="K67" s="88">
        <v>86674</v>
      </c>
      <c r="L67" s="89">
        <v>870.7384689757024</v>
      </c>
      <c r="M67" s="88">
        <v>70982</v>
      </c>
      <c r="N67" s="89">
        <v>806.82953269843097</v>
      </c>
      <c r="O67" s="88">
        <v>0</v>
      </c>
      <c r="P67" s="89">
        <v>0</v>
      </c>
      <c r="Q67" s="88">
        <v>157656</v>
      </c>
      <c r="R67" s="384">
        <v>841.96453005277351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2504</v>
      </c>
      <c r="D68" s="89">
        <v>569.46497603833893</v>
      </c>
      <c r="E68" s="88">
        <v>2653</v>
      </c>
      <c r="F68" s="89">
        <v>591.18885789672117</v>
      </c>
      <c r="G68" s="88">
        <v>0</v>
      </c>
      <c r="H68" s="89">
        <v>0</v>
      </c>
      <c r="I68" s="88">
        <v>5157</v>
      </c>
      <c r="J68" s="384">
        <v>580.64074849718861</v>
      </c>
      <c r="K68" s="88">
        <v>129138</v>
      </c>
      <c r="L68" s="89">
        <v>887.28638077095866</v>
      </c>
      <c r="M68" s="88">
        <v>116857</v>
      </c>
      <c r="N68" s="89">
        <v>791.21332209452441</v>
      </c>
      <c r="O68" s="88">
        <v>1</v>
      </c>
      <c r="P68" s="89">
        <v>392.13</v>
      </c>
      <c r="Q68" s="88">
        <v>245996</v>
      </c>
      <c r="R68" s="384">
        <v>841.64618916567713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3859</v>
      </c>
      <c r="D69" s="89">
        <v>584.00703291008165</v>
      </c>
      <c r="E69" s="88">
        <v>4458</v>
      </c>
      <c r="F69" s="89">
        <v>624.53840960071955</v>
      </c>
      <c r="G69" s="88">
        <v>0</v>
      </c>
      <c r="H69" s="89">
        <v>0</v>
      </c>
      <c r="I69" s="88">
        <v>8317</v>
      </c>
      <c r="J69" s="384">
        <v>605.73227966815114</v>
      </c>
      <c r="K69" s="88">
        <v>194428</v>
      </c>
      <c r="L69" s="89">
        <v>1080.4001667455327</v>
      </c>
      <c r="M69" s="88">
        <v>183060</v>
      </c>
      <c r="N69" s="89">
        <v>835.63795515131642</v>
      </c>
      <c r="O69" s="88">
        <v>0</v>
      </c>
      <c r="P69" s="89">
        <v>0</v>
      </c>
      <c r="Q69" s="88">
        <v>377488</v>
      </c>
      <c r="R69" s="384">
        <v>961.70455137646866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3102</v>
      </c>
      <c r="D70" s="89">
        <v>608.37058671824832</v>
      </c>
      <c r="E70" s="88">
        <v>5006</v>
      </c>
      <c r="F70" s="89">
        <v>649.3993547742723</v>
      </c>
      <c r="G70" s="88">
        <v>0</v>
      </c>
      <c r="H70" s="89">
        <v>0</v>
      </c>
      <c r="I70" s="88">
        <v>8108</v>
      </c>
      <c r="J70" s="384">
        <v>633.70235939812699</v>
      </c>
      <c r="K70" s="88">
        <v>434773</v>
      </c>
      <c r="L70" s="89">
        <v>1381.3674931285984</v>
      </c>
      <c r="M70" s="88">
        <v>347323</v>
      </c>
      <c r="N70" s="89">
        <v>1023.8983813338021</v>
      </c>
      <c r="O70" s="88">
        <v>1</v>
      </c>
      <c r="P70" s="89">
        <v>790.95</v>
      </c>
      <c r="Q70" s="88">
        <v>782097</v>
      </c>
      <c r="R70" s="384">
        <v>1222.6175749811091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1664</v>
      </c>
      <c r="D71" s="89">
        <v>641.37327524038687</v>
      </c>
      <c r="E71" s="88">
        <v>3744</v>
      </c>
      <c r="F71" s="89">
        <v>689.74025908119359</v>
      </c>
      <c r="G71" s="88">
        <v>0</v>
      </c>
      <c r="H71" s="89">
        <v>0</v>
      </c>
      <c r="I71" s="88">
        <v>5408</v>
      </c>
      <c r="J71" s="384">
        <v>674.85811020709923</v>
      </c>
      <c r="K71" s="88">
        <v>973735</v>
      </c>
      <c r="L71" s="89">
        <v>1437.0809599634397</v>
      </c>
      <c r="M71" s="88">
        <v>825737</v>
      </c>
      <c r="N71" s="89">
        <v>1084.7377627501271</v>
      </c>
      <c r="O71" s="88">
        <v>0</v>
      </c>
      <c r="P71" s="89">
        <v>0</v>
      </c>
      <c r="Q71" s="88">
        <v>1799472</v>
      </c>
      <c r="R71" s="384">
        <v>1275.3986361277096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969</v>
      </c>
      <c r="D72" s="89">
        <v>612.67437564499676</v>
      </c>
      <c r="E72" s="88">
        <v>3338</v>
      </c>
      <c r="F72" s="89">
        <v>652.89026063510732</v>
      </c>
      <c r="G72" s="88">
        <v>0</v>
      </c>
      <c r="H72" s="89">
        <v>0</v>
      </c>
      <c r="I72" s="88">
        <v>4307</v>
      </c>
      <c r="J72" s="384">
        <v>643.84238681216391</v>
      </c>
      <c r="K72" s="88">
        <v>918669</v>
      </c>
      <c r="L72" s="89">
        <v>1423.7505052418248</v>
      </c>
      <c r="M72" s="88">
        <v>836148</v>
      </c>
      <c r="N72" s="89">
        <v>932.83711961279585</v>
      </c>
      <c r="O72" s="88">
        <v>3</v>
      </c>
      <c r="P72" s="89">
        <v>997.52666666666676</v>
      </c>
      <c r="Q72" s="88">
        <v>1754820</v>
      </c>
      <c r="R72" s="384">
        <v>1189.8361868282798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580</v>
      </c>
      <c r="D73" s="89">
        <v>575.10829310344877</v>
      </c>
      <c r="E73" s="88">
        <v>2951</v>
      </c>
      <c r="F73" s="89">
        <v>619.85253812266797</v>
      </c>
      <c r="G73" s="88">
        <v>0</v>
      </c>
      <c r="H73" s="89">
        <v>0</v>
      </c>
      <c r="I73" s="88">
        <v>3531</v>
      </c>
      <c r="J73" s="384">
        <v>612.50287453978854</v>
      </c>
      <c r="K73" s="88">
        <v>748886</v>
      </c>
      <c r="L73" s="89">
        <v>1325.8329655915643</v>
      </c>
      <c r="M73" s="88">
        <v>800832</v>
      </c>
      <c r="N73" s="89">
        <v>794.40592810976659</v>
      </c>
      <c r="O73" s="88">
        <v>4</v>
      </c>
      <c r="P73" s="89">
        <v>659.89499999999998</v>
      </c>
      <c r="Q73" s="88">
        <v>1549722</v>
      </c>
      <c r="R73" s="384">
        <v>1051.211813518815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251</v>
      </c>
      <c r="D74" s="89">
        <v>520.68956175298706</v>
      </c>
      <c r="E74" s="88">
        <v>2117</v>
      </c>
      <c r="F74" s="89">
        <v>606.5514643363249</v>
      </c>
      <c r="G74" s="88">
        <v>0</v>
      </c>
      <c r="H74" s="89">
        <v>0</v>
      </c>
      <c r="I74" s="88">
        <v>2368</v>
      </c>
      <c r="J74" s="384">
        <v>597.45039273648626</v>
      </c>
      <c r="K74" s="88">
        <v>494582</v>
      </c>
      <c r="L74" s="89">
        <v>1166.2073497418048</v>
      </c>
      <c r="M74" s="88">
        <v>679371</v>
      </c>
      <c r="N74" s="89">
        <v>723.70090744232209</v>
      </c>
      <c r="O74" s="88">
        <v>11</v>
      </c>
      <c r="P74" s="89">
        <v>790.01454545454544</v>
      </c>
      <c r="Q74" s="88">
        <v>1173964</v>
      </c>
      <c r="R74" s="384">
        <v>910.12608802314139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379</v>
      </c>
      <c r="D75" s="89">
        <v>489.64994722955043</v>
      </c>
      <c r="E75" s="88">
        <v>4137</v>
      </c>
      <c r="F75" s="89">
        <v>564.19496978486222</v>
      </c>
      <c r="G75" s="88">
        <v>0</v>
      </c>
      <c r="H75" s="89">
        <v>0</v>
      </c>
      <c r="I75" s="88">
        <v>4516</v>
      </c>
      <c r="J75" s="384">
        <v>557.93886625331595</v>
      </c>
      <c r="K75" s="88">
        <v>558117</v>
      </c>
      <c r="L75" s="89">
        <v>1025.3614610914819</v>
      </c>
      <c r="M75" s="88">
        <v>1149551</v>
      </c>
      <c r="N75" s="89">
        <v>682.45052889344163</v>
      </c>
      <c r="O75" s="88">
        <v>31</v>
      </c>
      <c r="P75" s="89">
        <v>692.19096774193554</v>
      </c>
      <c r="Q75" s="88">
        <v>1707699</v>
      </c>
      <c r="R75" s="384">
        <v>794.52222460748624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67</v>
      </c>
      <c r="L76" s="89">
        <v>1696.1819402985082</v>
      </c>
      <c r="M76" s="88">
        <v>31</v>
      </c>
      <c r="N76" s="89">
        <v>909.83967741935464</v>
      </c>
      <c r="O76" s="88">
        <v>0</v>
      </c>
      <c r="P76" s="89">
        <v>0</v>
      </c>
      <c r="Q76" s="88">
        <v>98</v>
      </c>
      <c r="R76" s="384">
        <v>1447.4410204081635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14485</v>
      </c>
      <c r="D77" s="99">
        <v>578.11659233690136</v>
      </c>
      <c r="E77" s="98">
        <v>29674</v>
      </c>
      <c r="F77" s="99">
        <v>618.02214093145381</v>
      </c>
      <c r="G77" s="98">
        <v>0</v>
      </c>
      <c r="H77" s="99">
        <v>0</v>
      </c>
      <c r="I77" s="98">
        <v>44159</v>
      </c>
      <c r="J77" s="387">
        <v>604.93235467288616</v>
      </c>
      <c r="K77" s="98">
        <v>4728313</v>
      </c>
      <c r="L77" s="99">
        <v>1259.2759101523106</v>
      </c>
      <c r="M77" s="98">
        <v>5170832</v>
      </c>
      <c r="N77" s="99">
        <v>836.60849682990761</v>
      </c>
      <c r="O77" s="98">
        <v>53</v>
      </c>
      <c r="P77" s="99">
        <v>713.1058490566038</v>
      </c>
      <c r="Q77" s="98">
        <v>9899198</v>
      </c>
      <c r="R77" s="387">
        <v>1038.493263600747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60.155747324818776</v>
      </c>
      <c r="D78" s="92" t="s">
        <v>204</v>
      </c>
      <c r="E78" s="92">
        <v>68.035114915414169</v>
      </c>
      <c r="F78" s="92" t="s">
        <v>204</v>
      </c>
      <c r="G78" s="92">
        <v>0</v>
      </c>
      <c r="H78" s="92">
        <v>0</v>
      </c>
      <c r="I78" s="92">
        <v>65.450531035575992</v>
      </c>
      <c r="J78" s="386" t="s">
        <v>204</v>
      </c>
      <c r="K78" s="92">
        <v>70.510326759568002</v>
      </c>
      <c r="L78" s="92" t="s">
        <v>204</v>
      </c>
      <c r="M78" s="92">
        <v>73.814736438170058</v>
      </c>
      <c r="N78" s="92" t="s">
        <v>204</v>
      </c>
      <c r="O78" s="92">
        <v>82.037735849056602</v>
      </c>
      <c r="P78" s="92" t="s">
        <v>204</v>
      </c>
      <c r="Q78" s="92">
        <v>72.236430988675735</v>
      </c>
      <c r="R78" s="386" t="s">
        <v>204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205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G82" sqref="G82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09" t="s">
        <v>128</v>
      </c>
      <c r="D37" s="110">
        <v>950694</v>
      </c>
      <c r="E37" s="110">
        <v>6179875</v>
      </c>
      <c r="F37" s="110">
        <v>2354102</v>
      </c>
      <c r="G37" s="110">
        <v>342922</v>
      </c>
      <c r="H37" s="110">
        <v>44051</v>
      </c>
      <c r="I37" s="110">
        <v>9871644</v>
      </c>
      <c r="J37" s="46"/>
    </row>
    <row r="38" spans="2:42">
      <c r="B38" s="109"/>
      <c r="C38" s="109" t="s">
        <v>129</v>
      </c>
      <c r="D38" s="110">
        <v>950472</v>
      </c>
      <c r="E38" s="110">
        <v>6190182</v>
      </c>
      <c r="F38" s="110">
        <v>2354994</v>
      </c>
      <c r="G38" s="110">
        <v>341436</v>
      </c>
      <c r="H38" s="110">
        <v>44122</v>
      </c>
      <c r="I38" s="110">
        <v>9881206</v>
      </c>
      <c r="J38" s="46"/>
      <c r="K38" s="361"/>
      <c r="L38" s="361"/>
      <c r="M38" s="361"/>
      <c r="N38" s="361"/>
      <c r="O38" s="361"/>
      <c r="P38" s="361"/>
    </row>
    <row r="39" spans="2:42">
      <c r="B39" s="116"/>
      <c r="C39" s="113" t="s">
        <v>130</v>
      </c>
      <c r="D39" s="114">
        <v>951355</v>
      </c>
      <c r="E39" s="114">
        <v>6205618</v>
      </c>
      <c r="F39" s="114">
        <v>2357001</v>
      </c>
      <c r="G39" s="114">
        <v>341065</v>
      </c>
      <c r="H39" s="114">
        <v>44159</v>
      </c>
      <c r="I39" s="115">
        <v>9899198</v>
      </c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19" t="s">
        <v>128</v>
      </c>
      <c r="D74" s="117">
        <v>0.30724364885597044</v>
      </c>
      <c r="E74" s="117">
        <v>1.5052648298003124</v>
      </c>
      <c r="F74" s="117">
        <v>0.30443676641711548</v>
      </c>
      <c r="G74" s="117">
        <v>1.0305694352785943</v>
      </c>
      <c r="H74" s="117">
        <v>2.5443456399273812</v>
      </c>
      <c r="I74" s="117">
        <v>1.088460508131206</v>
      </c>
    </row>
    <row r="75" spans="2:17">
      <c r="B75" s="109"/>
      <c r="C75" s="119" t="s">
        <v>129</v>
      </c>
      <c r="D75" s="117">
        <v>0.37458088021755653</v>
      </c>
      <c r="E75" s="117">
        <v>1.5107936910354836</v>
      </c>
      <c r="F75" s="117">
        <v>0.30624362169926478</v>
      </c>
      <c r="G75" s="117">
        <v>1.0877481777109343</v>
      </c>
      <c r="H75" s="117">
        <v>2.7837957462669261</v>
      </c>
      <c r="I75" s="117">
        <v>1.1023207619892617</v>
      </c>
      <c r="L75" s="362"/>
      <c r="M75" s="362"/>
      <c r="N75" s="362"/>
      <c r="O75" s="362"/>
      <c r="P75" s="362"/>
      <c r="Q75" s="362"/>
    </row>
    <row r="76" spans="2:17">
      <c r="B76" s="109"/>
      <c r="C76" s="120" t="s">
        <v>130</v>
      </c>
      <c r="D76" s="121">
        <v>0.4704826275213847</v>
      </c>
      <c r="E76" s="121">
        <v>1.5393833761648823</v>
      </c>
      <c r="F76" s="121">
        <v>0.30021966462208116</v>
      </c>
      <c r="G76" s="121">
        <v>1.126710450239421</v>
      </c>
      <c r="H76" s="121">
        <v>2.8436350086170847</v>
      </c>
      <c r="I76" s="121">
        <v>1.1299996618510999</v>
      </c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69" activePane="bottomLeft" state="frozen"/>
      <selection activeCell="K20" sqref="K20"/>
      <selection pane="bottomLeft" activeCell="J80" sqref="J80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09" t="s">
        <v>128</v>
      </c>
      <c r="D37" s="110">
        <v>945009.97215000005</v>
      </c>
      <c r="E37" s="110">
        <v>7373085.4459599918</v>
      </c>
      <c r="F37" s="110">
        <v>1745873.9961300017</v>
      </c>
      <c r="G37" s="110">
        <v>143277.3045399999</v>
      </c>
      <c r="H37" s="110">
        <v>26604.948040000003</v>
      </c>
      <c r="I37" s="110">
        <v>10233851.66681999</v>
      </c>
    </row>
    <row r="38" spans="2:43">
      <c r="B38" s="109"/>
      <c r="C38" s="109" t="s">
        <v>129</v>
      </c>
      <c r="D38" s="110">
        <v>944925.72857999988</v>
      </c>
      <c r="E38" s="110">
        <v>7389930.9019699944</v>
      </c>
      <c r="F38" s="110">
        <v>1747238.3304899998</v>
      </c>
      <c r="G38" s="110">
        <v>142756.41787</v>
      </c>
      <c r="H38" s="110">
        <v>26671.861140000008</v>
      </c>
      <c r="I38" s="110">
        <v>10251523.240049994</v>
      </c>
    </row>
    <row r="39" spans="2:43">
      <c r="B39" s="116"/>
      <c r="C39" s="113" t="s">
        <v>130</v>
      </c>
      <c r="D39" s="115">
        <v>945748.17267000035</v>
      </c>
      <c r="E39" s="115">
        <v>7415372.0827699983</v>
      </c>
      <c r="F39" s="115">
        <v>1749720.7653500002</v>
      </c>
      <c r="G39" s="115">
        <v>142696.20940999984</v>
      </c>
      <c r="H39" s="115">
        <v>26713.207850000017</v>
      </c>
      <c r="I39" s="115">
        <v>10280250.43805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09" t="s">
        <v>128</v>
      </c>
      <c r="D74" s="117">
        <v>1.1670214680247204</v>
      </c>
      <c r="E74" s="117">
        <v>3.79886833293408</v>
      </c>
      <c r="F74" s="117">
        <v>2.1578066887597114</v>
      </c>
      <c r="G74" s="117">
        <v>2.619265836445428</v>
      </c>
      <c r="H74" s="117">
        <v>4.5119098548184855</v>
      </c>
      <c r="I74" s="117">
        <v>3.2530794405027041</v>
      </c>
    </row>
    <row r="75" spans="2:20" s="34" customFormat="1">
      <c r="B75" s="109"/>
      <c r="C75" s="109" t="s">
        <v>129</v>
      </c>
      <c r="D75" s="117">
        <v>1.2512699116311143</v>
      </c>
      <c r="E75" s="117">
        <v>3.7690441551522014</v>
      </c>
      <c r="F75" s="117">
        <v>2.1334407757751972</v>
      </c>
      <c r="G75" s="117">
        <v>2.6013398240358532</v>
      </c>
      <c r="H75" s="117">
        <v>4.7230913715174516</v>
      </c>
      <c r="I75" s="117">
        <v>3.23672652642224</v>
      </c>
    </row>
    <row r="76" spans="2:20" s="34" customFormat="1">
      <c r="B76" s="109"/>
      <c r="C76" s="113" t="s">
        <v>130</v>
      </c>
      <c r="D76" s="121">
        <v>1.3775638647707922</v>
      </c>
      <c r="E76" s="121">
        <v>3.7929940423314656</v>
      </c>
      <c r="F76" s="121">
        <v>2.1252349141593685</v>
      </c>
      <c r="G76" s="121">
        <v>2.6746169462452229</v>
      </c>
      <c r="H76" s="121">
        <v>4.6743092711652112</v>
      </c>
      <c r="I76" s="121">
        <v>3.2662611932311014</v>
      </c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501"/>
      <c r="D80" s="502"/>
      <c r="E80" s="502"/>
      <c r="F80" s="502"/>
      <c r="G80" s="502"/>
      <c r="H80" s="502"/>
      <c r="I80" s="502"/>
    </row>
    <row r="81" spans="2:9">
      <c r="C81" s="501"/>
      <c r="D81" s="503"/>
      <c r="E81" s="503"/>
      <c r="F81" s="503"/>
      <c r="G81" s="503"/>
      <c r="H81" s="503"/>
      <c r="I81" s="503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  <row r="83" spans="2:9" ht="18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9" activePane="bottomLeft" state="frozen"/>
      <selection activeCell="K20" sqref="K20"/>
      <selection pane="bottomLeft" activeCell="M75" sqref="M75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>
        <v>994.02118047447459</v>
      </c>
      <c r="E37" s="117">
        <v>1193.0800292821443</v>
      </c>
      <c r="F37" s="117">
        <v>741.63056491604948</v>
      </c>
      <c r="G37" s="117">
        <v>417.81310192988462</v>
      </c>
      <c r="H37" s="117">
        <v>603.95786792581328</v>
      </c>
      <c r="I37" s="117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>
        <v>994.16471877130516</v>
      </c>
      <c r="E38" s="117">
        <v>1193.814802532461</v>
      </c>
      <c r="F38" s="117">
        <v>741.92899450699224</v>
      </c>
      <c r="G38" s="117">
        <v>418.10593455288841</v>
      </c>
      <c r="H38" s="117">
        <v>604.50254158923008</v>
      </c>
      <c r="I38" s="117">
        <v>1037.4769274165515</v>
      </c>
      <c r="K38" s="47"/>
      <c r="L38" s="47"/>
      <c r="M38" s="47"/>
      <c r="N38" s="47"/>
      <c r="O38" s="47"/>
      <c r="P38" s="47"/>
    </row>
    <row r="39" spans="2:42">
      <c r="B39" s="116"/>
      <c r="C39" s="113" t="s">
        <v>130</v>
      </c>
      <c r="D39" s="121">
        <v>994.10648251178611</v>
      </c>
      <c r="E39" s="121">
        <v>1194.9449809462972</v>
      </c>
      <c r="F39" s="121">
        <v>742.3504552395184</v>
      </c>
      <c r="G39" s="121">
        <v>418.38420655886665</v>
      </c>
      <c r="H39" s="121">
        <v>604.93235467288696</v>
      </c>
      <c r="I39" s="121">
        <v>1038.4932636007482</v>
      </c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09" t="s">
        <v>128</v>
      </c>
      <c r="D74" s="117">
        <v>0.85714429775238798</v>
      </c>
      <c r="E74" s="117">
        <v>2.2595906793402065</v>
      </c>
      <c r="F74" s="117">
        <v>1.8477447081016285</v>
      </c>
      <c r="G74" s="117">
        <v>1.5724907916950359</v>
      </c>
      <c r="H74" s="117">
        <v>1.9187447173342864</v>
      </c>
      <c r="I74" s="117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>
        <v>0.8734173769151532</v>
      </c>
      <c r="E75" s="117">
        <v>2.2246407322851658</v>
      </c>
      <c r="F75" s="117">
        <v>1.8216185634138071</v>
      </c>
      <c r="G75" s="117">
        <v>1.4973047412867979</v>
      </c>
      <c r="H75" s="117">
        <v>1.8867717534366113</v>
      </c>
      <c r="I75" s="117">
        <v>2.1111342928098464</v>
      </c>
      <c r="K75" s="47"/>
      <c r="L75" s="47"/>
      <c r="M75" s="47"/>
      <c r="N75" s="47"/>
      <c r="O75" s="47"/>
      <c r="P75" s="47"/>
    </row>
    <row r="76" spans="2:16">
      <c r="B76" s="109"/>
      <c r="C76" s="113" t="s">
        <v>130</v>
      </c>
      <c r="D76" s="121">
        <v>0.90283356218390232</v>
      </c>
      <c r="E76" s="121">
        <v>2.2194449003277938</v>
      </c>
      <c r="F76" s="121">
        <v>1.8195525948394131</v>
      </c>
      <c r="G76" s="121">
        <v>1.5306603854848833</v>
      </c>
      <c r="H76" s="121">
        <v>1.7800559678727401</v>
      </c>
      <c r="I76" s="121">
        <v>2.1123915144102057</v>
      </c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501"/>
      <c r="D80" s="504"/>
      <c r="E80" s="504"/>
      <c r="F80" s="504"/>
      <c r="G80" s="504"/>
      <c r="H80" s="504"/>
      <c r="I80" s="504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10" activePane="bottomLeft" state="frozen"/>
      <selection activeCell="K20" sqref="K20"/>
      <selection pane="bottomLeft" activeCell="K14" sqref="K14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508" t="s">
        <v>33</v>
      </c>
      <c r="C1" s="509"/>
      <c r="D1" s="509"/>
      <c r="E1" s="509"/>
      <c r="F1" s="509"/>
      <c r="G1" s="509"/>
      <c r="H1" s="509"/>
    </row>
    <row r="3" spans="2:139" ht="18">
      <c r="B3" s="128" t="s">
        <v>212</v>
      </c>
      <c r="C3" s="129"/>
      <c r="D3" s="129"/>
      <c r="E3" s="129"/>
      <c r="F3" s="129"/>
      <c r="G3" s="129"/>
      <c r="H3" s="129"/>
      <c r="L3" s="9" t="s">
        <v>178</v>
      </c>
    </row>
    <row r="4" spans="2:139" ht="23.7" customHeight="1">
      <c r="B4" s="510" t="s">
        <v>41</v>
      </c>
      <c r="C4" s="512" t="s">
        <v>40</v>
      </c>
      <c r="D4" s="513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11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1020249</v>
      </c>
      <c r="D6" s="367">
        <f>C6/$C$14</f>
        <v>0.45415631895537489</v>
      </c>
      <c r="E6" s="400">
        <v>0.30299999999999999</v>
      </c>
      <c r="F6" s="400"/>
      <c r="G6" s="400">
        <v>0.14099999999999999</v>
      </c>
      <c r="H6" s="400">
        <v>0.20100000000000001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138203</v>
      </c>
      <c r="D7" s="367">
        <f t="shared" ref="D7:D11" si="0">C7/$C$14</f>
        <v>6.1520046330444507E-2</v>
      </c>
      <c r="E7" s="400">
        <v>0.19400000000000001</v>
      </c>
      <c r="F7" s="400"/>
      <c r="G7" s="400">
        <v>0.11799999999999999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277725</v>
      </c>
      <c r="D8" s="367">
        <f t="shared" si="0"/>
        <v>0.12362723578448152</v>
      </c>
      <c r="E8" s="400">
        <v>0.36799999999999999</v>
      </c>
      <c r="F8" s="400"/>
      <c r="G8" s="400">
        <v>0.27</v>
      </c>
      <c r="H8" s="400">
        <v>0.31</v>
      </c>
      <c r="I8" s="4"/>
      <c r="J8" s="322"/>
      <c r="K8" s="506"/>
      <c r="L8" s="506"/>
      <c r="M8" s="506"/>
      <c r="N8" s="506"/>
      <c r="O8" s="50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635714</v>
      </c>
      <c r="D9" s="367">
        <f t="shared" si="0"/>
        <v>0.28298339929605143</v>
      </c>
      <c r="E9" s="400">
        <v>0.28999999999999998</v>
      </c>
      <c r="F9" s="400"/>
      <c r="G9" s="400">
        <v>7.4999999999999997E-2</v>
      </c>
      <c r="H9" s="400">
        <v>0.27200000000000002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150699</v>
      </c>
      <c r="D10" s="367">
        <f t="shared" si="0"/>
        <v>6.7082548583979051E-2</v>
      </c>
      <c r="E10" s="400">
        <v>0.44600000000000001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22920</v>
      </c>
      <c r="D11" s="367">
        <f t="shared" si="0"/>
        <v>1.0202668986156509E-2</v>
      </c>
      <c r="E11" s="401">
        <v>0.51600000000000001</v>
      </c>
      <c r="F11" s="401"/>
      <c r="G11" s="401">
        <v>0.626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2245510</v>
      </c>
      <c r="D12" s="368">
        <f>SUM(D6:D11)</f>
        <v>0.99957221793648787</v>
      </c>
      <c r="E12" s="402">
        <v>0.3</v>
      </c>
      <c r="F12" s="402"/>
      <c r="G12" s="402">
        <v>0.16200000000000001</v>
      </c>
      <c r="H12" s="402">
        <v>0.23300000000000001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961</v>
      </c>
      <c r="D13" s="367">
        <f>C13/C14</f>
        <v>4.2778206351205958E-4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2246471</v>
      </c>
      <c r="D14" s="369">
        <v>1</v>
      </c>
      <c r="E14" s="369">
        <v>0.28699999999999998</v>
      </c>
      <c r="F14" s="369"/>
      <c r="G14" s="369">
        <v>0.161</v>
      </c>
      <c r="H14" s="369">
        <v>0.22700000000000001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5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6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0.45415631895537489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7.6">
      <c r="A42" s="7"/>
      <c r="B42" s="142" t="s">
        <v>35</v>
      </c>
      <c r="C42" s="143">
        <f>D8</f>
        <v>0.12362723578448152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0.28298339929605143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0.13923304596409214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6.7082548583979051E-2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1.0202668986156509E-2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6.1520046330444507E-2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4.2778206351205958E-4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0.27846609192818428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7"/>
      <c r="N54" s="507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7"/>
      <c r="N56" s="507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7"/>
      <c r="N62" s="507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7" activePane="bottomLeft" state="frozen"/>
      <selection activeCell="K20" sqref="K20"/>
      <selection pane="bottomLeft" activeCell="H40" sqref="H40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55" t="s">
        <v>156</v>
      </c>
      <c r="C2" s="14"/>
      <c r="D2" s="14"/>
      <c r="E2" s="14"/>
      <c r="F2" s="14"/>
    </row>
    <row r="4" spans="2:8" ht="26.1" customHeight="1">
      <c r="B4" s="514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700000000000003" customHeight="1">
      <c r="B5" s="515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209</v>
      </c>
      <c r="C19" s="346">
        <f>'Distrib - regím. Altas nuevas'!$I$41</f>
        <v>1011.1336656488553</v>
      </c>
      <c r="D19" s="346">
        <f>'Distrib - regím. Altas nuevas'!$I$43</f>
        <v>1494.5332859810046</v>
      </c>
      <c r="E19" s="346">
        <f>'Distrib - regím. Altas nuevas'!$O$41</f>
        <v>978.58060693991092</v>
      </c>
      <c r="F19" s="346">
        <f>'Distrib - regím. Altas nuevas'!$O$43</f>
        <v>1384.8834846018403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  <c r="L23" s="459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  <c r="L24" s="459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  <c r="L25" s="459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  <c r="L26" s="459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  <c r="L27" s="459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5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5" ht="22.65" customHeight="1">
      <c r="B34" s="158" t="s">
        <v>210</v>
      </c>
      <c r="C34" s="162">
        <f>C19/C41-1</f>
        <v>1.9925422793333869E-2</v>
      </c>
      <c r="D34" s="162">
        <f>D19/D41-1</f>
        <v>-1.4770995569366896E-2</v>
      </c>
      <c r="E34" s="162">
        <f>E19/E41-1</f>
        <v>1.4619906001068772E-2</v>
      </c>
      <c r="F34" s="162">
        <f>F19/F41-1</f>
        <v>-1.1305982207835741E-2</v>
      </c>
      <c r="G34" s="161"/>
      <c r="H34" s="154"/>
      <c r="J34" s="6"/>
    </row>
    <row r="35" spans="1:15" ht="7.5" customHeight="1"/>
    <row r="36" spans="1:15" ht="3.45" customHeight="1">
      <c r="B36" s="163"/>
      <c r="C36" s="163"/>
      <c r="D36" s="163"/>
      <c r="E36" s="163"/>
      <c r="F36" s="163"/>
    </row>
    <row r="37" spans="1:15" ht="23.85" customHeight="1">
      <c r="B37" s="13" t="s">
        <v>165</v>
      </c>
    </row>
    <row r="38" spans="1:15" ht="23.85" customHeight="1">
      <c r="B38" s="13" t="s">
        <v>211</v>
      </c>
      <c r="K38" s="455"/>
      <c r="L38" s="455"/>
      <c r="M38" s="455"/>
      <c r="N38" s="455"/>
      <c r="O38" s="428"/>
    </row>
    <row r="39" spans="1:15" ht="35.700000000000003" customHeight="1">
      <c r="A39" s="331"/>
      <c r="B39" s="455"/>
      <c r="C39" s="457" t="s">
        <v>158</v>
      </c>
      <c r="D39" s="457"/>
      <c r="E39" s="457" t="s">
        <v>159</v>
      </c>
      <c r="F39" s="427"/>
      <c r="G39" s="445"/>
      <c r="H39" s="411"/>
      <c r="I39" s="5"/>
      <c r="K39" s="455"/>
      <c r="L39" s="455"/>
      <c r="M39" s="455"/>
      <c r="N39" s="455"/>
      <c r="O39" s="428"/>
    </row>
    <row r="40" spans="1:15">
      <c r="A40" s="331"/>
      <c r="B40" s="455"/>
      <c r="C40" s="457" t="s">
        <v>28</v>
      </c>
      <c r="D40" s="457" t="s">
        <v>29</v>
      </c>
      <c r="E40" s="457" t="s">
        <v>28</v>
      </c>
      <c r="F40" s="427" t="s">
        <v>29</v>
      </c>
      <c r="G40" s="444"/>
      <c r="H40" s="411"/>
      <c r="I40" s="5"/>
      <c r="K40" s="455"/>
      <c r="L40" s="456"/>
      <c r="M40" s="456"/>
      <c r="N40" s="455"/>
      <c r="O40" s="453"/>
    </row>
    <row r="41" spans="1:15" ht="21.45" customHeight="1">
      <c r="A41" s="331"/>
      <c r="B41" s="455"/>
      <c r="C41" s="458">
        <v>991.38</v>
      </c>
      <c r="D41" s="458">
        <v>1516.94</v>
      </c>
      <c r="E41" s="457">
        <v>964.48</v>
      </c>
      <c r="F41" s="454">
        <v>1400.72</v>
      </c>
      <c r="G41" s="444"/>
      <c r="H41" s="411"/>
      <c r="I41" s="5"/>
      <c r="K41" s="455"/>
      <c r="L41" s="455"/>
      <c r="M41" s="455"/>
      <c r="N41" s="455"/>
      <c r="O41" s="428"/>
    </row>
    <row r="42" spans="1:15" ht="19.649999999999999" customHeight="1">
      <c r="A42" s="331"/>
      <c r="B42" s="455"/>
      <c r="C42" s="457"/>
      <c r="D42" s="457"/>
      <c r="E42" s="457"/>
      <c r="F42" s="427"/>
      <c r="G42" s="444"/>
      <c r="H42" s="411"/>
      <c r="I42" s="5"/>
      <c r="K42" s="455"/>
      <c r="L42" s="455"/>
      <c r="M42" s="455"/>
      <c r="N42" s="455"/>
      <c r="O42" s="428"/>
    </row>
    <row r="43" spans="1:15">
      <c r="A43" s="331"/>
      <c r="B43" s="455"/>
      <c r="C43" s="455"/>
      <c r="D43" s="455"/>
      <c r="E43" s="455"/>
      <c r="F43" s="428"/>
      <c r="G43" s="444"/>
      <c r="H43" s="411"/>
      <c r="I43" s="5"/>
      <c r="K43" s="455"/>
      <c r="L43" s="455"/>
      <c r="M43" s="455"/>
      <c r="N43" s="455"/>
      <c r="O43" s="428"/>
    </row>
    <row r="44" spans="1:15">
      <c r="A44" s="331"/>
      <c r="B44" s="428"/>
      <c r="C44" s="428"/>
      <c r="D44" s="428"/>
      <c r="E44" s="428"/>
      <c r="F44" s="428"/>
      <c r="G44" s="444"/>
      <c r="H44" s="412"/>
      <c r="I44"/>
      <c r="K44" s="455"/>
      <c r="L44" s="455"/>
      <c r="M44" s="455"/>
      <c r="N44" s="455"/>
      <c r="O44" s="428"/>
    </row>
    <row r="45" spans="1:15">
      <c r="A45" s="331"/>
      <c r="B45" s="428"/>
      <c r="C45" s="428"/>
      <c r="D45" s="428"/>
      <c r="E45" s="428"/>
      <c r="F45" s="428"/>
      <c r="G45" s="444"/>
      <c r="H45" s="411"/>
      <c r="I45" s="5"/>
      <c r="K45" s="455"/>
      <c r="L45" s="455"/>
      <c r="M45" s="455"/>
      <c r="N45" s="455"/>
      <c r="O45" s="428"/>
    </row>
    <row r="46" spans="1:15">
      <c r="A46" s="331"/>
      <c r="B46" s="428"/>
      <c r="C46" s="428"/>
      <c r="D46" s="428"/>
      <c r="E46" s="428"/>
      <c r="F46" s="428"/>
      <c r="G46" s="444"/>
      <c r="H46" s="411"/>
      <c r="K46" s="428"/>
      <c r="L46" s="428"/>
      <c r="M46" s="428"/>
      <c r="N46" s="428"/>
      <c r="O46" s="428"/>
    </row>
    <row r="47" spans="1:15">
      <c r="A47" s="331"/>
      <c r="B47" s="428"/>
      <c r="C47" s="428"/>
      <c r="D47" s="428"/>
      <c r="E47" s="428"/>
      <c r="F47" s="428"/>
      <c r="G47" s="444"/>
      <c r="H47" s="411"/>
      <c r="K47" s="428"/>
      <c r="L47" s="428"/>
      <c r="M47" s="428"/>
      <c r="N47" s="428"/>
      <c r="O47" s="428"/>
    </row>
    <row r="48" spans="1:15">
      <c r="A48" s="331"/>
      <c r="B48" s="428"/>
      <c r="C48" s="428"/>
      <c r="D48" s="428"/>
      <c r="E48" s="428"/>
      <c r="F48" s="428"/>
      <c r="G48" s="445"/>
      <c r="H48" s="411"/>
      <c r="K48" s="428"/>
      <c r="L48" s="428"/>
      <c r="M48" s="428"/>
      <c r="N48" s="428"/>
      <c r="O48" s="428"/>
    </row>
    <row r="49" spans="1:15">
      <c r="A49" s="331"/>
      <c r="B49" s="444"/>
      <c r="C49" s="444"/>
      <c r="D49" s="444"/>
      <c r="E49" s="444"/>
      <c r="F49" s="444"/>
      <c r="G49" s="444"/>
      <c r="H49" s="5"/>
      <c r="K49" s="436"/>
      <c r="L49" s="428"/>
      <c r="M49" s="428"/>
      <c r="N49" s="428"/>
      <c r="O49" s="428"/>
    </row>
    <row r="50" spans="1:15">
      <c r="B50" s="436"/>
      <c r="C50" s="428"/>
      <c r="D50" s="428"/>
      <c r="E50" s="428"/>
      <c r="F50" s="428"/>
      <c r="G50" s="435"/>
      <c r="K50" s="436"/>
      <c r="L50" s="436"/>
      <c r="M50" s="436"/>
      <c r="N50" s="436"/>
      <c r="O50" s="436"/>
    </row>
    <row r="51" spans="1:15">
      <c r="B51" s="436"/>
      <c r="C51" s="436"/>
      <c r="D51" s="436"/>
      <c r="E51" s="436"/>
      <c r="F51" s="436"/>
      <c r="G51" s="435"/>
    </row>
    <row r="52" spans="1:15">
      <c r="B52" s="435"/>
      <c r="C52" s="435"/>
      <c r="D52" s="435"/>
      <c r="E52" s="435"/>
      <c r="F52" s="435"/>
      <c r="G52" s="435"/>
    </row>
    <row r="53" spans="1:15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6192BC-C209-4CFE-823A-2F09E5B371FD}"/>
</file>

<file path=customXml/itemProps2.xml><?xml version="1.0" encoding="utf-8"?>
<ds:datastoreItem xmlns:ds="http://schemas.openxmlformats.org/officeDocument/2006/customXml" ds:itemID="{E8ED0E27-8CD9-4C04-B642-3A035CD6DCFF}"/>
</file>

<file path=customXml/itemProps3.xml><?xml version="1.0" encoding="utf-8"?>
<ds:datastoreItem xmlns:ds="http://schemas.openxmlformats.org/officeDocument/2006/customXml" ds:itemID="{37DA43FA-C2A4-4847-B7B6-47C5890DC95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2021-10-21T09:21:58Z</cp:lastPrinted>
  <dcterms:created xsi:type="dcterms:W3CDTF">2016-11-17T11:36:14Z</dcterms:created>
  <dcterms:modified xsi:type="dcterms:W3CDTF">2021-11-26T07:58:39Z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