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390" yWindow="105" windowWidth="14640" windowHeight="7965" tabRatio="779"/>
  </bookViews>
  <sheets>
    <sheet name="Portada" sheetId="24" r:id="rId1"/>
    <sheet name="Indice" sheetId="28" r:id="rId2"/>
    <sheet name="Distrib - regím. Altas nuevas" sheetId="21" r:id="rId3"/>
    <sheet name="Clase, género y edad" sheetId="26" r:id="rId4"/>
    <sheet name="Nº pens. por clases" sheetId="17" r:id="rId5"/>
    <sheet name="Importe €" sheetId="18" r:id="rId6"/>
    <sheet name="P. Media €" sheetId="19" r:id="rId7"/>
    <sheet name="Pensiones - mínimos" sheetId="27" r:id="rId8"/>
    <sheet name="Pensión media (nuevas altas)" sheetId="25" r:id="rId9"/>
    <sheet name="Número pensiones (IP-J-V)" sheetId="14" r:id="rId10"/>
    <sheet name="Número pensiones (O-FM)" sheetId="15" r:id="rId11"/>
    <sheet name="Evolución y pensión media" sheetId="16" r:id="rId12"/>
    <sheet name="Minimos prov" sheetId="23" r:id="rId13"/>
    <sheet name="Brecha de Género" sheetId="29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1P68" localSheetId="3">'[1]%'!$B$2:$Z$17</definedName>
    <definedName name="_1P68">'[1]%'!$B$2:$Z$17</definedName>
    <definedName name="_2P68" localSheetId="13">#REF!</definedName>
    <definedName name="_2P68" localSheetId="3">#REF!</definedName>
    <definedName name="_2P68" localSheetId="7">#REF!</definedName>
    <definedName name="_2P68">#REF!</definedName>
    <definedName name="a" localSheetId="13">#REF!</definedName>
    <definedName name="a" localSheetId="3">#REF!</definedName>
    <definedName name="a">#REF!</definedName>
    <definedName name="aaa" localSheetId="13">#REF!</definedName>
    <definedName name="aaa" localSheetId="1">#REF!</definedName>
    <definedName name="aaa">#REF!</definedName>
    <definedName name="AAAAAAAAAAAAAAAAAAAAAAA" localSheetId="13">#REF!</definedName>
    <definedName name="AAAAAAAAAAAAAAAAAAAAAAA" localSheetId="1">#REF!</definedName>
    <definedName name="AAAAAAAAAAAAAAAAAAAAAAA">#REF!</definedName>
    <definedName name="ACA" localSheetId="13">#REF!</definedName>
    <definedName name="ACA">#REF!</definedName>
    <definedName name="ACP" localSheetId="13">#REF!</definedName>
    <definedName name="ACP">#REF!</definedName>
    <definedName name="alt" localSheetId="13">#REF!</definedName>
    <definedName name="alt" localSheetId="3">#REF!</definedName>
    <definedName name="alt">#REF!</definedName>
    <definedName name="_xlnm.Print_Area" localSheetId="13">'Brecha de Género'!$B$3:$I$71</definedName>
    <definedName name="_xlnm.Print_Area" localSheetId="3">'Clase, género y edad'!$B$1:$R$79</definedName>
    <definedName name="_xlnm.Print_Area" localSheetId="2">'Distrib - regím. Altas nuevas'!$B$1:$U$44</definedName>
    <definedName name="_xlnm.Print_Area" localSheetId="11">'Evolución y pensión media'!$B$3:$I$89</definedName>
    <definedName name="_xlnm.Print_Area" localSheetId="5">'Importe €'!$B$1:$I$79</definedName>
    <definedName name="_xlnm.Print_Area" localSheetId="1">Indice!$B$1:$I$20</definedName>
    <definedName name="_xlnm.Print_Area" localSheetId="12">'Minimos prov'!$C$2:$G$68</definedName>
    <definedName name="_xlnm.Print_Area" localSheetId="4">'Nº pens. por clases'!$B$1:$I$79</definedName>
    <definedName name="_xlnm.Print_Area" localSheetId="9">'Número pensiones (IP-J-V)'!$B$2:$I$90</definedName>
    <definedName name="_xlnm.Print_Area" localSheetId="10">'Número pensiones (O-FM)'!$B$2:$I$90</definedName>
    <definedName name="_xlnm.Print_Area" localSheetId="6">'P. Media €'!$B$1:$I$79</definedName>
    <definedName name="_xlnm.Print_Area" localSheetId="8">'Pensión media (nuevas altas)'!$B$1:$F$38</definedName>
    <definedName name="_xlnm.Print_Area" localSheetId="7">'Pensiones - mínimos'!$B$1:$H$33</definedName>
    <definedName name="_xlnm.Print_Area" localSheetId="0">Portada!$A$1:$E$55</definedName>
    <definedName name="_xlnm.Print_Area">#REF!</definedName>
    <definedName name="AT" localSheetId="13">#REF!</definedName>
    <definedName name="AT">#REF!</definedName>
    <definedName name="_xlnm.Auto_Open" localSheetId="13">#REF!</definedName>
    <definedName name="_xlnm.Auto_Open" localSheetId="1">#REF!</definedName>
    <definedName name="_xlnm.Auto_Open">#REF!</definedName>
    <definedName name="Auto_Open" localSheetId="13">#REF!</definedName>
    <definedName name="Auto_Open" localSheetId="1">#REF!</definedName>
    <definedName name="Auto_Open">#REF!</definedName>
    <definedName name="bbb" localSheetId="13">#REF!</definedName>
    <definedName name="bbb">#REF!</definedName>
    <definedName name="CARBON" localSheetId="13">#REF!</definedName>
    <definedName name="CARBON">#REF!</definedName>
    <definedName name="cb" localSheetId="13">#REF!</definedName>
    <definedName name="cb" localSheetId="3">#REF!</definedName>
    <definedName name="cb">#REF!</definedName>
    <definedName name="CCAA" localSheetId="1">[2]CC.AA!$H$3:$H$3000</definedName>
    <definedName name="CCAA">[3]CC.AA!$H$3:$H$3000</definedName>
    <definedName name="CCCCCCCCCCCCC" localSheetId="13">#REF!</definedName>
    <definedName name="CCCCCCCCCCCCC" localSheetId="1">#REF!</definedName>
    <definedName name="CCCCCCCCCCCCC">#REF!</definedName>
    <definedName name="cm" localSheetId="13">#REF!</definedName>
    <definedName name="cm" localSheetId="3">#REF!</definedName>
    <definedName name="cm" localSheetId="7">#REF!</definedName>
    <definedName name="cm">#REF!</definedName>
    <definedName name="COMPROBACIÓN" localSheetId="13">#REF!</definedName>
    <definedName name="COMPROBACIÓN">#REF!</definedName>
    <definedName name="Contribuciones_CCAA">[4]Gráficos!$B$75:$K$93</definedName>
    <definedName name="d" localSheetId="13">#REF!</definedName>
    <definedName name="d" localSheetId="3">#REF!</definedName>
    <definedName name="d" localSheetId="7">#REF!</definedName>
    <definedName name="d">#REF!</definedName>
    <definedName name="Datos">[5]graf!$A$6:$R$1505</definedName>
    <definedName name="dddd" localSheetId="13">#REF!</definedName>
    <definedName name="dddd">#REF!</definedName>
    <definedName name="de" localSheetId="13">#REF!</definedName>
    <definedName name="de">#REF!</definedName>
    <definedName name="deee" localSheetId="13">#REF!</definedName>
    <definedName name="deee">#REF!</definedName>
    <definedName name="DISTRIBUCIÓN_IMPORTES" localSheetId="13">#REF!</definedName>
    <definedName name="DISTRIBUCIÓN_IMPORTES">#REF!</definedName>
    <definedName name="DISTRIBUCIÓN_PORCENTUAL_IMPORTES" localSheetId="13">#REF!</definedName>
    <definedName name="DISTRIBUCIÓN_PORCENTUAL_IMPORTES">#REF!</definedName>
    <definedName name="dv" localSheetId="13">#REF!</definedName>
    <definedName name="dv">#REF!</definedName>
    <definedName name="ed" localSheetId="13">#REF!</definedName>
    <definedName name="ed">#REF!</definedName>
    <definedName name="edades" localSheetId="13">#REF!</definedName>
    <definedName name="edades">#REF!</definedName>
    <definedName name="EF_FAMI" localSheetId="13">#REF!</definedName>
    <definedName name="EF_FAMI">#REF!</definedName>
    <definedName name="EIP" localSheetId="13">#REF!</definedName>
    <definedName name="EIP">#REF!</definedName>
    <definedName name="EJUBI" localSheetId="13">#REF!</definedName>
    <definedName name="EJUBI">#REF!</definedName>
    <definedName name="EORFANDAD" localSheetId="13">#REF!</definedName>
    <definedName name="EORFANDAD">#REF!</definedName>
    <definedName name="EP" localSheetId="13">#REF!</definedName>
    <definedName name="EP">#REF!</definedName>
    <definedName name="ETSIS" localSheetId="13">#REF!</definedName>
    <definedName name="ETSIS">#REF!</definedName>
    <definedName name="EVIUDEDAD" localSheetId="13">#REF!</definedName>
    <definedName name="EVIUDEDAD">#REF!</definedName>
    <definedName name="evo" localSheetId="13">#REF!</definedName>
    <definedName name="evo">#REF!</definedName>
    <definedName name="FFAMILI_TOTAL" localSheetId="13">#REF!</definedName>
    <definedName name="FFAMILI_TOTAL">#REF!</definedName>
    <definedName name="fff" localSheetId="13">#REF!</definedName>
    <definedName name="fff">#REF!</definedName>
    <definedName name="FREEFORM97" localSheetId="13">#REF!</definedName>
    <definedName name="FREEFORM97" localSheetId="1">#REF!</definedName>
    <definedName name="FREEFORM97">#REF!</definedName>
    <definedName name="HOGAR" localSheetId="13">#REF!</definedName>
    <definedName name="HOGAR">#REF!</definedName>
    <definedName name="impor" localSheetId="13">#REF!</definedName>
    <definedName name="impor">#REF!</definedName>
    <definedName name="importe" localSheetId="13">#REF!</definedName>
    <definedName name="importe">#REF!</definedName>
    <definedName name="IMPORTE_P67" localSheetId="3">'[1]IMPORTE POR CONCEPTOS'!$B$2:$Z$18</definedName>
    <definedName name="IMPORTE_P67">'[1]IMPORTE POR CONCEPTOS'!$B$2:$Z$18</definedName>
    <definedName name="INCP_JUBILA" localSheetId="13">#REF!</definedName>
    <definedName name="INCP_JUBILA" localSheetId="3">#REF!</definedName>
    <definedName name="INCP_JUBILA" localSheetId="7">#REF!</definedName>
    <definedName name="INCP_JUBILA">#REF!</definedName>
    <definedName name="ip" localSheetId="13">#REF!</definedName>
    <definedName name="ip" localSheetId="3">#REF!</definedName>
    <definedName name="ip">#REF!</definedName>
    <definedName name="IP__CCAA">[6]Total!$A$1:$AA$80</definedName>
    <definedName name="Macro1" localSheetId="13">#REF!</definedName>
    <definedName name="Macro1" localSheetId="1">#REF!</definedName>
    <definedName name="Macro1">#REF!</definedName>
    <definedName name="Macro10" localSheetId="13">#REF!</definedName>
    <definedName name="Macro10" localSheetId="1">#REF!</definedName>
    <definedName name="Macro10">#REF!</definedName>
    <definedName name="Macro2" localSheetId="13">#REF!</definedName>
    <definedName name="Macro2" localSheetId="1">#REF!</definedName>
    <definedName name="Macro2">#REF!</definedName>
    <definedName name="Macro3" localSheetId="13">#REF!</definedName>
    <definedName name="Macro3">#REF!</definedName>
    <definedName name="Macro4" localSheetId="13">#REF!</definedName>
    <definedName name="Macro4">#REF!</definedName>
    <definedName name="Macro5" localSheetId="13">#REF!</definedName>
    <definedName name="Macro5">#REF!</definedName>
    <definedName name="Macro6" localSheetId="13">#REF!</definedName>
    <definedName name="Macro6">#REF!</definedName>
    <definedName name="Macro7" localSheetId="13">#REF!</definedName>
    <definedName name="Macro7">#REF!</definedName>
    <definedName name="Macro8" localSheetId="13">#REF!</definedName>
    <definedName name="Macro8">#REF!</definedName>
    <definedName name="Macro9" localSheetId="13">#REF!</definedName>
    <definedName name="Macro9">#REF!</definedName>
    <definedName name="Media_CCAA">[7]Gráficos!$A$49:$E$67</definedName>
    <definedName name="NombreTabla">"Dummy"</definedName>
    <definedName name="Nómina_CCAA">[7]Gráficos!$A$3:$E$21</definedName>
    <definedName name="Número_CCAA">[7]Gráficos!$A$26:$E$44</definedName>
    <definedName name="ooo" localSheetId="13">#REF!</definedName>
    <definedName name="ooo">#REF!</definedName>
    <definedName name="ppp" localSheetId="13">#REF!</definedName>
    <definedName name="ppp">#REF!</definedName>
    <definedName name="PROVINCIA" localSheetId="1">[2]PROVINCIAS!$R$3:$R$3000</definedName>
    <definedName name="PROVINCIA">[3]PROVINCIAS!$R$3:$R$3000</definedName>
    <definedName name="PUBLICA">[7]Avance!$P$52:$Q$63</definedName>
    <definedName name="qq" localSheetId="13">#REF!</definedName>
    <definedName name="qq" localSheetId="3">#REF!</definedName>
    <definedName name="qq" localSheetId="7">#REF!</definedName>
    <definedName name="qq">#REF!</definedName>
    <definedName name="rank_contr_nóm">[4]Gráficos!$M$75:$M$93</definedName>
    <definedName name="rank_contr_núm">[4]Gráficos!$N$75:$N$93</definedName>
    <definedName name="rank_contr_pm">[4]Gráficos!$O$75:$O$93</definedName>
    <definedName name="Recover" localSheetId="13">#REF!</definedName>
    <definedName name="Recover" localSheetId="1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[2]CC.AA!$F$3:$F$3000</definedName>
    <definedName name="REGIMENESCCAA">[3]CC.AA!$F$3:$F$3000</definedName>
    <definedName name="REM" localSheetId="13">#REF!</definedName>
    <definedName name="REM" localSheetId="7">#REF!</definedName>
    <definedName name="REM">#REF!</definedName>
    <definedName name="RETA" localSheetId="13">#REF!</definedName>
    <definedName name="RETA">#REF!</definedName>
    <definedName name="RG" localSheetId="13">#REF!</definedName>
    <definedName name="RG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[2]CC.AA!$I$3:$I$3000</definedName>
    <definedName name="SEXOCCAA">[3]CC.AA!$I$3:$I$3000</definedName>
    <definedName name="SOVI" localSheetId="13">#REF!</definedName>
    <definedName name="SOVI" localSheetId="7">#REF!</definedName>
    <definedName name="SOVI">#REF!</definedName>
    <definedName name="ss" localSheetId="13">#REF!</definedName>
    <definedName name="ss">#REF!</definedName>
    <definedName name="_xlnm.Print_Titles" localSheetId="3">'Clase, género y edad'!$1:$3</definedName>
    <definedName name="_xlnm.Print_Titles">#N/A</definedName>
    <definedName name="TOTAL" localSheetId="13">#REF!</definedName>
    <definedName name="TOTAL" localSheetId="7">#REF!</definedName>
    <definedName name="TOTAL">#REF!</definedName>
    <definedName name="Tramos_2009">[8]Rango!$Q$2:$S$32</definedName>
    <definedName name="Tramos_2015">[8]Rango!$AO$2:$AP$32</definedName>
    <definedName name="TRAMOS_CUANTÍA" localSheetId="13">#REF!</definedName>
    <definedName name="TRAMOS_CUANTÍA" localSheetId="3">#REF!</definedName>
    <definedName name="TRAMOS_CUANTÍA" localSheetId="7">#REF!</definedName>
    <definedName name="TRAMOS_CUANTÍA">#REF!</definedName>
    <definedName name="VIUDE_ORFAN" localSheetId="13">#REF!</definedName>
    <definedName name="VIUDE_ORFAN" localSheetId="3">#REF!</definedName>
    <definedName name="VIUDE_ORFAN">#REF!</definedName>
  </definedNames>
  <calcPr calcId="145621"/>
</workbook>
</file>

<file path=xl/calcChain.xml><?xml version="1.0" encoding="utf-8"?>
<calcChain xmlns="http://schemas.openxmlformats.org/spreadsheetml/2006/main">
  <c r="C13" i="27" l="1"/>
  <c r="C15" i="27" s="1"/>
  <c r="D7" i="27" l="1"/>
  <c r="D10" i="27"/>
  <c r="D12" i="27"/>
  <c r="D11" i="27"/>
  <c r="D14" i="27"/>
  <c r="D8" i="27"/>
  <c r="D9" i="27"/>
  <c r="D13" i="27" l="1"/>
  <c r="F19" i="25"/>
  <c r="E19" i="25"/>
  <c r="D19" i="25"/>
  <c r="C19" i="25"/>
  <c r="C42" i="27" l="1"/>
  <c r="C43" i="27"/>
  <c r="C44" i="27"/>
  <c r="C46" i="27"/>
  <c r="C47" i="27"/>
  <c r="C48" i="27"/>
  <c r="C49" i="27"/>
  <c r="C45" i="27" l="1"/>
  <c r="C50" i="27" s="1"/>
  <c r="E46" i="27" l="1"/>
  <c r="C51" i="27"/>
  <c r="D46" i="27"/>
  <c r="F34" i="25"/>
  <c r="E34" i="25"/>
  <c r="D34" i="25"/>
  <c r="C34" i="25"/>
  <c r="F33" i="25"/>
  <c r="E33" i="25"/>
  <c r="D33" i="25"/>
  <c r="C33" i="25"/>
  <c r="F32" i="25"/>
  <c r="E32" i="25"/>
  <c r="D32" i="25"/>
  <c r="C32" i="25"/>
  <c r="F31" i="25"/>
  <c r="E31" i="25"/>
  <c r="D31" i="25"/>
  <c r="C31" i="25"/>
  <c r="F30" i="25"/>
  <c r="E30" i="25"/>
  <c r="D30" i="25"/>
  <c r="C30" i="25"/>
  <c r="F29" i="25"/>
  <c r="E29" i="25"/>
  <c r="D29" i="25"/>
  <c r="C29" i="25"/>
  <c r="F28" i="25"/>
  <c r="E28" i="25"/>
  <c r="D28" i="25"/>
  <c r="C28" i="25"/>
  <c r="F27" i="25"/>
  <c r="E27" i="25"/>
  <c r="D27" i="25"/>
  <c r="C27" i="25"/>
  <c r="F26" i="25"/>
  <c r="E26" i="25"/>
  <c r="D26" i="25"/>
  <c r="C26" i="25"/>
  <c r="F25" i="25"/>
  <c r="E25" i="25"/>
  <c r="D25" i="25"/>
  <c r="C25" i="25"/>
  <c r="F24" i="25"/>
  <c r="E24" i="25"/>
  <c r="D24" i="25"/>
  <c r="C24" i="25"/>
  <c r="F23" i="25"/>
  <c r="E23" i="25"/>
  <c r="D23" i="25"/>
  <c r="C23" i="25"/>
  <c r="F22" i="25"/>
  <c r="E22" i="25"/>
  <c r="D22" i="25"/>
  <c r="C22" i="25"/>
  <c r="C5" i="16" l="1"/>
  <c r="C5" i="15"/>
</calcChain>
</file>

<file path=xl/sharedStrings.xml><?xml version="1.0" encoding="utf-8"?>
<sst xmlns="http://schemas.openxmlformats.org/spreadsheetml/2006/main" count="877" uniqueCount="216">
  <si>
    <t>Grupos de edad</t>
  </si>
  <si>
    <t>Favor de Familiares</t>
  </si>
  <si>
    <t>Total pensiones</t>
  </si>
  <si>
    <t>Hombres</t>
  </si>
  <si>
    <t>Mujeres</t>
  </si>
  <si>
    <t>No consta</t>
  </si>
  <si>
    <t>Total</t>
  </si>
  <si>
    <t>Número</t>
  </si>
  <si>
    <t>P. Media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</si>
  <si>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</si>
  <si>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</si>
  <si>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</si>
  <si>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</si>
  <si>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</si>
  <si>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</si>
  <si>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</si>
  <si>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</si>
  <si>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</si>
  <si>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</si>
  <si>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</si>
  <si>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</si>
  <si>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</si>
  <si>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</si>
  <si>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</si>
  <si>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</si>
  <si>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</si>
  <si>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y más</t>
  </si>
  <si>
    <t>Edad media</t>
  </si>
  <si>
    <t>Incapacidad Permanente</t>
  </si>
  <si>
    <t>Jubilación</t>
  </si>
  <si>
    <t>Viudedad</t>
  </si>
  <si>
    <t>Orfandad</t>
  </si>
  <si>
    <t>%</t>
  </si>
  <si>
    <t>PENSIONES EN VIGOR COMPLEMENTADAS A MÍNIMOS</t>
  </si>
  <si>
    <t>Porcentaje sobre total pensiones</t>
  </si>
  <si>
    <t xml:space="preserve">Jubilación procedente de Incapacidad </t>
  </si>
  <si>
    <t>Total pensiones no SOVI</t>
  </si>
  <si>
    <t>Favor Familiar</t>
  </si>
  <si>
    <t>SOVI con mínimos</t>
  </si>
  <si>
    <t>Total pensiones en vigor con mínimos</t>
  </si>
  <si>
    <t>Pensiones con mínimos</t>
  </si>
  <si>
    <t>Clase de pensión</t>
  </si>
  <si>
    <t>SOVI</t>
  </si>
  <si>
    <t>Resto</t>
  </si>
  <si>
    <t>DISTRIBUCIÓN POR CLASES</t>
  </si>
  <si>
    <t>TOTAL</t>
  </si>
  <si>
    <t>NÚMERO DE PENSIONES Y PENSIÓN MEDIA</t>
  </si>
  <si>
    <t>COMUNIDADES AUTÓNOMAS</t>
  </si>
  <si>
    <t>INCAPACIDAD PERMANENTE</t>
  </si>
  <si>
    <t>JUBILACIÓN</t>
  </si>
  <si>
    <t>VIUDEDAD</t>
  </si>
  <si>
    <t>Pensión media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</si>
  <si>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</si>
  <si>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</si>
  <si>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</si>
  <si>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</si>
  <si>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</si>
  <si>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</si>
  <si>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</si>
  <si>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</si>
  <si>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</si>
  <si>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</si>
  <si>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</si>
  <si>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</si>
  <si>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</si>
  <si>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ASTURIAS</t>
  </si>
  <si>
    <t>CANARIAS</t>
  </si>
  <si>
    <t>Palmas (Las)</t>
  </si>
  <si>
    <t>S.C.Tenerife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</si>
  <si>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</si>
  <si>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</si>
  <si>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</si>
  <si>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</si>
  <si>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</si>
  <si>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</si>
  <si>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</si>
  <si>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</si>
  <si>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</si>
  <si>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</si>
  <si>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</si>
  <si>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</si>
  <si>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</si>
  <si>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</si>
  <si>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</si>
  <si>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</si>
  <si>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</si>
  <si>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</si>
  <si>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</si>
  <si>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Tarragona</t>
  </si>
  <si>
    <t>C. VALENCIANA</t>
  </si>
  <si>
    <t>Alicante</t>
  </si>
  <si>
    <t>Castellón</t>
  </si>
  <si>
    <t>Valencia</t>
  </si>
  <si>
    <t>EXTREMADURA</t>
  </si>
  <si>
    <t>Badajoz</t>
  </si>
  <si>
    <t>Cáceres</t>
  </si>
  <si>
    <t>GALICIA</t>
  </si>
  <si>
    <t>Lugo</t>
  </si>
  <si>
    <t>Pontevedra</t>
  </si>
  <si>
    <t>MADRID</t>
  </si>
  <si>
    <t>MURCIA</t>
  </si>
  <si>
    <t>NAVARRA</t>
  </si>
  <si>
    <t>PAÍS VASCO</t>
  </si>
  <si>
    <t>RIOJA (LA)</t>
  </si>
  <si>
    <t>Ceuta</t>
  </si>
  <si>
    <t>Melilla</t>
  </si>
  <si>
    <t xml:space="preserve"> </t>
  </si>
  <si>
    <t>ORFANDAD</t>
  </si>
  <si>
    <t>FAVOR DE FAMILIARES</t>
  </si>
  <si>
    <t>EVOLUCIÓN DEL NÚMERO DE PENSIONES Y DE LA PENSIÓN MEDIA</t>
  </si>
  <si>
    <t>NÚMERO DE PENSIONES</t>
  </si>
  <si>
    <t>% SOBRE  TOTAL NACIONAL</t>
  </si>
  <si>
    <t>% DE AUMENTO SOBRE EL MISMO MES DEL AÑO ANTERIOR</t>
  </si>
  <si>
    <t>PENSIÓN MEDIA EN EUROS</t>
  </si>
  <si>
    <t>% SOBRE PENSIÓN MEDIA NACIONAL</t>
  </si>
  <si>
    <t>NÚMERO DE PENSIONES POR CLASE DE PENSIÓN</t>
  </si>
  <si>
    <t>Pensiones en vigor a día 1 de cada mes</t>
  </si>
  <si>
    <t>PERIODO</t>
  </si>
  <si>
    <t>INCAPACIDAD  PERMANENTE</t>
  </si>
  <si>
    <t>F. FAMILIAR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</si>
  <si>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</si>
  <si>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</si>
  <si>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</si>
  <si>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</si>
  <si>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</si>
  <si>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</si>
  <si>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</si>
  <si>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</si>
  <si>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</si>
  <si>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</si>
  <si>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</si>
  <si>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</si>
  <si>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/>
  </si>
  <si>
    <t>% de variación anual</t>
  </si>
  <si>
    <t>Datos anuales a diciembre de cada año.</t>
  </si>
  <si>
    <t>IMPORTE MENSUAL DE LA NÓMINA POR CLASE DE PENSIÓN (en miles de euros)</t>
  </si>
  <si>
    <t>PENSIÓN MEDIA MENSUAL POR CLASE DE PENSIÓN (en euros)</t>
  </si>
  <si>
    <t>DISTRIBUCIÓN POR REGÍMENES Y CLASES DE PENSIÓN</t>
  </si>
  <si>
    <t>(Importe en miles de euros)</t>
  </si>
  <si>
    <t xml:space="preserve">PENSIONES   </t>
  </si>
  <si>
    <t>INCAP. PERMANENTE</t>
  </si>
  <si>
    <t>REGÍMENES</t>
  </si>
  <si>
    <t>Importe</t>
  </si>
  <si>
    <t>P. media</t>
  </si>
  <si>
    <t>GENERAL</t>
  </si>
  <si>
    <t>TRABAJADORES AUTÓNOMOS</t>
  </si>
  <si>
    <t>TRABAJADORES  DEL MAR</t>
  </si>
  <si>
    <t>MINERÍA DEL CARBÓN</t>
  </si>
  <si>
    <t>ACCIDENTES DE TRABAJO</t>
  </si>
  <si>
    <t>ENFERMEDADES PROFESIONALES</t>
  </si>
  <si>
    <t xml:space="preserve">S O V I </t>
  </si>
  <si>
    <t>TOTAL SISTEMA</t>
  </si>
  <si>
    <t>TOTAL PENSIONES</t>
  </si>
  <si>
    <t>ALTAS NUEVAS DE PENSIONES CONTRIBUTIVAS</t>
  </si>
  <si>
    <t>RÉGIMEN GENERAL</t>
  </si>
  <si>
    <t>CLASE DE PENSIÓN</t>
  </si>
  <si>
    <t>EVOLUCIÓN DE LA PENSIÓN MEDIA DE LAS NUEVAS ALTAS</t>
  </si>
  <si>
    <t>PERIODO (1)</t>
  </si>
  <si>
    <t>Régimen General</t>
  </si>
  <si>
    <t>Total sistema</t>
  </si>
  <si>
    <t>LA RIOJA</t>
  </si>
  <si>
    <t>PENSIONES CON COMPLEMENTO A MÍNIMOS</t>
  </si>
  <si>
    <t>Número de pensiones</t>
  </si>
  <si>
    <t>% sobre total pensiones</t>
  </si>
  <si>
    <t>PAIS VASCO</t>
  </si>
  <si>
    <t>(1) 2008-2019 Pensión media de las altas acumuladas de cada año</t>
  </si>
  <si>
    <t>ÍNDICE</t>
  </si>
  <si>
    <t>Código
Prov.</t>
  </si>
  <si>
    <t>Importe mensual de la nómina (por clase de pensión)</t>
  </si>
  <si>
    <t>Número de pensiones (por clase de pensión)</t>
  </si>
  <si>
    <t>Pensión media mensual (por clase de pensión)</t>
  </si>
  <si>
    <t>Evolución de la pensión media (nuevas altas)</t>
  </si>
  <si>
    <t>Pensiones en vigor(complementadas a mínimos)</t>
  </si>
  <si>
    <t>Número de pensiones y pensión media (Incapacidad Permanente, Jubilación y Viudedad)</t>
  </si>
  <si>
    <t>Número de pensiones y pensión media (Orfandad y Favor de Familiares)</t>
  </si>
  <si>
    <t>Distribución por regímenes y clases de pensión. Altas nuevas de pensiones.</t>
  </si>
  <si>
    <t>Evolución del número de pensiones y de la pensión media.</t>
  </si>
  <si>
    <t>Pensiones con complemento a mínimos.</t>
  </si>
  <si>
    <t>Volver al índice</t>
  </si>
  <si>
    <r>
      <t>GENERAL/SISTEMA</t>
    </r>
    <r>
      <rPr>
        <sz val="12"/>
        <rFont val="Calibri"/>
        <family val="2"/>
        <scheme val="minor"/>
      </rPr>
      <t xml:space="preserve"> (en %)</t>
    </r>
  </si>
  <si>
    <t>Índice</t>
  </si>
  <si>
    <t>Pensiones en vigor por clase, género y grupos de edad. Total sistema</t>
  </si>
  <si>
    <t>Pensiones en vigor por clase, género y grupos de edad. Total sistema.</t>
  </si>
  <si>
    <t>Portada</t>
  </si>
  <si>
    <t>ISLAS BALEARES</t>
  </si>
  <si>
    <t>Gerona</t>
  </si>
  <si>
    <t>Coruña</t>
  </si>
  <si>
    <t>Orense</t>
  </si>
  <si>
    <t>Álava</t>
  </si>
  <si>
    <t>Guipuzcoa</t>
  </si>
  <si>
    <t>Vizcaya</t>
  </si>
  <si>
    <t>Lérida</t>
  </si>
  <si>
    <r>
      <t xml:space="preserve">TOTAL NACIONAL </t>
    </r>
    <r>
      <rPr>
        <b/>
        <vertAlign val="superscript"/>
        <sz val="14"/>
        <rFont val="Calibri"/>
        <family val="2"/>
        <scheme val="minor"/>
      </rPr>
      <t>(1)</t>
    </r>
  </si>
  <si>
    <t>º</t>
  </si>
  <si>
    <r>
      <rPr>
        <vertAlign val="superscript"/>
        <sz val="10"/>
        <rFont val="Calibri"/>
        <family val="2"/>
        <scheme val="minor"/>
      </rPr>
      <t xml:space="preserve">(1) </t>
    </r>
    <r>
      <rPr>
        <sz val="10"/>
        <rFont val="Calibri"/>
        <family val="2"/>
        <scheme val="minor"/>
      </rPr>
      <t>Total pensiones incluyen 55 pensiones de las que no consta el género</t>
    </r>
  </si>
  <si>
    <t>PENSIONES CONTRIBUTIVAS EN VIGOR A 1 DE JULIO DE 2021</t>
  </si>
  <si>
    <t>JUNIO 2021</t>
  </si>
  <si>
    <t>Datos a 1 de Julio de 2021</t>
  </si>
  <si>
    <t xml:space="preserve">  1 de julio de 2021</t>
  </si>
  <si>
    <t>Junio 2021</t>
  </si>
  <si>
    <t>Junio 2021 (2)</t>
  </si>
  <si>
    <t>(2) Incremento sobre Junio 2020</t>
  </si>
  <si>
    <t>1 de  julio de 2021</t>
  </si>
  <si>
    <t>1 julio 2021</t>
  </si>
  <si>
    <t>años</t>
  </si>
  <si>
    <t>20.3%</t>
  </si>
  <si>
    <t>Pensiones con complemento de brecha de género</t>
  </si>
  <si>
    <t>Nº</t>
  </si>
  <si>
    <t>Importe Medio
 (€)</t>
  </si>
  <si>
    <t>1  hijo</t>
  </si>
  <si>
    <t>2  hijos</t>
  </si>
  <si>
    <t>3  hijos</t>
  </si>
  <si>
    <t>4  hijos</t>
  </si>
  <si>
    <t>Datos a 1 de junio de 2021</t>
  </si>
  <si>
    <r>
      <t xml:space="preserve">PENSIONES CON COMPLEMENTO DE BRECHA DE GENERO </t>
    </r>
    <r>
      <rPr>
        <b/>
        <vertAlign val="superscript"/>
        <sz val="14"/>
        <color theme="1"/>
        <rFont val="Calibri"/>
        <family val="2"/>
        <scheme val="minor"/>
      </rPr>
      <t>(*)</t>
    </r>
  </si>
  <si>
    <t>(*) Datos corregidos con fecha 29/07/2021 por existir datos erroneos en la publicación original.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</si>
</sst>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_-* #,##0\ _P_t_s_-;\-* #,##0\ _P_t_s_-;_-* &quot;-&quot;\ _P_t_s_-;_-@_-"/>
    <numFmt numFmtId="166" formatCode="0.0%"/>
    <numFmt numFmtId="167" formatCode="#,##0.0"/>
    <numFmt numFmtId="168" formatCode="_-* #,##0.00\ [$€]_-;\-* #,##0.00\ [$€]_-;_-* &quot;-&quot;??\ [$€]_-;_-@_-"/>
    <numFmt numFmtId="169" formatCode="0.00\ %"/>
    <numFmt numFmtId="170" formatCode="0.0\ %"/>
    <numFmt numFmtId="171" formatCode=";;;"/>
  </numFmts>
  <fonts count="128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rgb="FF943634"/>
      <name val="Calibri"/>
      <family val="2"/>
      <scheme val="minor"/>
    </font>
    <font>
      <sz val="12"/>
      <color rgb="FF752B29"/>
      <name val="Calibri"/>
      <family val="2"/>
      <scheme val="minor"/>
    </font>
    <font>
      <sz val="11"/>
      <color indexed="8"/>
      <name val="Gill Sans"/>
      <family val="2"/>
    </font>
    <font>
      <sz val="11"/>
      <color indexed="8"/>
      <name val="Calibri"/>
      <family val="2"/>
    </font>
    <font>
      <sz val="11"/>
      <color indexed="9"/>
      <name val="Gill Sans"/>
      <family val="2"/>
    </font>
    <font>
      <sz val="11"/>
      <color indexed="9"/>
      <name val="Calibri"/>
      <family val="2"/>
    </font>
    <font>
      <sz val="11"/>
      <color indexed="20"/>
      <name val="Gill Sans"/>
      <family val="2"/>
    </font>
    <font>
      <sz val="11"/>
      <color indexed="17"/>
      <name val="Calibri"/>
      <family val="2"/>
    </font>
    <font>
      <b/>
      <sz val="11"/>
      <color indexed="52"/>
      <name val="Gill Sans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9"/>
      <name val="Gill Sans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20"/>
      <name val="Calibri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sz val="11"/>
      <color theme="1"/>
      <name val="Gill Sans"/>
      <family val="2"/>
    </font>
    <font>
      <b/>
      <sz val="11"/>
      <color indexed="63"/>
      <name val="Gill Sans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10"/>
      <name val="Gill Sans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u/>
      <sz val="12"/>
      <color theme="10"/>
      <name val="Calibri"/>
      <family val="2"/>
      <scheme val="minor"/>
    </font>
    <font>
      <sz val="14"/>
      <color rgb="FF943634"/>
      <name val="Calibri"/>
      <family val="2"/>
      <scheme val="minor"/>
    </font>
    <font>
      <b/>
      <sz val="14"/>
      <color rgb="FF943634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6"/>
      <name val="Calibri"/>
      <family val="2"/>
      <scheme val="minor"/>
    </font>
    <font>
      <u/>
      <sz val="16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8"/>
      <name val="Calibri"/>
      <family val="2"/>
      <scheme val="minor"/>
    </font>
    <font>
      <sz val="16"/>
      <color rgb="FF943634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b/>
      <sz val="10"/>
      <name val="Calibri"/>
      <family val="2"/>
      <scheme val="minor"/>
    </font>
    <font>
      <sz val="15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color rgb="FF943634"/>
      <name val="Calibri"/>
      <family val="2"/>
      <scheme val="minor"/>
    </font>
    <font>
      <b/>
      <sz val="16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10"/>
      <color indexed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752B29"/>
      <name val="Calibri"/>
      <family val="2"/>
      <scheme val="minor"/>
    </font>
    <font>
      <sz val="14"/>
      <color theme="5" tint="-0.499984740745262"/>
      <name val="Calibri"/>
      <family val="2"/>
      <scheme val="minor"/>
    </font>
    <font>
      <b/>
      <i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752B29"/>
      <name val="Calibri"/>
      <family val="2"/>
      <scheme val="minor"/>
    </font>
    <font>
      <b/>
      <sz val="14"/>
      <color indexed="17"/>
      <name val="Calibri"/>
      <family val="2"/>
      <scheme val="minor"/>
    </font>
    <font>
      <sz val="24"/>
      <color rgb="FFEB641B"/>
      <name val="Calibri"/>
      <family val="2"/>
      <scheme val="minor"/>
    </font>
    <font>
      <sz val="24"/>
      <color rgb="FF752B29"/>
      <name val="Calibri"/>
      <family val="2"/>
      <scheme val="minor"/>
    </font>
    <font>
      <sz val="24"/>
      <name val="Calibri"/>
      <family val="2"/>
      <scheme val="minor"/>
    </font>
    <font>
      <sz val="22"/>
      <name val="Calibri"/>
      <family val="2"/>
      <scheme val="minor"/>
    </font>
    <font>
      <sz val="14"/>
      <color rgb="FF752B29"/>
      <name val="Calibri"/>
      <family val="2"/>
      <scheme val="minor"/>
    </font>
    <font>
      <u/>
      <sz val="12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EB641B"/>
      <name val="Calibri"/>
      <family val="2"/>
      <scheme val="minor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i/>
      <sz val="10"/>
      <name val="Times New Roman"/>
      <family val="1"/>
    </font>
    <font>
      <sz val="11"/>
      <color theme="3" tint="-0.499984740745262"/>
      <name val="Calibri"/>
      <family val="2"/>
      <scheme val="minor"/>
    </font>
    <font>
      <sz val="10"/>
      <color theme="0"/>
      <name val="Arial"/>
      <family val="2"/>
    </font>
    <font>
      <sz val="11"/>
      <color theme="0"/>
      <name val="Times New Roman"/>
      <family val="1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mbria"/>
      <family val="1"/>
      <scheme val="major"/>
    </font>
    <font>
      <b/>
      <vertAlign val="superscript"/>
      <sz val="14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3E2F5"/>
        <bgColor indexed="64"/>
      </patternFill>
    </fill>
    <fill>
      <patternFill patternType="solid">
        <fgColor rgb="FFD3E2F5"/>
        <bgColor indexed="8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8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theme="0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theme="0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</borders>
  <cellStyleXfs count="157">
    <xf numFmtId="0" fontId="0" fillId="0" borderId="0"/>
    <xf numFmtId="0" fontId="1" fillId="0" borderId="0"/>
    <xf numFmtId="0" fontId="3" fillId="0" borderId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2" fillId="0" borderId="0"/>
    <xf numFmtId="0" fontId="6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24" borderId="21" applyNumberFormat="0" applyAlignment="0" applyProtection="0"/>
    <xf numFmtId="0" fontId="19" fillId="24" borderId="21" applyNumberFormat="0" applyAlignment="0" applyProtection="0"/>
    <xf numFmtId="0" fontId="20" fillId="25" borderId="22" applyNumberFormat="0" applyAlignment="0" applyProtection="0"/>
    <xf numFmtId="0" fontId="21" fillId="0" borderId="23" applyNumberFormat="0" applyFill="0" applyAlignment="0" applyProtection="0"/>
    <xf numFmtId="0" fontId="22" fillId="25" borderId="22" applyNumberFormat="0" applyAlignment="0" applyProtection="0"/>
    <xf numFmtId="0" fontId="23" fillId="0" borderId="0" applyNumberFormat="0" applyFill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3" borderId="0" applyNumberFormat="0" applyBorder="0" applyAlignment="0" applyProtection="0"/>
    <xf numFmtId="0" fontId="24" fillId="11" borderId="21" applyNumberFormat="0" applyAlignment="0" applyProtection="0"/>
    <xf numFmtId="0" fontId="25" fillId="0" borderId="0" applyNumberFormat="0" applyFill="0" applyBorder="0" applyAlignment="0" applyProtection="0"/>
    <xf numFmtId="0" fontId="26" fillId="8" borderId="0" applyNumberFormat="0" applyBorder="0" applyAlignment="0" applyProtection="0"/>
    <xf numFmtId="0" fontId="27" fillId="0" borderId="24" applyNumberFormat="0" applyFill="0" applyAlignment="0" applyProtection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29" fillId="0" borderId="0" applyNumberFormat="0" applyFill="0" applyBorder="0" applyAlignment="0" applyProtection="0"/>
    <xf numFmtId="0" fontId="30" fillId="7" borderId="0" applyNumberFormat="0" applyBorder="0" applyAlignment="0" applyProtection="0"/>
    <xf numFmtId="0" fontId="31" fillId="11" borderId="21" applyNumberFormat="0" applyAlignment="0" applyProtection="0"/>
    <xf numFmtId="0" fontId="32" fillId="0" borderId="23" applyNumberFormat="0" applyFill="0" applyAlignment="0" applyProtection="0"/>
    <xf numFmtId="41" fontId="3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26" borderId="27" applyNumberFormat="0" applyFont="0" applyAlignment="0" applyProtection="0"/>
    <xf numFmtId="0" fontId="2" fillId="26" borderId="27" applyNumberFormat="0" applyFont="0" applyAlignment="0" applyProtection="0"/>
    <xf numFmtId="0" fontId="34" fillId="24" borderId="28" applyNumberFormat="0" applyAlignment="0" applyProtection="0"/>
    <xf numFmtId="0" fontId="35" fillId="24" borderId="28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4" applyNumberFormat="0" applyFill="0" applyAlignment="0" applyProtection="0"/>
    <xf numFmtId="0" fontId="40" fillId="0" borderId="25" applyNumberFormat="0" applyFill="0" applyAlignment="0" applyProtection="0"/>
    <xf numFmtId="0" fontId="23" fillId="0" borderId="26" applyNumberFormat="0" applyFill="0" applyAlignment="0" applyProtection="0"/>
    <xf numFmtId="0" fontId="3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" fillId="0" borderId="0" applyBorder="0"/>
    <xf numFmtId="0" fontId="44" fillId="0" borderId="0"/>
    <xf numFmtId="0" fontId="8" fillId="0" borderId="0"/>
    <xf numFmtId="168" fontId="4" fillId="0" borderId="0" applyFont="0" applyFill="0" applyBorder="0" applyAlignment="0" applyProtection="0"/>
    <xf numFmtId="0" fontId="2" fillId="0" borderId="0"/>
    <xf numFmtId="0" fontId="5" fillId="0" borderId="0"/>
    <xf numFmtId="0" fontId="46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2" fillId="0" borderId="0" applyBorder="0"/>
    <xf numFmtId="0" fontId="2" fillId="0" borderId="0" applyBorder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7" fillId="0" borderId="0"/>
    <xf numFmtId="0" fontId="118" fillId="0" borderId="0" applyNumberForma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4" fillId="0" borderId="0"/>
    <xf numFmtId="0" fontId="120" fillId="0" borderId="0"/>
    <xf numFmtId="0" fontId="8" fillId="0" borderId="0"/>
    <xf numFmtId="9" fontId="120" fillId="0" borderId="0" applyFont="0" applyFill="0" applyBorder="0" applyAlignment="0" applyProtection="0"/>
    <xf numFmtId="0" fontId="121" fillId="0" borderId="0"/>
    <xf numFmtId="0" fontId="125" fillId="0" borderId="0"/>
    <xf numFmtId="0" fontId="8" fillId="0" borderId="0"/>
    <xf numFmtId="0" fontId="126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26" fillId="0" borderId="0" applyFont="0" applyFill="0" applyBorder="0" applyAlignment="0" applyProtection="0"/>
  </cellStyleXfs>
  <cellXfs count="513">
    <xf numFmtId="0" fontId="0" fillId="0" borderId="0" xfId="0"/>
    <xf numFmtId="0" fontId="10" fillId="0" borderId="0" xfId="18" applyNumberFormat="1" applyFont="1" applyAlignment="1"/>
    <xf numFmtId="0" fontId="11" fillId="0" borderId="0" xfId="18" applyNumberFormat="1" applyFont="1" applyAlignment="1"/>
    <xf numFmtId="0" fontId="10" fillId="0" borderId="0" xfId="18" applyNumberFormat="1" applyFont="1" applyFill="1" applyAlignment="1"/>
    <xf numFmtId="0" fontId="43" fillId="0" borderId="0" xfId="0" applyFont="1" applyAlignment="1">
      <alignment vertical="center"/>
    </xf>
    <xf numFmtId="0" fontId="43" fillId="0" borderId="0" xfId="0" applyFont="1"/>
    <xf numFmtId="0" fontId="45" fillId="0" borderId="0" xfId="0" applyFont="1"/>
    <xf numFmtId="0" fontId="45" fillId="0" borderId="0" xfId="0" applyFont="1" applyBorder="1"/>
    <xf numFmtId="0" fontId="10" fillId="0" borderId="0" xfId="18" applyNumberFormat="1" applyFont="1" applyAlignment="1">
      <alignment horizontal="right" indent="2"/>
    </xf>
    <xf numFmtId="0" fontId="48" fillId="0" borderId="0" xfId="120" applyFont="1"/>
    <xf numFmtId="0" fontId="49" fillId="0" borderId="0" xfId="18" applyNumberFormat="1" applyFont="1" applyAlignment="1">
      <alignment horizontal="right" indent="2"/>
    </xf>
    <xf numFmtId="0" fontId="50" fillId="0" borderId="0" xfId="18" applyNumberFormat="1" applyFont="1" applyAlignment="1">
      <alignment horizontal="right" indent="2"/>
    </xf>
    <xf numFmtId="0" fontId="11" fillId="0" borderId="0" xfId="18" applyNumberFormat="1" applyFont="1" applyFill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0" fillId="0" borderId="0" xfId="0" applyFont="1" applyAlignment="1">
      <alignment horizontal="center" vertical="center" wrapText="1"/>
    </xf>
    <xf numFmtId="17" fontId="0" fillId="0" borderId="0" xfId="0" applyNumberFormat="1" applyFont="1" applyAlignment="1">
      <alignment horizontal="center"/>
    </xf>
    <xf numFmtId="164" fontId="0" fillId="0" borderId="0" xfId="0" applyNumberFormat="1" applyFont="1"/>
    <xf numFmtId="0" fontId="0" fillId="4" borderId="0" xfId="0" applyFont="1" applyFill="1"/>
    <xf numFmtId="3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/>
    </xf>
    <xf numFmtId="0" fontId="54" fillId="0" borderId="0" xfId="118" applyFont="1"/>
    <xf numFmtId="0" fontId="55" fillId="0" borderId="0" xfId="118" applyFont="1"/>
    <xf numFmtId="0" fontId="57" fillId="0" borderId="0" xfId="118" applyFont="1"/>
    <xf numFmtId="0" fontId="53" fillId="0" borderId="0" xfId="118" applyFont="1"/>
    <xf numFmtId="0" fontId="58" fillId="0" borderId="0" xfId="118" applyFont="1"/>
    <xf numFmtId="0" fontId="48" fillId="0" borderId="0" xfId="120" applyFont="1" applyAlignment="1">
      <alignment horizontal="left" indent="1"/>
    </xf>
    <xf numFmtId="0" fontId="59" fillId="0" borderId="0" xfId="120" applyFont="1"/>
    <xf numFmtId="0" fontId="60" fillId="0" borderId="0" xfId="120" applyFont="1"/>
    <xf numFmtId="0" fontId="61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 vertical="center"/>
    </xf>
    <xf numFmtId="0" fontId="10" fillId="0" borderId="0" xfId="7" applyNumberFormat="1" applyFont="1" applyBorder="1" applyAlignment="1">
      <alignment horizontal="centerContinuous" vertical="center"/>
    </xf>
    <xf numFmtId="0" fontId="62" fillId="27" borderId="0" xfId="7" applyNumberFormat="1" applyFont="1" applyFill="1" applyAlignment="1">
      <alignment horizontal="centerContinuous"/>
    </xf>
    <xf numFmtId="0" fontId="53" fillId="0" borderId="0" xfId="7" applyNumberFormat="1" applyFont="1" applyAlignment="1"/>
    <xf numFmtId="0" fontId="53" fillId="0" borderId="0" xfId="7" applyFont="1"/>
    <xf numFmtId="0" fontId="53" fillId="0" borderId="0" xfId="7" applyNumberFormat="1" applyFont="1" applyAlignment="1">
      <alignment horizontal="centerContinuous" vertical="center"/>
    </xf>
    <xf numFmtId="0" fontId="53" fillId="0" borderId="0" xfId="7" applyNumberFormat="1" applyFont="1" applyBorder="1" applyAlignment="1">
      <alignment horizontal="centerContinuous" vertical="center"/>
    </xf>
    <xf numFmtId="0" fontId="58" fillId="27" borderId="0" xfId="7" applyNumberFormat="1" applyFont="1" applyFill="1" applyAlignment="1">
      <alignment horizontal="centerContinuous"/>
    </xf>
    <xf numFmtId="0" fontId="63" fillId="27" borderId="17" xfId="7" applyNumberFormat="1" applyFont="1" applyFill="1" applyBorder="1" applyAlignment="1">
      <alignment horizontal="centerContinuous" vertical="center"/>
    </xf>
    <xf numFmtId="0" fontId="64" fillId="0" borderId="8" xfId="7" applyNumberFormat="1" applyFont="1" applyBorder="1" applyAlignment="1"/>
    <xf numFmtId="0" fontId="64" fillId="27" borderId="9" xfId="7" applyNumberFormat="1" applyFont="1" applyFill="1" applyBorder="1" applyAlignment="1">
      <alignment horizontal="right" vertical="center"/>
    </xf>
    <xf numFmtId="0" fontId="53" fillId="0" borderId="19" xfId="7" applyNumberFormat="1" applyFont="1" applyBorder="1" applyAlignment="1"/>
    <xf numFmtId="0" fontId="53" fillId="0" borderId="0" xfId="7" applyNumberFormat="1" applyFont="1" applyBorder="1" applyAlignment="1"/>
    <xf numFmtId="0" fontId="64" fillId="27" borderId="0" xfId="7" applyNumberFormat="1" applyFont="1" applyFill="1" applyAlignment="1">
      <alignment horizontal="center" vertical="center"/>
    </xf>
    <xf numFmtId="0" fontId="66" fillId="0" borderId="0" xfId="7" applyNumberFormat="1" applyFont="1" applyAlignment="1"/>
    <xf numFmtId="0" fontId="63" fillId="0" borderId="0" xfId="7" applyNumberFormat="1" applyFont="1" applyBorder="1" applyAlignment="1"/>
    <xf numFmtId="3" fontId="53" fillId="0" borderId="0" xfId="7" applyNumberFormat="1" applyFont="1" applyAlignment="1"/>
    <xf numFmtId="4" fontId="53" fillId="0" borderId="0" xfId="7" applyNumberFormat="1" applyFont="1" applyAlignment="1"/>
    <xf numFmtId="3" fontId="67" fillId="28" borderId="0" xfId="7" applyNumberFormat="1" applyFont="1" applyFill="1" applyAlignment="1">
      <alignment vertical="top"/>
    </xf>
    <xf numFmtId="4" fontId="53" fillId="0" borderId="0" xfId="7" applyNumberFormat="1" applyFont="1"/>
    <xf numFmtId="0" fontId="68" fillId="0" borderId="0" xfId="7" applyNumberFormat="1" applyFont="1" applyAlignment="1"/>
    <xf numFmtId="3" fontId="69" fillId="0" borderId="0" xfId="7" applyNumberFormat="1" applyFont="1" applyAlignment="1"/>
    <xf numFmtId="0" fontId="56" fillId="0" borderId="0" xfId="7" applyNumberFormat="1" applyFont="1" applyBorder="1" applyAlignment="1"/>
    <xf numFmtId="4" fontId="69" fillId="0" borderId="0" xfId="7" applyNumberFormat="1" applyFont="1" applyAlignment="1"/>
    <xf numFmtId="3" fontId="70" fillId="28" borderId="0" xfId="7" applyNumberFormat="1" applyFont="1" applyFill="1" applyAlignment="1">
      <alignment vertical="top"/>
    </xf>
    <xf numFmtId="0" fontId="53" fillId="0" borderId="19" xfId="7" applyNumberFormat="1" applyFont="1" applyBorder="1" applyAlignment="1">
      <alignment horizontal="centerContinuous" vertical="center"/>
    </xf>
    <xf numFmtId="0" fontId="53" fillId="0" borderId="19" xfId="7" applyNumberFormat="1" applyFont="1" applyBorder="1"/>
    <xf numFmtId="0" fontId="53" fillId="0" borderId="0" xfId="7" applyNumberFormat="1" applyFont="1"/>
    <xf numFmtId="0" fontId="53" fillId="27" borderId="0" xfId="7" applyNumberFormat="1" applyFont="1" applyFill="1" applyAlignment="1"/>
    <xf numFmtId="167" fontId="53" fillId="0" borderId="0" xfId="7" applyNumberFormat="1" applyFont="1" applyAlignment="1"/>
    <xf numFmtId="0" fontId="68" fillId="0" borderId="0" xfId="7" applyNumberFormat="1" applyFont="1" applyBorder="1" applyAlignment="1"/>
    <xf numFmtId="3" fontId="69" fillId="0" borderId="0" xfId="7" applyNumberFormat="1" applyFont="1" applyBorder="1" applyAlignment="1"/>
    <xf numFmtId="4" fontId="69" fillId="0" borderId="0" xfId="7" applyNumberFormat="1" applyFont="1" applyBorder="1" applyAlignment="1"/>
    <xf numFmtId="3" fontId="70" fillId="28" borderId="0" xfId="7" applyNumberFormat="1" applyFont="1" applyFill="1" applyBorder="1" applyAlignment="1">
      <alignment vertical="top"/>
    </xf>
    <xf numFmtId="0" fontId="53" fillId="0" borderId="0" xfId="7" applyNumberFormat="1" applyFont="1" applyBorder="1"/>
    <xf numFmtId="0" fontId="63" fillId="0" borderId="19" xfId="7" applyNumberFormat="1" applyFont="1" applyBorder="1" applyAlignment="1"/>
    <xf numFmtId="0" fontId="66" fillId="0" borderId="19" xfId="7" applyNumberFormat="1" applyFont="1" applyBorder="1" applyAlignment="1"/>
    <xf numFmtId="0" fontId="72" fillId="0" borderId="0" xfId="7" applyNumberFormat="1" applyFont="1" applyBorder="1" applyAlignment="1">
      <alignment horizontal="centerContinuous"/>
    </xf>
    <xf numFmtId="0" fontId="72" fillId="0" borderId="0" xfId="7" applyNumberFormat="1" applyFont="1" applyAlignment="1">
      <alignment horizontal="centerContinuous"/>
    </xf>
    <xf numFmtId="49" fontId="61" fillId="0" borderId="0" xfId="7" applyNumberFormat="1" applyFont="1" applyAlignment="1">
      <alignment horizontal="centerContinuous"/>
    </xf>
    <xf numFmtId="0" fontId="64" fillId="27" borderId="17" xfId="7" applyNumberFormat="1" applyFont="1" applyFill="1" applyBorder="1" applyAlignment="1">
      <alignment horizontal="centerContinuous" vertical="center"/>
    </xf>
    <xf numFmtId="4" fontId="63" fillId="0" borderId="12" xfId="7" applyNumberFormat="1" applyFont="1" applyBorder="1" applyAlignment="1"/>
    <xf numFmtId="4" fontId="66" fillId="0" borderId="12" xfId="7" applyNumberFormat="1" applyFont="1" applyBorder="1" applyAlignment="1"/>
    <xf numFmtId="0" fontId="66" fillId="0" borderId="12" xfId="7" applyNumberFormat="1" applyFont="1" applyBorder="1" applyAlignment="1"/>
    <xf numFmtId="0" fontId="69" fillId="0" borderId="12" xfId="7" applyNumberFormat="1" applyFont="1" applyBorder="1" applyAlignment="1"/>
    <xf numFmtId="0" fontId="53" fillId="0" borderId="12" xfId="7" applyNumberFormat="1" applyFont="1" applyBorder="1" applyAlignment="1"/>
    <xf numFmtId="0" fontId="67" fillId="28" borderId="12" xfId="7" applyNumberFormat="1" applyFont="1" applyFill="1" applyBorder="1" applyAlignment="1">
      <alignment vertical="top"/>
    </xf>
    <xf numFmtId="4" fontId="53" fillId="0" borderId="19" xfId="7" applyNumberFormat="1" applyFont="1" applyBorder="1"/>
    <xf numFmtId="9" fontId="53" fillId="0" borderId="0" xfId="7" applyNumberFormat="1" applyFont="1"/>
    <xf numFmtId="0" fontId="54" fillId="0" borderId="0" xfId="17" applyFont="1"/>
    <xf numFmtId="0" fontId="65" fillId="0" borderId="38" xfId="1" applyNumberFormat="1" applyFont="1" applyBorder="1" applyAlignment="1">
      <alignment horizontal="left" vertical="center"/>
    </xf>
    <xf numFmtId="0" fontId="54" fillId="0" borderId="38" xfId="17" applyFont="1" applyBorder="1" applyAlignment="1"/>
    <xf numFmtId="3" fontId="54" fillId="31" borderId="15" xfId="1" applyNumberFormat="1" applyFont="1" applyFill="1" applyBorder="1" applyAlignment="1">
      <alignment horizontal="center" vertical="center"/>
    </xf>
    <xf numFmtId="4" fontId="54" fillId="31" borderId="15" xfId="1" applyNumberFormat="1" applyFont="1" applyFill="1" applyBorder="1" applyAlignment="1">
      <alignment horizontal="center" vertical="center"/>
    </xf>
    <xf numFmtId="0" fontId="54" fillId="31" borderId="16" xfId="1" applyNumberFormat="1" applyFont="1" applyFill="1" applyBorder="1" applyAlignment="1">
      <alignment horizontal="center" vertical="center"/>
    </xf>
    <xf numFmtId="0" fontId="54" fillId="31" borderId="15" xfId="1" applyNumberFormat="1" applyFont="1" applyFill="1" applyBorder="1" applyAlignment="1">
      <alignment horizontal="center" vertical="center"/>
    </xf>
    <xf numFmtId="3" fontId="54" fillId="31" borderId="16" xfId="1" applyNumberFormat="1" applyFont="1" applyFill="1" applyBorder="1" applyAlignment="1">
      <alignment horizontal="center" vertical="center"/>
    </xf>
    <xf numFmtId="4" fontId="54" fillId="31" borderId="16" xfId="1" applyNumberFormat="1" applyFont="1" applyFill="1" applyBorder="1" applyAlignment="1">
      <alignment horizontal="center" vertical="center"/>
    </xf>
    <xf numFmtId="3" fontId="54" fillId="0" borderId="0" xfId="1" applyNumberFormat="1" applyFont="1"/>
    <xf numFmtId="4" fontId="54" fillId="0" borderId="0" xfId="1" applyNumberFormat="1" applyFont="1"/>
    <xf numFmtId="3" fontId="65" fillId="2" borderId="19" xfId="1" applyNumberFormat="1" applyFont="1" applyFill="1" applyBorder="1" applyAlignment="1">
      <alignment vertical="center"/>
    </xf>
    <xf numFmtId="4" fontId="65" fillId="2" borderId="19" xfId="1" applyNumberFormat="1" applyFont="1" applyFill="1" applyBorder="1" applyAlignment="1">
      <alignment vertical="center"/>
    </xf>
    <xf numFmtId="3" fontId="54" fillId="0" borderId="20" xfId="1" applyNumberFormat="1" applyFont="1" applyBorder="1"/>
    <xf numFmtId="0" fontId="65" fillId="0" borderId="0" xfId="1" applyNumberFormat="1" applyFont="1" applyAlignment="1">
      <alignment horizontal="left" vertical="center"/>
    </xf>
    <xf numFmtId="3" fontId="54" fillId="0" borderId="0" xfId="1" applyNumberFormat="1" applyFont="1" applyAlignment="1">
      <alignment horizontal="center"/>
    </xf>
    <xf numFmtId="4" fontId="54" fillId="0" borderId="0" xfId="1" applyNumberFormat="1" applyFont="1" applyAlignment="1">
      <alignment horizontal="center"/>
    </xf>
    <xf numFmtId="0" fontId="54" fillId="0" borderId="0" xfId="1" applyNumberFormat="1" applyFont="1" applyAlignment="1">
      <alignment horizontal="center"/>
    </xf>
    <xf numFmtId="2" fontId="54" fillId="0" borderId="0" xfId="17" applyNumberFormat="1" applyFont="1"/>
    <xf numFmtId="3" fontId="65" fillId="0" borderId="19" xfId="1" applyNumberFormat="1" applyFont="1" applyBorder="1" applyAlignment="1">
      <alignment vertical="center"/>
    </xf>
    <xf numFmtId="4" fontId="65" fillId="0" borderId="19" xfId="1" applyNumberFormat="1" applyFont="1" applyBorder="1" applyAlignment="1">
      <alignment vertical="center"/>
    </xf>
    <xf numFmtId="0" fontId="76" fillId="0" borderId="0" xfId="17" applyFont="1" applyAlignment="1">
      <alignment horizontal="center"/>
    </xf>
    <xf numFmtId="0" fontId="56" fillId="0" borderId="0" xfId="7" applyNumberFormat="1" applyFont="1" applyAlignment="1">
      <alignment horizontal="centerContinuous"/>
    </xf>
    <xf numFmtId="0" fontId="10" fillId="0" borderId="0" xfId="7" applyNumberFormat="1" applyFont="1" applyAlignment="1">
      <alignment horizontal="centerContinuous"/>
    </xf>
    <xf numFmtId="0" fontId="78" fillId="34" borderId="13" xfId="7" applyNumberFormat="1" applyFont="1" applyFill="1" applyBorder="1" applyAlignment="1">
      <alignment horizontal="centerContinuous" vertical="center" wrapText="1"/>
    </xf>
    <xf numFmtId="0" fontId="78" fillId="34" borderId="29" xfId="7" applyNumberFormat="1" applyFont="1" applyFill="1" applyBorder="1" applyAlignment="1">
      <alignment horizontal="centerContinuous" vertical="center" wrapText="1"/>
    </xf>
    <xf numFmtId="0" fontId="78" fillId="34" borderId="31" xfId="7" applyNumberFormat="1" applyFont="1" applyFill="1" applyBorder="1" applyAlignment="1">
      <alignment horizontal="centerContinuous" vertical="center" wrapText="1"/>
    </xf>
    <xf numFmtId="0" fontId="78" fillId="34" borderId="32" xfId="7" applyNumberFormat="1" applyFont="1" applyFill="1" applyBorder="1" applyAlignment="1">
      <alignment horizontal="centerContinuous" vertical="center" wrapText="1"/>
    </xf>
    <xf numFmtId="0" fontId="78" fillId="34" borderId="33" xfId="7" applyNumberFormat="1" applyFont="1" applyFill="1" applyBorder="1" applyAlignment="1">
      <alignment horizontal="center" vertical="center" wrapText="1"/>
    </xf>
    <xf numFmtId="0" fontId="53" fillId="0" borderId="8" xfId="7" applyNumberFormat="1" applyFont="1" applyBorder="1"/>
    <xf numFmtId="3" fontId="53" fillId="0" borderId="19" xfId="7" applyNumberFormat="1" applyFont="1" applyBorder="1"/>
    <xf numFmtId="0" fontId="42" fillId="0" borderId="0" xfId="7" applyNumberFormat="1" applyFont="1" applyAlignment="1"/>
    <xf numFmtId="3" fontId="42" fillId="0" borderId="0" xfId="7" applyNumberFormat="1" applyFont="1" applyAlignment="1">
      <alignment horizontal="right"/>
    </xf>
    <xf numFmtId="3" fontId="42" fillId="0" borderId="0" xfId="7" applyNumberFormat="1" applyFont="1"/>
    <xf numFmtId="3" fontId="42" fillId="0" borderId="0" xfId="7" applyNumberFormat="1" applyFont="1" applyAlignment="1"/>
    <xf numFmtId="0" fontId="42" fillId="36" borderId="0" xfId="7" applyNumberFormat="1" applyFont="1" applyFill="1" applyAlignment="1"/>
    <xf numFmtId="3" fontId="42" fillId="36" borderId="0" xfId="7" applyNumberFormat="1" applyFont="1" applyFill="1" applyAlignment="1"/>
    <xf numFmtId="3" fontId="42" fillId="36" borderId="0" xfId="7" applyNumberFormat="1" applyFont="1" applyFill="1" applyAlignment="1">
      <alignment horizontal="right"/>
    </xf>
    <xf numFmtId="0" fontId="42" fillId="0" borderId="0" xfId="7" applyNumberFormat="1" applyFont="1" applyAlignment="1">
      <alignment horizontal="right"/>
    </xf>
    <xf numFmtId="4" fontId="42" fillId="0" borderId="0" xfId="7" applyNumberFormat="1" applyFont="1" applyAlignment="1">
      <alignment horizontal="right"/>
    </xf>
    <xf numFmtId="4" fontId="42" fillId="0" borderId="0" xfId="7" applyNumberFormat="1" applyFont="1" applyAlignment="1"/>
    <xf numFmtId="0" fontId="42" fillId="0" borderId="0" xfId="7" applyNumberFormat="1" applyFont="1" applyAlignment="1">
      <alignment horizontal="left" vertical="top"/>
    </xf>
    <xf numFmtId="0" fontId="42" fillId="36" borderId="0" xfId="7" applyNumberFormat="1" applyFont="1" applyFill="1" applyAlignment="1">
      <alignment horizontal="left" vertical="top"/>
    </xf>
    <xf numFmtId="4" fontId="42" fillId="36" borderId="0" xfId="7" applyNumberFormat="1" applyFont="1" applyFill="1" applyAlignment="1">
      <alignment horizontal="right"/>
    </xf>
    <xf numFmtId="0" fontId="11" fillId="0" borderId="0" xfId="7" applyNumberFormat="1" applyFont="1" applyAlignment="1">
      <alignment horizontal="centerContinuous"/>
    </xf>
    <xf numFmtId="0" fontId="78" fillId="34" borderId="6" xfId="7" applyNumberFormat="1" applyFont="1" applyFill="1" applyBorder="1" applyAlignment="1">
      <alignment horizontal="centerContinuous" vertical="center" wrapText="1"/>
    </xf>
    <xf numFmtId="167" fontId="42" fillId="0" borderId="0" xfId="7" applyNumberFormat="1" applyFont="1" applyAlignment="1"/>
    <xf numFmtId="0" fontId="79" fillId="0" borderId="0" xfId="7" applyNumberFormat="1" applyFont="1" applyAlignment="1">
      <alignment horizontal="centerContinuous"/>
    </xf>
    <xf numFmtId="0" fontId="78" fillId="34" borderId="30" xfId="7" applyNumberFormat="1" applyFont="1" applyFill="1" applyBorder="1" applyAlignment="1">
      <alignment horizontal="centerContinuous" vertical="center" wrapText="1"/>
    </xf>
    <xf numFmtId="4" fontId="42" fillId="0" borderId="0" xfId="7" applyNumberFormat="1" applyFont="1"/>
    <xf numFmtId="0" fontId="42" fillId="0" borderId="0" xfId="7" applyNumberFormat="1" applyFont="1"/>
    <xf numFmtId="0" fontId="69" fillId="0" borderId="12" xfId="17" applyNumberFormat="1" applyFont="1" applyBorder="1" applyAlignment="1">
      <alignment horizontal="left" vertical="center" wrapText="1"/>
    </xf>
    <xf numFmtId="0" fontId="80" fillId="0" borderId="12" xfId="17" applyFont="1" applyBorder="1" applyAlignment="1">
      <alignment horizontal="left" wrapText="1"/>
    </xf>
    <xf numFmtId="0" fontId="0" fillId="0" borderId="0" xfId="0" applyFont="1" applyBorder="1"/>
    <xf numFmtId="0" fontId="81" fillId="0" borderId="0" xfId="0" applyFont="1" applyFill="1" applyBorder="1" applyAlignment="1">
      <alignment horizontal="right" vertical="center" wrapText="1"/>
    </xf>
    <xf numFmtId="0" fontId="74" fillId="0" borderId="0" xfId="0" applyFont="1" applyFill="1" applyBorder="1" applyAlignment="1">
      <alignment vertical="center"/>
    </xf>
    <xf numFmtId="0" fontId="77" fillId="0" borderId="0" xfId="0" applyFont="1" applyFill="1" applyBorder="1" applyAlignment="1">
      <alignment vertical="center"/>
    </xf>
    <xf numFmtId="0" fontId="52" fillId="4" borderId="11" xfId="0" applyFont="1" applyFill="1" applyBorder="1" applyAlignment="1">
      <alignment horizontal="left" indent="1"/>
    </xf>
    <xf numFmtId="0" fontId="52" fillId="4" borderId="40" xfId="0" applyFont="1" applyFill="1" applyBorder="1" applyAlignment="1">
      <alignment horizontal="center" vertical="center" wrapText="1"/>
    </xf>
    <xf numFmtId="10" fontId="52" fillId="4" borderId="40" xfId="0" applyNumberFormat="1" applyFont="1" applyFill="1" applyBorder="1" applyAlignment="1">
      <alignment horizontal="center" vertical="center" wrapText="1"/>
    </xf>
    <xf numFmtId="0" fontId="52" fillId="4" borderId="40" xfId="0" applyFont="1" applyFill="1" applyBorder="1" applyAlignment="1">
      <alignment horizontal="center" vertical="center"/>
    </xf>
    <xf numFmtId="166" fontId="65" fillId="0" borderId="0" xfId="0" applyNumberFormat="1" applyFont="1" applyFill="1" applyBorder="1" applyAlignment="1">
      <alignment vertical="center"/>
    </xf>
    <xf numFmtId="0" fontId="4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82" fillId="0" borderId="0" xfId="0" applyFont="1"/>
    <xf numFmtId="3" fontId="0" fillId="0" borderId="0" xfId="0" applyNumberFormat="1" applyFont="1"/>
    <xf numFmtId="0" fontId="69" fillId="0" borderId="0" xfId="0" applyFont="1" applyAlignment="1">
      <alignment horizontal="centerContinuous"/>
    </xf>
    <xf numFmtId="0" fontId="57" fillId="0" borderId="0" xfId="0" applyFont="1" applyAlignment="1">
      <alignment horizontal="centerContinuous"/>
    </xf>
    <xf numFmtId="0" fontId="83" fillId="0" borderId="0" xfId="0" applyFont="1"/>
    <xf numFmtId="0" fontId="84" fillId="0" borderId="0" xfId="0" applyFont="1" applyBorder="1" applyAlignment="1">
      <alignment horizontal="left" vertical="center" wrapText="1" indent="1"/>
    </xf>
    <xf numFmtId="10" fontId="45" fillId="0" borderId="0" xfId="0" applyNumberFormat="1" applyFont="1" applyBorder="1"/>
    <xf numFmtId="10" fontId="45" fillId="0" borderId="0" xfId="0" applyNumberFormat="1" applyFont="1"/>
    <xf numFmtId="0" fontId="84" fillId="0" borderId="0" xfId="5" applyFont="1" applyFill="1" applyBorder="1" applyAlignment="1">
      <alignment horizontal="left" vertical="center" wrapText="1" indent="1"/>
    </xf>
    <xf numFmtId="166" fontId="45" fillId="0" borderId="0" xfId="0" applyNumberFormat="1" applyFont="1" applyBorder="1"/>
    <xf numFmtId="0" fontId="85" fillId="0" borderId="18" xfId="0" applyFont="1" applyBorder="1" applyAlignment="1">
      <alignment horizontal="left" vertical="center" wrapText="1" indent="1"/>
    </xf>
    <xf numFmtId="0" fontId="69" fillId="0" borderId="18" xfId="5" applyFont="1" applyFill="1" applyBorder="1" applyAlignment="1">
      <alignment horizontal="left" vertical="center" wrapText="1" indent="1"/>
    </xf>
    <xf numFmtId="0" fontId="85" fillId="3" borderId="39" xfId="0" applyFont="1" applyFill="1" applyBorder="1" applyAlignment="1">
      <alignment horizontal="left" vertical="center" wrapText="1" indent="1"/>
    </xf>
    <xf numFmtId="3" fontId="69" fillId="3" borderId="39" xfId="5" applyNumberFormat="1" applyFont="1" applyFill="1" applyBorder="1" applyAlignment="1">
      <alignment horizontal="right" vertical="center" indent="1"/>
    </xf>
    <xf numFmtId="0" fontId="69" fillId="31" borderId="39" xfId="0" applyFont="1" applyFill="1" applyBorder="1" applyAlignment="1">
      <alignment horizontal="centerContinuous" vertical="center" wrapText="1"/>
    </xf>
    <xf numFmtId="0" fontId="69" fillId="31" borderId="39" xfId="0" applyFont="1" applyFill="1" applyBorder="1" applyAlignment="1">
      <alignment horizontal="center" vertical="center" wrapText="1"/>
    </xf>
    <xf numFmtId="0" fontId="69" fillId="31" borderId="39" xfId="0" applyFont="1" applyFill="1" applyBorder="1" applyAlignment="1">
      <alignment horizontal="center" vertical="center"/>
    </xf>
    <xf numFmtId="10" fontId="0" fillId="0" borderId="0" xfId="0" applyNumberFormat="1" applyFont="1"/>
    <xf numFmtId="0" fontId="56" fillId="0" borderId="0" xfId="0" applyNumberFormat="1" applyFont="1" applyAlignment="1">
      <alignment horizontal="centerContinuous"/>
    </xf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right" indent="2"/>
    </xf>
    <xf numFmtId="49" fontId="0" fillId="0" borderId="37" xfId="0" applyNumberFormat="1" applyFont="1" applyBorder="1" applyAlignment="1">
      <alignment horizontal="center" wrapText="1"/>
    </xf>
    <xf numFmtId="3" fontId="78" fillId="33" borderId="0" xfId="0" applyNumberFormat="1" applyFont="1" applyFill="1" applyAlignment="1">
      <alignment horizontal="centerContinuous"/>
    </xf>
    <xf numFmtId="0" fontId="0" fillId="33" borderId="0" xfId="0" applyFont="1" applyFill="1" applyAlignment="1">
      <alignment horizontal="centerContinuous"/>
    </xf>
    <xf numFmtId="10" fontId="0" fillId="0" borderId="0" xfId="0" applyNumberFormat="1" applyFont="1" applyAlignment="1">
      <alignment horizontal="right" indent="2"/>
    </xf>
    <xf numFmtId="10" fontId="0" fillId="0" borderId="37" xfId="0" applyNumberFormat="1" applyFont="1" applyBorder="1" applyAlignment="1">
      <alignment horizontal="right" indent="2"/>
    </xf>
    <xf numFmtId="0" fontId="51" fillId="33" borderId="0" xfId="0" applyFont="1" applyFill="1" applyBorder="1" applyAlignment="1">
      <alignment horizontal="centerContinuous" vertical="center"/>
    </xf>
    <xf numFmtId="4" fontId="10" fillId="0" borderId="0" xfId="18" applyNumberFormat="1" applyFont="1" applyAlignment="1"/>
    <xf numFmtId="0" fontId="86" fillId="0" borderId="0" xfId="18" applyNumberFormat="1" applyFont="1" applyAlignment="1">
      <alignment horizontal="centerContinuous" vertical="center"/>
    </xf>
    <xf numFmtId="0" fontId="10" fillId="0" borderId="0" xfId="18" applyNumberFormat="1" applyFont="1" applyAlignment="1">
      <alignment horizontal="centerContinuous" vertical="center"/>
    </xf>
    <xf numFmtId="4" fontId="10" fillId="0" borderId="0" xfId="18" applyNumberFormat="1" applyFont="1" applyAlignment="1">
      <alignment horizontal="centerContinuous" vertical="center"/>
    </xf>
    <xf numFmtId="0" fontId="87" fillId="0" borderId="0" xfId="18" applyNumberFormat="1" applyFont="1" applyAlignment="1">
      <alignment horizontal="centerContinuous" vertical="center"/>
    </xf>
    <xf numFmtId="15" fontId="86" fillId="0" borderId="0" xfId="18" applyNumberFormat="1" applyFont="1" applyAlignment="1" applyProtection="1">
      <alignment horizontal="centerContinuous" vertical="center"/>
      <protection locked="0"/>
    </xf>
    <xf numFmtId="0" fontId="53" fillId="0" borderId="0" xfId="18" applyNumberFormat="1" applyFont="1" applyAlignment="1">
      <alignment horizontal="right" indent="2"/>
    </xf>
    <xf numFmtId="0" fontId="88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>
      <alignment horizontal="centerContinuous" vertical="center"/>
    </xf>
    <xf numFmtId="4" fontId="53" fillId="0" borderId="0" xfId="18" applyNumberFormat="1" applyFont="1" applyAlignment="1">
      <alignment horizontal="centerContinuous" vertical="center"/>
    </xf>
    <xf numFmtId="0" fontId="53" fillId="0" borderId="0" xfId="18" applyNumberFormat="1" applyFont="1" applyAlignment="1"/>
    <xf numFmtId="0" fontId="69" fillId="31" borderId="39" xfId="18" applyNumberFormat="1" applyFont="1" applyFill="1" applyBorder="1" applyAlignment="1">
      <alignment horizontal="centerContinuous" vertical="center" wrapText="1"/>
    </xf>
    <xf numFmtId="4" fontId="69" fillId="31" borderId="39" xfId="18" applyNumberFormat="1" applyFont="1" applyFill="1" applyBorder="1" applyAlignment="1">
      <alignment horizontal="centerContinuous" vertical="center" wrapText="1"/>
    </xf>
    <xf numFmtId="0" fontId="69" fillId="31" borderId="39" xfId="18" applyNumberFormat="1" applyFont="1" applyFill="1" applyBorder="1" applyAlignment="1">
      <alignment horizontal="center" vertical="center" wrapText="1"/>
    </xf>
    <xf numFmtId="4" fontId="69" fillId="31" borderId="39" xfId="18" applyNumberFormat="1" applyFont="1" applyFill="1" applyBorder="1" applyAlignment="1">
      <alignment horizontal="center" vertical="center" wrapText="1"/>
    </xf>
    <xf numFmtId="0" fontId="42" fillId="31" borderId="0" xfId="18" applyFont="1" applyFill="1" applyBorder="1" applyAlignment="1">
      <alignment horizontal="center" vertical="center" wrapText="1"/>
    </xf>
    <xf numFmtId="0" fontId="53" fillId="31" borderId="0" xfId="18" applyFont="1" applyFill="1" applyBorder="1" applyAlignment="1">
      <alignment horizontal="center" vertical="center" wrapText="1"/>
    </xf>
    <xf numFmtId="0" fontId="69" fillId="31" borderId="0" xfId="18" applyNumberFormat="1" applyFont="1" applyFill="1" applyBorder="1" applyAlignment="1">
      <alignment horizontal="center" vertical="center" wrapText="1"/>
    </xf>
    <xf numFmtId="4" fontId="69" fillId="31" borderId="0" xfId="18" applyNumberFormat="1" applyFont="1" applyFill="1" applyBorder="1" applyAlignment="1">
      <alignment horizontal="center" vertical="center" wrapText="1"/>
    </xf>
    <xf numFmtId="0" fontId="69" fillId="3" borderId="0" xfId="18" applyNumberFormat="1" applyFont="1" applyFill="1" applyAlignment="1"/>
    <xf numFmtId="3" fontId="69" fillId="3" borderId="0" xfId="18" applyNumberFormat="1" applyFont="1" applyFill="1" applyAlignment="1">
      <alignment horizontal="right" indent="1"/>
    </xf>
    <xf numFmtId="4" fontId="69" fillId="3" borderId="0" xfId="18" applyNumberFormat="1" applyFont="1" applyFill="1" applyAlignment="1">
      <alignment horizontal="right" indent="1"/>
    </xf>
    <xf numFmtId="0" fontId="89" fillId="0" borderId="0" xfId="18" applyNumberFormat="1" applyFont="1" applyFill="1" applyAlignment="1"/>
    <xf numFmtId="0" fontId="90" fillId="0" borderId="0" xfId="18" applyNumberFormat="1" applyFont="1" applyFill="1" applyAlignment="1"/>
    <xf numFmtId="0" fontId="90" fillId="5" borderId="0" xfId="18" applyNumberFormat="1" applyFont="1" applyFill="1" applyAlignment="1"/>
    <xf numFmtId="0" fontId="53" fillId="4" borderId="0" xfId="18" applyNumberFormat="1" applyFont="1" applyFill="1" applyAlignment="1"/>
    <xf numFmtId="3" fontId="53" fillId="4" borderId="0" xfId="18" applyNumberFormat="1" applyFont="1" applyFill="1" applyAlignment="1">
      <alignment horizontal="right" indent="1"/>
    </xf>
    <xf numFmtId="4" fontId="53" fillId="4" borderId="0" xfId="18" applyNumberFormat="1" applyFont="1" applyFill="1" applyAlignment="1">
      <alignment horizontal="right" indent="1"/>
    </xf>
    <xf numFmtId="0" fontId="91" fillId="0" borderId="0" xfId="18" applyNumberFormat="1" applyFont="1" applyAlignment="1"/>
    <xf numFmtId="3" fontId="53" fillId="0" borderId="0" xfId="18" applyNumberFormat="1" applyFont="1" applyFill="1" applyBorder="1" applyAlignment="1">
      <alignment horizontal="right" indent="1"/>
    </xf>
    <xf numFmtId="4" fontId="53" fillId="0" borderId="0" xfId="18" applyNumberFormat="1" applyFont="1" applyFill="1" applyBorder="1" applyAlignment="1">
      <alignment horizontal="right" indent="1"/>
    </xf>
    <xf numFmtId="3" fontId="69" fillId="0" borderId="0" xfId="18" applyNumberFormat="1" applyFont="1" applyFill="1" applyBorder="1" applyAlignment="1">
      <alignment horizontal="right" vertical="center" indent="1"/>
    </xf>
    <xf numFmtId="4" fontId="69" fillId="0" borderId="0" xfId="18" applyNumberFormat="1" applyFont="1" applyFill="1" applyBorder="1" applyAlignment="1">
      <alignment horizontal="right" vertical="center" indent="1"/>
    </xf>
    <xf numFmtId="0" fontId="69" fillId="3" borderId="6" xfId="18" applyNumberFormat="1" applyFont="1" applyFill="1" applyBorder="1" applyAlignment="1">
      <alignment horizontal="center" vertical="center"/>
    </xf>
    <xf numFmtId="3" fontId="69" fillId="3" borderId="46" xfId="18" applyNumberFormat="1" applyFont="1" applyFill="1" applyBorder="1" applyAlignment="1">
      <alignment horizontal="right" indent="1"/>
    </xf>
    <xf numFmtId="4" fontId="69" fillId="3" borderId="46" xfId="18" applyNumberFormat="1" applyFont="1" applyFill="1" applyBorder="1" applyAlignment="1">
      <alignment horizontal="right" indent="1"/>
    </xf>
    <xf numFmtId="0" fontId="53" fillId="0" borderId="19" xfId="18" applyNumberFormat="1" applyFont="1" applyBorder="1" applyAlignment="1"/>
    <xf numFmtId="0" fontId="92" fillId="0" borderId="0" xfId="18" applyNumberFormat="1" applyFont="1" applyAlignment="1">
      <alignment horizontal="right" indent="2"/>
    </xf>
    <xf numFmtId="3" fontId="53" fillId="0" borderId="0" xfId="18" applyNumberFormat="1" applyFont="1" applyAlignment="1"/>
    <xf numFmtId="4" fontId="53" fillId="0" borderId="0" xfId="18" applyNumberFormat="1" applyFont="1" applyAlignment="1"/>
    <xf numFmtId="0" fontId="53" fillId="0" borderId="0" xfId="18" applyNumberFormat="1" applyFont="1" applyAlignment="1">
      <alignment horizontal="right"/>
    </xf>
    <xf numFmtId="0" fontId="92" fillId="0" borderId="0" xfId="18" applyNumberFormat="1" applyFont="1" applyFill="1" applyAlignment="1">
      <alignment horizontal="right" indent="2"/>
    </xf>
    <xf numFmtId="0" fontId="53" fillId="0" borderId="0" xfId="18" applyNumberFormat="1" applyFont="1" applyFill="1" applyAlignment="1">
      <alignment horizontal="right" indent="2"/>
    </xf>
    <xf numFmtId="0" fontId="11" fillId="0" borderId="0" xfId="18" applyNumberFormat="1" applyFont="1" applyAlignment="1">
      <alignment horizontal="centerContinuous" vertical="center"/>
    </xf>
    <xf numFmtId="4" fontId="11" fillId="0" borderId="0" xfId="18" applyNumberFormat="1" applyFont="1" applyAlignment="1">
      <alignment horizontal="centerContinuous" vertical="center"/>
    </xf>
    <xf numFmtId="0" fontId="69" fillId="0" borderId="0" xfId="18" applyNumberFormat="1" applyFont="1" applyAlignment="1">
      <alignment horizontal="centerContinuous" vertical="center"/>
    </xf>
    <xf numFmtId="0" fontId="53" fillId="0" borderId="0" xfId="18" applyNumberFormat="1" applyFont="1" applyBorder="1" applyAlignment="1"/>
    <xf numFmtId="14" fontId="53" fillId="0" borderId="0" xfId="18" applyNumberFormat="1" applyFont="1" applyAlignment="1"/>
    <xf numFmtId="3" fontId="69" fillId="3" borderId="6" xfId="18" applyNumberFormat="1" applyFont="1" applyFill="1" applyBorder="1" applyAlignment="1">
      <alignment horizontal="right" vertical="center" indent="1"/>
    </xf>
    <xf numFmtId="4" fontId="69" fillId="3" borderId="6" xfId="18" applyNumberFormat="1" applyFont="1" applyFill="1" applyBorder="1" applyAlignment="1">
      <alignment horizontal="right" vertical="center" indent="1"/>
    </xf>
    <xf numFmtId="0" fontId="93" fillId="0" borderId="0" xfId="18" applyNumberFormat="1" applyFont="1" applyAlignment="1"/>
    <xf numFmtId="0" fontId="53" fillId="0" borderId="0" xfId="18" applyNumberFormat="1" applyFont="1" applyFill="1" applyAlignment="1"/>
    <xf numFmtId="0" fontId="78" fillId="31" borderId="48" xfId="18" applyNumberFormat="1" applyFont="1" applyFill="1" applyBorder="1" applyAlignment="1">
      <alignment horizontal="center" vertical="center" wrapText="1"/>
    </xf>
    <xf numFmtId="0" fontId="69" fillId="31" borderId="48" xfId="18" applyNumberFormat="1" applyFont="1" applyFill="1" applyBorder="1" applyAlignment="1">
      <alignment horizontal="center" vertical="center" wrapText="1"/>
    </xf>
    <xf numFmtId="4" fontId="78" fillId="31" borderId="48" xfId="18" applyNumberFormat="1" applyFont="1" applyFill="1" applyBorder="1" applyAlignment="1">
      <alignment horizontal="center" vertical="center" wrapText="1"/>
    </xf>
    <xf numFmtId="0" fontId="78" fillId="31" borderId="0" xfId="18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right" vertical="center" indent="2"/>
    </xf>
    <xf numFmtId="0" fontId="69" fillId="3" borderId="0" xfId="18" applyNumberFormat="1" applyFont="1" applyFill="1" applyAlignment="1">
      <alignment vertical="center"/>
    </xf>
    <xf numFmtId="3" fontId="69" fillId="3" borderId="0" xfId="18" applyNumberFormat="1" applyFont="1" applyFill="1" applyAlignment="1">
      <alignment horizontal="right" vertical="center"/>
    </xf>
    <xf numFmtId="0" fontId="11" fillId="5" borderId="0" xfId="18" applyNumberFormat="1" applyFont="1" applyFill="1" applyAlignment="1">
      <alignment vertical="center"/>
    </xf>
    <xf numFmtId="0" fontId="53" fillId="4" borderId="0" xfId="18" applyNumberFormat="1" applyFont="1" applyFill="1" applyAlignment="1">
      <alignment vertical="center"/>
    </xf>
    <xf numFmtId="3" fontId="53" fillId="4" borderId="0" xfId="18" applyNumberFormat="1" applyFont="1" applyFill="1" applyAlignment="1">
      <alignment horizontal="right" vertical="center"/>
    </xf>
    <xf numFmtId="0" fontId="10" fillId="0" borderId="0" xfId="18" applyNumberFormat="1" applyFont="1" applyFill="1" applyAlignment="1">
      <alignment vertical="center"/>
    </xf>
    <xf numFmtId="0" fontId="53" fillId="0" borderId="0" xfId="18" applyNumberFormat="1" applyFont="1" applyFill="1" applyAlignment="1">
      <alignment vertical="center"/>
    </xf>
    <xf numFmtId="0" fontId="11" fillId="3" borderId="0" xfId="18" applyNumberFormat="1" applyFont="1" applyFill="1" applyAlignment="1">
      <alignment vertical="center"/>
    </xf>
    <xf numFmtId="3" fontId="53" fillId="0" borderId="0" xfId="18" applyNumberFormat="1" applyFont="1" applyFill="1" applyAlignment="1">
      <alignment horizontal="right" vertical="center"/>
    </xf>
    <xf numFmtId="0" fontId="53" fillId="0" borderId="0" xfId="18" applyNumberFormat="1" applyFont="1" applyAlignment="1">
      <alignment horizontal="right" vertical="center" indent="2"/>
    </xf>
    <xf numFmtId="0" fontId="91" fillId="0" borderId="0" xfId="18" applyNumberFormat="1" applyFont="1" applyAlignment="1">
      <alignment vertical="center"/>
    </xf>
    <xf numFmtId="0" fontId="53" fillId="0" borderId="0" xfId="18" applyNumberFormat="1" applyFont="1" applyFill="1" applyBorder="1" applyAlignment="1">
      <alignment vertical="center"/>
    </xf>
    <xf numFmtId="3" fontId="53" fillId="0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Fill="1" applyBorder="1" applyAlignment="1">
      <alignment horizontal="right" vertical="center" indent="2"/>
    </xf>
    <xf numFmtId="0" fontId="69" fillId="0" borderId="0" xfId="18" applyNumberFormat="1" applyFont="1" applyFill="1" applyBorder="1" applyAlignment="1">
      <alignment horizontal="right" vertical="center" indent="2"/>
    </xf>
    <xf numFmtId="0" fontId="53" fillId="0" borderId="0" xfId="18" applyNumberFormat="1" applyFont="1" applyFill="1" applyBorder="1" applyAlignment="1">
      <alignment horizontal="left" vertical="center"/>
    </xf>
    <xf numFmtId="0" fontId="69" fillId="3" borderId="0" xfId="18" applyNumberFormat="1" applyFont="1" applyFill="1" applyBorder="1" applyAlignment="1">
      <alignment vertical="center"/>
    </xf>
    <xf numFmtId="3" fontId="69" fillId="3" borderId="0" xfId="18" applyNumberFormat="1" applyFont="1" applyFill="1" applyBorder="1" applyAlignment="1">
      <alignment horizontal="right" vertical="center"/>
    </xf>
    <xf numFmtId="0" fontId="53" fillId="0" borderId="0" xfId="18" applyNumberFormat="1" applyFont="1" applyAlignment="1">
      <alignment vertical="center"/>
    </xf>
    <xf numFmtId="0" fontId="53" fillId="0" borderId="0" xfId="18" applyNumberFormat="1" applyFont="1" applyFill="1" applyAlignment="1">
      <alignment horizontal="right" indent="4"/>
    </xf>
    <xf numFmtId="10" fontId="53" fillId="0" borderId="0" xfId="18" applyNumberFormat="1" applyFont="1" applyAlignment="1"/>
    <xf numFmtId="2" fontId="53" fillId="0" borderId="0" xfId="18" applyNumberFormat="1" applyFont="1" applyAlignment="1"/>
    <xf numFmtId="0" fontId="54" fillId="0" borderId="0" xfId="18" applyNumberFormat="1" applyFont="1" applyFill="1" applyAlignment="1">
      <alignment horizontal="right" indent="2"/>
    </xf>
    <xf numFmtId="0" fontId="54" fillId="0" borderId="0" xfId="18" applyNumberFormat="1" applyFont="1" applyAlignment="1"/>
    <xf numFmtId="3" fontId="54" fillId="0" borderId="0" xfId="18" applyNumberFormat="1" applyFont="1" applyAlignment="1"/>
    <xf numFmtId="0" fontId="53" fillId="4" borderId="0" xfId="114" applyFont="1" applyFill="1" applyAlignment="1">
      <alignment horizontal="right" vertical="center"/>
    </xf>
    <xf numFmtId="0" fontId="54" fillId="0" borderId="0" xfId="114" applyFont="1" applyBorder="1"/>
    <xf numFmtId="3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 applyBorder="1" applyAlignment="1">
      <alignment horizontal="right" indent="1"/>
    </xf>
    <xf numFmtId="10" fontId="54" fillId="0" borderId="0" xfId="114" applyNumberFormat="1" applyFont="1"/>
    <xf numFmtId="0" fontId="54" fillId="0" borderId="0" xfId="114" applyFont="1"/>
    <xf numFmtId="0" fontId="53" fillId="4" borderId="0" xfId="114" applyFont="1" applyFill="1" applyBorder="1" applyAlignment="1">
      <alignment horizontal="right" vertical="center"/>
    </xf>
    <xf numFmtId="10" fontId="69" fillId="31" borderId="43" xfId="17" applyNumberFormat="1" applyFont="1" applyFill="1" applyBorder="1" applyAlignment="1">
      <alignment horizontal="centerContinuous" vertical="center" wrapText="1"/>
    </xf>
    <xf numFmtId="10" fontId="69" fillId="31" borderId="42" xfId="17" applyNumberFormat="1" applyFont="1" applyFill="1" applyBorder="1" applyAlignment="1">
      <alignment horizontal="centerContinuous" vertical="center" wrapText="1"/>
    </xf>
    <xf numFmtId="10" fontId="69" fillId="31" borderId="49" xfId="17" applyNumberFormat="1" applyFont="1" applyFill="1" applyBorder="1" applyAlignment="1">
      <alignment horizontal="centerContinuous" vertical="center" wrapText="1"/>
    </xf>
    <xf numFmtId="10" fontId="69" fillId="31" borderId="0" xfId="17" applyNumberFormat="1" applyFont="1" applyFill="1" applyBorder="1" applyAlignment="1">
      <alignment horizontal="centerContinuous" vertical="center" wrapText="1"/>
    </xf>
    <xf numFmtId="10" fontId="69" fillId="31" borderId="47" xfId="17" applyNumberFormat="1" applyFont="1" applyFill="1" applyBorder="1" applyAlignment="1">
      <alignment horizontal="centerContinuous" vertical="center" wrapText="1"/>
    </xf>
    <xf numFmtId="0" fontId="53" fillId="4" borderId="0" xfId="114" applyFont="1" applyFill="1" applyAlignment="1">
      <alignment horizontal="right" vertical="center" indent="1"/>
    </xf>
    <xf numFmtId="3" fontId="53" fillId="0" borderId="50" xfId="114" applyNumberFormat="1" applyFont="1" applyBorder="1" applyAlignment="1">
      <alignment horizontal="left" indent="2"/>
    </xf>
    <xf numFmtId="3" fontId="53" fillId="0" borderId="50" xfId="114" applyNumberFormat="1" applyFont="1" applyBorder="1" applyAlignment="1">
      <alignment horizontal="right" indent="2"/>
    </xf>
    <xf numFmtId="0" fontId="53" fillId="4" borderId="0" xfId="114" applyFont="1" applyFill="1" applyBorder="1" applyAlignment="1">
      <alignment horizontal="right" vertical="center" indent="1"/>
    </xf>
    <xf numFmtId="3" fontId="53" fillId="0" borderId="0" xfId="114" applyNumberFormat="1" applyFont="1" applyBorder="1" applyAlignment="1">
      <alignment horizontal="left" indent="2"/>
    </xf>
    <xf numFmtId="3" fontId="53" fillId="0" borderId="0" xfId="114" applyNumberFormat="1" applyFont="1" applyBorder="1" applyAlignment="1">
      <alignment horizontal="right" indent="2"/>
    </xf>
    <xf numFmtId="0" fontId="94" fillId="4" borderId="0" xfId="114" applyFont="1" applyFill="1" applyBorder="1" applyAlignment="1">
      <alignment horizontal="right" vertical="center" indent="1"/>
    </xf>
    <xf numFmtId="0" fontId="69" fillId="35" borderId="0" xfId="114" applyFont="1" applyFill="1" applyBorder="1" applyAlignment="1">
      <alignment horizontal="left" indent="2"/>
    </xf>
    <xf numFmtId="3" fontId="69" fillId="3" borderId="0" xfId="114" applyNumberFormat="1" applyFont="1" applyFill="1" applyBorder="1" applyAlignment="1">
      <alignment horizontal="right" indent="2"/>
    </xf>
    <xf numFmtId="0" fontId="95" fillId="0" borderId="0" xfId="114" applyFont="1" applyBorder="1"/>
    <xf numFmtId="0" fontId="95" fillId="0" borderId="0" xfId="114" applyFont="1"/>
    <xf numFmtId="0" fontId="96" fillId="0" borderId="0" xfId="114" applyFont="1" applyBorder="1"/>
    <xf numFmtId="0" fontId="96" fillId="0" borderId="0" xfId="114" applyFont="1"/>
    <xf numFmtId="0" fontId="53" fillId="3" borderId="0" xfId="114" applyFont="1" applyFill="1" applyBorder="1" applyAlignment="1">
      <alignment horizontal="right" vertical="center"/>
    </xf>
    <xf numFmtId="0" fontId="69" fillId="29" borderId="0" xfId="114" applyFont="1" applyFill="1" applyBorder="1" applyAlignment="1">
      <alignment horizontal="left" indent="2"/>
    </xf>
    <xf numFmtId="3" fontId="69" fillId="30" borderId="0" xfId="114" applyNumberFormat="1" applyFont="1" applyFill="1" applyBorder="1" applyAlignment="1">
      <alignment horizontal="right" indent="2"/>
    </xf>
    <xf numFmtId="0" fontId="53" fillId="4" borderId="0" xfId="114" applyFont="1" applyFill="1"/>
    <xf numFmtId="3" fontId="65" fillId="0" borderId="0" xfId="114" applyNumberFormat="1" applyFont="1" applyBorder="1"/>
    <xf numFmtId="0" fontId="45" fillId="4" borderId="0" xfId="0" applyFont="1" applyFill="1"/>
    <xf numFmtId="4" fontId="69" fillId="3" borderId="0" xfId="18" applyNumberFormat="1" applyFont="1" applyFill="1" applyAlignment="1">
      <alignment horizontal="right" vertical="center"/>
    </xf>
    <xf numFmtId="4" fontId="53" fillId="4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Alignment="1">
      <alignment horizontal="right" vertical="center"/>
    </xf>
    <xf numFmtId="4" fontId="53" fillId="0" borderId="0" xfId="18" applyNumberFormat="1" applyFont="1" applyFill="1" applyBorder="1" applyAlignment="1">
      <alignment horizontal="right" vertical="center"/>
    </xf>
    <xf numFmtId="4" fontId="69" fillId="3" borderId="0" xfId="18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/>
    </xf>
    <xf numFmtId="0" fontId="1" fillId="0" borderId="0" xfId="0" applyNumberFormat="1" applyFont="1" applyAlignment="1"/>
    <xf numFmtId="3" fontId="1" fillId="0" borderId="0" xfId="0" applyNumberFormat="1" applyFont="1" applyAlignment="1">
      <alignment horizontal="right"/>
    </xf>
    <xf numFmtId="0" fontId="9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right" vertical="center" wrapText="1"/>
    </xf>
    <xf numFmtId="0" fontId="10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02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0" fontId="10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06" fillId="0" borderId="0" xfId="0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vertical="center"/>
    </xf>
    <xf numFmtId="3" fontId="106" fillId="0" borderId="0" xfId="0" applyNumberFormat="1" applyFont="1" applyFill="1" applyBorder="1" applyAlignment="1">
      <alignment vertical="center"/>
    </xf>
    <xf numFmtId="0" fontId="106" fillId="0" borderId="0" xfId="0" applyFont="1" applyFill="1" applyBorder="1" applyAlignment="1">
      <alignment vertical="center"/>
    </xf>
    <xf numFmtId="0" fontId="107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105" fillId="0" borderId="0" xfId="0" applyFont="1" applyFill="1" applyBorder="1" applyAlignment="1">
      <alignment horizontal="left" vertical="center"/>
    </xf>
    <xf numFmtId="0" fontId="100" fillId="0" borderId="0" xfId="0" applyFont="1" applyFill="1" applyBorder="1" applyAlignment="1">
      <alignment horizontal="left" vertical="center"/>
    </xf>
    <xf numFmtId="3" fontId="100" fillId="0" borderId="0" xfId="0" applyNumberFormat="1" applyFont="1" applyFill="1" applyBorder="1" applyAlignment="1">
      <alignment vertical="center"/>
    </xf>
    <xf numFmtId="166" fontId="100" fillId="0" borderId="0" xfId="0" applyNumberFormat="1" applyFont="1" applyFill="1" applyBorder="1" applyAlignment="1">
      <alignment vertical="center"/>
    </xf>
    <xf numFmtId="0" fontId="107" fillId="0" borderId="0" xfId="0" applyFont="1" applyFill="1" applyBorder="1" applyAlignment="1">
      <alignment horizontal="left" vertical="center"/>
    </xf>
    <xf numFmtId="0" fontId="108" fillId="0" borderId="0" xfId="0" applyFont="1" applyFill="1" applyBorder="1" applyAlignment="1">
      <alignment horizontal="left" vertical="center"/>
    </xf>
    <xf numFmtId="0" fontId="109" fillId="0" borderId="0" xfId="0" applyFont="1" applyFill="1" applyBorder="1" applyAlignment="1">
      <alignment horizontal="left" vertical="center"/>
    </xf>
    <xf numFmtId="0" fontId="105" fillId="0" borderId="0" xfId="0" applyFont="1" applyFill="1" applyBorder="1" applyAlignment="1">
      <alignment horizontal="right" vertical="center" wrapText="1"/>
    </xf>
    <xf numFmtId="0" fontId="105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horizontal="left" vertical="center" wrapText="1"/>
    </xf>
    <xf numFmtId="0" fontId="98" fillId="0" borderId="0" xfId="0" applyFont="1" applyFill="1" applyBorder="1" applyAlignment="1">
      <alignment vertical="center"/>
    </xf>
    <xf numFmtId="3" fontId="100" fillId="0" borderId="0" xfId="0" applyNumberFormat="1" applyFont="1" applyFill="1" applyBorder="1" applyAlignment="1">
      <alignment horizontal="center" vertical="center"/>
    </xf>
    <xf numFmtId="0" fontId="100" fillId="0" borderId="0" xfId="0" applyFont="1" applyFill="1" applyBorder="1" applyAlignment="1">
      <alignment horizontal="center" vertical="center"/>
    </xf>
    <xf numFmtId="0" fontId="101" fillId="0" borderId="0" xfId="0" applyFont="1" applyFill="1" applyBorder="1" applyAlignment="1">
      <alignment horizontal="right" vertical="center" wrapText="1"/>
    </xf>
    <xf numFmtId="0" fontId="103" fillId="0" borderId="0" xfId="0" applyFont="1" applyFill="1" applyBorder="1" applyAlignment="1">
      <alignment vertical="center"/>
    </xf>
    <xf numFmtId="0" fontId="104" fillId="0" borderId="0" xfId="0" applyFont="1" applyFill="1" applyBorder="1" applyAlignment="1">
      <alignment vertical="center"/>
    </xf>
    <xf numFmtId="0" fontId="102" fillId="0" borderId="0" xfId="0" quotePrefix="1" applyFont="1" applyFill="1" applyBorder="1" applyAlignment="1">
      <alignment horizontal="right" vertical="center" wrapText="1"/>
    </xf>
    <xf numFmtId="0" fontId="106" fillId="0" borderId="0" xfId="0" applyFont="1" applyFill="1" applyBorder="1" applyAlignment="1">
      <alignment horizontal="right" vertical="center" wrapText="1"/>
    </xf>
    <xf numFmtId="3" fontId="100" fillId="0" borderId="0" xfId="0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11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43" fillId="0" borderId="0" xfId="0" applyFont="1" applyFill="1" applyBorder="1" applyAlignment="1">
      <alignment vertical="center"/>
    </xf>
    <xf numFmtId="3" fontId="42" fillId="0" borderId="0" xfId="7" applyNumberFormat="1" applyFont="1" applyFill="1" applyBorder="1" applyAlignment="1">
      <alignment horizontal="right"/>
    </xf>
    <xf numFmtId="0" fontId="43" fillId="0" borderId="0" xfId="0" applyFont="1" applyFill="1" applyBorder="1"/>
    <xf numFmtId="0" fontId="97" fillId="0" borderId="0" xfId="0" applyFont="1" applyFill="1" applyBorder="1" applyAlignment="1">
      <alignment vertical="center" wrapText="1"/>
    </xf>
    <xf numFmtId="0" fontId="97" fillId="0" borderId="0" xfId="0" applyFont="1" applyFill="1" applyBorder="1" applyAlignment="1">
      <alignment vertical="center"/>
    </xf>
    <xf numFmtId="0" fontId="99" fillId="0" borderId="0" xfId="0" applyFont="1" applyFill="1" applyBorder="1" applyAlignment="1">
      <alignment vertical="center"/>
    </xf>
    <xf numFmtId="0" fontId="100" fillId="0" borderId="0" xfId="0" applyFont="1" applyFill="1" applyBorder="1" applyAlignment="1">
      <alignment vertical="center" wrapText="1"/>
    </xf>
    <xf numFmtId="0" fontId="64" fillId="27" borderId="51" xfId="7" applyNumberFormat="1" applyFont="1" applyFill="1" applyBorder="1" applyAlignment="1">
      <alignment horizontal="centerContinuous" vertical="center"/>
    </xf>
    <xf numFmtId="0" fontId="64" fillId="0" borderId="0" xfId="7" applyNumberFormat="1" applyFont="1" applyBorder="1" applyAlignment="1"/>
    <xf numFmtId="0" fontId="111" fillId="0" borderId="0" xfId="0" applyFont="1"/>
    <xf numFmtId="3" fontId="112" fillId="0" borderId="0" xfId="0" applyNumberFormat="1" applyFont="1" applyFill="1" applyBorder="1" applyAlignment="1">
      <alignment vertical="center"/>
    </xf>
    <xf numFmtId="166" fontId="112" fillId="0" borderId="0" xfId="0" applyNumberFormat="1" applyFont="1" applyFill="1" applyBorder="1" applyAlignment="1">
      <alignment vertical="center"/>
    </xf>
    <xf numFmtId="0" fontId="113" fillId="0" borderId="0" xfId="0" applyFont="1" applyFill="1" applyBorder="1" applyAlignment="1">
      <alignment vertical="center"/>
    </xf>
    <xf numFmtId="166" fontId="114" fillId="0" borderId="0" xfId="0" applyNumberFormat="1" applyFont="1" applyFill="1" applyBorder="1" applyAlignment="1">
      <alignment vertical="center"/>
    </xf>
    <xf numFmtId="0" fontId="45" fillId="0" borderId="0" xfId="0" applyFont="1" applyFill="1" applyBorder="1"/>
    <xf numFmtId="0" fontId="115" fillId="0" borderId="0" xfId="0" applyFont="1" applyFill="1" applyBorder="1" applyAlignment="1">
      <alignment horizontal="left" vertical="center"/>
    </xf>
    <xf numFmtId="0" fontId="112" fillId="0" borderId="0" xfId="0" applyFont="1" applyFill="1" applyBorder="1" applyAlignment="1">
      <alignment horizontal="left" vertical="center"/>
    </xf>
    <xf numFmtId="0" fontId="115" fillId="0" borderId="0" xfId="0" applyFont="1" applyFill="1" applyBorder="1" applyAlignment="1">
      <alignment horizontal="right" vertical="center"/>
    </xf>
    <xf numFmtId="0" fontId="116" fillId="0" borderId="0" xfId="0" applyFont="1" applyFill="1" applyBorder="1" applyAlignment="1">
      <alignment horizontal="left" vertical="center"/>
    </xf>
    <xf numFmtId="0" fontId="114" fillId="0" borderId="0" xfId="0" applyFont="1" applyFill="1" applyBorder="1" applyAlignment="1">
      <alignment horizontal="left" vertical="center"/>
    </xf>
    <xf numFmtId="3" fontId="114" fillId="0" borderId="0" xfId="0" applyNumberFormat="1" applyFont="1" applyFill="1" applyBorder="1" applyAlignment="1">
      <alignment vertical="center"/>
    </xf>
    <xf numFmtId="0" fontId="115" fillId="0" borderId="0" xfId="0" applyFont="1" applyFill="1" applyBorder="1" applyAlignment="1">
      <alignment vertical="center"/>
    </xf>
    <xf numFmtId="10" fontId="54" fillId="0" borderId="0" xfId="114" applyNumberFormat="1" applyFont="1" applyBorder="1"/>
    <xf numFmtId="49" fontId="0" fillId="0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right" indent="2"/>
    </xf>
    <xf numFmtId="4" fontId="100" fillId="0" borderId="0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vertical="center"/>
    </xf>
    <xf numFmtId="0" fontId="48" fillId="0" borderId="0" xfId="120" applyFont="1" applyFill="1" applyBorder="1"/>
    <xf numFmtId="0" fontId="54" fillId="0" borderId="0" xfId="17" applyFont="1" applyFill="1" applyBorder="1"/>
    <xf numFmtId="4" fontId="2" fillId="0" borderId="0" xfId="1" applyNumberFormat="1" applyFont="1" applyFill="1" applyBorder="1"/>
    <xf numFmtId="3" fontId="1" fillId="0" borderId="0" xfId="139" applyNumberFormat="1" applyFont="1" applyAlignment="1"/>
    <xf numFmtId="4" fontId="1" fillId="0" borderId="0" xfId="139" applyNumberFormat="1" applyFont="1" applyAlignment="1"/>
    <xf numFmtId="3" fontId="119" fillId="0" borderId="0" xfId="139" applyNumberFormat="1" applyFont="1" applyAlignment="1"/>
    <xf numFmtId="4" fontId="119" fillId="0" borderId="0" xfId="139" applyNumberFormat="1" applyFont="1" applyAlignment="1"/>
    <xf numFmtId="0" fontId="117" fillId="0" borderId="0" xfId="139"/>
    <xf numFmtId="3" fontId="1" fillId="0" borderId="0" xfId="139" applyNumberFormat="1" applyFont="1"/>
    <xf numFmtId="4" fontId="1" fillId="0" borderId="0" xfId="139" applyNumberFormat="1" applyFont="1"/>
    <xf numFmtId="3" fontId="1" fillId="0" borderId="0" xfId="139" applyNumberFormat="1" applyFont="1" applyProtection="1">
      <protection locked="0"/>
    </xf>
    <xf numFmtId="3" fontId="2" fillId="0" borderId="0" xfId="1" applyNumberFormat="1" applyFont="1" applyFill="1" applyBorder="1"/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3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4" fontId="1" fillId="0" borderId="0" xfId="139" applyNumberFormat="1" applyFont="1" applyAlignment="1">
      <alignment horizontal="right"/>
    </xf>
    <xf numFmtId="169" fontId="53" fillId="0" borderId="18" xfId="5" applyNumberFormat="1" applyFont="1" applyFill="1" applyBorder="1" applyAlignment="1">
      <alignment horizontal="right" vertical="center" indent="1"/>
    </xf>
    <xf numFmtId="169" fontId="69" fillId="3" borderId="44" xfId="5" applyNumberFormat="1" applyFont="1" applyFill="1" applyBorder="1" applyAlignment="1">
      <alignment horizontal="right" vertical="center" indent="1"/>
    </xf>
    <xf numFmtId="169" fontId="69" fillId="3" borderId="39" xfId="5" applyNumberFormat="1" applyFont="1" applyFill="1" applyBorder="1" applyAlignment="1">
      <alignment horizontal="right" vertical="center" indent="1"/>
    </xf>
    <xf numFmtId="169" fontId="69" fillId="3" borderId="0" xfId="18" applyNumberFormat="1" applyFont="1" applyFill="1" applyAlignment="1">
      <alignment horizontal="right" vertical="center"/>
    </xf>
    <xf numFmtId="169" fontId="53" fillId="4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Alignment="1">
      <alignment horizontal="right" vertical="center"/>
    </xf>
    <xf numFmtId="169" fontId="53" fillId="0" borderId="0" xfId="18" applyNumberFormat="1" applyFont="1" applyFill="1" applyBorder="1" applyAlignment="1">
      <alignment horizontal="right" vertical="center"/>
    </xf>
    <xf numFmtId="169" fontId="69" fillId="3" borderId="0" xfId="18" applyNumberFormat="1" applyFont="1" applyFill="1" applyBorder="1" applyAlignment="1">
      <alignment horizontal="right" vertical="center"/>
    </xf>
    <xf numFmtId="169" fontId="53" fillId="0" borderId="0" xfId="18" applyNumberFormat="1" applyFont="1" applyAlignment="1">
      <alignment horizontal="right" vertical="center"/>
    </xf>
    <xf numFmtId="170" fontId="53" fillId="0" borderId="50" xfId="114" applyNumberFormat="1" applyFont="1" applyBorder="1" applyAlignment="1">
      <alignment horizontal="right" indent="2"/>
    </xf>
    <xf numFmtId="170" fontId="53" fillId="0" borderId="0" xfId="114" applyNumberFormat="1" applyFont="1" applyBorder="1" applyAlignment="1">
      <alignment horizontal="right" indent="2"/>
    </xf>
    <xf numFmtId="170" fontId="69" fillId="3" borderId="0" xfId="114" applyNumberFormat="1" applyFont="1" applyFill="1" applyBorder="1" applyAlignment="1">
      <alignment horizontal="right" indent="2"/>
    </xf>
    <xf numFmtId="3" fontId="54" fillId="0" borderId="11" xfId="1" applyNumberFormat="1" applyFont="1" applyBorder="1"/>
    <xf numFmtId="3" fontId="54" fillId="0" borderId="53" xfId="1" applyNumberFormat="1" applyFont="1" applyBorder="1"/>
    <xf numFmtId="3" fontId="65" fillId="2" borderId="54" xfId="1" applyNumberFormat="1" applyFont="1" applyFill="1" applyBorder="1" applyAlignment="1">
      <alignment vertical="center"/>
    </xf>
    <xf numFmtId="3" fontId="54" fillId="0" borderId="55" xfId="1" applyNumberFormat="1" applyFont="1" applyBorder="1"/>
    <xf numFmtId="4" fontId="54" fillId="0" borderId="42" xfId="1" applyNumberFormat="1" applyFont="1" applyBorder="1"/>
    <xf numFmtId="4" fontId="54" fillId="0" borderId="49" xfId="1" applyNumberFormat="1" applyFont="1" applyBorder="1"/>
    <xf numFmtId="4" fontId="65" fillId="2" borderId="56" xfId="1" applyNumberFormat="1" applyFont="1" applyFill="1" applyBorder="1" applyAlignment="1">
      <alignment vertical="center"/>
    </xf>
    <xf numFmtId="3" fontId="54" fillId="0" borderId="57" xfId="1" applyNumberFormat="1" applyFont="1" applyBorder="1"/>
    <xf numFmtId="4" fontId="65" fillId="0" borderId="56" xfId="1" applyNumberFormat="1" applyFont="1" applyBorder="1" applyAlignment="1">
      <alignment vertical="center"/>
    </xf>
    <xf numFmtId="3" fontId="54" fillId="31" borderId="58" xfId="1" applyNumberFormat="1" applyFont="1" applyFill="1" applyBorder="1" applyAlignment="1">
      <alignment horizontal="center" vertical="center"/>
    </xf>
    <xf numFmtId="3" fontId="65" fillId="2" borderId="59" xfId="1" applyNumberFormat="1" applyFont="1" applyFill="1" applyBorder="1" applyAlignment="1">
      <alignment vertical="center"/>
    </xf>
    <xf numFmtId="3" fontId="54" fillId="0" borderId="60" xfId="1" applyNumberFormat="1" applyFont="1" applyBorder="1"/>
    <xf numFmtId="0" fontId="74" fillId="0" borderId="65" xfId="1" applyNumberFormat="1" applyFont="1" applyBorder="1" applyAlignment="1">
      <alignment horizontal="center"/>
    </xf>
    <xf numFmtId="0" fontId="74" fillId="0" borderId="18" xfId="1" quotePrefix="1" applyNumberFormat="1" applyFont="1" applyBorder="1" applyAlignment="1">
      <alignment horizontal="center"/>
    </xf>
    <xf numFmtId="0" fontId="74" fillId="0" borderId="18" xfId="1" applyNumberFormat="1" applyFont="1" applyBorder="1" applyAlignment="1">
      <alignment horizontal="center"/>
    </xf>
    <xf numFmtId="0" fontId="75" fillId="2" borderId="65" xfId="1" applyNumberFormat="1" applyFont="1" applyFill="1" applyBorder="1" applyAlignment="1">
      <alignment horizontal="center" vertical="center"/>
    </xf>
    <xf numFmtId="0" fontId="77" fillId="0" borderId="64" xfId="1" applyNumberFormat="1" applyFont="1" applyBorder="1" applyAlignment="1">
      <alignment horizontal="center"/>
    </xf>
    <xf numFmtId="0" fontId="75" fillId="0" borderId="65" xfId="1" applyNumberFormat="1" applyFont="1" applyBorder="1" applyAlignment="1">
      <alignment horizontal="center" vertical="center"/>
    </xf>
    <xf numFmtId="3" fontId="82" fillId="0" borderId="18" xfId="5" applyNumberFormat="1" applyFont="1" applyFill="1" applyBorder="1" applyAlignment="1">
      <alignment horizontal="right" vertical="center" indent="1"/>
    </xf>
    <xf numFmtId="3" fontId="82" fillId="0" borderId="35" xfId="5" applyNumberFormat="1" applyFont="1" applyFill="1" applyBorder="1" applyAlignment="1">
      <alignment horizontal="right" vertical="center" indent="1"/>
    </xf>
    <xf numFmtId="3" fontId="85" fillId="3" borderId="35" xfId="5" applyNumberFormat="1" applyFont="1" applyFill="1" applyBorder="1" applyAlignment="1">
      <alignment horizontal="right" vertical="center" indent="1"/>
    </xf>
    <xf numFmtId="169" fontId="82" fillId="0" borderId="18" xfId="5" applyNumberFormat="1" applyFont="1" applyFill="1" applyBorder="1" applyAlignment="1">
      <alignment horizontal="right" vertical="center" indent="1"/>
    </xf>
    <xf numFmtId="169" fontId="82" fillId="0" borderId="35" xfId="5" applyNumberFormat="1" applyFont="1" applyFill="1" applyBorder="1" applyAlignment="1">
      <alignment horizontal="right" vertical="center" indent="1"/>
    </xf>
    <xf numFmtId="169" fontId="85" fillId="3" borderId="35" xfId="5" applyNumberFormat="1" applyFont="1" applyFill="1" applyBorder="1" applyAlignment="1">
      <alignment horizontal="right" vertical="center" indent="1"/>
    </xf>
    <xf numFmtId="0" fontId="78" fillId="33" borderId="48" xfId="0" applyFont="1" applyFill="1" applyBorder="1" applyAlignment="1">
      <alignment horizontal="centerContinuous" vertical="center"/>
    </xf>
    <xf numFmtId="0" fontId="78" fillId="33" borderId="48" xfId="0" applyFont="1" applyFill="1" applyBorder="1" applyAlignment="1">
      <alignment horizontal="center" vertical="center" wrapText="1"/>
    </xf>
    <xf numFmtId="0" fontId="91" fillId="0" borderId="0" xfId="18" applyNumberFormat="1" applyFont="1" applyFill="1" applyAlignment="1"/>
    <xf numFmtId="0" fontId="11" fillId="0" borderId="0" xfId="18" applyNumberFormat="1" applyFont="1" applyFill="1" applyAlignment="1"/>
    <xf numFmtId="0" fontId="93" fillId="0" borderId="0" xfId="18" applyNumberFormat="1" applyFont="1" applyFill="1" applyAlignment="1"/>
    <xf numFmtId="0" fontId="91" fillId="0" borderId="0" xfId="18" applyNumberFormat="1" applyFont="1" applyFill="1" applyAlignment="1">
      <alignment vertical="center"/>
    </xf>
    <xf numFmtId="0" fontId="46" fillId="0" borderId="0" xfId="120" quotePrefix="1"/>
    <xf numFmtId="0" fontId="46" fillId="0" borderId="0" xfId="120"/>
    <xf numFmtId="0" fontId="42" fillId="0" borderId="0" xfId="0" applyFont="1"/>
    <xf numFmtId="164" fontId="122" fillId="0" borderId="0" xfId="0" applyNumberFormat="1" applyFont="1" applyAlignment="1">
      <alignment horizontal="right" indent="2"/>
    </xf>
    <xf numFmtId="171" fontId="42" fillId="0" borderId="0" xfId="0" applyNumberFormat="1" applyFont="1" applyFill="1"/>
    <xf numFmtId="0" fontId="56" fillId="0" borderId="59" xfId="7" applyNumberFormat="1" applyFont="1" applyFill="1" applyBorder="1" applyAlignment="1">
      <alignment horizontal="center" vertical="center"/>
    </xf>
    <xf numFmtId="0" fontId="53" fillId="0" borderId="0" xfId="7" applyNumberFormat="1" applyFont="1" applyFill="1" applyAlignment="1"/>
    <xf numFmtId="0" fontId="53" fillId="0" borderId="0" xfId="7" applyFont="1" applyFill="1"/>
    <xf numFmtId="0" fontId="63" fillId="33" borderId="67" xfId="7" applyNumberFormat="1" applyFont="1" applyFill="1" applyBorder="1" applyAlignment="1"/>
    <xf numFmtId="0" fontId="63" fillId="0" borderId="0" xfId="7" applyNumberFormat="1" applyFont="1" applyFill="1" applyBorder="1" applyAlignment="1">
      <alignment horizontal="centerContinuous" vertical="center"/>
    </xf>
    <xf numFmtId="0" fontId="56" fillId="0" borderId="46" xfId="7" applyFont="1" applyFill="1" applyBorder="1" applyAlignment="1">
      <alignment horizontal="right" vertical="center"/>
    </xf>
    <xf numFmtId="0" fontId="56" fillId="0" borderId="46" xfId="7" applyNumberFormat="1" applyFont="1" applyFill="1" applyBorder="1" applyAlignment="1">
      <alignment horizontal="right" vertical="center"/>
    </xf>
    <xf numFmtId="0" fontId="56" fillId="0" borderId="0" xfId="7" applyNumberFormat="1" applyFont="1" applyFill="1" applyBorder="1" applyAlignment="1">
      <alignment horizontal="right" vertical="center"/>
    </xf>
    <xf numFmtId="0" fontId="64" fillId="27" borderId="17" xfId="7" applyNumberFormat="1" applyFont="1" applyFill="1" applyBorder="1" applyAlignment="1">
      <alignment horizontal="right" vertical="center"/>
    </xf>
    <xf numFmtId="0" fontId="56" fillId="33" borderId="68" xfId="7" applyNumberFormat="1" applyFont="1" applyFill="1" applyBorder="1" applyAlignment="1">
      <alignment horizontal="left" vertical="center" indent="1"/>
    </xf>
    <xf numFmtId="0" fontId="65" fillId="2" borderId="9" xfId="7" applyNumberFormat="1" applyFont="1" applyFill="1" applyBorder="1" applyAlignment="1">
      <alignment horizontal="center" vertical="center"/>
    </xf>
    <xf numFmtId="0" fontId="64" fillId="0" borderId="8" xfId="7" applyNumberFormat="1" applyFont="1" applyBorder="1" applyAlignment="1">
      <alignment vertical="center"/>
    </xf>
    <xf numFmtId="0" fontId="65" fillId="2" borderId="7" xfId="7" applyNumberFormat="1" applyFont="1" applyFill="1" applyBorder="1" applyAlignment="1">
      <alignment horizontal="center" vertical="center"/>
    </xf>
    <xf numFmtId="0" fontId="65" fillId="0" borderId="9" xfId="7" applyNumberFormat="1" applyFont="1" applyBorder="1" applyAlignment="1">
      <alignment horizontal="center" vertical="center"/>
    </xf>
    <xf numFmtId="171" fontId="43" fillId="0" borderId="0" xfId="0" applyNumberFormat="1" applyFont="1" applyFill="1"/>
    <xf numFmtId="2" fontId="43" fillId="0" borderId="0" xfId="0" applyNumberFormat="1" applyFont="1" applyFill="1"/>
    <xf numFmtId="0" fontId="54" fillId="0" borderId="0" xfId="17" applyFont="1" applyFill="1"/>
    <xf numFmtId="3" fontId="53" fillId="0" borderId="0" xfId="7" applyNumberFormat="1" applyFont="1" applyFill="1"/>
    <xf numFmtId="3" fontId="53" fillId="0" borderId="0" xfId="7" applyNumberFormat="1" applyFont="1" applyFill="1" applyProtection="1">
      <protection locked="0"/>
    </xf>
    <xf numFmtId="4" fontId="53" fillId="0" borderId="0" xfId="7" applyNumberFormat="1" applyFont="1" applyFill="1"/>
    <xf numFmtId="0" fontId="53" fillId="0" borderId="0" xfId="7" applyNumberFormat="1" applyFont="1" applyFill="1" applyBorder="1" applyAlignment="1"/>
    <xf numFmtId="0" fontId="63" fillId="0" borderId="0" xfId="7" applyNumberFormat="1" applyFont="1" applyBorder="1" applyAlignment="1"/>
    <xf numFmtId="2" fontId="0" fillId="0" borderId="0" xfId="0" applyNumberFormat="1" applyFont="1"/>
    <xf numFmtId="2" fontId="43" fillId="0" borderId="0" xfId="0" applyNumberFormat="1" applyFont="1"/>
    <xf numFmtId="49" fontId="56" fillId="31" borderId="0" xfId="17" applyNumberFormat="1" applyFont="1" applyFill="1" applyBorder="1" applyAlignment="1">
      <alignment horizontal="center" vertical="center" wrapText="1"/>
    </xf>
    <xf numFmtId="0" fontId="71" fillId="0" borderId="34" xfId="7" applyNumberFormat="1" applyFont="1" applyBorder="1" applyAlignment="1">
      <alignment horizontal="center" vertical="top"/>
    </xf>
    <xf numFmtId="0" fontId="56" fillId="33" borderId="66" xfId="7" applyNumberFormat="1" applyFont="1" applyFill="1" applyBorder="1" applyAlignment="1">
      <alignment horizontal="right" vertical="center"/>
    </xf>
    <xf numFmtId="0" fontId="56" fillId="33" borderId="58" xfId="7" applyFont="1" applyFill="1" applyBorder="1" applyAlignment="1">
      <alignment horizontal="right" vertical="center"/>
    </xf>
    <xf numFmtId="0" fontId="56" fillId="33" borderId="13" xfId="7" applyNumberFormat="1" applyFont="1" applyFill="1" applyBorder="1" applyAlignment="1">
      <alignment horizontal="center" vertical="center"/>
    </xf>
    <xf numFmtId="0" fontId="56" fillId="33" borderId="6" xfId="7" applyNumberFormat="1" applyFont="1" applyFill="1" applyBorder="1" applyAlignment="1">
      <alignment horizontal="center" vertical="center"/>
    </xf>
    <xf numFmtId="0" fontId="56" fillId="33" borderId="14" xfId="7" applyNumberFormat="1" applyFont="1" applyFill="1" applyBorder="1" applyAlignment="1">
      <alignment horizontal="center" vertical="center"/>
    </xf>
    <xf numFmtId="0" fontId="71" fillId="0" borderId="19" xfId="7" applyNumberFormat="1" applyFont="1" applyBorder="1" applyAlignment="1">
      <alignment horizontal="center" vertical="top"/>
    </xf>
    <xf numFmtId="0" fontId="63" fillId="33" borderId="6" xfId="7" applyFont="1" applyFill="1" applyBorder="1" applyAlignment="1">
      <alignment horizontal="center" vertical="center"/>
    </xf>
    <xf numFmtId="0" fontId="63" fillId="33" borderId="14" xfId="7" applyFont="1" applyFill="1" applyBorder="1" applyAlignment="1">
      <alignment horizontal="center" vertical="center"/>
    </xf>
    <xf numFmtId="0" fontId="56" fillId="32" borderId="13" xfId="7" applyNumberFormat="1" applyFont="1" applyFill="1" applyBorder="1" applyAlignment="1">
      <alignment horizontal="center" vertical="center"/>
    </xf>
    <xf numFmtId="0" fontId="63" fillId="32" borderId="6" xfId="7" applyFont="1" applyFill="1" applyBorder="1" applyAlignment="1">
      <alignment horizontal="center" vertical="center"/>
    </xf>
    <xf numFmtId="0" fontId="63" fillId="32" borderId="14" xfId="7" applyFont="1" applyFill="1" applyBorder="1" applyAlignment="1">
      <alignment horizontal="center" vertical="center"/>
    </xf>
    <xf numFmtId="0" fontId="53" fillId="0" borderId="19" xfId="7" applyNumberFormat="1" applyFont="1" applyBorder="1" applyAlignment="1"/>
    <xf numFmtId="0" fontId="63" fillId="0" borderId="0" xfId="7" applyNumberFormat="1" applyFont="1" applyBorder="1" applyAlignment="1"/>
    <xf numFmtId="0" fontId="53" fillId="0" borderId="0" xfId="7" applyNumberFormat="1" applyFont="1" applyBorder="1"/>
    <xf numFmtId="0" fontId="63" fillId="0" borderId="12" xfId="7" applyNumberFormat="1" applyFont="1" applyBorder="1" applyAlignment="1"/>
    <xf numFmtId="0" fontId="63" fillId="0" borderId="19" xfId="7" applyNumberFormat="1" applyFont="1" applyBorder="1" applyAlignment="1"/>
    <xf numFmtId="0" fontId="53" fillId="0" borderId="0" xfId="7" applyNumberFormat="1" applyFont="1" applyBorder="1" applyAlignment="1">
      <alignment horizontal="center" vertical="center"/>
    </xf>
    <xf numFmtId="0" fontId="56" fillId="33" borderId="48" xfId="7" applyNumberFormat="1" applyFont="1" applyFill="1" applyBorder="1" applyAlignment="1">
      <alignment horizontal="center" vertical="center"/>
    </xf>
    <xf numFmtId="0" fontId="53" fillId="33" borderId="48" xfId="7" applyFont="1" applyFill="1" applyBorder="1" applyAlignment="1">
      <alignment horizontal="center" vertical="center"/>
    </xf>
    <xf numFmtId="0" fontId="65" fillId="33" borderId="1" xfId="1" applyNumberFormat="1" applyFont="1" applyFill="1" applyBorder="1" applyAlignment="1">
      <alignment horizontal="center" vertical="center" wrapText="1"/>
    </xf>
    <xf numFmtId="0" fontId="65" fillId="33" borderId="17" xfId="1" applyNumberFormat="1" applyFont="1" applyFill="1" applyBorder="1" applyAlignment="1">
      <alignment horizontal="center" vertical="center" wrapText="1"/>
    </xf>
    <xf numFmtId="0" fontId="65" fillId="33" borderId="5" xfId="1" applyNumberFormat="1" applyFont="1" applyFill="1" applyBorder="1" applyAlignment="1">
      <alignment horizontal="center" vertical="center" wrapText="1"/>
    </xf>
    <xf numFmtId="3" fontId="65" fillId="33" borderId="2" xfId="1" applyNumberFormat="1" applyFont="1" applyFill="1" applyBorder="1" applyAlignment="1">
      <alignment horizontal="center" vertical="center"/>
    </xf>
    <xf numFmtId="3" fontId="65" fillId="33" borderId="3" xfId="1" applyNumberFormat="1" applyFont="1" applyFill="1" applyBorder="1" applyAlignment="1">
      <alignment horizontal="center" vertical="center"/>
    </xf>
    <xf numFmtId="3" fontId="65" fillId="33" borderId="4" xfId="1" applyNumberFormat="1" applyFont="1" applyFill="1" applyBorder="1" applyAlignment="1">
      <alignment horizontal="center" vertical="center"/>
    </xf>
    <xf numFmtId="3" fontId="65" fillId="33" borderId="13" xfId="1" applyNumberFormat="1" applyFont="1" applyFill="1" applyBorder="1" applyAlignment="1">
      <alignment horizontal="center" vertical="center"/>
    </xf>
    <xf numFmtId="3" fontId="65" fillId="33" borderId="14" xfId="1" applyNumberFormat="1" applyFont="1" applyFill="1" applyBorder="1" applyAlignment="1">
      <alignment horizontal="center" vertical="center"/>
    </xf>
    <xf numFmtId="0" fontId="65" fillId="33" borderId="13" xfId="1" applyNumberFormat="1" applyFont="1" applyFill="1" applyBorder="1" applyAlignment="1">
      <alignment horizontal="center" vertical="center"/>
    </xf>
    <xf numFmtId="0" fontId="65" fillId="33" borderId="14" xfId="1" applyNumberFormat="1" applyFont="1" applyFill="1" applyBorder="1" applyAlignment="1">
      <alignment horizontal="center" vertical="center"/>
    </xf>
    <xf numFmtId="0" fontId="65" fillId="33" borderId="61" xfId="1" applyNumberFormat="1" applyFont="1" applyFill="1" applyBorder="1" applyAlignment="1">
      <alignment horizontal="center" vertical="center" wrapText="1"/>
    </xf>
    <xf numFmtId="0" fontId="65" fillId="33" borderId="62" xfId="1" applyNumberFormat="1" applyFont="1" applyFill="1" applyBorder="1" applyAlignment="1">
      <alignment horizontal="center" vertical="center" wrapText="1"/>
    </xf>
    <xf numFmtId="0" fontId="65" fillId="33" borderId="63" xfId="1" applyNumberFormat="1" applyFont="1" applyFill="1" applyBorder="1" applyAlignment="1">
      <alignment horizontal="center" vertical="center" wrapText="1"/>
    </xf>
    <xf numFmtId="3" fontId="65" fillId="33" borderId="52" xfId="1" applyNumberFormat="1" applyFont="1" applyFill="1" applyBorder="1" applyAlignment="1">
      <alignment horizontal="center" vertical="center"/>
    </xf>
    <xf numFmtId="0" fontId="73" fillId="0" borderId="0" xfId="1" applyNumberFormat="1" applyFont="1" applyAlignment="1">
      <alignment horizontal="center" vertical="center"/>
    </xf>
    <xf numFmtId="0" fontId="58" fillId="0" borderId="0" xfId="17" applyFont="1" applyAlignment="1">
      <alignment horizontal="center"/>
    </xf>
    <xf numFmtId="0" fontId="56" fillId="0" borderId="0" xfId="1" applyNumberFormat="1" applyFont="1" applyAlignment="1">
      <alignment horizontal="center" vertical="center"/>
    </xf>
    <xf numFmtId="0" fontId="63" fillId="0" borderId="0" xfId="17" applyFont="1" applyAlignment="1">
      <alignment horizontal="center"/>
    </xf>
    <xf numFmtId="0" fontId="56" fillId="0" borderId="0" xfId="1" applyNumberFormat="1" applyFont="1" applyBorder="1" applyAlignment="1">
      <alignment horizontal="center" vertical="center"/>
    </xf>
    <xf numFmtId="0" fontId="63" fillId="0" borderId="0" xfId="17" applyFont="1" applyBorder="1" applyAlignment="1">
      <alignment horizontal="center"/>
    </xf>
    <xf numFmtId="0" fontId="54" fillId="0" borderId="0" xfId="7" applyNumberFormat="1" applyFont="1" applyAlignment="1">
      <alignment horizontal="justify" wrapText="1"/>
    </xf>
    <xf numFmtId="0" fontId="53" fillId="0" borderId="0" xfId="7" applyFont="1" applyAlignment="1">
      <alignment horizontal="justify" wrapText="1"/>
    </xf>
    <xf numFmtId="0" fontId="54" fillId="0" borderId="0" xfId="7" applyFont="1" applyAlignment="1">
      <alignment horizontal="justify" wrapText="1"/>
    </xf>
    <xf numFmtId="0" fontId="53" fillId="0" borderId="0" xfId="7" applyFont="1" applyAlignment="1"/>
    <xf numFmtId="0" fontId="104" fillId="0" borderId="0" xfId="0" quotePrefix="1" applyFont="1" applyFill="1" applyBorder="1" applyAlignment="1">
      <alignment vertical="center" wrapText="1"/>
    </xf>
    <xf numFmtId="0" fontId="100" fillId="0" borderId="0" xfId="0" applyFont="1" applyFill="1" applyBorder="1" applyAlignment="1">
      <alignment horizontal="center" vertical="center" wrapText="1"/>
    </xf>
    <xf numFmtId="0" fontId="100" fillId="0" borderId="0" xfId="0" applyFont="1" applyFill="1" applyBorder="1" applyAlignment="1">
      <alignment horizontal="left" vertical="center" wrapText="1"/>
    </xf>
    <xf numFmtId="0" fontId="56" fillId="0" borderId="0" xfId="0" applyFont="1" applyAlignment="1">
      <alignment horizontal="center" wrapText="1"/>
    </xf>
    <xf numFmtId="0" fontId="63" fillId="0" borderId="0" xfId="0" applyFont="1" applyAlignment="1">
      <alignment horizontal="center" wrapText="1"/>
    </xf>
    <xf numFmtId="0" fontId="69" fillId="31" borderId="11" xfId="0" applyFont="1" applyFill="1" applyBorder="1" applyAlignment="1">
      <alignment horizontal="center" vertical="center"/>
    </xf>
    <xf numFmtId="0" fontId="53" fillId="31" borderId="36" xfId="0" applyFont="1" applyFill="1" applyBorder="1" applyAlignment="1">
      <alignment horizontal="center" vertical="center"/>
    </xf>
    <xf numFmtId="0" fontId="69" fillId="31" borderId="39" xfId="0" applyFont="1" applyFill="1" applyBorder="1" applyAlignment="1">
      <alignment horizontal="center" vertical="center" wrapText="1"/>
    </xf>
    <xf numFmtId="0" fontId="53" fillId="31" borderId="39" xfId="0" applyFont="1" applyFill="1" applyBorder="1" applyAlignment="1">
      <alignment horizontal="center" vertical="center" wrapText="1"/>
    </xf>
    <xf numFmtId="0" fontId="78" fillId="34" borderId="48" xfId="0" applyNumberFormat="1" applyFont="1" applyFill="1" applyBorder="1" applyAlignment="1">
      <alignment horizontal="center" vertical="center" wrapText="1"/>
    </xf>
    <xf numFmtId="0" fontId="42" fillId="33" borderId="48" xfId="0" applyFont="1" applyFill="1" applyBorder="1" applyAlignment="1"/>
    <xf numFmtId="0" fontId="78" fillId="31" borderId="45" xfId="18" applyNumberFormat="1" applyFont="1" applyFill="1" applyBorder="1" applyAlignment="1">
      <alignment horizontal="center" vertical="center" wrapText="1"/>
    </xf>
    <xf numFmtId="0" fontId="42" fillId="31" borderId="5" xfId="18" applyFont="1" applyFill="1" applyBorder="1" applyAlignment="1">
      <alignment horizontal="center" vertical="center" wrapText="1"/>
    </xf>
    <xf numFmtId="0" fontId="69" fillId="31" borderId="10" xfId="18" applyNumberFormat="1" applyFont="1" applyFill="1" applyBorder="1" applyAlignment="1">
      <alignment horizontal="center" vertical="center" wrapText="1"/>
    </xf>
    <xf numFmtId="0" fontId="53" fillId="31" borderId="41" xfId="18" applyFont="1" applyFill="1" applyBorder="1" applyAlignment="1">
      <alignment horizontal="center" vertical="center" wrapText="1"/>
    </xf>
    <xf numFmtId="0" fontId="86" fillId="0" borderId="0" xfId="17" applyFont="1" applyAlignment="1">
      <alignment horizontal="center" vertical="center"/>
    </xf>
    <xf numFmtId="0" fontId="63" fillId="0" borderId="0" xfId="17" applyFont="1" applyAlignment="1">
      <alignment horizontal="center" vertical="center"/>
    </xf>
    <xf numFmtId="49" fontId="69" fillId="31" borderId="40" xfId="17" applyNumberFormat="1" applyFont="1" applyFill="1" applyBorder="1" applyAlignment="1">
      <alignment horizontal="center" vertical="center" wrapText="1"/>
    </xf>
    <xf numFmtId="49" fontId="53" fillId="31" borderId="18" xfId="17" applyNumberFormat="1" applyFont="1" applyFill="1" applyBorder="1" applyAlignment="1">
      <alignment horizontal="center" vertical="center" wrapText="1"/>
    </xf>
    <xf numFmtId="3" fontId="69" fillId="31" borderId="40" xfId="17" applyNumberFormat="1" applyFont="1" applyFill="1" applyBorder="1" applyAlignment="1">
      <alignment horizontal="center" vertical="center" wrapText="1"/>
    </xf>
    <xf numFmtId="0" fontId="53" fillId="31" borderId="18" xfId="17" applyFont="1" applyFill="1" applyBorder="1" applyAlignment="1">
      <alignment horizontal="center" vertical="center" wrapText="1"/>
    </xf>
    <xf numFmtId="49" fontId="65" fillId="31" borderId="40" xfId="17" applyNumberFormat="1" applyFont="1" applyFill="1" applyBorder="1" applyAlignment="1">
      <alignment horizontal="center" vertical="center" wrapText="1"/>
    </xf>
    <xf numFmtId="49" fontId="54" fillId="31" borderId="35" xfId="17" applyNumberFormat="1" applyFont="1" applyFill="1" applyBorder="1" applyAlignment="1">
      <alignment horizontal="center" vertical="center" wrapText="1"/>
    </xf>
    <xf numFmtId="0" fontId="53" fillId="0" borderId="0" xfId="18" applyNumberFormat="1" applyFont="1" applyFill="1" applyAlignment="1">
      <alignment horizontal="left" indent="4"/>
    </xf>
  </cellXfs>
  <cellStyles count="157"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20% - Énfasis1 2" xfId="25"/>
    <cellStyle name="20% - Énfasis2 2" xfId="26"/>
    <cellStyle name="20% - Énfasis3 2" xfId="27"/>
    <cellStyle name="20% - Énfasis4 2" xfId="28"/>
    <cellStyle name="20% - Énfasis5 2" xfId="29"/>
    <cellStyle name="20% - Énfasis6 2" xfId="30"/>
    <cellStyle name="40% - Accent1" xfId="31"/>
    <cellStyle name="40% - Accent2" xfId="32"/>
    <cellStyle name="40% - Accent3" xfId="33"/>
    <cellStyle name="40% - Accent4" xfId="34"/>
    <cellStyle name="40% - Accent5" xfId="35"/>
    <cellStyle name="40% - Accent6" xfId="36"/>
    <cellStyle name="40% - Énfasis1 2" xfId="37"/>
    <cellStyle name="40% - Énfasis2 2" xfId="38"/>
    <cellStyle name="40% - Énfasis3 2" xfId="39"/>
    <cellStyle name="40% - Énfasis4 2" xfId="40"/>
    <cellStyle name="40% - Énfasis5 2" xfId="41"/>
    <cellStyle name="40% - Énfasis6 2" xfId="42"/>
    <cellStyle name="60% - Accent1" xfId="43"/>
    <cellStyle name="60% - Accent2" xfId="44"/>
    <cellStyle name="60% - Accent3" xfId="45"/>
    <cellStyle name="60% - Accent4" xfId="46"/>
    <cellStyle name="60% - Accent5" xfId="47"/>
    <cellStyle name="60% - Accent6" xfId="48"/>
    <cellStyle name="60% - Énfasis1 2" xfId="49"/>
    <cellStyle name="60% - Énfasis2 2" xfId="50"/>
    <cellStyle name="60% - Énfasis3 2" xfId="51"/>
    <cellStyle name="60% - Énfasis4 2" xfId="52"/>
    <cellStyle name="60% - Énfasis5 2" xfId="53"/>
    <cellStyle name="60% - Énfasis6 2" xfId="54"/>
    <cellStyle name="Accent1" xfId="55"/>
    <cellStyle name="Accent2" xfId="56"/>
    <cellStyle name="Accent3" xfId="57"/>
    <cellStyle name="Accent4" xfId="58"/>
    <cellStyle name="Accent5" xfId="59"/>
    <cellStyle name="Accent6" xfId="60"/>
    <cellStyle name="Bad" xfId="61"/>
    <cellStyle name="Buena 2" xfId="62"/>
    <cellStyle name="Calculation" xfId="63"/>
    <cellStyle name="Cálculo 2" xfId="64"/>
    <cellStyle name="Celda de comprobación 2" xfId="65"/>
    <cellStyle name="Celda vinculada 2" xfId="66"/>
    <cellStyle name="Check Cell" xfId="67"/>
    <cellStyle name="Encabezado 4 2" xfId="68"/>
    <cellStyle name="Énfasis1 2" xfId="69"/>
    <cellStyle name="Énfasis2 2" xfId="70"/>
    <cellStyle name="Énfasis3 2" xfId="71"/>
    <cellStyle name="Énfasis4 2" xfId="72"/>
    <cellStyle name="Énfasis5 2" xfId="73"/>
    <cellStyle name="Énfasis6 2" xfId="74"/>
    <cellStyle name="Entrada 2" xfId="75"/>
    <cellStyle name="Euro" xfId="3"/>
    <cellStyle name="Euro 2" xfId="117"/>
    <cellStyle name="Explanatory Text" xfId="76"/>
    <cellStyle name="Good" xfId="77"/>
    <cellStyle name="Heading 1" xfId="78"/>
    <cellStyle name="Heading 2" xfId="79"/>
    <cellStyle name="Heading 3" xfId="80"/>
    <cellStyle name="Heading 4" xfId="81"/>
    <cellStyle name="Hipervínculo" xfId="120" builtinId="8"/>
    <cellStyle name="Hipervínculo 2" xfId="140"/>
    <cellStyle name="Incorrecto 2" xfId="82"/>
    <cellStyle name="Input" xfId="83"/>
    <cellStyle name="Linked Cell" xfId="84"/>
    <cellStyle name="Millares [0] 2" xfId="4"/>
    <cellStyle name="Millares [0] 3" xfId="85"/>
    <cellStyle name="Millares 2" xfId="86"/>
    <cellStyle name="Millares 2 2" xfId="87"/>
    <cellStyle name="Millares 2 2 2" xfId="121"/>
    <cellStyle name="Millares 2 3" xfId="88"/>
    <cellStyle name="Millares 2 3 2" xfId="89"/>
    <cellStyle name="Millares 2 3 2 2" xfId="90"/>
    <cellStyle name="Millares 2 3 2 2 2" xfId="122"/>
    <cellStyle name="Millares 2 3 2 3" xfId="123"/>
    <cellStyle name="Millares 2 3 3" xfId="124"/>
    <cellStyle name="Millares 2 4" xfId="91"/>
    <cellStyle name="Millares 2 4 2" xfId="125"/>
    <cellStyle name="Millares 2 5" xfId="92"/>
    <cellStyle name="Normal" xfId="0" builtinId="0"/>
    <cellStyle name="Normal 10" xfId="13"/>
    <cellStyle name="Normal 10 2" xfId="93"/>
    <cellStyle name="Normal 10 2 2" xfId="126"/>
    <cellStyle name="Normal 11" xfId="18"/>
    <cellStyle name="Normal 11 2" xfId="150"/>
    <cellStyle name="Normal 12" xfId="94"/>
    <cellStyle name="Normal 12 2" xfId="127"/>
    <cellStyle name="Normal 12 3" xfId="151"/>
    <cellStyle name="Normal 13" xfId="115"/>
    <cellStyle name="Normal 13 2" xfId="128"/>
    <cellStyle name="Normal 14" xfId="129"/>
    <cellStyle name="Normal 15" xfId="130"/>
    <cellStyle name="Normal 16" xfId="131"/>
    <cellStyle name="Normal 16 2" xfId="141"/>
    <cellStyle name="Normal 17" xfId="139"/>
    <cellStyle name="Normal 18" xfId="148"/>
    <cellStyle name="Normal 19" xfId="149"/>
    <cellStyle name="Normal 2" xfId="2"/>
    <cellStyle name="Normal 2 2" xfId="5"/>
    <cellStyle name="Normal 2 2 2" xfId="118"/>
    <cellStyle name="Normal 2 2 3" xfId="143"/>
    <cellStyle name="Normal 2 3" xfId="17"/>
    <cellStyle name="Normal 2 3 2" xfId="95"/>
    <cellStyle name="Normal 2 3 2 2" xfId="96"/>
    <cellStyle name="Normal 2 3 2 2 2" xfId="132"/>
    <cellStyle name="Normal 2 3 2 3" xfId="133"/>
    <cellStyle name="Normal 2 3 3" xfId="134"/>
    <cellStyle name="Normal 2 4" xfId="97"/>
    <cellStyle name="Normal 2 4 2" xfId="135"/>
    <cellStyle name="Normal 2 5" xfId="98"/>
    <cellStyle name="Normal 2 5 2" xfId="136"/>
    <cellStyle name="Normal 2 6" xfId="99"/>
    <cellStyle name="Normal 2 7" xfId="142"/>
    <cellStyle name="Normal 3" xfId="6"/>
    <cellStyle name="Normal 3 2" xfId="14"/>
    <cellStyle name="Normal 3 2 2" xfId="119"/>
    <cellStyle name="Normal 3 3" xfId="137"/>
    <cellStyle name="Normal 3 3 2" xfId="138"/>
    <cellStyle name="Normal 4" xfId="7"/>
    <cellStyle name="Normal 4 2" xfId="100"/>
    <cellStyle name="Normal 4 3" xfId="144"/>
    <cellStyle name="Normal 5" xfId="8"/>
    <cellStyle name="Normal 5 2" xfId="101"/>
    <cellStyle name="Normal 6" xfId="9"/>
    <cellStyle name="Normal 6 2" xfId="145"/>
    <cellStyle name="Normal 7" xfId="10"/>
    <cellStyle name="Normal 7 2" xfId="146"/>
    <cellStyle name="Normal 8" xfId="11"/>
    <cellStyle name="Normal 8 2" xfId="152"/>
    <cellStyle name="Normal 9" xfId="12"/>
    <cellStyle name="Normal 9 2" xfId="116"/>
    <cellStyle name="Normal_afiliaultimo" xfId="114"/>
    <cellStyle name="Normal_M7. 15 a M7.25" xfId="1"/>
    <cellStyle name="Notas 2" xfId="102"/>
    <cellStyle name="Note" xfId="103"/>
    <cellStyle name="Output" xfId="104"/>
    <cellStyle name="Porcentaje 2" xfId="15"/>
    <cellStyle name="Porcentaje 3" xfId="147"/>
    <cellStyle name="Porcentaje 4" xfId="153"/>
    <cellStyle name="Porcentaje 5" xfId="154"/>
    <cellStyle name="Porcentaje 6" xfId="155"/>
    <cellStyle name="Porcentaje 7" xfId="156"/>
    <cellStyle name="Porcentual 2" xfId="16"/>
    <cellStyle name="Salida 2" xfId="105"/>
    <cellStyle name="Texto de advertencia 2" xfId="106"/>
    <cellStyle name="Texto explicativo 2" xfId="107"/>
    <cellStyle name="Title" xfId="108"/>
    <cellStyle name="Título 1 2" xfId="109"/>
    <cellStyle name="Título 2 2" xfId="110"/>
    <cellStyle name="Título 3 2" xfId="111"/>
    <cellStyle name="Título 4" xfId="112"/>
    <cellStyle name="Warning Text" xfId="113"/>
  </cellStyles>
  <dxfs count="0"/>
  <tableStyles count="0" defaultTableStyle="TableStyleMedium2" defaultPivotStyle="PivotStyleLight16"/>
  <colors>
    <mruColors>
      <color rgb="FFD3E2F5"/>
      <color rgb="FF003300"/>
      <color rgb="FFC6D9F1"/>
      <color rgb="FFC76361"/>
      <color rgb="FFCF7977"/>
      <color rgb="FFA3171E"/>
      <color rgb="FFD99694"/>
      <color rgb="FFBB4643"/>
      <color rgb="FFDA1F2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4.00313883909919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BF-42FF-8200-144A6CDCB44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n-l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'Pensiones - mínimos'!$B$42:$B$45</c:f>
              <c:strCache>
                <c:ptCount val="4"/>
                <c:pt idx="0">
                  <c:v>Jubilación</c:v>
                </c:pt>
                <c:pt idx="1">
                  <c:v>Jubilación procedente de Incapacidad </c:v>
                </c:pt>
                <c:pt idx="2">
                  <c:v>Viudedad</c:v>
                </c:pt>
                <c:pt idx="3">
                  <c:v>Resto</c:v>
                </c:pt>
              </c:strCache>
            </c:strRef>
          </c:cat>
          <c:val>
            <c:numRef>
              <c:f>'Pensiones - mínimos'!$C$42:$C$45</c:f>
              <c:numCache>
                <c:formatCode>0.00%</c:formatCode>
                <c:ptCount val="4"/>
                <c:pt idx="0">
                  <c:v>0.45361713191398667</c:v>
                </c:pt>
                <c:pt idx="1">
                  <c:v>0.12342647123198752</c:v>
                </c:pt>
                <c:pt idx="2">
                  <c:v>0.28378104111459496</c:v>
                </c:pt>
                <c:pt idx="3">
                  <c:v>0.13917535573943085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BF-42FF-8200-144A6CDCB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584384"/>
        <c:axId val="173585920"/>
      </c:barChart>
      <c:catAx>
        <c:axId val="173584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73585920"/>
        <c:crosses val="autoZero"/>
        <c:auto val="1"/>
        <c:lblAlgn val="ctr"/>
        <c:lblOffset val="100"/>
        <c:noMultiLvlLbl val="0"/>
      </c:catAx>
      <c:valAx>
        <c:axId val="17358592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+mn-lt"/>
              </a:defRPr>
            </a:pPr>
            <a:endParaRPr lang="es-ES"/>
          </a:p>
        </c:txPr>
        <c:crossAx val="173584384"/>
        <c:crosses val="autoZero"/>
        <c:crossBetween val="between"/>
        <c:majorUnit val="0.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+mj-l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</xdr:colOff>
      <xdr:row>3</xdr:row>
      <xdr:rowOff>127818</xdr:rowOff>
    </xdr:from>
    <xdr:to>
      <xdr:col>5</xdr:col>
      <xdr:colOff>4503</xdr:colOff>
      <xdr:row>16</xdr:row>
      <xdr:rowOff>150486</xdr:rowOff>
    </xdr:to>
    <xdr:sp macro="" textlink="">
      <xdr:nvSpPr>
        <xdr:cNvPr id="11" name="5 CuadroTexto"/>
        <xdr:cNvSpPr txBox="1"/>
      </xdr:nvSpPr>
      <xdr:spPr>
        <a:xfrm>
          <a:off x="365760" y="699318"/>
          <a:ext cx="5325168" cy="2527743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Pensiones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Contributivas de la </a:t>
          </a:r>
        </a:p>
        <a:p>
          <a:pPr algn="ctr">
            <a:spcAft>
              <a:spcPts val="1000"/>
            </a:spcAft>
          </a:pPr>
          <a:r>
            <a:rPr lang="es-ES" sz="3600" b="1">
              <a:latin typeface="Calibri" panose="020F0502020204030204" pitchFamily="34" charset="0"/>
              <a:cs typeface="Calibri" panose="020F0502020204030204" pitchFamily="34" charset="0"/>
            </a:rPr>
            <a:t>Seguridad Social</a:t>
          </a: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es-ES" sz="2000" b="1">
              <a:latin typeface="Calibri" panose="020F0502020204030204" pitchFamily="34" charset="0"/>
              <a:cs typeface="Calibri" panose="020F0502020204030204" pitchFamily="34" charset="0"/>
            </a:rPr>
            <a:t>Julio 2021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1439806</xdr:colOff>
      <xdr:row>3</xdr:row>
      <xdr:rowOff>0</xdr:rowOff>
    </xdr:to>
    <xdr:pic>
      <xdr:nvPicPr>
        <xdr:cNvPr id="12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25731" cy="571500"/>
        </a:xfrm>
        <a:prstGeom prst="rect">
          <a:avLst/>
        </a:prstGeom>
      </xdr:spPr>
    </xdr:pic>
    <xdr:clientData/>
  </xdr:twoCellAnchor>
  <xdr:twoCellAnchor>
    <xdr:from>
      <xdr:col>0</xdr:col>
      <xdr:colOff>717063</xdr:colOff>
      <xdr:row>24</xdr:row>
      <xdr:rowOff>107924</xdr:rowOff>
    </xdr:from>
    <xdr:to>
      <xdr:col>1</xdr:col>
      <xdr:colOff>712646</xdr:colOff>
      <xdr:row>24</xdr:row>
      <xdr:rowOff>107924</xdr:rowOff>
    </xdr:to>
    <xdr:cxnSp macro="">
      <xdr:nvCxnSpPr>
        <xdr:cNvPr id="17" name="29 Conector recto"/>
        <xdr:cNvCxnSpPr/>
      </xdr:nvCxnSpPr>
      <xdr:spPr>
        <a:xfrm>
          <a:off x="717063" y="5860331"/>
          <a:ext cx="860107" cy="0"/>
        </a:xfrm>
        <a:prstGeom prst="line">
          <a:avLst/>
        </a:prstGeom>
        <a:ln>
          <a:solidFill>
            <a:schemeClr val="accent1">
              <a:lumMod val="75000"/>
            </a:schemeClr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32</xdr:row>
      <xdr:rowOff>116007</xdr:rowOff>
    </xdr:from>
    <xdr:to>
      <xdr:col>1</xdr:col>
      <xdr:colOff>712646</xdr:colOff>
      <xdr:row>32</xdr:row>
      <xdr:rowOff>116007</xdr:rowOff>
    </xdr:to>
    <xdr:cxnSp macro="">
      <xdr:nvCxnSpPr>
        <xdr:cNvPr id="18" name="30 Conector recto"/>
        <xdr:cNvCxnSpPr/>
      </xdr:nvCxnSpPr>
      <xdr:spPr>
        <a:xfrm>
          <a:off x="717063" y="739795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40</xdr:row>
      <xdr:rowOff>124090</xdr:rowOff>
    </xdr:from>
    <xdr:to>
      <xdr:col>1</xdr:col>
      <xdr:colOff>712646</xdr:colOff>
      <xdr:row>40</xdr:row>
      <xdr:rowOff>124090</xdr:rowOff>
    </xdr:to>
    <xdr:cxnSp macro="">
      <xdr:nvCxnSpPr>
        <xdr:cNvPr id="19" name="31 Conector recto"/>
        <xdr:cNvCxnSpPr/>
      </xdr:nvCxnSpPr>
      <xdr:spPr>
        <a:xfrm>
          <a:off x="717063" y="8935581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717063</xdr:colOff>
      <xdr:row>48</xdr:row>
      <xdr:rowOff>132173</xdr:rowOff>
    </xdr:from>
    <xdr:to>
      <xdr:col>1</xdr:col>
      <xdr:colOff>712646</xdr:colOff>
      <xdr:row>48</xdr:row>
      <xdr:rowOff>132173</xdr:rowOff>
    </xdr:to>
    <xdr:cxnSp macro="">
      <xdr:nvCxnSpPr>
        <xdr:cNvPr id="20" name="32 Conector recto"/>
        <xdr:cNvCxnSpPr/>
      </xdr:nvCxnSpPr>
      <xdr:spPr>
        <a:xfrm>
          <a:off x="717063" y="10473206"/>
          <a:ext cx="860107" cy="0"/>
        </a:xfrm>
        <a:prstGeom prst="line">
          <a:avLst/>
        </a:prstGeom>
        <a:ln>
          <a:solidFill>
            <a:schemeClr val="tx2"/>
          </a:solidFill>
          <a:headEnd type="oval"/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32</xdr:row>
      <xdr:rowOff>179378</xdr:rowOff>
    </xdr:from>
    <xdr:to>
      <xdr:col>2</xdr:col>
      <xdr:colOff>249110</xdr:colOff>
      <xdr:row>37</xdr:row>
      <xdr:rowOff>3504</xdr:rowOff>
    </xdr:to>
    <xdr:cxnSp macro="">
      <xdr:nvCxnSpPr>
        <xdr:cNvPr id="21" name="13 Conector angular"/>
        <xdr:cNvCxnSpPr/>
      </xdr:nvCxnSpPr>
      <xdr:spPr>
        <a:xfrm rot="16200000" flipH="1">
          <a:off x="1241286" y="7504546"/>
          <a:ext cx="780090" cy="693652"/>
        </a:xfrm>
        <a:prstGeom prst="bentConnector3">
          <a:avLst>
            <a:gd name="adj1" fmla="val 7024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419981</xdr:colOff>
      <xdr:row>25</xdr:row>
      <xdr:rowOff>14671</xdr:rowOff>
    </xdr:from>
    <xdr:to>
      <xdr:col>2</xdr:col>
      <xdr:colOff>249110</xdr:colOff>
      <xdr:row>29</xdr:row>
      <xdr:rowOff>29990</xdr:rowOff>
    </xdr:to>
    <xdr:cxnSp macro="">
      <xdr:nvCxnSpPr>
        <xdr:cNvPr id="22" name="8 Conector angular"/>
        <xdr:cNvCxnSpPr/>
      </xdr:nvCxnSpPr>
      <xdr:spPr>
        <a:xfrm rot="16200000" flipH="1">
          <a:off x="1241286" y="6001490"/>
          <a:ext cx="780090" cy="693652"/>
        </a:xfrm>
        <a:prstGeom prst="bentConnector3">
          <a:avLst>
            <a:gd name="adj1" fmla="val 69181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23</xdr:row>
      <xdr:rowOff>66502</xdr:rowOff>
    </xdr:from>
    <xdr:to>
      <xdr:col>4</xdr:col>
      <xdr:colOff>1020967</xdr:colOff>
      <xdr:row>25</xdr:row>
      <xdr:rowOff>149346</xdr:rowOff>
    </xdr:to>
    <xdr:sp macro="" textlink="">
      <xdr:nvSpPr>
        <xdr:cNvPr id="23" name="3 Rectángulo"/>
        <xdr:cNvSpPr/>
      </xdr:nvSpPr>
      <xdr:spPr>
        <a:xfrm>
          <a:off x="1138845" y="56277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Número de pensiones</a:t>
          </a:r>
        </a:p>
        <a:p>
          <a:pPr lvl="0"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27</xdr:row>
      <xdr:rowOff>986</xdr:rowOff>
    </xdr:from>
    <xdr:to>
      <xdr:col>4</xdr:col>
      <xdr:colOff>419752</xdr:colOff>
      <xdr:row>29</xdr:row>
      <xdr:rowOff>164661</xdr:rowOff>
    </xdr:to>
    <xdr:sp macro="" textlink="">
      <xdr:nvSpPr>
        <xdr:cNvPr id="24" name="4 Rectángulo"/>
        <xdr:cNvSpPr/>
      </xdr:nvSpPr>
      <xdr:spPr>
        <a:xfrm>
          <a:off x="1696937" y="4849211"/>
          <a:ext cx="3075740" cy="544675"/>
        </a:xfrm>
        <a:prstGeom prst="rect">
          <a:avLst/>
        </a:prstGeom>
        <a:solidFill>
          <a:srgbClr val="C6D9F1"/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9.868.153</a:t>
          </a:r>
          <a:r>
            <a:rPr lang="es-ES" sz="1400" b="1">
              <a:solidFill>
                <a:srgbClr val="FF0000"/>
              </a:solidFill>
              <a:latin typeface="Calibri" panose="020F0502020204030204" pitchFamily="34" charset="0"/>
              <a:cs typeface="Calibri" panose="020F0502020204030204" pitchFamily="34" charset="0"/>
            </a:rPr>
            <a:t>	</a:t>
          </a:r>
        </a:p>
        <a:p>
          <a:pPr lvl="0"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+ 1,04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274321</xdr:colOff>
      <xdr:row>31</xdr:row>
      <xdr:rowOff>61361</xdr:rowOff>
    </xdr:from>
    <xdr:to>
      <xdr:col>4</xdr:col>
      <xdr:colOff>1020967</xdr:colOff>
      <xdr:row>33</xdr:row>
      <xdr:rowOff>144204</xdr:rowOff>
    </xdr:to>
    <xdr:sp macro="" textlink="">
      <xdr:nvSpPr>
        <xdr:cNvPr id="25" name="5 Rectángulo"/>
        <xdr:cNvSpPr/>
      </xdr:nvSpPr>
      <xdr:spPr>
        <a:xfrm>
          <a:off x="1138845" y="7152117"/>
          <a:ext cx="3938733" cy="46522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Nómina de pensiones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34</xdr:row>
      <xdr:rowOff>187037</xdr:rowOff>
    </xdr:from>
    <xdr:to>
      <xdr:col>4</xdr:col>
      <xdr:colOff>419752</xdr:colOff>
      <xdr:row>37</xdr:row>
      <xdr:rowOff>159520</xdr:rowOff>
    </xdr:to>
    <xdr:sp macro="" textlink="">
      <xdr:nvSpPr>
        <xdr:cNvPr id="26" name="6 Rectángulo"/>
        <xdr:cNvSpPr/>
      </xdr:nvSpPr>
      <xdr:spPr>
        <a:xfrm>
          <a:off x="1740059" y="7851372"/>
          <a:ext cx="2736304" cy="54606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10.202.294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miles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+ 3,23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 </a:t>
          </a:r>
        </a:p>
      </xdr:txBody>
    </xdr:sp>
    <xdr:clientData/>
  </xdr:twoCellAnchor>
  <xdr:twoCellAnchor>
    <xdr:from>
      <xdr:col>1</xdr:col>
      <xdr:colOff>419982</xdr:colOff>
      <xdr:row>41</xdr:row>
      <xdr:rowOff>146320</xdr:rowOff>
    </xdr:from>
    <xdr:to>
      <xdr:col>2</xdr:col>
      <xdr:colOff>249383</xdr:colOff>
      <xdr:row>45</xdr:row>
      <xdr:rowOff>99755</xdr:rowOff>
    </xdr:to>
    <xdr:cxnSp macro="">
      <xdr:nvCxnSpPr>
        <xdr:cNvPr id="27" name="14 Conector angular"/>
        <xdr:cNvCxnSpPr/>
      </xdr:nvCxnSpPr>
      <xdr:spPr>
        <a:xfrm rot="16200000" flipH="1">
          <a:off x="1446933" y="9161144"/>
          <a:ext cx="718206" cy="693925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274321</xdr:colOff>
      <xdr:row>39</xdr:row>
      <xdr:rowOff>36614</xdr:rowOff>
    </xdr:from>
    <xdr:to>
      <xdr:col>4</xdr:col>
      <xdr:colOff>1020967</xdr:colOff>
      <xdr:row>41</xdr:row>
      <xdr:rowOff>119457</xdr:rowOff>
    </xdr:to>
    <xdr:sp macro="" textlink="">
      <xdr:nvSpPr>
        <xdr:cNvPr id="28" name="15 Rectángulo"/>
        <xdr:cNvSpPr/>
      </xdr:nvSpPr>
      <xdr:spPr>
        <a:xfrm>
          <a:off x="1198246" y="8875814"/>
          <a:ext cx="4175646" cy="463843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2</xdr:col>
      <xdr:colOff>11012</xdr:colOff>
      <xdr:row>42</xdr:row>
      <xdr:rowOff>162291</xdr:rowOff>
    </xdr:from>
    <xdr:to>
      <xdr:col>4</xdr:col>
      <xdr:colOff>419752</xdr:colOff>
      <xdr:row>45</xdr:row>
      <xdr:rowOff>134773</xdr:rowOff>
    </xdr:to>
    <xdr:sp macro="" textlink="">
      <xdr:nvSpPr>
        <xdr:cNvPr id="29" name="16 Rectángulo"/>
        <xdr:cNvSpPr/>
      </xdr:nvSpPr>
      <xdr:spPr>
        <a:xfrm>
          <a:off x="1691894" y="9642467"/>
          <a:ext cx="3075740" cy="54398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1.033,86 €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+ 2,18 %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274321</xdr:colOff>
      <xdr:row>47</xdr:row>
      <xdr:rowOff>99416</xdr:rowOff>
    </xdr:from>
    <xdr:to>
      <xdr:col>5</xdr:col>
      <xdr:colOff>1792</xdr:colOff>
      <xdr:row>51</xdr:row>
      <xdr:rowOff>2613</xdr:rowOff>
    </xdr:to>
    <xdr:sp macro="" textlink="">
      <xdr:nvSpPr>
        <xdr:cNvPr id="31" name="18 Rectángulo"/>
        <xdr:cNvSpPr/>
      </xdr:nvSpPr>
      <xdr:spPr>
        <a:xfrm>
          <a:off x="6722746" y="4890491"/>
          <a:ext cx="2775471" cy="341347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  <a:p>
          <a:pPr algn="ctr"/>
          <a:r>
            <a:rPr lang="es-ES" b="1">
              <a:solidFill>
                <a:schemeClr val="bg1"/>
              </a:solidFill>
              <a:latin typeface="Calibri" panose="020F0502020204030204" pitchFamily="34" charset="0"/>
              <a:cs typeface="Calibri" panose="020F0502020204030204" pitchFamily="34" charset="0"/>
            </a:rPr>
            <a:t>Importe de la pensión media de jubilación</a:t>
          </a:r>
        </a:p>
        <a:p>
          <a:pPr algn="ctr"/>
          <a:endParaRPr lang="es-ES" b="1">
            <a:solidFill>
              <a:schemeClr val="bg1"/>
            </a:solidFill>
            <a:latin typeface="Cambria" panose="02040503050406030204" pitchFamily="18" charset="0"/>
          </a:endParaRPr>
        </a:p>
      </xdr:txBody>
    </xdr:sp>
    <xdr:clientData/>
  </xdr:twoCellAnchor>
  <xdr:twoCellAnchor>
    <xdr:from>
      <xdr:col>1</xdr:col>
      <xdr:colOff>447675</xdr:colOff>
      <xdr:row>51</xdr:row>
      <xdr:rowOff>19050</xdr:rowOff>
    </xdr:from>
    <xdr:to>
      <xdr:col>2</xdr:col>
      <xdr:colOff>277076</xdr:colOff>
      <xdr:row>54</xdr:row>
      <xdr:rowOff>143935</xdr:rowOff>
    </xdr:to>
    <xdr:cxnSp macro="">
      <xdr:nvCxnSpPr>
        <xdr:cNvPr id="33" name="14 Conector angular"/>
        <xdr:cNvCxnSpPr/>
      </xdr:nvCxnSpPr>
      <xdr:spPr>
        <a:xfrm rot="16200000" flipH="1">
          <a:off x="1309583" y="9529867"/>
          <a:ext cx="715435" cy="591401"/>
        </a:xfrm>
        <a:prstGeom prst="bentConnector3">
          <a:avLst>
            <a:gd name="adj1" fmla="val 60417"/>
          </a:avLst>
        </a:prstGeom>
        <a:ln>
          <a:solidFill>
            <a:schemeClr val="tx2"/>
          </a:solidFill>
          <a:tailEnd type="oval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753962</xdr:colOff>
      <xdr:row>52</xdr:row>
      <xdr:rowOff>28613</xdr:rowOff>
    </xdr:from>
    <xdr:to>
      <xdr:col>4</xdr:col>
      <xdr:colOff>400702</xdr:colOff>
      <xdr:row>54</xdr:row>
      <xdr:rowOff>192289</xdr:rowOff>
    </xdr:to>
    <xdr:sp macro="" textlink="">
      <xdr:nvSpPr>
        <xdr:cNvPr id="32" name="19 Rectángulo"/>
        <xdr:cNvSpPr/>
      </xdr:nvSpPr>
      <xdr:spPr>
        <a:xfrm>
          <a:off x="1677887" y="9677438"/>
          <a:ext cx="3075740" cy="5542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1.189,74 €</a:t>
          </a:r>
        </a:p>
        <a:p>
          <a:pPr algn="ctr"/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+ 2,30</a:t>
          </a:r>
          <a:r>
            <a:rPr lang="es-ES" sz="1400" b="1" baseline="0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 </a:t>
          </a:r>
          <a:r>
            <a:rPr lang="es-ES" sz="1400" b="1">
              <a:solidFill>
                <a:schemeClr val="tx1"/>
              </a:solidFill>
              <a:latin typeface="Calibri" panose="020F0502020204030204" pitchFamily="34" charset="0"/>
              <a:cs typeface="Calibri" panose="020F0502020204030204" pitchFamily="34" charset="0"/>
            </a:rPr>
            <a:t>%</a:t>
          </a:r>
        </a:p>
        <a:p>
          <a:pPr algn="ctr"/>
          <a:endParaRPr lang="es-ES" sz="1400" b="1">
            <a:solidFill>
              <a:schemeClr val="tx1"/>
            </a:solidFill>
            <a:latin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9525</xdr:rowOff>
    </xdr:from>
    <xdr:to>
      <xdr:col>9</xdr:col>
      <xdr:colOff>9525</xdr:colOff>
      <xdr:row>6</xdr:row>
      <xdr:rowOff>0</xdr:rowOff>
    </xdr:to>
    <xdr:sp macro="" textlink="">
      <xdr:nvSpPr>
        <xdr:cNvPr id="2" name="CuadroTexto 2"/>
        <xdr:cNvSpPr txBox="1"/>
      </xdr:nvSpPr>
      <xdr:spPr>
        <a:xfrm>
          <a:off x="19050" y="333375"/>
          <a:ext cx="6086475" cy="790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PENSIONES CONTRIBUTIVAS</a:t>
          </a:r>
          <a:r>
            <a:rPr lang="es-ES" sz="1800" b="1" baseline="0">
              <a:solidFill>
                <a:sysClr val="windowText" lastClr="000000"/>
              </a:solidFill>
              <a:latin typeface="+mn-lt"/>
            </a:rPr>
            <a:t> DE </a:t>
          </a:r>
          <a:r>
            <a:rPr lang="es-ES" sz="1800" b="1">
              <a:solidFill>
                <a:sysClr val="windowText" lastClr="000000"/>
              </a:solidFill>
              <a:latin typeface="+mn-lt"/>
            </a:rPr>
            <a:t>LA SEGURIDAD SOCIAL</a:t>
          </a:r>
        </a:p>
        <a:p>
          <a:pPr algn="ctr"/>
          <a:r>
            <a:rPr lang="es-ES" sz="1800" b="1">
              <a:solidFill>
                <a:sysClr val="windowText" lastClr="000000"/>
              </a:solidFill>
              <a:latin typeface="+mn-lt"/>
            </a:rPr>
            <a:t>JULIO 2021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17</xdr:row>
      <xdr:rowOff>110490</xdr:rowOff>
    </xdr:from>
    <xdr:to>
      <xdr:col>7</xdr:col>
      <xdr:colOff>739140</xdr:colOff>
      <xdr:row>31</xdr:row>
      <xdr:rowOff>106680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248716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359907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4798771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5793638" y="9878568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3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2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4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5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6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7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8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49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0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1</xdr:row>
      <xdr:rowOff>0</xdr:rowOff>
    </xdr:from>
    <xdr:ext cx="76200" cy="121920"/>
    <xdr:sp macro="" textlink="">
      <xdr:nvSpPr>
        <xdr:cNvPr id="351" name="Text Box 1"/>
        <xdr:cNvSpPr txBox="1">
          <a:spLocks noChangeArrowheads="1"/>
        </xdr:cNvSpPr>
      </xdr:nvSpPr>
      <xdr:spPr bwMode="auto">
        <a:xfrm>
          <a:off x="208597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5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6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0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1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2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3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4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5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7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8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</xdr:row>
      <xdr:rowOff>0</xdr:rowOff>
    </xdr:from>
    <xdr:ext cx="76200" cy="121920"/>
    <xdr:sp macro="" textlink="">
      <xdr:nvSpPr>
        <xdr:cNvPr id="379" name="Text Box 1"/>
        <xdr:cNvSpPr txBox="1">
          <a:spLocks noChangeArrowheads="1"/>
        </xdr:cNvSpPr>
      </xdr:nvSpPr>
      <xdr:spPr bwMode="auto">
        <a:xfrm>
          <a:off x="310515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8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399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0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1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2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3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4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5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6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0</xdr:colOff>
      <xdr:row>1</xdr:row>
      <xdr:rowOff>0</xdr:rowOff>
    </xdr:from>
    <xdr:ext cx="76200" cy="121920"/>
    <xdr:sp macro="" textlink="">
      <xdr:nvSpPr>
        <xdr:cNvPr id="407" name="Text Box 1"/>
        <xdr:cNvSpPr txBox="1">
          <a:spLocks noChangeArrowheads="1"/>
        </xdr:cNvSpPr>
      </xdr:nvSpPr>
      <xdr:spPr bwMode="auto">
        <a:xfrm>
          <a:off x="4200525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2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3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4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5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6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7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8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19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</xdr:row>
      <xdr:rowOff>0</xdr:rowOff>
    </xdr:from>
    <xdr:ext cx="76200" cy="121920"/>
    <xdr:sp macro="" textlink="">
      <xdr:nvSpPr>
        <xdr:cNvPr id="421" name="Text Box 1"/>
        <xdr:cNvSpPr txBox="1">
          <a:spLocks noChangeArrowheads="1"/>
        </xdr:cNvSpPr>
      </xdr:nvSpPr>
      <xdr:spPr bwMode="auto">
        <a:xfrm>
          <a:off x="5105400" y="161925"/>
          <a:ext cx="76200" cy="121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L/CUADERN/2008/cuadern%20MAYO%202008/I.8.1.y%202%20mayo%20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aci&#243;n\Archivos%20Excel\VigototaCCA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GGEPEE/AR_ECO/EASE/INF_MENSUAL/Avances/AVANCE%20MENSUA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RPETA%20DE%20TRABAJO\ACCESS\codigos%20tramos\Cod_tramos_cuant&#237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E POR CONCEPTOS"/>
      <sheetName val="%"/>
    </sheetNames>
    <sheetDataSet>
      <sheetData sheetId="0">
        <row r="2">
          <cell r="B2" t="str">
            <v>I.8.1. Importe mensual de las pensiones en vigor por clases, conceptos y regímenes (en millones de euros)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392.50082245000004</v>
          </cell>
          <cell r="D7">
            <v>102.73029134000001</v>
          </cell>
          <cell r="E7">
            <v>2.87915915</v>
          </cell>
          <cell r="F7">
            <v>498.11027294000007</v>
          </cell>
          <cell r="G7">
            <v>1947.98846604</v>
          </cell>
          <cell r="H7">
            <v>749.79793097999982</v>
          </cell>
          <cell r="I7">
            <v>97.63837307999998</v>
          </cell>
          <cell r="J7">
            <v>2795.4247700999995</v>
          </cell>
          <cell r="K7">
            <v>369.66127552000006</v>
          </cell>
          <cell r="L7">
            <v>369.37393005000001</v>
          </cell>
          <cell r="M7">
            <v>65.915574129999996</v>
          </cell>
          <cell r="N7">
            <v>804.9507797</v>
          </cell>
          <cell r="O7">
            <v>28.396202589999994</v>
          </cell>
          <cell r="P7">
            <v>19.913073430000004</v>
          </cell>
          <cell r="Q7">
            <v>5.1928229899999998</v>
          </cell>
          <cell r="R7">
            <v>53.502099009999995</v>
          </cell>
          <cell r="S7">
            <v>3.4049483899999999</v>
          </cell>
          <cell r="T7">
            <v>5.538848419999999</v>
          </cell>
          <cell r="U7">
            <v>0.94007638000000004</v>
          </cell>
          <cell r="V7">
            <v>9.8838731899999992</v>
          </cell>
          <cell r="W7">
            <v>2741.9517149899998</v>
          </cell>
          <cell r="X7">
            <v>1247.3540742199998</v>
          </cell>
          <cell r="Y7">
            <v>172.56600572999997</v>
          </cell>
          <cell r="Z7">
            <v>4161.8717949399988</v>
          </cell>
        </row>
        <row r="8">
          <cell r="B8" t="str">
            <v>Trabajadores autónomos(*)</v>
          </cell>
          <cell r="C8">
            <v>57.075683760000018</v>
          </cell>
          <cell r="D8">
            <v>12.181733689999996</v>
          </cell>
          <cell r="E8">
            <v>1.6298857600000001</v>
          </cell>
          <cell r="F8">
            <v>70.887303210000013</v>
          </cell>
          <cell r="G8">
            <v>364.84071086000006</v>
          </cell>
          <cell r="H8">
            <v>175.01875304999999</v>
          </cell>
          <cell r="I8">
            <v>92.879433570000003</v>
          </cell>
          <cell r="J8">
            <v>632.73889748000011</v>
          </cell>
          <cell r="K8">
            <v>66.169675309999988</v>
          </cell>
          <cell r="L8">
            <v>74.304881480000006</v>
          </cell>
          <cell r="M8">
            <v>46.235971079999999</v>
          </cell>
          <cell r="N8">
            <v>186.71052786999999</v>
          </cell>
          <cell r="O8">
            <v>5.21187135</v>
          </cell>
          <cell r="P8">
            <v>5.2475017600000005</v>
          </cell>
          <cell r="Q8">
            <v>3.9289853700000004</v>
          </cell>
          <cell r="R8">
            <v>14.388358480000001</v>
          </cell>
          <cell r="S8">
            <v>0.54514458999999993</v>
          </cell>
          <cell r="T8">
            <v>1.8764152700000001</v>
          </cell>
          <cell r="U8">
            <v>0.67528633999999998</v>
          </cell>
          <cell r="V8">
            <v>3.0968461999999999</v>
          </cell>
          <cell r="W8">
            <v>493.8430858700001</v>
          </cell>
          <cell r="X8">
            <v>268.62928525000001</v>
          </cell>
          <cell r="Y8">
            <v>145.34956212</v>
          </cell>
          <cell r="Z8">
            <v>907.82193324000013</v>
          </cell>
        </row>
        <row r="9">
          <cell r="B9" t="str">
            <v xml:space="preserve">Agrario </v>
          </cell>
          <cell r="C9">
            <v>21.934655300000003</v>
          </cell>
          <cell r="D9">
            <v>7.2960895900000002</v>
          </cell>
          <cell r="E9">
            <v>1.55051966</v>
          </cell>
          <cell r="F9">
            <v>30.781264550000003</v>
          </cell>
          <cell r="G9">
            <v>97.52539345000001</v>
          </cell>
          <cell r="H9">
            <v>60.508569050000013</v>
          </cell>
          <cell r="I9">
            <v>30.017236430000008</v>
          </cell>
          <cell r="J9">
            <v>188.05119893000003</v>
          </cell>
          <cell r="K9">
            <v>19.798805720000011</v>
          </cell>
          <cell r="L9">
            <v>34.881032900000008</v>
          </cell>
          <cell r="M9">
            <v>32.024476019999994</v>
          </cell>
          <cell r="N9">
            <v>86.704314640000007</v>
          </cell>
          <cell r="O9">
            <v>1.6859543700000001</v>
          </cell>
          <cell r="P9">
            <v>3.3029241699999998</v>
          </cell>
          <cell r="Q9">
            <v>2.4937005299999999</v>
          </cell>
          <cell r="R9">
            <v>7.4825790699999999</v>
          </cell>
          <cell r="S9">
            <v>0.18139898999999998</v>
          </cell>
          <cell r="T9">
            <v>0.71443946999999997</v>
          </cell>
          <cell r="U9">
            <v>0.22765007999999998</v>
          </cell>
          <cell r="V9">
            <v>1.1234885399999999</v>
          </cell>
          <cell r="W9">
            <v>141.12620783</v>
          </cell>
          <cell r="X9">
            <v>106.70305518000002</v>
          </cell>
          <cell r="Y9">
            <v>66.313582719999999</v>
          </cell>
          <cell r="Z9">
            <v>314.14284572999998</v>
          </cell>
        </row>
        <row r="10">
          <cell r="B10" t="str">
            <v>Trabajadores del mar</v>
          </cell>
          <cell r="C10">
            <v>5.2125813799999996</v>
          </cell>
          <cell r="D10">
            <v>1.84250823</v>
          </cell>
          <cell r="E10">
            <v>5.2782000000000003E-2</v>
          </cell>
          <cell r="F10">
            <v>7.1078716099999992</v>
          </cell>
          <cell r="G10">
            <v>45.875123469999991</v>
          </cell>
          <cell r="H10">
            <v>21.891778719999994</v>
          </cell>
          <cell r="I10">
            <v>2.2505095499999999</v>
          </cell>
          <cell r="J10">
            <v>70.017411739999986</v>
          </cell>
          <cell r="K10">
            <v>8.7887594700000005</v>
          </cell>
          <cell r="L10">
            <v>11.768412110000002</v>
          </cell>
          <cell r="M10">
            <v>3.3490957400000001</v>
          </cell>
          <cell r="N10">
            <v>23.906267320000001</v>
          </cell>
          <cell r="O10">
            <v>0.64587008000000001</v>
          </cell>
          <cell r="P10">
            <v>0.76455097999999999</v>
          </cell>
          <cell r="Q10">
            <v>0.28445908000000003</v>
          </cell>
          <cell r="R10">
            <v>1.69488014</v>
          </cell>
          <cell r="S10">
            <v>0.11437414000000001</v>
          </cell>
          <cell r="T10">
            <v>0.25176014000000002</v>
          </cell>
          <cell r="U10">
            <v>4.3932430000000001E-2</v>
          </cell>
          <cell r="V10">
            <v>0.41006671000000006</v>
          </cell>
          <cell r="W10">
            <v>60.636708540000001</v>
          </cell>
          <cell r="X10">
            <v>36.519010180000002</v>
          </cell>
          <cell r="Y10">
            <v>5.9807788000000004</v>
          </cell>
          <cell r="Z10">
            <v>103.13649751999998</v>
          </cell>
        </row>
        <row r="11">
          <cell r="B11" t="str">
            <v>Minería del carbón</v>
          </cell>
          <cell r="C11">
            <v>3.3101390799999999</v>
          </cell>
          <cell r="D11">
            <v>1.96515376</v>
          </cell>
          <cell r="E11">
            <v>3.3306899999999999E-3</v>
          </cell>
          <cell r="F11">
            <v>5.27862353</v>
          </cell>
          <cell r="G11">
            <v>43.118485230000012</v>
          </cell>
          <cell r="H11">
            <v>22.203359460000001</v>
          </cell>
          <cell r="I11">
            <v>0.17828994000000001</v>
          </cell>
          <cell r="J11">
            <v>65.500134630000005</v>
          </cell>
          <cell r="K11">
            <v>6.2388595100000011</v>
          </cell>
          <cell r="L11">
            <v>9.0643156400000038</v>
          </cell>
          <cell r="M11">
            <v>0.78197069999999991</v>
          </cell>
          <cell r="N11">
            <v>16.085145850000004</v>
          </cell>
          <cell r="O11">
            <v>0.39560142000000004</v>
          </cell>
          <cell r="P11">
            <v>0.54448101000000004</v>
          </cell>
          <cell r="Q11">
            <v>6.9922129999999999E-2</v>
          </cell>
          <cell r="R11">
            <v>1.0100045600000001</v>
          </cell>
          <cell r="S11">
            <v>0.11116330000000001</v>
          </cell>
          <cell r="T11">
            <v>0.22433507</v>
          </cell>
          <cell r="U11">
            <v>6.9689799999999996E-3</v>
          </cell>
          <cell r="V11">
            <v>0.34246735</v>
          </cell>
          <cell r="W11">
            <v>53.174248540000015</v>
          </cell>
          <cell r="X11">
            <v>34.001644940000006</v>
          </cell>
          <cell r="Y11">
            <v>1.0404824399999997</v>
          </cell>
          <cell r="Z11">
            <v>88.216375920000019</v>
          </cell>
        </row>
        <row r="12">
          <cell r="B12" t="str">
            <v>Empleados de hogar</v>
          </cell>
          <cell r="C12">
            <v>3.79842419</v>
          </cell>
          <cell r="D12">
            <v>1.56072641</v>
          </cell>
          <cell r="E12">
            <v>0.83235690000000007</v>
          </cell>
          <cell r="F12">
            <v>6.1915074999999993</v>
          </cell>
          <cell r="G12">
            <v>30.60824646</v>
          </cell>
          <cell r="H12">
            <v>23.143798399999998</v>
          </cell>
          <cell r="I12">
            <v>21.011307780000003</v>
          </cell>
          <cell r="J12">
            <v>74.763352639999994</v>
          </cell>
          <cell r="K12">
            <v>1.2743595999999999</v>
          </cell>
          <cell r="L12">
            <v>1.22662246</v>
          </cell>
          <cell r="M12">
            <v>0.18263989000000003</v>
          </cell>
          <cell r="N12">
            <v>2.68362195</v>
          </cell>
          <cell r="O12">
            <v>0.18780441</v>
          </cell>
          <cell r="P12">
            <v>0.25150211</v>
          </cell>
          <cell r="Q12">
            <v>0.18796188</v>
          </cell>
          <cell r="R12">
            <v>0.62726840000000006</v>
          </cell>
          <cell r="S12">
            <v>5.6447730000000002E-2</v>
          </cell>
          <cell r="T12">
            <v>0.11839431</v>
          </cell>
          <cell r="U12">
            <v>3.0480520000000001E-2</v>
          </cell>
          <cell r="V12">
            <v>0.20532256000000002</v>
          </cell>
          <cell r="W12">
            <v>35.92528239</v>
          </cell>
          <cell r="X12">
            <v>26.30104369</v>
          </cell>
          <cell r="Y12">
            <v>22.244746970000005</v>
          </cell>
          <cell r="Z12">
            <v>84.471073050000001</v>
          </cell>
        </row>
        <row r="13">
          <cell r="B13" t="str">
            <v>Accidentes de trabajo</v>
          </cell>
          <cell r="C13">
            <v>57.976023539999993</v>
          </cell>
          <cell r="D13">
            <v>20.376518180000005</v>
          </cell>
          <cell r="E13">
            <v>0.19334613</v>
          </cell>
          <cell r="F13">
            <v>78.54588785</v>
          </cell>
          <cell r="G13">
            <v>16.712386089999999</v>
          </cell>
          <cell r="H13">
            <v>15.951013780000004</v>
          </cell>
          <cell r="I13">
            <v>1.7784886100000001</v>
          </cell>
          <cell r="J13">
            <v>34.441888480000003</v>
          </cell>
          <cell r="K13">
            <v>19.429830030000005</v>
          </cell>
          <cell r="L13">
            <v>18.449205589999998</v>
          </cell>
          <cell r="M13">
            <v>3.6933397100000001</v>
          </cell>
          <cell r="N13">
            <v>41.57237533</v>
          </cell>
          <cell r="O13">
            <v>3.3047803999999998</v>
          </cell>
          <cell r="P13">
            <v>1.29378215</v>
          </cell>
          <cell r="Q13">
            <v>0.20668194000000001</v>
          </cell>
          <cell r="R13">
            <v>4.8052444899999998</v>
          </cell>
          <cell r="S13">
            <v>0.49201876</v>
          </cell>
          <cell r="T13">
            <v>0.39633384999999999</v>
          </cell>
          <cell r="U13">
            <v>1.2589649999999999E-2</v>
          </cell>
          <cell r="V13">
            <v>0.90094225999999999</v>
          </cell>
          <cell r="W13">
            <v>97.915038819999992</v>
          </cell>
          <cell r="X13">
            <v>56.466853550000003</v>
          </cell>
          <cell r="Y13">
            <v>5.8844460400000003</v>
          </cell>
          <cell r="Z13">
            <v>160.26633841</v>
          </cell>
        </row>
        <row r="14">
          <cell r="B14" t="str">
            <v>Enfermedades profesionales</v>
          </cell>
          <cell r="C14">
            <v>10.755577389999999</v>
          </cell>
          <cell r="D14">
            <v>3.5858723299999999</v>
          </cell>
          <cell r="E14">
            <v>8.5962699999999996E-3</v>
          </cell>
          <cell r="F14">
            <v>14.35004599</v>
          </cell>
          <cell r="G14">
            <v>11.481745999999998</v>
          </cell>
          <cell r="H14">
            <v>6.5740671999999991</v>
          </cell>
          <cell r="I14">
            <v>0.17898502999999999</v>
          </cell>
          <cell r="J14">
            <v>18.234798229999996</v>
          </cell>
          <cell r="K14">
            <v>4.4045927499999999</v>
          </cell>
          <cell r="L14">
            <v>6.3109830800000006</v>
          </cell>
          <cell r="M14">
            <v>1.0810623100000001</v>
          </cell>
          <cell r="N14">
            <v>11.796638140000001</v>
          </cell>
          <cell r="O14">
            <v>0.17026107000000001</v>
          </cell>
          <cell r="P14">
            <v>0.3227776</v>
          </cell>
          <cell r="Q14">
            <v>7.0656979999999994E-2</v>
          </cell>
          <cell r="R14">
            <v>0.56369564999999999</v>
          </cell>
          <cell r="S14">
            <v>7.4361869999999997E-2</v>
          </cell>
          <cell r="T14">
            <v>0.11536262</v>
          </cell>
          <cell r="U14">
            <v>2.2427800000000002E-3</v>
          </cell>
          <cell r="V14">
            <v>0.19196727</v>
          </cell>
          <cell r="W14">
            <v>26.886539079999995</v>
          </cell>
          <cell r="X14">
            <v>16.909062829999996</v>
          </cell>
          <cell r="Y14">
            <v>1.3415433700000001</v>
          </cell>
          <cell r="Z14">
            <v>45.137145279999991</v>
          </cell>
        </row>
        <row r="15">
          <cell r="B15" t="str">
            <v>Sovi</v>
          </cell>
          <cell r="C15">
            <v>0.19217394000000002</v>
          </cell>
          <cell r="D15">
            <v>10.258715040000002</v>
          </cell>
          <cell r="E15">
            <v>0</v>
          </cell>
          <cell r="F15">
            <v>10.450888980000002</v>
          </cell>
          <cell r="G15">
            <v>2.3560147300000001</v>
          </cell>
          <cell r="H15">
            <v>119.24713989000001</v>
          </cell>
          <cell r="I15">
            <v>0</v>
          </cell>
          <cell r="J15">
            <v>121.60315462000001</v>
          </cell>
          <cell r="K15">
            <v>0.16128255</v>
          </cell>
          <cell r="L15">
            <v>11.667249580000002</v>
          </cell>
          <cell r="M15">
            <v>0</v>
          </cell>
          <cell r="N15">
            <v>11.828532130000001</v>
          </cell>
          <cell r="W15">
            <v>2.7094712200000002</v>
          </cell>
          <cell r="X15">
            <v>141.17310451000003</v>
          </cell>
          <cell r="Y15">
            <v>0</v>
          </cell>
          <cell r="Z15">
            <v>143.88257573000001</v>
          </cell>
        </row>
        <row r="17">
          <cell r="B17" t="str">
            <v>Total sistema</v>
          </cell>
          <cell r="C17">
            <v>552.75608103000002</v>
          </cell>
          <cell r="D17">
            <v>161.79760857000002</v>
          </cell>
          <cell r="E17">
            <v>7.1499765599999998</v>
          </cell>
          <cell r="F17">
            <v>721.70366616000001</v>
          </cell>
          <cell r="G17">
            <v>2560.5065723299999</v>
          </cell>
          <cell r="H17">
            <v>1194.3364105299997</v>
          </cell>
          <cell r="I17">
            <v>245.93262399000002</v>
          </cell>
          <cell r="J17">
            <v>4000.7756068499998</v>
          </cell>
          <cell r="K17">
            <v>495.92744046000013</v>
          </cell>
          <cell r="L17">
            <v>537.04663288999996</v>
          </cell>
          <cell r="M17">
            <v>153.26412957999997</v>
          </cell>
          <cell r="N17">
            <v>1186.2382029299999</v>
          </cell>
          <cell r="O17">
            <v>39.998345689999994</v>
          </cell>
          <cell r="P17">
            <v>31.640593209999999</v>
          </cell>
          <cell r="Q17">
            <v>12.435190899999998</v>
          </cell>
          <cell r="R17">
            <v>84.07412979999998</v>
          </cell>
          <cell r="S17">
            <v>4.9798577699999997</v>
          </cell>
          <cell r="T17">
            <v>9.2358891499999984</v>
          </cell>
          <cell r="U17">
            <v>1.9392271599999997</v>
          </cell>
          <cell r="V17">
            <v>16.154974080000002</v>
          </cell>
          <cell r="W17">
            <v>3654.1682972799999</v>
          </cell>
          <cell r="X17">
            <v>1934.0571343499996</v>
          </cell>
          <cell r="Y17">
            <v>420.72114818999995</v>
          </cell>
          <cell r="Z17">
            <v>6008.9465798199999</v>
          </cell>
        </row>
        <row r="18">
          <cell r="B18" t="str">
            <v xml:space="preserve">(*) Con motivo de la entrada en vigor de la Ley 18/2007, de 4 de julio, los trabajadores por cuenta propia del Régimen Especial Agrario quedan integrados en el Régimen Especial de Trabajadores Autónomos </v>
          </cell>
        </row>
      </sheetData>
      <sheetData sheetId="1">
        <row r="2">
          <cell r="B2" t="str">
            <v>I.8.2. Distribución porcentual del importe mensual de las pensiones en vigor por clases, conceptos y regímenes</v>
          </cell>
        </row>
        <row r="3">
          <cell r="B3" t="str">
            <v>Datos a 1 de mayo de 2008</v>
          </cell>
        </row>
        <row r="4">
          <cell r="B4" t="str">
            <v>regímenes</v>
          </cell>
          <cell r="C4" t="str">
            <v>Incapacidad permenante</v>
          </cell>
          <cell r="G4" t="str">
            <v>Jubilación</v>
          </cell>
          <cell r="K4" t="str">
            <v>Viudedad</v>
          </cell>
          <cell r="O4" t="str">
            <v>Orfandad</v>
          </cell>
          <cell r="S4" t="str">
            <v>Favor de familiares</v>
          </cell>
          <cell r="W4" t="str">
            <v>Total pensiones</v>
          </cell>
        </row>
        <row r="5">
          <cell r="C5" t="str">
            <v>P. Inicial</v>
          </cell>
          <cell r="D5" t="str">
            <v>Reval.</v>
          </cell>
          <cell r="E5" t="str">
            <v>Mínimo</v>
          </cell>
          <cell r="F5" t="str">
            <v>Total</v>
          </cell>
          <cell r="G5" t="str">
            <v>P. Inicial</v>
          </cell>
          <cell r="H5" t="str">
            <v>Reval.</v>
          </cell>
          <cell r="I5" t="str">
            <v>Mínimo</v>
          </cell>
          <cell r="J5" t="str">
            <v>Total</v>
          </cell>
          <cell r="K5" t="str">
            <v>P. Inicial</v>
          </cell>
          <cell r="L5" t="str">
            <v>Reval.</v>
          </cell>
          <cell r="M5" t="str">
            <v>Mínimo</v>
          </cell>
          <cell r="N5" t="str">
            <v>Total</v>
          </cell>
          <cell r="O5" t="str">
            <v>P. Inicial</v>
          </cell>
          <cell r="P5" t="str">
            <v>Reval.</v>
          </cell>
          <cell r="Q5" t="str">
            <v>Mínimo</v>
          </cell>
          <cell r="R5" t="str">
            <v>Total</v>
          </cell>
          <cell r="S5" t="str">
            <v>P. Inicial</v>
          </cell>
          <cell r="T5" t="str">
            <v>Reval.</v>
          </cell>
          <cell r="U5" t="str">
            <v>Mínimo</v>
          </cell>
          <cell r="V5" t="str">
            <v>Total</v>
          </cell>
          <cell r="W5" t="str">
            <v>P. Inicial</v>
          </cell>
          <cell r="X5" t="str">
            <v>Reval.</v>
          </cell>
          <cell r="Y5" t="str">
            <v>Mínimo</v>
          </cell>
          <cell r="Z5" t="str">
            <v>Total</v>
          </cell>
        </row>
        <row r="7">
          <cell r="B7" t="str">
            <v>General</v>
          </cell>
          <cell r="C7">
            <v>78.797977831964687</v>
          </cell>
          <cell r="D7">
            <v>20.624005751508442</v>
          </cell>
          <cell r="E7">
            <v>0.57801641652686997</v>
          </cell>
          <cell r="F7">
            <v>99.999999999999986</v>
          </cell>
          <cell r="G7">
            <v>69.684882486403509</v>
          </cell>
          <cell r="H7">
            <v>26.822325501293228</v>
          </cell>
          <cell r="I7">
            <v>3.4927920123032754</v>
          </cell>
          <cell r="J7">
            <v>100.00000000000001</v>
          </cell>
          <cell r="K7">
            <v>45.923463252966904</v>
          </cell>
          <cell r="L7">
            <v>45.887765980879387</v>
          </cell>
          <cell r="M7">
            <v>8.1887707661537146</v>
          </cell>
          <cell r="N7">
            <v>100</v>
          </cell>
          <cell r="O7">
            <v>53.074931853968017</v>
          </cell>
          <cell r="P7">
            <v>37.21923774668744</v>
          </cell>
          <cell r="Q7">
            <v>9.7058303993445509</v>
          </cell>
          <cell r="R7">
            <v>100.00000000000001</v>
          </cell>
          <cell r="S7">
            <v>34.449535364789526</v>
          </cell>
          <cell r="T7">
            <v>56.039250135300449</v>
          </cell>
          <cell r="U7">
            <v>9.5112144999100305</v>
          </cell>
          <cell r="V7">
            <v>100</v>
          </cell>
          <cell r="W7">
            <v>65.882656893075449</v>
          </cell>
          <cell r="X7">
            <v>29.970987470986781</v>
          </cell>
          <cell r="Y7">
            <v>4.1463556359377911</v>
          </cell>
          <cell r="Z7">
            <v>100.00000000000003</v>
          </cell>
        </row>
        <row r="8">
          <cell r="B8" t="str">
            <v>Trabajadores autónomos(*)</v>
          </cell>
          <cell r="C8">
            <v>80.516088460744825</v>
          </cell>
          <cell r="D8">
            <v>17.184648221011077</v>
          </cell>
          <cell r="E8">
            <v>2.2992633182440962</v>
          </cell>
          <cell r="F8">
            <v>100</v>
          </cell>
          <cell r="G8">
            <v>57.660547235683751</v>
          </cell>
          <cell r="H8">
            <v>27.660501629826236</v>
          </cell>
          <cell r="I8">
            <v>14.678951134490001</v>
          </cell>
          <cell r="J8">
            <v>100</v>
          </cell>
          <cell r="K8">
            <v>35.439713049320716</v>
          </cell>
          <cell r="L8">
            <v>39.796835415588291</v>
          </cell>
          <cell r="M8">
            <v>24.763451535090987</v>
          </cell>
          <cell r="N8">
            <v>100</v>
          </cell>
          <cell r="O8">
            <v>36.222834990138502</v>
          </cell>
          <cell r="P8">
            <v>36.470468589548233</v>
          </cell>
          <cell r="Q8">
            <v>27.306696420313266</v>
          </cell>
          <cell r="R8">
            <v>100</v>
          </cell>
          <cell r="S8">
            <v>17.603218073923077</v>
          </cell>
          <cell r="T8">
            <v>60.591167556206052</v>
          </cell>
          <cell r="U8">
            <v>21.80561436987087</v>
          </cell>
          <cell r="V8">
            <v>100</v>
          </cell>
          <cell r="W8">
            <v>54.398673108445728</v>
          </cell>
          <cell r="X8">
            <v>29.590526006710029</v>
          </cell>
          <cell r="Y8">
            <v>16.010800884844237</v>
          </cell>
          <cell r="Z8">
            <v>100</v>
          </cell>
        </row>
        <row r="9">
          <cell r="B9" t="str">
            <v xml:space="preserve">Agrario </v>
          </cell>
          <cell r="C9">
            <v>71.259760184218948</v>
          </cell>
          <cell r="D9">
            <v>23.703020966368971</v>
          </cell>
          <cell r="E9">
            <v>5.037218849412084</v>
          </cell>
          <cell r="F9">
            <v>100</v>
          </cell>
          <cell r="G9">
            <v>51.861085706931739</v>
          </cell>
          <cell r="H9">
            <v>32.176646250749862</v>
          </cell>
          <cell r="I9">
            <v>15.962268042318406</v>
          </cell>
          <cell r="J9">
            <v>100</v>
          </cell>
          <cell r="K9">
            <v>22.834856376185538</v>
          </cell>
          <cell r="L9">
            <v>40.22986981077878</v>
          </cell>
          <cell r="M9">
            <v>36.935273813035693</v>
          </cell>
          <cell r="N9">
            <v>100.00000000000001</v>
          </cell>
          <cell r="O9">
            <v>22.531728087705996</v>
          </cell>
          <cell r="P9">
            <v>44.141520445035539</v>
          </cell>
          <cell r="Q9">
            <v>33.326751467258468</v>
          </cell>
          <cell r="R9">
            <v>100</v>
          </cell>
          <cell r="S9">
            <v>16.146047204006194</v>
          </cell>
          <cell r="T9">
            <v>63.591166670912372</v>
          </cell>
          <cell r="U9">
            <v>20.262786125081437</v>
          </cell>
          <cell r="V9">
            <v>100</v>
          </cell>
          <cell r="W9">
            <v>44.924215129602345</v>
          </cell>
          <cell r="X9">
            <v>33.966412614632439</v>
          </cell>
          <cell r="Y9">
            <v>21.109372255765233</v>
          </cell>
          <cell r="Z9">
            <v>100.00000000000003</v>
          </cell>
        </row>
        <row r="10">
          <cell r="B10" t="str">
            <v>Trabajadores del mar</v>
          </cell>
        </row>
        <row r="11">
          <cell r="B11" t="str">
            <v>Minería del carbón</v>
          </cell>
          <cell r="C11">
            <v>73.335333922836568</v>
          </cell>
          <cell r="D11">
            <v>25.922080913895407</v>
          </cell>
          <cell r="E11">
            <v>0.74258516326802371</v>
          </cell>
          <cell r="F11">
            <v>100</v>
          </cell>
          <cell r="G11">
            <v>65.519593383929902</v>
          </cell>
          <cell r="H11">
            <v>31.266192474083585</v>
          </cell>
          <cell r="I11">
            <v>3.2142141419865062</v>
          </cell>
          <cell r="J11">
            <v>99.999999999999986</v>
          </cell>
          <cell r="K11">
            <v>36.763411670910735</v>
          </cell>
          <cell r="L11">
            <v>49.227309108831641</v>
          </cell>
          <cell r="M11">
            <v>14.009279220257627</v>
          </cell>
          <cell r="N11">
            <v>100</v>
          </cell>
          <cell r="O11">
            <v>38.107124200534912</v>
          </cell>
          <cell r="P11">
            <v>45.109442370361357</v>
          </cell>
          <cell r="Q11">
            <v>16.783433429103727</v>
          </cell>
          <cell r="R11">
            <v>100</v>
          </cell>
          <cell r="S11">
            <v>27.891593540963125</v>
          </cell>
          <cell r="T11">
            <v>61.394922791952553</v>
          </cell>
          <cell r="U11">
            <v>10.713483667084313</v>
          </cell>
          <cell r="V11">
            <v>100</v>
          </cell>
          <cell r="W11">
            <v>58.792677663153604</v>
          </cell>
          <cell r="X11">
            <v>35.408425783431632</v>
          </cell>
          <cell r="Y11">
            <v>5.7988965534147816</v>
          </cell>
          <cell r="Z11">
            <v>100.00000000000001</v>
          </cell>
        </row>
        <row r="12">
          <cell r="B12" t="str">
            <v>Empleados de hogar</v>
          </cell>
          <cell r="C12">
            <v>62.708375795081565</v>
          </cell>
          <cell r="D12">
            <v>37.228526505658948</v>
          </cell>
          <cell r="E12">
            <v>6.3097699259488577E-2</v>
          </cell>
          <cell r="F12">
            <v>100</v>
          </cell>
          <cell r="G12">
            <v>65.829613135254732</v>
          </cell>
          <cell r="H12">
            <v>33.898189042546704</v>
          </cell>
          <cell r="I12">
            <v>0.27219782219858318</v>
          </cell>
          <cell r="J12">
            <v>100.00000000000001</v>
          </cell>
          <cell r="K12">
            <v>38.786465277838929</v>
          </cell>
          <cell r="L12">
            <v>56.352088594832374</v>
          </cell>
          <cell r="M12">
            <v>4.8614461273287102</v>
          </cell>
          <cell r="N12">
            <v>100.00000000000001</v>
          </cell>
          <cell r="O12">
            <v>39.168280586772802</v>
          </cell>
          <cell r="P12">
            <v>53.90876750101009</v>
          </cell>
          <cell r="Q12">
            <v>6.9229519122171084</v>
          </cell>
          <cell r="R12">
            <v>100</v>
          </cell>
          <cell r="S12">
            <v>32.459532273660543</v>
          </cell>
          <cell r="T12">
            <v>65.505535053195572</v>
          </cell>
          <cell r="U12">
            <v>2.0349326731438779</v>
          </cell>
          <cell r="V12">
            <v>100</v>
          </cell>
          <cell r="W12">
            <v>60.277072125726022</v>
          </cell>
          <cell r="X12">
            <v>38.54346155733576</v>
          </cell>
          <cell r="Y12">
            <v>1.1794663169382207</v>
          </cell>
          <cell r="Z12">
            <v>100</v>
          </cell>
        </row>
        <row r="13">
          <cell r="B13" t="str">
            <v>Accidentes de trabajo</v>
          </cell>
          <cell r="C13">
            <v>61.348939494945306</v>
          </cell>
          <cell r="D13">
            <v>25.207534837032828</v>
          </cell>
          <cell r="E13">
            <v>13.443525668021886</v>
          </cell>
          <cell r="F13">
            <v>100.00000000000003</v>
          </cell>
          <cell r="G13">
            <v>40.940173733760481</v>
          </cell>
          <cell r="H13">
            <v>30.956073507620587</v>
          </cell>
          <cell r="I13">
            <v>28.103752758618938</v>
          </cell>
          <cell r="J13">
            <v>100.00000000000001</v>
          </cell>
          <cell r="K13">
            <v>47.48655450519027</v>
          </cell>
          <cell r="L13">
            <v>45.707721983716816</v>
          </cell>
          <cell r="M13">
            <v>6.8057235110929097</v>
          </cell>
          <cell r="N13">
            <v>100</v>
          </cell>
          <cell r="O13">
            <v>29.940040021145649</v>
          </cell>
          <cell r="P13">
            <v>40.094815871483398</v>
          </cell>
          <cell r="Q13">
            <v>29.965144107370943</v>
          </cell>
          <cell r="R13">
            <v>100</v>
          </cell>
          <cell r="S13">
            <v>27.492220046350482</v>
          </cell>
          <cell r="T13">
            <v>57.66259197235803</v>
          </cell>
          <cell r="U13">
            <v>14.845187981291486</v>
          </cell>
          <cell r="V13">
            <v>100</v>
          </cell>
          <cell r="W13">
            <v>42.52968630898669</v>
          </cell>
          <cell r="X13">
            <v>31.136154354795426</v>
          </cell>
          <cell r="Y13">
            <v>26.334159336217887</v>
          </cell>
          <cell r="Z13">
            <v>100</v>
          </cell>
        </row>
        <row r="14">
          <cell r="B14" t="str">
            <v>Enfermedades profesionales</v>
          </cell>
          <cell r="C14">
            <v>73.811659816892629</v>
          </cell>
          <cell r="D14">
            <v>25.942183273697637</v>
          </cell>
          <cell r="E14">
            <v>0.24615690940973942</v>
          </cell>
          <cell r="F14">
            <v>100</v>
          </cell>
          <cell r="G14">
            <v>48.523431285438036</v>
          </cell>
          <cell r="H14">
            <v>46.312831508244876</v>
          </cell>
          <cell r="I14">
            <v>5.1637372063170908</v>
          </cell>
          <cell r="J14">
            <v>100.00000000000001</v>
          </cell>
          <cell r="K14">
            <v>46.737358343772094</v>
          </cell>
          <cell r="L14">
            <v>44.378521659036508</v>
          </cell>
          <cell r="M14">
            <v>8.884119997191414</v>
          </cell>
          <cell r="N14">
            <v>100.00000000000003</v>
          </cell>
          <cell r="O14">
            <v>68.774448560888928</v>
          </cell>
          <cell r="P14">
            <v>26.924377161088007</v>
          </cell>
          <cell r="Q14">
            <v>4.3011742780230522</v>
          </cell>
          <cell r="R14">
            <v>99.999999999999986</v>
          </cell>
          <cell r="S14">
            <v>54.611575219037896</v>
          </cell>
          <cell r="T14">
            <v>43.991037783042827</v>
          </cell>
          <cell r="U14">
            <v>1.3973869979192672</v>
          </cell>
          <cell r="V14">
            <v>99.999999999999986</v>
          </cell>
          <cell r="W14">
            <v>61.095199273542818</v>
          </cell>
          <cell r="X14">
            <v>35.23313386342187</v>
          </cell>
          <cell r="Y14">
            <v>3.6716668630353095</v>
          </cell>
          <cell r="Z14">
            <v>100</v>
          </cell>
        </row>
        <row r="15">
          <cell r="B15" t="str">
            <v>Sovi</v>
          </cell>
          <cell r="C15">
            <v>74.9515186048543</v>
          </cell>
          <cell r="D15">
            <v>24.988577266573621</v>
          </cell>
          <cell r="E15">
            <v>5.9904128572064591E-2</v>
          </cell>
          <cell r="F15">
            <v>100</v>
          </cell>
          <cell r="G15">
            <v>62.966125839057341</v>
          </cell>
          <cell r="H15">
            <v>36.052316658948854</v>
          </cell>
          <cell r="I15">
            <v>0.98155750199381298</v>
          </cell>
          <cell r="J15">
            <v>100.00000000000001</v>
          </cell>
          <cell r="K15">
            <v>37.337694839217981</v>
          </cell>
          <cell r="L15">
            <v>53.498149261701442</v>
          </cell>
          <cell r="M15">
            <v>9.1641558990805834</v>
          </cell>
          <cell r="N15">
            <v>100</v>
          </cell>
          <cell r="O15">
            <v>30.204432125740201</v>
          </cell>
          <cell r="P15">
            <v>57.260970525495452</v>
          </cell>
          <cell r="Q15">
            <v>12.534597348764354</v>
          </cell>
          <cell r="R15">
            <v>100</v>
          </cell>
          <cell r="S15">
            <v>38.736744029333749</v>
          </cell>
          <cell r="T15">
            <v>60.094942226349318</v>
          </cell>
          <cell r="U15">
            <v>1.1683137443169351</v>
          </cell>
          <cell r="V15">
            <v>100</v>
          </cell>
          <cell r="W15">
            <v>59.566325945547256</v>
          </cell>
          <cell r="X15">
            <v>37.461524704559245</v>
          </cell>
          <cell r="Y15">
            <v>2.9721493498934901</v>
          </cell>
          <cell r="Z15">
            <v>99.999999999999986</v>
          </cell>
        </row>
        <row r="17">
          <cell r="B17" t="str">
            <v>Total sistema</v>
          </cell>
          <cell r="C17">
            <v>76.590449369763249</v>
          </cell>
          <cell r="D17">
            <v>22.418842546676199</v>
          </cell>
          <cell r="E17">
            <v>0.99070808356055473</v>
          </cell>
          <cell r="F17">
            <v>100</v>
          </cell>
          <cell r="G17">
            <v>64.000254549292464</v>
          </cell>
          <cell r="H17">
            <v>29.852621788762537</v>
          </cell>
          <cell r="I17">
            <v>6.1471236619450007</v>
          </cell>
          <cell r="J17">
            <v>100</v>
          </cell>
          <cell r="K17">
            <v>41.806733186898121</v>
          </cell>
          <cell r="L17">
            <v>45.273085250795212</v>
          </cell>
          <cell r="M17">
            <v>12.920181562306682</v>
          </cell>
          <cell r="N17">
            <v>100.00000000000001</v>
          </cell>
          <cell r="O17">
            <v>47.575093295821425</v>
          </cell>
          <cell r="P17">
            <v>37.634160811736415</v>
          </cell>
          <cell r="Q17">
            <v>14.790745892442173</v>
          </cell>
          <cell r="R17">
            <v>100.00000000000001</v>
          </cell>
          <cell r="S17">
            <v>30.825538594736013</v>
          </cell>
          <cell r="T17">
            <v>57.17056000377066</v>
          </cell>
          <cell r="U17">
            <v>12.003901401493302</v>
          </cell>
          <cell r="V17">
            <v>99.999999999999972</v>
          </cell>
          <cell r="W17">
            <v>60.812128194846785</v>
          </cell>
          <cell r="X17">
            <v>32.186292699708687</v>
          </cell>
          <cell r="Y17">
            <v>7.0015791054445158</v>
          </cell>
          <cell r="Z17">
            <v>99.999999999999986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"/>
      <sheetName val="Gráficos"/>
      <sheetName val="Ranking"/>
    </sheetNames>
    <sheetDataSet>
      <sheetData sheetId="0">
        <row r="52">
          <cell r="P52">
            <v>1</v>
          </cell>
        </row>
      </sheetData>
      <sheetData sheetId="1">
        <row r="3">
          <cell r="A3">
            <v>1</v>
          </cell>
        </row>
        <row r="75">
          <cell r="B75" t="str">
            <v>PAÍS VASCO</v>
          </cell>
          <cell r="C75">
            <v>659.17534185000079</v>
          </cell>
          <cell r="D75">
            <v>692.27284647999954</v>
          </cell>
          <cell r="E75">
            <v>3.5755029977999073E-3</v>
          </cell>
          <cell r="F75">
            <v>553.12699999999995</v>
          </cell>
          <cell r="G75">
            <v>560.13300000000004</v>
          </cell>
          <cell r="H75">
            <v>7.2548846208251455E-4</v>
          </cell>
          <cell r="I75">
            <v>1191.7251225306318</v>
          </cell>
          <cell r="J75">
            <v>1235.9079834253641</v>
          </cell>
          <cell r="K75">
            <v>2.7191578091304309E-3</v>
          </cell>
          <cell r="M75">
            <v>15</v>
          </cell>
          <cell r="N75">
            <v>14</v>
          </cell>
          <cell r="O75">
            <v>15</v>
          </cell>
        </row>
        <row r="76">
          <cell r="B76" t="str">
            <v>CATALUÑA</v>
          </cell>
          <cell r="C76">
            <v>1713.1268787099998</v>
          </cell>
          <cell r="D76">
            <v>1791.2920384899999</v>
          </cell>
          <cell r="E76">
            <v>8.4441339684438125E-3</v>
          </cell>
          <cell r="F76">
            <v>1722.059</v>
          </cell>
          <cell r="G76">
            <v>1738.4670000000001</v>
          </cell>
          <cell r="H76">
            <v>1.6990885934698792E-3</v>
          </cell>
          <cell r="I76">
            <v>994.81311541009904</v>
          </cell>
          <cell r="J76">
            <v>1030.3859886267614</v>
          </cell>
          <cell r="K76">
            <v>6.2282962009182451E-3</v>
          </cell>
          <cell r="M76">
            <v>19</v>
          </cell>
          <cell r="N76">
            <v>17</v>
          </cell>
          <cell r="O76">
            <v>19</v>
          </cell>
        </row>
        <row r="77">
          <cell r="B77" t="str">
            <v>GALICIA</v>
          </cell>
          <cell r="C77">
            <v>619.60137154000051</v>
          </cell>
          <cell r="D77">
            <v>646.78519283000014</v>
          </cell>
          <cell r="E77">
            <v>2.9366514364335141E-3</v>
          </cell>
          <cell r="F77">
            <v>763.19799999999998</v>
          </cell>
          <cell r="G77">
            <v>766.30899999999997</v>
          </cell>
          <cell r="H77">
            <v>3.2215167078770307E-4</v>
          </cell>
          <cell r="I77">
            <v>811.84878830919445</v>
          </cell>
          <cell r="J77">
            <v>844.02661697826875</v>
          </cell>
          <cell r="K77">
            <v>2.1365747169739646E-3</v>
          </cell>
          <cell r="M77">
            <v>14</v>
          </cell>
          <cell r="N77">
            <v>11</v>
          </cell>
          <cell r="O77">
            <v>14</v>
          </cell>
        </row>
        <row r="78">
          <cell r="B78" t="str">
            <v>ANDALUCÍA</v>
          </cell>
          <cell r="C78">
            <v>1333.6727502099984</v>
          </cell>
          <cell r="D78">
            <v>1402.5007565000014</v>
          </cell>
          <cell r="E78">
            <v>7.4354470396974237E-3</v>
          </cell>
          <cell r="F78">
            <v>1552.9590000000001</v>
          </cell>
          <cell r="G78">
            <v>1574.6030000000001</v>
          </cell>
          <cell r="H78">
            <v>2.2412892197136518E-3</v>
          </cell>
          <cell r="I78">
            <v>858.79456586426193</v>
          </cell>
          <cell r="J78">
            <v>890.70118404448704</v>
          </cell>
          <cell r="K78">
            <v>5.7005461533764755E-3</v>
          </cell>
          <cell r="M78">
            <v>18</v>
          </cell>
          <cell r="N78">
            <v>19</v>
          </cell>
          <cell r="O78">
            <v>18</v>
          </cell>
        </row>
        <row r="79">
          <cell r="B79" t="str">
            <v>ASTURIAS</v>
          </cell>
          <cell r="C79">
            <v>341.35166653999983</v>
          </cell>
          <cell r="D79">
            <v>354.25112758999995</v>
          </cell>
          <cell r="E79">
            <v>1.3935208158404367E-3</v>
          </cell>
          <cell r="F79">
            <v>301.94</v>
          </cell>
          <cell r="G79">
            <v>302.24299999999999</v>
          </cell>
          <cell r="H79">
            <v>3.1376392236794171E-5</v>
          </cell>
          <cell r="I79">
            <v>1130.5281398291047</v>
          </cell>
          <cell r="J79">
            <v>1172.0738862107639</v>
          </cell>
          <cell r="K79">
            <v>9.5531028911684354E-4</v>
          </cell>
          <cell r="M79">
            <v>9</v>
          </cell>
          <cell r="N79">
            <v>3</v>
          </cell>
          <cell r="O79">
            <v>9</v>
          </cell>
        </row>
        <row r="80">
          <cell r="B80" t="str">
            <v>CANTABRIA</v>
          </cell>
          <cell r="C80">
            <v>141.46988003000007</v>
          </cell>
          <cell r="D80">
            <v>148.37875238000004</v>
          </cell>
          <cell r="E80">
            <v>7.4636121589818547E-4</v>
          </cell>
          <cell r="F80">
            <v>140.142</v>
          </cell>
          <cell r="G80">
            <v>141.566</v>
          </cell>
          <cell r="H80">
            <v>1.4745868826798375E-4</v>
          </cell>
          <cell r="I80">
            <v>1009.4752467497257</v>
          </cell>
          <cell r="J80">
            <v>1048.1242132998041</v>
          </cell>
          <cell r="K80">
            <v>5.6281591096896957E-4</v>
          </cell>
          <cell r="M80">
            <v>4</v>
          </cell>
          <cell r="N80">
            <v>5</v>
          </cell>
          <cell r="O80">
            <v>4</v>
          </cell>
        </row>
        <row r="81">
          <cell r="B81" t="str">
            <v>RIOJA (LA)</v>
          </cell>
          <cell r="C81">
            <v>64.653247779999987</v>
          </cell>
          <cell r="D81">
            <v>68.05951881999998</v>
          </cell>
          <cell r="E81">
            <v>3.6797735814198175E-4</v>
          </cell>
          <cell r="F81">
            <v>69.119</v>
          </cell>
          <cell r="G81">
            <v>70.001999999999995</v>
          </cell>
          <cell r="H81">
            <v>9.1436813020104606E-5</v>
          </cell>
          <cell r="I81">
            <v>935.39038151593616</v>
          </cell>
          <cell r="J81">
            <v>972.25106168395155</v>
          </cell>
          <cell r="K81">
            <v>2.837873718078127E-4</v>
          </cell>
          <cell r="M81">
            <v>3</v>
          </cell>
          <cell r="N81">
            <v>4</v>
          </cell>
          <cell r="O81">
            <v>3</v>
          </cell>
        </row>
        <row r="82">
          <cell r="B82" t="str">
            <v>MURCIA</v>
          </cell>
          <cell r="C82">
            <v>207.28461228999993</v>
          </cell>
          <cell r="D82">
            <v>218.02140475999994</v>
          </cell>
          <cell r="E82">
            <v>1.1598890639158707E-3</v>
          </cell>
          <cell r="F82">
            <v>246.05699999999999</v>
          </cell>
          <cell r="G82">
            <v>248.83600000000001</v>
          </cell>
          <cell r="H82">
            <v>2.8777225751174814E-4</v>
          </cell>
          <cell r="I82">
            <v>842.42517908452078</v>
          </cell>
          <cell r="J82">
            <v>876.16504348245417</v>
          </cell>
          <cell r="K82">
            <v>8.9019542802865287E-4</v>
          </cell>
          <cell r="M82">
            <v>8</v>
          </cell>
          <cell r="N82">
            <v>10</v>
          </cell>
          <cell r="O82">
            <v>8</v>
          </cell>
        </row>
        <row r="83">
          <cell r="B83" t="str">
            <v>C. VALENCIANA</v>
          </cell>
          <cell r="C83">
            <v>868.00701503999971</v>
          </cell>
          <cell r="D83">
            <v>911.83680596000045</v>
          </cell>
          <cell r="E83">
            <v>4.734905261871738E-3</v>
          </cell>
          <cell r="F83">
            <v>983.42700000000002</v>
          </cell>
          <cell r="G83">
            <v>995.97500000000002</v>
          </cell>
          <cell r="H83">
            <v>1.2993761379119866E-3</v>
          </cell>
          <cell r="I83">
            <v>882.63492362930822</v>
          </cell>
          <cell r="J83">
            <v>915.52178112904494</v>
          </cell>
          <cell r="K83">
            <v>3.606958288931884E-3</v>
          </cell>
          <cell r="M83">
            <v>16</v>
          </cell>
          <cell r="N83">
            <v>16</v>
          </cell>
          <cell r="O83">
            <v>16</v>
          </cell>
        </row>
        <row r="84">
          <cell r="B84" t="str">
            <v>ARAGÓN</v>
          </cell>
          <cell r="C84">
            <v>305.64620670999994</v>
          </cell>
          <cell r="D84">
            <v>319.28298206999983</v>
          </cell>
          <cell r="E84">
            <v>1.4731724256882536E-3</v>
          </cell>
          <cell r="F84">
            <v>302.52699999999999</v>
          </cell>
          <cell r="G84">
            <v>304.77999999999997</v>
          </cell>
          <cell r="H84">
            <v>2.3330366900826529E-4</v>
          </cell>
          <cell r="I84">
            <v>1010.3105068638499</v>
          </cell>
          <cell r="J84">
            <v>1047.5850845527918</v>
          </cell>
          <cell r="K84">
            <v>1.0782176807348325E-3</v>
          </cell>
          <cell r="M84">
            <v>10</v>
          </cell>
          <cell r="N84">
            <v>7</v>
          </cell>
          <cell r="O84">
            <v>10</v>
          </cell>
        </row>
        <row r="85">
          <cell r="B85" t="str">
            <v>CASTILLA - LA MANCHA</v>
          </cell>
          <cell r="C85">
            <v>328.17221261999998</v>
          </cell>
          <cell r="D85">
            <v>344.14711903000006</v>
          </cell>
          <cell r="E85">
            <v>1.7257592799536181E-3</v>
          </cell>
          <cell r="F85">
            <v>371.35899999999998</v>
          </cell>
          <cell r="G85">
            <v>374.98700000000002</v>
          </cell>
          <cell r="H85">
            <v>3.7568828724455448E-4</v>
          </cell>
          <cell r="I85">
            <v>883.70609738824157</v>
          </cell>
          <cell r="J85">
            <v>917.75746633883318</v>
          </cell>
          <cell r="K85">
            <v>1.3000474654944593E-3</v>
          </cell>
          <cell r="M85">
            <v>11</v>
          </cell>
          <cell r="N85">
            <v>13</v>
          </cell>
          <cell r="O85">
            <v>11</v>
          </cell>
        </row>
        <row r="86">
          <cell r="B86" t="str">
            <v>CANARIAS</v>
          </cell>
          <cell r="C86">
            <v>280.4332487599998</v>
          </cell>
          <cell r="D86">
            <v>298.93725841999992</v>
          </cell>
          <cell r="E86">
            <v>1.9989767431192406E-3</v>
          </cell>
          <cell r="F86">
            <v>318.78899999999999</v>
          </cell>
          <cell r="G86">
            <v>327.90699999999998</v>
          </cell>
          <cell r="H86">
            <v>9.4419123569345199E-4</v>
          </cell>
          <cell r="I86">
            <v>879.68295254855036</v>
          </cell>
          <cell r="J86">
            <v>911.65256740478219</v>
          </cell>
          <cell r="K86">
            <v>1.6291897664038244E-3</v>
          </cell>
          <cell r="M86">
            <v>12</v>
          </cell>
          <cell r="N86">
            <v>15</v>
          </cell>
          <cell r="O86">
            <v>12</v>
          </cell>
        </row>
        <row r="87">
          <cell r="B87" t="str">
            <v>NAVARRA</v>
          </cell>
          <cell r="C87">
            <v>149.38864190999996</v>
          </cell>
          <cell r="D87">
            <v>156.74695079999995</v>
          </cell>
          <cell r="E87">
            <v>7.9491356792760106E-4</v>
          </cell>
          <cell r="F87">
            <v>135.49299999999999</v>
          </cell>
          <cell r="G87">
            <v>137.215</v>
          </cell>
          <cell r="H87">
            <v>1.783173182566509E-4</v>
          </cell>
          <cell r="I87">
            <v>1102.5561609086812</v>
          </cell>
          <cell r="J87">
            <v>1142.3455948693652</v>
          </cell>
          <cell r="K87">
            <v>6.0101675709830972E-4</v>
          </cell>
          <cell r="M87">
            <v>5</v>
          </cell>
          <cell r="N87">
            <v>6</v>
          </cell>
          <cell r="O87">
            <v>5</v>
          </cell>
        </row>
        <row r="88">
          <cell r="B88" t="str">
            <v>EXTREMADURA</v>
          </cell>
          <cell r="C88">
            <v>180.45130676999997</v>
          </cell>
          <cell r="D88">
            <v>189.52589720999987</v>
          </cell>
          <cell r="E88">
            <v>9.8032240450591493E-4</v>
          </cell>
          <cell r="F88">
            <v>226.489</v>
          </cell>
          <cell r="G88">
            <v>228.89</v>
          </cell>
          <cell r="H88">
            <v>2.48629431552968E-4</v>
          </cell>
          <cell r="I88">
            <v>796.73320457064131</v>
          </cell>
          <cell r="J88">
            <v>828.02174498667432</v>
          </cell>
          <cell r="K88">
            <v>7.4587786283524947E-4</v>
          </cell>
          <cell r="M88">
            <v>6</v>
          </cell>
          <cell r="N88">
            <v>8</v>
          </cell>
          <cell r="O88">
            <v>6</v>
          </cell>
        </row>
        <row r="89">
          <cell r="B89" t="str">
            <v>ILLES BALEARS</v>
          </cell>
          <cell r="C89">
            <v>168.17285493999998</v>
          </cell>
          <cell r="D89">
            <v>177.4475644499999</v>
          </cell>
          <cell r="E89">
            <v>1.0019411441269518E-3</v>
          </cell>
          <cell r="F89">
            <v>189.55500000000001</v>
          </cell>
          <cell r="G89">
            <v>192.93700000000001</v>
          </cell>
          <cell r="H89">
            <v>3.5021438463646157E-4</v>
          </cell>
          <cell r="I89">
            <v>887.1982007332964</v>
          </cell>
          <cell r="J89">
            <v>919.71765109854459</v>
          </cell>
          <cell r="K89">
            <v>7.8243756424434805E-4</v>
          </cell>
          <cell r="M89">
            <v>7</v>
          </cell>
          <cell r="N89">
            <v>12</v>
          </cell>
          <cell r="O89">
            <v>7</v>
          </cell>
        </row>
        <row r="90">
          <cell r="B90" t="str">
            <v>MADRID</v>
          </cell>
          <cell r="C90">
            <v>1301.9799653499999</v>
          </cell>
          <cell r="D90">
            <v>1370.0547302899995</v>
          </cell>
          <cell r="E90">
            <v>7.3540748415480061E-3</v>
          </cell>
          <cell r="F90">
            <v>1151.8779999999999</v>
          </cell>
          <cell r="G90">
            <v>1172.1300000000001</v>
          </cell>
          <cell r="H90">
            <v>2.0971442098337385E-3</v>
          </cell>
          <cell r="I90">
            <v>1130.3106451811736</v>
          </cell>
          <cell r="J90">
            <v>1168.8590261233817</v>
          </cell>
          <cell r="K90">
            <v>5.6593098620124063E-3</v>
          </cell>
          <cell r="M90">
            <v>17</v>
          </cell>
          <cell r="N90">
            <v>18</v>
          </cell>
          <cell r="O90">
            <v>17</v>
          </cell>
        </row>
        <row r="91">
          <cell r="B91" t="str">
            <v>CASTILLA Y LEÓN</v>
          </cell>
          <cell r="C91">
            <v>578.70334654999965</v>
          </cell>
          <cell r="D91">
            <v>604.50932230000012</v>
          </cell>
          <cell r="E91">
            <v>2.7878036331369679E-3</v>
          </cell>
          <cell r="F91">
            <v>612.31600000000003</v>
          </cell>
          <cell r="G91">
            <v>615.04600000000005</v>
          </cell>
          <cell r="H91">
            <v>2.826981874800571E-4</v>
          </cell>
          <cell r="I91">
            <v>945.10570775547217</v>
          </cell>
          <cell r="J91">
            <v>982.86847211428096</v>
          </cell>
          <cell r="K91">
            <v>2.0400223901059309E-3</v>
          </cell>
          <cell r="M91">
            <v>13</v>
          </cell>
          <cell r="N91">
            <v>9</v>
          </cell>
          <cell r="O91">
            <v>13</v>
          </cell>
        </row>
        <row r="92">
          <cell r="B92" t="str">
            <v>CEUTA</v>
          </cell>
          <cell r="C92">
            <v>8.2838594200000024</v>
          </cell>
          <cell r="D92">
            <v>8.7729535399999996</v>
          </cell>
          <cell r="E92">
            <v>5.2836535920634517E-5</v>
          </cell>
          <cell r="F92">
            <v>8.5690000000000008</v>
          </cell>
          <cell r="G92">
            <v>8.7230000000000008</v>
          </cell>
          <cell r="H92">
            <v>1.5947077242464515E-5</v>
          </cell>
          <cell r="I92">
            <v>966.72417084840731</v>
          </cell>
          <cell r="J92">
            <v>1005.7266467958273</v>
          </cell>
          <cell r="K92">
            <v>4.1984345786932938E-5</v>
          </cell>
          <cell r="M92">
            <v>2</v>
          </cell>
          <cell r="N92">
            <v>2</v>
          </cell>
          <cell r="O92">
            <v>2</v>
          </cell>
        </row>
        <row r="93">
          <cell r="B93" t="str">
            <v>MELILLA</v>
          </cell>
          <cell r="C93">
            <v>7.1664348600000007</v>
          </cell>
          <cell r="D93">
            <v>7.5677674000000001</v>
          </cell>
          <cell r="E93">
            <v>4.3355706598618694E-5</v>
          </cell>
          <cell r="F93">
            <v>7.9390000000000001</v>
          </cell>
          <cell r="G93">
            <v>8.0519999999999996</v>
          </cell>
          <cell r="H93">
            <v>1.1701426807782458E-5</v>
          </cell>
          <cell r="I93">
            <v>902.6873485325608</v>
          </cell>
          <cell r="J93">
            <v>939.86182314952805</v>
          </cell>
          <cell r="K93">
            <v>3.3994338122429368E-5</v>
          </cell>
          <cell r="M93">
            <v>1</v>
          </cell>
          <cell r="N93">
            <v>1</v>
          </cell>
          <cell r="O93">
            <v>1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01</v>
          </cell>
          <cell r="B6">
            <v>15326583.349999998</v>
          </cell>
          <cell r="C6">
            <v>-38695.650000002235</v>
          </cell>
          <cell r="D6" t="str">
            <v>. MEDIAS MENSUALES MES DE FEBRERO</v>
          </cell>
        </row>
        <row r="7">
          <cell r="A7" t="str">
            <v>02</v>
          </cell>
          <cell r="B7">
            <v>15834338.25</v>
          </cell>
          <cell r="C7">
            <v>507754.90000000224</v>
          </cell>
        </row>
        <row r="8">
          <cell r="A8" t="str">
            <v>03</v>
          </cell>
          <cell r="B8">
            <v>16365395.649999997</v>
          </cell>
          <cell r="C8">
            <v>531057.39999999665</v>
          </cell>
        </row>
        <row r="9">
          <cell r="A9" t="str">
            <v>04</v>
          </cell>
          <cell r="B9">
            <v>16808648.850000001</v>
          </cell>
          <cell r="C9">
            <v>443253.20000000484</v>
          </cell>
        </row>
        <row r="10">
          <cell r="A10" t="str">
            <v>05</v>
          </cell>
          <cell r="B10">
            <v>17320383.800000001</v>
          </cell>
          <cell r="C10">
            <v>511734.94999999925</v>
          </cell>
        </row>
        <row r="11">
          <cell r="A11" t="str">
            <v>06</v>
          </cell>
          <cell r="B11">
            <v>18286896.75</v>
          </cell>
          <cell r="C11">
            <v>966512.94999999925</v>
          </cell>
        </row>
        <row r="12">
          <cell r="A12" t="str">
            <v>07</v>
          </cell>
          <cell r="B12">
            <v>18915997.349999998</v>
          </cell>
          <cell r="C12">
            <v>629100.59999999776</v>
          </cell>
        </row>
        <row r="13">
          <cell r="A13" t="str">
            <v>08</v>
          </cell>
          <cell r="B13">
            <v>19245226.760000005</v>
          </cell>
          <cell r="C13">
            <v>329229.4100000076</v>
          </cell>
        </row>
        <row r="14">
          <cell r="A14" t="str">
            <v>09</v>
          </cell>
          <cell r="B14">
            <v>18112610.600000005</v>
          </cell>
          <cell r="C14">
            <v>-1132616.1600000001</v>
          </cell>
        </row>
        <row r="15">
          <cell r="A15" t="str">
            <v>10</v>
          </cell>
          <cell r="B15">
            <v>17572351.149999999</v>
          </cell>
          <cell r="C15">
            <v>-540259.45000000671</v>
          </cell>
        </row>
        <row r="16">
          <cell r="A16" t="str">
            <v>11</v>
          </cell>
          <cell r="B16">
            <v>17347094.299999997</v>
          </cell>
          <cell r="C16">
            <v>-225256.85000000149</v>
          </cell>
        </row>
        <row r="17">
          <cell r="A17" t="str">
            <v>12</v>
          </cell>
          <cell r="B17">
            <v>16897111.57</v>
          </cell>
          <cell r="C17">
            <v>-449982.72999999672</v>
          </cell>
        </row>
        <row r="18">
          <cell r="A18" t="str">
            <v>13</v>
          </cell>
          <cell r="B18">
            <v>16150746.6</v>
          </cell>
          <cell r="C18">
            <v>-746364.97000000067</v>
          </cell>
        </row>
        <row r="19">
          <cell r="A19" t="str">
            <v>14</v>
          </cell>
          <cell r="B19">
            <v>16212303.800000001</v>
          </cell>
          <cell r="C19">
            <v>61557.200000001118</v>
          </cell>
        </row>
        <row r="20">
          <cell r="A20" t="str">
            <v>15</v>
          </cell>
          <cell r="B20">
            <v>16672221.6</v>
          </cell>
          <cell r="C20">
            <v>459917.79999999888</v>
          </cell>
        </row>
        <row r="21">
          <cell r="A21" t="str">
            <v>16</v>
          </cell>
          <cell r="B21">
            <v>17167712.09</v>
          </cell>
          <cell r="C21">
            <v>495490.49000000022</v>
          </cell>
        </row>
        <row r="22">
          <cell r="A22" t="str">
            <v>17</v>
          </cell>
          <cell r="B22">
            <v>17748254.850000001</v>
          </cell>
          <cell r="C22">
            <v>580542.76000000164</v>
          </cell>
        </row>
        <row r="23">
          <cell r="A23" t="str">
            <v>18</v>
          </cell>
          <cell r="B23">
            <v>18363514.199999999</v>
          </cell>
          <cell r="C23">
            <v>615259.34999999776</v>
          </cell>
        </row>
        <row r="24">
          <cell r="A24" t="str">
            <v>19</v>
          </cell>
          <cell r="B24">
            <v>18888471.899999999</v>
          </cell>
          <cell r="C24">
            <v>524957.69999999925</v>
          </cell>
        </row>
        <row r="25">
          <cell r="A25" t="str">
            <v>20</v>
          </cell>
          <cell r="B25">
            <v>19250228.949999999</v>
          </cell>
          <cell r="C25">
            <v>361757.05000000075</v>
          </cell>
        </row>
        <row r="26">
          <cell r="A26" t="str">
            <v>MEDIA</v>
          </cell>
          <cell r="B26">
            <v>17424304.618499998</v>
          </cell>
          <cell r="C26">
            <v>19250228.949999999</v>
          </cell>
        </row>
        <row r="27">
          <cell r="A27">
            <v>2006</v>
          </cell>
          <cell r="B27">
            <v>1825924.3315000013</v>
          </cell>
        </row>
        <row r="28">
          <cell r="A28">
            <v>2007</v>
          </cell>
          <cell r="B28" t="str">
            <v>Afiliados</v>
          </cell>
        </row>
        <row r="29">
          <cell r="A29">
            <v>2008</v>
          </cell>
          <cell r="B29" t="str">
            <v>MEDIOS</v>
          </cell>
        </row>
        <row r="30">
          <cell r="A30" t="str">
            <v>01</v>
          </cell>
          <cell r="B30">
            <v>15684284.189999999</v>
          </cell>
        </row>
        <row r="31">
          <cell r="A31" t="str">
            <v>02</v>
          </cell>
          <cell r="B31">
            <v>15479028.1</v>
          </cell>
        </row>
        <row r="32">
          <cell r="A32" t="str">
            <v>03</v>
          </cell>
          <cell r="B32">
            <v>16692149.880000001</v>
          </cell>
        </row>
        <row r="33">
          <cell r="A33" t="str">
            <v>04</v>
          </cell>
          <cell r="B33">
            <v>17153050.859999999</v>
          </cell>
        </row>
        <row r="34">
          <cell r="A34" t="str">
            <v>05</v>
          </cell>
          <cell r="B34">
            <v>17912633.600000001</v>
          </cell>
        </row>
        <row r="35">
          <cell r="A35" t="str">
            <v>06</v>
          </cell>
          <cell r="B35">
            <v>18674002.760000002</v>
          </cell>
        </row>
        <row r="36">
          <cell r="A36" t="str">
            <v>07</v>
          </cell>
          <cell r="B36">
            <v>19231824.129999999</v>
          </cell>
          <cell r="D36" t="str">
            <v>. MEDIAS ANUALES</v>
          </cell>
        </row>
        <row r="37">
          <cell r="A37" t="str">
            <v>08</v>
          </cell>
          <cell r="B37">
            <v>19139726.739999998</v>
          </cell>
          <cell r="D37" t="str">
            <v>. MEDIAS ANUALES</v>
          </cell>
        </row>
        <row r="38">
          <cell r="A38" t="str">
            <v>09</v>
          </cell>
          <cell r="B38">
            <v>18020470.210000001</v>
          </cell>
          <cell r="D38" t="str">
            <v>. MEDIAS ANUALES</v>
          </cell>
        </row>
        <row r="39">
          <cell r="A39" t="str">
            <v>10</v>
          </cell>
          <cell r="B39">
            <v>17670376</v>
          </cell>
          <cell r="D39" t="str">
            <v>. MEDIAS ANUALES</v>
          </cell>
        </row>
        <row r="40">
          <cell r="A40" t="str">
            <v>11</v>
          </cell>
          <cell r="B40">
            <v>17433161</v>
          </cell>
        </row>
        <row r="41">
          <cell r="A41" t="str">
            <v>12</v>
          </cell>
          <cell r="B41">
            <v>16853210</v>
          </cell>
        </row>
        <row r="42">
          <cell r="A42" t="str">
            <v>13</v>
          </cell>
          <cell r="B42">
            <v>16299515</v>
          </cell>
          <cell r="H42">
            <v>17</v>
          </cell>
        </row>
        <row r="43">
          <cell r="A43" t="str">
            <v>14</v>
          </cell>
          <cell r="B43">
            <v>16555988</v>
          </cell>
          <cell r="H43">
            <v>17</v>
          </cell>
        </row>
        <row r="44">
          <cell r="A44" t="str">
            <v>15</v>
          </cell>
          <cell r="B44">
            <v>17087348</v>
          </cell>
        </row>
        <row r="45">
          <cell r="A45" t="str">
            <v>16</v>
          </cell>
          <cell r="B45">
            <v>17600801</v>
          </cell>
        </row>
        <row r="46">
          <cell r="A46" t="str">
            <v>17</v>
          </cell>
          <cell r="B46">
            <v>18222519</v>
          </cell>
        </row>
        <row r="47">
          <cell r="A47" t="str">
            <v>18</v>
          </cell>
          <cell r="B47">
            <v>18787377</v>
          </cell>
          <cell r="C47">
            <v>82139</v>
          </cell>
        </row>
        <row r="48">
          <cell r="A48" t="str">
            <v>19</v>
          </cell>
          <cell r="B48">
            <v>19278721</v>
          </cell>
        </row>
        <row r="49">
          <cell r="A49" t="str">
            <v>20 (*)</v>
          </cell>
          <cell r="B49">
            <v>19206316</v>
          </cell>
          <cell r="C49">
            <v>-72405</v>
          </cell>
        </row>
        <row r="50">
          <cell r="A50">
            <v>2014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Tabla evolución prov"/>
      <sheetName val="Cuadro evolución prov"/>
      <sheetName val="Cuadro evolución prov MEDIA"/>
      <sheetName val="Tabla evolución CA"/>
      <sheetName val="Cuadro evolución CA"/>
      <sheetName val="Tabla cuadro"/>
      <sheetName val="Total"/>
      <sheetName val="RG"/>
      <sheetName val="RETA"/>
      <sheetName val="ACA"/>
      <sheetName val="MAR"/>
      <sheetName val="CARBÓN"/>
      <sheetName val="HOGAR"/>
      <sheetName val="AT"/>
      <sheetName val="EP"/>
      <sheetName val="SOVI"/>
      <sheetName val="Control"/>
      <sheetName val="ACP"/>
      <sheetName val="Tabla evolución"/>
      <sheetName val="Cuadro evolución CCAA"/>
      <sheetName val="Cuadro evolución CCAA MEDIA"/>
    </sheetNames>
    <sheetDataSet>
      <sheetData sheetId="0">
        <row r="2">
          <cell r="A2" t="str">
            <v>Cod_CA</v>
          </cell>
        </row>
      </sheetData>
      <sheetData sheetId="1">
        <row r="3">
          <cell r="A3" t="str">
            <v>Cod_prestación</v>
          </cell>
        </row>
      </sheetData>
      <sheetData sheetId="2">
        <row r="1">
          <cell r="B1" t="str">
            <v>PENSIONES EN VIGOR POR CCAA</v>
          </cell>
        </row>
      </sheetData>
      <sheetData sheetId="3">
        <row r="1">
          <cell r="A1" t="str">
            <v>EVOLUCIÓN DE LA PENSIÓN MEDIA POR CCAA</v>
          </cell>
        </row>
      </sheetData>
      <sheetData sheetId="4">
        <row r="1">
          <cell r="A1" t="str">
            <v>Cod_CA</v>
          </cell>
        </row>
      </sheetData>
      <sheetData sheetId="5">
        <row r="1">
          <cell r="A1">
            <v>40148</v>
          </cell>
        </row>
      </sheetData>
      <sheetData sheetId="6">
        <row r="3">
          <cell r="A3" t="str">
            <v>Fecha_fichero</v>
          </cell>
        </row>
      </sheetData>
      <sheetData sheetId="7">
        <row r="1">
          <cell r="B1" t="str">
            <v>PENSIONES EN VIGOR A 1 DE ENERO DE 2006</v>
          </cell>
        </row>
        <row r="2">
          <cell r="A2" t="str">
            <v>TOTAL SISTEMA</v>
          </cell>
          <cell r="B2" t="str">
            <v>TOTAL SISTEMA</v>
          </cell>
        </row>
        <row r="4">
          <cell r="B4" t="str">
            <v>COMUNIDADES AUTÓNOMAS</v>
          </cell>
          <cell r="D4" t="str">
            <v>INC. PERMANENTE</v>
          </cell>
          <cell r="G4" t="str">
            <v>JUBILACIÓN</v>
          </cell>
          <cell r="J4" t="str">
            <v>VIUDEDAD</v>
          </cell>
          <cell r="M4" t="str">
            <v>ORFANDAD</v>
          </cell>
          <cell r="P4" t="str">
            <v>FAVOR DE FAMILIARES</v>
          </cell>
          <cell r="S4" t="str">
            <v>TOTAL PENSIONES</v>
          </cell>
          <cell r="W4" t="str">
            <v>CONTROL</v>
          </cell>
        </row>
        <row r="5">
          <cell r="D5" t="str">
            <v>Número</v>
          </cell>
          <cell r="E5" t="str">
            <v>Nómina</v>
          </cell>
          <cell r="F5" t="str">
            <v>P.media</v>
          </cell>
          <cell r="G5" t="str">
            <v>Número</v>
          </cell>
          <cell r="H5" t="str">
            <v>Nómina</v>
          </cell>
          <cell r="I5" t="str">
            <v>P.media</v>
          </cell>
          <cell r="J5" t="str">
            <v>Número</v>
          </cell>
          <cell r="K5" t="str">
            <v>Nómina</v>
          </cell>
          <cell r="L5" t="str">
            <v>P.media</v>
          </cell>
          <cell r="M5" t="str">
            <v>Número</v>
          </cell>
          <cell r="N5" t="str">
            <v>Nómina</v>
          </cell>
          <cell r="O5" t="str">
            <v>P.media</v>
          </cell>
          <cell r="P5" t="str">
            <v>Número</v>
          </cell>
          <cell r="Q5" t="str">
            <v>Nómina</v>
          </cell>
          <cell r="R5" t="str">
            <v>P.media</v>
          </cell>
          <cell r="S5" t="str">
            <v>Número</v>
          </cell>
          <cell r="T5" t="str">
            <v>Nómina</v>
          </cell>
          <cell r="U5" t="str">
            <v>P.media</v>
          </cell>
          <cell r="W5" t="str">
            <v>Número</v>
          </cell>
          <cell r="X5" t="str">
            <v>Nómina</v>
          </cell>
        </row>
        <row r="6">
          <cell r="A6">
            <v>4</v>
          </cell>
          <cell r="B6" t="str">
            <v xml:space="preserve">ANDALUCÍA           </v>
          </cell>
          <cell r="D6">
            <v>187693</v>
          </cell>
          <cell r="E6">
            <v>128937333.67000002</v>
          </cell>
          <cell r="F6">
            <v>686.95867011556118</v>
          </cell>
          <cell r="G6">
            <v>685768</v>
          </cell>
          <cell r="H6">
            <v>451864760.75</v>
          </cell>
          <cell r="I6">
            <v>658.9178275305934</v>
          </cell>
          <cell r="J6">
            <v>351893</v>
          </cell>
          <cell r="K6">
            <v>160015754.15000004</v>
          </cell>
          <cell r="L6">
            <v>454.72843776375214</v>
          </cell>
          <cell r="M6">
            <v>53914</v>
          </cell>
          <cell r="N6">
            <v>14225752.18</v>
          </cell>
          <cell r="O6">
            <v>263.86007678896021</v>
          </cell>
          <cell r="P6">
            <v>7810</v>
          </cell>
          <cell r="Q6">
            <v>2725954.81</v>
          </cell>
          <cell r="R6">
            <v>349.03390653008961</v>
          </cell>
          <cell r="S6">
            <v>1287078</v>
          </cell>
          <cell r="T6">
            <v>757769555.55999994</v>
          </cell>
          <cell r="U6">
            <v>588.75185152725783</v>
          </cell>
          <cell r="W6" t="str">
            <v>Bien</v>
          </cell>
          <cell r="X6" t="str">
            <v>Bien</v>
          </cell>
        </row>
        <row r="7">
          <cell r="A7">
            <v>4</v>
          </cell>
          <cell r="C7" t="str">
            <v>Almería</v>
          </cell>
          <cell r="D7">
            <v>8264</v>
          </cell>
          <cell r="E7">
            <v>5036304.38</v>
          </cell>
          <cell r="F7">
            <v>609.42695788964181</v>
          </cell>
          <cell r="G7">
            <v>49945</v>
          </cell>
          <cell r="H7">
            <v>28669679.849999998</v>
          </cell>
          <cell r="I7">
            <v>574.02502452697968</v>
          </cell>
          <cell r="J7">
            <v>24514</v>
          </cell>
          <cell r="K7">
            <v>9863052.75</v>
          </cell>
          <cell r="L7">
            <v>402.34367096353105</v>
          </cell>
          <cell r="M7">
            <v>3649</v>
          </cell>
          <cell r="N7">
            <v>907299.6</v>
          </cell>
          <cell r="O7">
            <v>248.6433543436558</v>
          </cell>
          <cell r="P7">
            <v>338</v>
          </cell>
          <cell r="Q7">
            <v>106926.95</v>
          </cell>
          <cell r="R7">
            <v>316.35192307692307</v>
          </cell>
          <cell r="S7">
            <v>86710</v>
          </cell>
          <cell r="T7">
            <v>44583263.530000001</v>
          </cell>
          <cell r="U7">
            <v>514.16518890554721</v>
          </cell>
          <cell r="W7" t="str">
            <v>Bien</v>
          </cell>
          <cell r="X7" t="str">
            <v>Bien</v>
          </cell>
        </row>
        <row r="8">
          <cell r="A8">
            <v>11</v>
          </cell>
          <cell r="C8" t="str">
            <v>Cádiz</v>
          </cell>
          <cell r="D8">
            <v>25899</v>
          </cell>
          <cell r="E8">
            <v>20766386.829999998</v>
          </cell>
          <cell r="F8">
            <v>801.82195567396423</v>
          </cell>
          <cell r="G8">
            <v>81415</v>
          </cell>
          <cell r="H8">
            <v>61376501.339999989</v>
          </cell>
          <cell r="I8">
            <v>753.87215304305084</v>
          </cell>
          <cell r="J8">
            <v>49714</v>
          </cell>
          <cell r="K8">
            <v>24665154.010000005</v>
          </cell>
          <cell r="L8">
            <v>496.14100675865961</v>
          </cell>
          <cell r="M8">
            <v>8444</v>
          </cell>
          <cell r="N8">
            <v>2290415.88</v>
          </cell>
          <cell r="O8">
            <v>271.24773567029843</v>
          </cell>
          <cell r="P8">
            <v>1581</v>
          </cell>
          <cell r="Q8">
            <v>540151.99</v>
          </cell>
          <cell r="R8">
            <v>341.65211258697025</v>
          </cell>
          <cell r="S8">
            <v>167053</v>
          </cell>
          <cell r="T8">
            <v>109638610.05000001</v>
          </cell>
          <cell r="U8">
            <v>656.31033294822612</v>
          </cell>
          <cell r="W8" t="str">
            <v>Bien</v>
          </cell>
          <cell r="X8" t="str">
            <v>Bien</v>
          </cell>
        </row>
        <row r="9">
          <cell r="A9">
            <v>14</v>
          </cell>
          <cell r="C9" t="str">
            <v>Córdoba</v>
          </cell>
          <cell r="D9">
            <v>13843</v>
          </cell>
          <cell r="E9">
            <v>8558474.4600000009</v>
          </cell>
          <cell r="F9">
            <v>618.2528685978474</v>
          </cell>
          <cell r="G9">
            <v>92402</v>
          </cell>
          <cell r="H9">
            <v>55895543.74000001</v>
          </cell>
          <cell r="I9">
            <v>604.91703361399118</v>
          </cell>
          <cell r="J9">
            <v>41000</v>
          </cell>
          <cell r="K9">
            <v>17357521.120000001</v>
          </cell>
          <cell r="L9">
            <v>423.35417365853664</v>
          </cell>
          <cell r="M9">
            <v>5698</v>
          </cell>
          <cell r="N9">
            <v>1500562.76</v>
          </cell>
          <cell r="O9">
            <v>263.34902772902774</v>
          </cell>
          <cell r="P9">
            <v>972</v>
          </cell>
          <cell r="Q9">
            <v>332003.26</v>
          </cell>
          <cell r="R9">
            <v>341.5671399176955</v>
          </cell>
          <cell r="S9">
            <v>153915</v>
          </cell>
          <cell r="T9">
            <v>83644105.339999974</v>
          </cell>
          <cell r="U9">
            <v>543.44349374654826</v>
          </cell>
          <cell r="W9" t="str">
            <v>Bien</v>
          </cell>
          <cell r="X9" t="str">
            <v>Bien</v>
          </cell>
        </row>
        <row r="10">
          <cell r="A10">
            <v>18</v>
          </cell>
          <cell r="C10" t="str">
            <v>Granada</v>
          </cell>
          <cell r="D10">
            <v>24244</v>
          </cell>
          <cell r="E10">
            <v>15858469.699999999</v>
          </cell>
          <cell r="F10">
            <v>654.11935736677117</v>
          </cell>
          <cell r="G10">
            <v>91015</v>
          </cell>
          <cell r="H10">
            <v>55713133.619999997</v>
          </cell>
          <cell r="I10">
            <v>612.13133681261331</v>
          </cell>
          <cell r="J10">
            <v>41508</v>
          </cell>
          <cell r="K10">
            <v>17655072.120000001</v>
          </cell>
          <cell r="L10">
            <v>425.34143104943627</v>
          </cell>
          <cell r="M10">
            <v>5843</v>
          </cell>
          <cell r="N10">
            <v>1508673.71</v>
          </cell>
          <cell r="O10">
            <v>258.20190142050313</v>
          </cell>
          <cell r="P10">
            <v>805</v>
          </cell>
          <cell r="Q10">
            <v>278460.08</v>
          </cell>
          <cell r="R10">
            <v>345.91314285714287</v>
          </cell>
          <cell r="S10">
            <v>163415</v>
          </cell>
          <cell r="T10">
            <v>91013809.230000004</v>
          </cell>
          <cell r="U10">
            <v>556.94892898448734</v>
          </cell>
          <cell r="W10" t="str">
            <v>Bien</v>
          </cell>
          <cell r="X10" t="str">
            <v>Bien</v>
          </cell>
        </row>
        <row r="11">
          <cell r="A11">
            <v>21</v>
          </cell>
          <cell r="C11" t="str">
            <v>Huelva</v>
          </cell>
          <cell r="D11">
            <v>12899</v>
          </cell>
          <cell r="E11">
            <v>8424577.25</v>
          </cell>
          <cell r="F11">
            <v>653.11863322738202</v>
          </cell>
          <cell r="G11">
            <v>42215</v>
          </cell>
          <cell r="H11">
            <v>29857389.329999998</v>
          </cell>
          <cell r="I11">
            <v>707.26967499703892</v>
          </cell>
          <cell r="J11">
            <v>23775</v>
          </cell>
          <cell r="K11">
            <v>11276813.32</v>
          </cell>
          <cell r="L11">
            <v>474.31391461619347</v>
          </cell>
          <cell r="M11">
            <v>3494</v>
          </cell>
          <cell r="N11">
            <v>926940.15</v>
          </cell>
          <cell r="O11">
            <v>265.29483400114481</v>
          </cell>
          <cell r="P11">
            <v>571</v>
          </cell>
          <cell r="Q11">
            <v>202695.04000000001</v>
          </cell>
          <cell r="R11">
            <v>354.98255691768827</v>
          </cell>
          <cell r="S11">
            <v>82954</v>
          </cell>
          <cell r="T11">
            <v>50688415.089999996</v>
          </cell>
          <cell r="U11">
            <v>611.04244629553727</v>
          </cell>
          <cell r="W11" t="str">
            <v>Bien</v>
          </cell>
          <cell r="X11" t="str">
            <v>Bien</v>
          </cell>
        </row>
        <row r="12">
          <cell r="A12">
            <v>23</v>
          </cell>
          <cell r="C12" t="str">
            <v>Jaén</v>
          </cell>
          <cell r="D12">
            <v>15112</v>
          </cell>
          <cell r="E12">
            <v>9609629.8200000003</v>
          </cell>
          <cell r="F12">
            <v>635.89397961884595</v>
          </cell>
          <cell r="G12">
            <v>69609</v>
          </cell>
          <cell r="H12">
            <v>42513825.849999994</v>
          </cell>
          <cell r="I12">
            <v>610.75185464523258</v>
          </cell>
          <cell r="J12">
            <v>35167</v>
          </cell>
          <cell r="K12">
            <v>15555047.5</v>
          </cell>
          <cell r="L12">
            <v>442.31943299115648</v>
          </cell>
          <cell r="M12">
            <v>4932</v>
          </cell>
          <cell r="N12">
            <v>1265075.6499999999</v>
          </cell>
          <cell r="O12">
            <v>256.50357866991078</v>
          </cell>
          <cell r="P12">
            <v>599</v>
          </cell>
          <cell r="Q12">
            <v>202524.64</v>
          </cell>
          <cell r="R12">
            <v>338.10457429048415</v>
          </cell>
          <cell r="S12">
            <v>125419</v>
          </cell>
          <cell r="T12">
            <v>69146103.459999979</v>
          </cell>
          <cell r="U12">
            <v>551.32080035720253</v>
          </cell>
          <cell r="W12" t="str">
            <v>Bien</v>
          </cell>
          <cell r="X12" t="str">
            <v>Bien</v>
          </cell>
        </row>
        <row r="13">
          <cell r="A13">
            <v>29</v>
          </cell>
          <cell r="C13" t="str">
            <v>Málaga</v>
          </cell>
          <cell r="D13">
            <v>33026</v>
          </cell>
          <cell r="E13">
            <v>24854085.370000005</v>
          </cell>
          <cell r="F13">
            <v>752.56117513474248</v>
          </cell>
          <cell r="G13">
            <v>105645</v>
          </cell>
          <cell r="H13">
            <v>70509328.049999997</v>
          </cell>
          <cell r="I13">
            <v>667.41755927871645</v>
          </cell>
          <cell r="J13">
            <v>55407</v>
          </cell>
          <cell r="K13">
            <v>25140469.940000005</v>
          </cell>
          <cell r="L13">
            <v>453.74176439800033</v>
          </cell>
          <cell r="M13">
            <v>8825</v>
          </cell>
          <cell r="N13">
            <v>2317590.04</v>
          </cell>
          <cell r="O13">
            <v>262.61643512747878</v>
          </cell>
          <cell r="P13">
            <v>1091</v>
          </cell>
          <cell r="Q13">
            <v>388542.58</v>
          </cell>
          <cell r="R13">
            <v>356.13435380384971</v>
          </cell>
          <cell r="S13">
            <v>203994</v>
          </cell>
          <cell r="T13">
            <v>123210015.98</v>
          </cell>
          <cell r="U13">
            <v>603.98843093424318</v>
          </cell>
          <cell r="W13" t="str">
            <v>Bien</v>
          </cell>
          <cell r="X13" t="str">
            <v>Bien</v>
          </cell>
        </row>
        <row r="14">
          <cell r="A14">
            <v>41</v>
          </cell>
          <cell r="C14" t="str">
            <v>Sevilla</v>
          </cell>
          <cell r="D14">
            <v>54406</v>
          </cell>
          <cell r="E14">
            <v>35829405.860000007</v>
          </cell>
          <cell r="F14">
            <v>658.55614932176616</v>
          </cell>
          <cell r="G14">
            <v>153522</v>
          </cell>
          <cell r="H14">
            <v>107329358.97</v>
          </cell>
          <cell r="I14">
            <v>699.11386622112786</v>
          </cell>
          <cell r="J14">
            <v>80808</v>
          </cell>
          <cell r="K14">
            <v>38502623.390000001</v>
          </cell>
          <cell r="L14">
            <v>476.47044092169091</v>
          </cell>
          <cell r="M14">
            <v>13029</v>
          </cell>
          <cell r="N14">
            <v>3509194.39</v>
          </cell>
          <cell r="O14">
            <v>269.33720085962085</v>
          </cell>
          <cell r="P14">
            <v>1853</v>
          </cell>
          <cell r="Q14">
            <v>674650.27</v>
          </cell>
          <cell r="R14">
            <v>364.08541284403668</v>
          </cell>
          <cell r="S14">
            <v>303618</v>
          </cell>
          <cell r="T14">
            <v>185845232.88</v>
          </cell>
          <cell r="U14">
            <v>612.10215757959008</v>
          </cell>
          <cell r="W14" t="str">
            <v>Bien</v>
          </cell>
          <cell r="X14" t="str">
            <v>Bien</v>
          </cell>
        </row>
        <row r="15">
          <cell r="A15">
            <v>10</v>
          </cell>
          <cell r="B15" t="str">
            <v xml:space="preserve">ARAGÓN              </v>
          </cell>
          <cell r="D15">
            <v>22075</v>
          </cell>
          <cell r="E15">
            <v>17727001.73</v>
          </cell>
          <cell r="F15">
            <v>803.03518595696494</v>
          </cell>
          <cell r="G15">
            <v>165498</v>
          </cell>
          <cell r="H15">
            <v>120179179.53999999</v>
          </cell>
          <cell r="I15">
            <v>726.16695996326234</v>
          </cell>
          <cell r="J15">
            <v>72967</v>
          </cell>
          <cell r="K15">
            <v>35421023.57</v>
          </cell>
          <cell r="L15">
            <v>485.43894596187317</v>
          </cell>
          <cell r="M15">
            <v>6819</v>
          </cell>
          <cell r="N15">
            <v>2074516</v>
          </cell>
          <cell r="O15">
            <v>304.22583956591876</v>
          </cell>
          <cell r="P15">
            <v>1209</v>
          </cell>
          <cell r="Q15">
            <v>479179.43999999994</v>
          </cell>
          <cell r="R15">
            <v>396.34362282878408</v>
          </cell>
          <cell r="S15">
            <v>268568</v>
          </cell>
          <cell r="T15">
            <v>175880900.28000003</v>
          </cell>
          <cell r="U15">
            <v>654.88405275386503</v>
          </cell>
          <cell r="W15" t="str">
            <v>Bien</v>
          </cell>
          <cell r="X15" t="str">
            <v>Bien</v>
          </cell>
        </row>
        <row r="16">
          <cell r="A16">
            <v>22</v>
          </cell>
          <cell r="C16" t="str">
            <v>Huesca</v>
          </cell>
          <cell r="D16">
            <v>3649</v>
          </cell>
          <cell r="E16">
            <v>2625339.9</v>
          </cell>
          <cell r="F16">
            <v>719.46832008769525</v>
          </cell>
          <cell r="G16">
            <v>28711</v>
          </cell>
          <cell r="H16">
            <v>19224171.709999997</v>
          </cell>
          <cell r="I16">
            <v>669.57513531399104</v>
          </cell>
          <cell r="J16">
            <v>13616</v>
          </cell>
          <cell r="K16">
            <v>6305778.7000000002</v>
          </cell>
          <cell r="L16">
            <v>463.11535693302</v>
          </cell>
          <cell r="M16">
            <v>1168</v>
          </cell>
          <cell r="N16">
            <v>343425.13</v>
          </cell>
          <cell r="O16">
            <v>294.02836472602741</v>
          </cell>
          <cell r="P16">
            <v>161</v>
          </cell>
          <cell r="Q16">
            <v>62001.07</v>
          </cell>
          <cell r="R16">
            <v>385.0998136645963</v>
          </cell>
          <cell r="S16">
            <v>47305</v>
          </cell>
          <cell r="T16">
            <v>28560716.50999999</v>
          </cell>
          <cell r="U16">
            <v>603.75682295740387</v>
          </cell>
          <cell r="W16" t="str">
            <v>Bien</v>
          </cell>
          <cell r="X16" t="str">
            <v>Bien</v>
          </cell>
        </row>
        <row r="17">
          <cell r="A17">
            <v>44</v>
          </cell>
          <cell r="C17" t="str">
            <v>Teruel</v>
          </cell>
          <cell r="D17">
            <v>2267</v>
          </cell>
          <cell r="E17">
            <v>1615503.06</v>
          </cell>
          <cell r="F17">
            <v>712.61714159682401</v>
          </cell>
          <cell r="G17">
            <v>24658</v>
          </cell>
          <cell r="H17">
            <v>16387221.640000001</v>
          </cell>
          <cell r="I17">
            <v>664.58032443831621</v>
          </cell>
          <cell r="J17">
            <v>9166</v>
          </cell>
          <cell r="K17">
            <v>3921022.45</v>
          </cell>
          <cell r="L17">
            <v>427.77901483744273</v>
          </cell>
          <cell r="M17">
            <v>805</v>
          </cell>
          <cell r="N17">
            <v>244150.29</v>
          </cell>
          <cell r="O17">
            <v>303.2922857142857</v>
          </cell>
          <cell r="P17">
            <v>108</v>
          </cell>
          <cell r="Q17">
            <v>37833.4</v>
          </cell>
          <cell r="R17">
            <v>350.30925925925925</v>
          </cell>
          <cell r="S17">
            <v>37004</v>
          </cell>
          <cell r="T17">
            <v>22205730.840000004</v>
          </cell>
          <cell r="U17">
            <v>600.09001297157079</v>
          </cell>
          <cell r="W17" t="str">
            <v>Bien</v>
          </cell>
          <cell r="X17" t="str">
            <v>Bien</v>
          </cell>
        </row>
        <row r="18">
          <cell r="A18">
            <v>50</v>
          </cell>
          <cell r="C18" t="str">
            <v>Zaragoza</v>
          </cell>
          <cell r="D18">
            <v>16159</v>
          </cell>
          <cell r="E18">
            <v>13486158.770000001</v>
          </cell>
          <cell r="F18">
            <v>834.59117333993447</v>
          </cell>
          <cell r="G18">
            <v>112129</v>
          </cell>
          <cell r="H18">
            <v>84567786.189999998</v>
          </cell>
          <cell r="I18">
            <v>754.20084179828586</v>
          </cell>
          <cell r="J18">
            <v>50185</v>
          </cell>
          <cell r="K18">
            <v>25194222.420000002</v>
          </cell>
          <cell r="L18">
            <v>502.02694868984759</v>
          </cell>
          <cell r="M18">
            <v>4846</v>
          </cell>
          <cell r="N18">
            <v>1486940.58</v>
          </cell>
          <cell r="O18">
            <v>306.83874948411062</v>
          </cell>
          <cell r="P18">
            <v>940</v>
          </cell>
          <cell r="Q18">
            <v>379344.97</v>
          </cell>
          <cell r="R18">
            <v>403.55847872340422</v>
          </cell>
          <cell r="S18">
            <v>184259</v>
          </cell>
          <cell r="T18">
            <v>125114452.93000002</v>
          </cell>
          <cell r="U18">
            <v>679.01406677557145</v>
          </cell>
          <cell r="W18" t="str">
            <v>Bien</v>
          </cell>
          <cell r="X18" t="str">
            <v>Bien</v>
          </cell>
        </row>
        <row r="19">
          <cell r="A19">
            <v>5</v>
          </cell>
          <cell r="B19" t="str">
            <v xml:space="preserve">ASTURIAS            </v>
          </cell>
          <cell r="D19">
            <v>33719</v>
          </cell>
          <cell r="E19">
            <v>30846109.069999997</v>
          </cell>
          <cell r="F19">
            <v>914.79904712476639</v>
          </cell>
          <cell r="G19">
            <v>161025</v>
          </cell>
          <cell r="H19">
            <v>143949315.5</v>
          </cell>
          <cell r="I19">
            <v>893.95631423691975</v>
          </cell>
          <cell r="J19">
            <v>82766</v>
          </cell>
          <cell r="K19">
            <v>43071307.07</v>
          </cell>
          <cell r="L19">
            <v>520.39855822439165</v>
          </cell>
          <cell r="M19">
            <v>7894</v>
          </cell>
          <cell r="N19">
            <v>2666867.9900000002</v>
          </cell>
          <cell r="O19">
            <v>337.83480998226503</v>
          </cell>
          <cell r="P19">
            <v>1660</v>
          </cell>
          <cell r="Q19">
            <v>796124.57</v>
          </cell>
          <cell r="R19">
            <v>479.59311445783129</v>
          </cell>
          <cell r="S19">
            <v>287064</v>
          </cell>
          <cell r="T19">
            <v>221329724.19999999</v>
          </cell>
          <cell r="U19">
            <v>771.01177507454781</v>
          </cell>
          <cell r="W19" t="str">
            <v>Bien</v>
          </cell>
          <cell r="X19" t="str">
            <v>Bien</v>
          </cell>
        </row>
        <row r="20">
          <cell r="A20">
            <v>33</v>
          </cell>
          <cell r="C20" t="str">
            <v>Asturias</v>
          </cell>
          <cell r="D20">
            <v>33719</v>
          </cell>
          <cell r="E20">
            <v>30846109.069999997</v>
          </cell>
          <cell r="F20">
            <v>914.79904712476639</v>
          </cell>
          <cell r="G20">
            <v>161025</v>
          </cell>
          <cell r="H20">
            <v>143949315.5</v>
          </cell>
          <cell r="I20">
            <v>893.95631423691975</v>
          </cell>
          <cell r="J20">
            <v>82766</v>
          </cell>
          <cell r="K20">
            <v>43071307.07</v>
          </cell>
          <cell r="L20">
            <v>520.39855822439165</v>
          </cell>
          <cell r="M20">
            <v>7894</v>
          </cell>
          <cell r="N20">
            <v>2666867.9900000002</v>
          </cell>
          <cell r="O20">
            <v>337.83480998226503</v>
          </cell>
          <cell r="P20">
            <v>1660</v>
          </cell>
          <cell r="Q20">
            <v>796124.57</v>
          </cell>
          <cell r="R20">
            <v>479.59311445783129</v>
          </cell>
          <cell r="S20">
            <v>287064</v>
          </cell>
          <cell r="T20">
            <v>221329724.19999999</v>
          </cell>
          <cell r="U20">
            <v>771.01177507454781</v>
          </cell>
          <cell r="W20" t="str">
            <v>Bien</v>
          </cell>
          <cell r="X20" t="str">
            <v>Bien</v>
          </cell>
        </row>
        <row r="21">
          <cell r="A21">
            <v>15</v>
          </cell>
          <cell r="B21" t="str">
            <v xml:space="preserve">ISLAS BALEARES      </v>
          </cell>
          <cell r="D21">
            <v>18868</v>
          </cell>
          <cell r="E21">
            <v>12539520.719999997</v>
          </cell>
          <cell r="F21">
            <v>664.59193979224062</v>
          </cell>
          <cell r="G21">
            <v>90923</v>
          </cell>
          <cell r="H21">
            <v>58284823.690000005</v>
          </cell>
          <cell r="I21">
            <v>641.03498223771771</v>
          </cell>
          <cell r="J21">
            <v>40855</v>
          </cell>
          <cell r="K21">
            <v>17409956.029999997</v>
          </cell>
          <cell r="L21">
            <v>426.14015493819602</v>
          </cell>
          <cell r="M21">
            <v>4674</v>
          </cell>
          <cell r="N21">
            <v>1168139.3799999999</v>
          </cell>
          <cell r="O21">
            <v>249.92284552845527</v>
          </cell>
          <cell r="P21">
            <v>167</v>
          </cell>
          <cell r="Q21">
            <v>45961.67</v>
          </cell>
          <cell r="R21">
            <v>275.21958083832334</v>
          </cell>
          <cell r="S21">
            <v>155487</v>
          </cell>
          <cell r="T21">
            <v>89448401.489999995</v>
          </cell>
          <cell r="U21">
            <v>575.27897181114815</v>
          </cell>
          <cell r="W21" t="str">
            <v>Bien</v>
          </cell>
          <cell r="X21" t="str">
            <v>Bien</v>
          </cell>
        </row>
        <row r="22">
          <cell r="A22">
            <v>7</v>
          </cell>
          <cell r="C22" t="str">
            <v>Illes Balears</v>
          </cell>
          <cell r="D22">
            <v>18868</v>
          </cell>
          <cell r="E22">
            <v>12539520.719999997</v>
          </cell>
          <cell r="F22">
            <v>664.59193979224062</v>
          </cell>
          <cell r="G22">
            <v>90923</v>
          </cell>
          <cell r="H22">
            <v>58284823.690000005</v>
          </cell>
          <cell r="I22">
            <v>641.03498223771771</v>
          </cell>
          <cell r="J22">
            <v>40855</v>
          </cell>
          <cell r="K22">
            <v>17409956.029999997</v>
          </cell>
          <cell r="L22">
            <v>426.14015493819602</v>
          </cell>
          <cell r="M22">
            <v>4674</v>
          </cell>
          <cell r="N22">
            <v>1168139.3799999999</v>
          </cell>
          <cell r="O22">
            <v>249.92284552845527</v>
          </cell>
          <cell r="P22">
            <v>167</v>
          </cell>
          <cell r="Q22">
            <v>45961.67</v>
          </cell>
          <cell r="R22">
            <v>275.21958083832334</v>
          </cell>
          <cell r="S22">
            <v>155487</v>
          </cell>
          <cell r="T22">
            <v>89448401.489999995</v>
          </cell>
          <cell r="U22">
            <v>575.27897181114815</v>
          </cell>
          <cell r="W22" t="str">
            <v>Bien</v>
          </cell>
          <cell r="X22" t="str">
            <v>Bien</v>
          </cell>
        </row>
        <row r="23">
          <cell r="A23">
            <v>12</v>
          </cell>
          <cell r="B23" t="str">
            <v xml:space="preserve">CANARIAS            </v>
          </cell>
          <cell r="D23">
            <v>26815</v>
          </cell>
          <cell r="E23">
            <v>17283818.589999996</v>
          </cell>
          <cell r="F23">
            <v>644.55784411709851</v>
          </cell>
          <cell r="G23">
            <v>119086</v>
          </cell>
          <cell r="H23">
            <v>83192837.640000015</v>
          </cell>
          <cell r="I23">
            <v>698.59460927397015</v>
          </cell>
          <cell r="J23">
            <v>65385</v>
          </cell>
          <cell r="K23">
            <v>30664562.260000002</v>
          </cell>
          <cell r="L23">
            <v>468.984664066682</v>
          </cell>
          <cell r="M23">
            <v>12702</v>
          </cell>
          <cell r="N23">
            <v>3309733.63</v>
          </cell>
          <cell r="O23">
            <v>260.56791292709806</v>
          </cell>
          <cell r="P23">
            <v>1561</v>
          </cell>
          <cell r="Q23">
            <v>590864.91</v>
          </cell>
          <cell r="R23">
            <v>378.51691864189627</v>
          </cell>
          <cell r="S23">
            <v>225549</v>
          </cell>
          <cell r="T23">
            <v>135041817.03</v>
          </cell>
          <cell r="U23">
            <v>598.72496455315695</v>
          </cell>
          <cell r="W23" t="str">
            <v>Bien</v>
          </cell>
          <cell r="X23" t="str">
            <v>Bien</v>
          </cell>
        </row>
        <row r="24">
          <cell r="A24">
            <v>35</v>
          </cell>
          <cell r="C24" t="str">
            <v>Las Palmas</v>
          </cell>
          <cell r="D24">
            <v>16175</v>
          </cell>
          <cell r="E24">
            <v>10394451.469999997</v>
          </cell>
          <cell r="F24">
            <v>642.62451128284374</v>
          </cell>
          <cell r="G24">
            <v>60402</v>
          </cell>
          <cell r="H24">
            <v>43187594.650000006</v>
          </cell>
          <cell r="I24">
            <v>715.0027259031159</v>
          </cell>
          <cell r="J24">
            <v>33509</v>
          </cell>
          <cell r="K24">
            <v>15804424.110000001</v>
          </cell>
          <cell r="L24">
            <v>471.64714285714291</v>
          </cell>
          <cell r="M24">
            <v>7075</v>
          </cell>
          <cell r="N24">
            <v>1872659.19</v>
          </cell>
          <cell r="O24">
            <v>264.6868113074205</v>
          </cell>
          <cell r="P24">
            <v>842</v>
          </cell>
          <cell r="Q24">
            <v>320414.78000000003</v>
          </cell>
          <cell r="R24">
            <v>380.54011876484566</v>
          </cell>
          <cell r="S24">
            <v>118003</v>
          </cell>
          <cell r="T24">
            <v>71579544.199999988</v>
          </cell>
          <cell r="U24">
            <v>606.59088497750042</v>
          </cell>
          <cell r="W24" t="str">
            <v>Bien</v>
          </cell>
          <cell r="X24" t="str">
            <v>Bien</v>
          </cell>
        </row>
        <row r="25">
          <cell r="A25">
            <v>38</v>
          </cell>
          <cell r="C25" t="str">
            <v>S. C. De Tenerife</v>
          </cell>
          <cell r="D25">
            <v>10640</v>
          </cell>
          <cell r="E25">
            <v>6889367.1199999992</v>
          </cell>
          <cell r="F25">
            <v>647.49690977443606</v>
          </cell>
          <cell r="G25">
            <v>58684</v>
          </cell>
          <cell r="H25">
            <v>40005242.990000002</v>
          </cell>
          <cell r="I25">
            <v>681.70613778883512</v>
          </cell>
          <cell r="J25">
            <v>31876</v>
          </cell>
          <cell r="K25">
            <v>14860138.15</v>
          </cell>
          <cell r="L25">
            <v>466.18578711256117</v>
          </cell>
          <cell r="M25">
            <v>5627</v>
          </cell>
          <cell r="N25">
            <v>1437074.44</v>
          </cell>
          <cell r="O25">
            <v>255.38909543273502</v>
          </cell>
          <cell r="P25">
            <v>719</v>
          </cell>
          <cell r="Q25">
            <v>270450.13</v>
          </cell>
          <cell r="R25">
            <v>376.14760778859528</v>
          </cell>
          <cell r="S25">
            <v>107546</v>
          </cell>
          <cell r="T25">
            <v>63462272.830000013</v>
          </cell>
          <cell r="U25">
            <v>590.09421856693893</v>
          </cell>
          <cell r="W25" t="str">
            <v>Bien</v>
          </cell>
          <cell r="X25" t="str">
            <v>Bien</v>
          </cell>
        </row>
        <row r="26">
          <cell r="A26">
            <v>6</v>
          </cell>
          <cell r="B26" t="str">
            <v xml:space="preserve">CANTABRIA           </v>
          </cell>
          <cell r="D26">
            <v>12656</v>
          </cell>
          <cell r="E26">
            <v>9797794</v>
          </cell>
          <cell r="F26">
            <v>774.16197850821743</v>
          </cell>
          <cell r="G26">
            <v>73783</v>
          </cell>
          <cell r="H26">
            <v>55041721.829999991</v>
          </cell>
          <cell r="I26">
            <v>745.99463060596599</v>
          </cell>
          <cell r="J26">
            <v>33705</v>
          </cell>
          <cell r="K26">
            <v>16066860.949999999</v>
          </cell>
          <cell r="L26">
            <v>476.69072689511938</v>
          </cell>
          <cell r="M26">
            <v>3746</v>
          </cell>
          <cell r="N26">
            <v>1137268.69</v>
          </cell>
          <cell r="O26">
            <v>303.59548585157501</v>
          </cell>
          <cell r="P26">
            <v>960</v>
          </cell>
          <cell r="Q26">
            <v>380536.57</v>
          </cell>
          <cell r="R26">
            <v>396.39226041666666</v>
          </cell>
          <cell r="S26">
            <v>124850</v>
          </cell>
          <cell r="T26">
            <v>82424182.040000007</v>
          </cell>
          <cell r="U26">
            <v>660.18567913496202</v>
          </cell>
          <cell r="W26" t="str">
            <v>Bien</v>
          </cell>
          <cell r="X26" t="str">
            <v>Bien</v>
          </cell>
        </row>
        <row r="27">
          <cell r="A27">
            <v>39</v>
          </cell>
          <cell r="C27" t="str">
            <v>Cantabria</v>
          </cell>
          <cell r="D27">
            <v>12656</v>
          </cell>
          <cell r="E27">
            <v>9797794</v>
          </cell>
          <cell r="F27">
            <v>774.16197850821743</v>
          </cell>
          <cell r="G27">
            <v>73783</v>
          </cell>
          <cell r="H27">
            <v>55041721.829999991</v>
          </cell>
          <cell r="I27">
            <v>745.99463060596599</v>
          </cell>
          <cell r="J27">
            <v>33705</v>
          </cell>
          <cell r="K27">
            <v>16066860.949999999</v>
          </cell>
          <cell r="L27">
            <v>476.69072689511938</v>
          </cell>
          <cell r="M27">
            <v>3746</v>
          </cell>
          <cell r="N27">
            <v>1137268.69</v>
          </cell>
          <cell r="O27">
            <v>303.59548585157501</v>
          </cell>
          <cell r="P27">
            <v>960</v>
          </cell>
          <cell r="Q27">
            <v>380536.57</v>
          </cell>
          <cell r="R27">
            <v>396.39226041666666</v>
          </cell>
          <cell r="S27">
            <v>124850</v>
          </cell>
          <cell r="T27">
            <v>82424182.040000007</v>
          </cell>
          <cell r="U27">
            <v>660.18567913496202</v>
          </cell>
          <cell r="W27" t="str">
            <v>Bien</v>
          </cell>
          <cell r="X27" t="str">
            <v>Bien</v>
          </cell>
        </row>
        <row r="28">
          <cell r="A28">
            <v>17</v>
          </cell>
          <cell r="B28" t="str">
            <v xml:space="preserve">CASTILLA-LEÓN     </v>
          </cell>
          <cell r="D28">
            <v>42400</v>
          </cell>
          <cell r="E28">
            <v>31899669.799999997</v>
          </cell>
          <cell r="F28">
            <v>752.35070283018865</v>
          </cell>
          <cell r="G28">
            <v>355091</v>
          </cell>
          <cell r="H28">
            <v>242900005.71000004</v>
          </cell>
          <cell r="I28">
            <v>684.05002016384549</v>
          </cell>
          <cell r="J28">
            <v>153770</v>
          </cell>
          <cell r="K28">
            <v>70639822.359999999</v>
          </cell>
          <cell r="L28">
            <v>459.38624152955714</v>
          </cell>
          <cell r="M28">
            <v>16908</v>
          </cell>
          <cell r="N28">
            <v>5065362.2300000004</v>
          </cell>
          <cell r="O28">
            <v>299.58376094156614</v>
          </cell>
          <cell r="P28">
            <v>3926</v>
          </cell>
          <cell r="Q28">
            <v>1485888.4599999997</v>
          </cell>
          <cell r="R28">
            <v>378.47388181355063</v>
          </cell>
          <cell r="S28">
            <v>572095</v>
          </cell>
          <cell r="T28">
            <v>351990748.56</v>
          </cell>
          <cell r="U28">
            <v>615.26625570927911</v>
          </cell>
          <cell r="W28" t="str">
            <v>Bien</v>
          </cell>
          <cell r="X28" t="str">
            <v>Bien</v>
          </cell>
        </row>
        <row r="29">
          <cell r="A29">
            <v>5</v>
          </cell>
          <cell r="C29" t="str">
            <v>Ávila</v>
          </cell>
          <cell r="D29">
            <v>2465</v>
          </cell>
          <cell r="E29">
            <v>1502503.11</v>
          </cell>
          <cell r="F29">
            <v>609.5347302231238</v>
          </cell>
          <cell r="G29">
            <v>23482</v>
          </cell>
          <cell r="H29">
            <v>14155660.290000003</v>
          </cell>
          <cell r="I29">
            <v>602.83026530959899</v>
          </cell>
          <cell r="J29">
            <v>10926</v>
          </cell>
          <cell r="K29">
            <v>4832923.76</v>
          </cell>
          <cell r="L29">
            <v>442.33239611934835</v>
          </cell>
          <cell r="M29">
            <v>1186</v>
          </cell>
          <cell r="N29">
            <v>351251.63</v>
          </cell>
          <cell r="O29">
            <v>296.16494940978077</v>
          </cell>
          <cell r="P29">
            <v>250</v>
          </cell>
          <cell r="Q29">
            <v>87172.68</v>
          </cell>
          <cell r="R29">
            <v>348.69072</v>
          </cell>
          <cell r="S29">
            <v>38309</v>
          </cell>
          <cell r="T29">
            <v>20929511.469999999</v>
          </cell>
          <cell r="U29">
            <v>546.33405909838416</v>
          </cell>
          <cell r="W29" t="str">
            <v>Bien</v>
          </cell>
          <cell r="X29" t="str">
            <v>Bien</v>
          </cell>
        </row>
        <row r="30">
          <cell r="A30">
            <v>9</v>
          </cell>
          <cell r="C30" t="str">
            <v>Burgos</v>
          </cell>
          <cell r="D30">
            <v>4453</v>
          </cell>
          <cell r="E30">
            <v>3468311.98</v>
          </cell>
          <cell r="F30">
            <v>778.87086907702667</v>
          </cell>
          <cell r="G30">
            <v>51649</v>
          </cell>
          <cell r="H30">
            <v>36299769.020000011</v>
          </cell>
          <cell r="I30">
            <v>702.81649247807331</v>
          </cell>
          <cell r="J30">
            <v>21045</v>
          </cell>
          <cell r="K30">
            <v>9608863.9799999986</v>
          </cell>
          <cell r="L30">
            <v>456.5865516749821</v>
          </cell>
          <cell r="M30">
            <v>2465</v>
          </cell>
          <cell r="N30">
            <v>754246.23</v>
          </cell>
          <cell r="O30">
            <v>305.98224340770793</v>
          </cell>
          <cell r="P30">
            <v>397</v>
          </cell>
          <cell r="Q30">
            <v>163304.42000000001</v>
          </cell>
          <cell r="R30">
            <v>411.34614609571793</v>
          </cell>
          <cell r="S30">
            <v>80009</v>
          </cell>
          <cell r="T30">
            <v>50294495.629999995</v>
          </cell>
          <cell r="U30">
            <v>628.61047669637162</v>
          </cell>
          <cell r="W30" t="str">
            <v>Bien</v>
          </cell>
          <cell r="X30" t="str">
            <v>Bien</v>
          </cell>
        </row>
        <row r="31">
          <cell r="A31">
            <v>24</v>
          </cell>
          <cell r="C31" t="str">
            <v>León</v>
          </cell>
          <cell r="D31">
            <v>12185</v>
          </cell>
          <cell r="E31">
            <v>9685194.2400000002</v>
          </cell>
          <cell r="F31">
            <v>794.84564956914244</v>
          </cell>
          <cell r="G31">
            <v>87876</v>
          </cell>
          <cell r="H31">
            <v>60955677.530000001</v>
          </cell>
          <cell r="I31">
            <v>693.65557751832125</v>
          </cell>
          <cell r="J31">
            <v>36050</v>
          </cell>
          <cell r="K31">
            <v>16033303.48</v>
          </cell>
          <cell r="L31">
            <v>444.75183023578364</v>
          </cell>
          <cell r="M31">
            <v>3814</v>
          </cell>
          <cell r="N31">
            <v>1155462.07</v>
          </cell>
          <cell r="O31">
            <v>302.95282380702679</v>
          </cell>
          <cell r="P31">
            <v>904</v>
          </cell>
          <cell r="Q31">
            <v>391262.89</v>
          </cell>
          <cell r="R31">
            <v>432.8129314159292</v>
          </cell>
          <cell r="S31">
            <v>140829</v>
          </cell>
          <cell r="T31">
            <v>88220900.209999993</v>
          </cell>
          <cell r="U31">
            <v>626.43986827997071</v>
          </cell>
          <cell r="W31" t="str">
            <v>Bien</v>
          </cell>
          <cell r="X31" t="str">
            <v>Bien</v>
          </cell>
        </row>
        <row r="32">
          <cell r="A32">
            <v>34</v>
          </cell>
          <cell r="C32" t="str">
            <v>Palencia</v>
          </cell>
          <cell r="D32">
            <v>3420</v>
          </cell>
          <cell r="E32">
            <v>2559831.0099999998</v>
          </cell>
          <cell r="F32">
            <v>748.48859941520459</v>
          </cell>
          <cell r="G32">
            <v>23242</v>
          </cell>
          <cell r="H32">
            <v>16327963.799999999</v>
          </cell>
          <cell r="I32">
            <v>702.5197401256346</v>
          </cell>
          <cell r="J32">
            <v>11461</v>
          </cell>
          <cell r="K32">
            <v>5502331.1100000003</v>
          </cell>
          <cell r="L32">
            <v>480.09171189250503</v>
          </cell>
          <cell r="M32">
            <v>1294</v>
          </cell>
          <cell r="N32">
            <v>398403.89</v>
          </cell>
          <cell r="O32">
            <v>307.88554095826896</v>
          </cell>
          <cell r="P32">
            <v>377</v>
          </cell>
          <cell r="Q32">
            <v>142079.12</v>
          </cell>
          <cell r="R32">
            <v>376.86769230769232</v>
          </cell>
          <cell r="S32">
            <v>39794</v>
          </cell>
          <cell r="T32">
            <v>24930608.93</v>
          </cell>
          <cell r="U32">
            <v>626.49165527466448</v>
          </cell>
          <cell r="W32" t="str">
            <v>Bien</v>
          </cell>
          <cell r="X32" t="str">
            <v>Bien</v>
          </cell>
        </row>
        <row r="33">
          <cell r="A33">
            <v>37</v>
          </cell>
          <cell r="C33" t="str">
            <v>Salamanca</v>
          </cell>
          <cell r="D33">
            <v>4019</v>
          </cell>
          <cell r="E33">
            <v>2656843.9</v>
          </cell>
          <cell r="F33">
            <v>661.07088828066685</v>
          </cell>
          <cell r="G33">
            <v>46309</v>
          </cell>
          <cell r="H33">
            <v>29609489.519999996</v>
          </cell>
          <cell r="I33">
            <v>639.38952514629977</v>
          </cell>
          <cell r="J33">
            <v>20264</v>
          </cell>
          <cell r="K33">
            <v>9303674.8299999982</v>
          </cell>
          <cell r="L33">
            <v>459.1233137583892</v>
          </cell>
          <cell r="M33">
            <v>2347</v>
          </cell>
          <cell r="N33">
            <v>683633.97</v>
          </cell>
          <cell r="O33">
            <v>291.27991904559008</v>
          </cell>
          <cell r="P33">
            <v>637</v>
          </cell>
          <cell r="Q33">
            <v>215392.68</v>
          </cell>
          <cell r="R33">
            <v>338.13607535321819</v>
          </cell>
          <cell r="S33">
            <v>73576</v>
          </cell>
          <cell r="T33">
            <v>42469034.899999991</v>
          </cell>
          <cell r="U33">
            <v>577.21315238664772</v>
          </cell>
          <cell r="W33" t="str">
            <v>Bien</v>
          </cell>
          <cell r="X33" t="str">
            <v>Bien</v>
          </cell>
        </row>
        <row r="34">
          <cell r="A34">
            <v>40</v>
          </cell>
          <cell r="C34" t="str">
            <v>Segovia</v>
          </cell>
          <cell r="D34">
            <v>2122</v>
          </cell>
          <cell r="E34">
            <v>1403122.8</v>
          </cell>
          <cell r="F34">
            <v>661.22657869934028</v>
          </cell>
          <cell r="G34">
            <v>19509</v>
          </cell>
          <cell r="H34">
            <v>12950501.9</v>
          </cell>
          <cell r="I34">
            <v>663.82192321492641</v>
          </cell>
          <cell r="J34">
            <v>8956</v>
          </cell>
          <cell r="K34">
            <v>4089063.53</v>
          </cell>
          <cell r="L34">
            <v>456.57252456453773</v>
          </cell>
          <cell r="M34">
            <v>957</v>
          </cell>
          <cell r="N34">
            <v>289034.40999999997</v>
          </cell>
          <cell r="O34">
            <v>302.02132706374084</v>
          </cell>
          <cell r="P34">
            <v>208</v>
          </cell>
          <cell r="Q34">
            <v>70194.39</v>
          </cell>
          <cell r="R34">
            <v>337.47302884615385</v>
          </cell>
          <cell r="S34">
            <v>31752</v>
          </cell>
          <cell r="T34">
            <v>18801917.030000001</v>
          </cell>
          <cell r="U34">
            <v>592.14906242126483</v>
          </cell>
          <cell r="W34" t="str">
            <v>Bien</v>
          </cell>
          <cell r="X34" t="str">
            <v>Bien</v>
          </cell>
        </row>
        <row r="35">
          <cell r="A35">
            <v>42</v>
          </cell>
          <cell r="C35" t="str">
            <v>Soria</v>
          </cell>
          <cell r="D35">
            <v>1227</v>
          </cell>
          <cell r="E35">
            <v>792777.52</v>
          </cell>
          <cell r="F35">
            <v>646.11044824775877</v>
          </cell>
          <cell r="G35">
            <v>14935</v>
          </cell>
          <cell r="H35">
            <v>9600383.0800000019</v>
          </cell>
          <cell r="I35">
            <v>642.8110532306664</v>
          </cell>
          <cell r="J35">
            <v>5738</v>
          </cell>
          <cell r="K35">
            <v>2486449.36</v>
          </cell>
          <cell r="L35">
            <v>433.33031718368767</v>
          </cell>
          <cell r="M35">
            <v>579</v>
          </cell>
          <cell r="N35">
            <v>176248.53</v>
          </cell>
          <cell r="O35">
            <v>304.40160621761657</v>
          </cell>
          <cell r="P35">
            <v>150</v>
          </cell>
          <cell r="Q35">
            <v>50847.75</v>
          </cell>
          <cell r="R35">
            <v>338.98500000000001</v>
          </cell>
          <cell r="S35">
            <v>22629</v>
          </cell>
          <cell r="T35">
            <v>13106706.24</v>
          </cell>
          <cell r="U35">
            <v>579.19953334217155</v>
          </cell>
          <cell r="W35" t="str">
            <v>Bien</v>
          </cell>
          <cell r="X35" t="str">
            <v>Bien</v>
          </cell>
        </row>
        <row r="36">
          <cell r="A36">
            <v>47</v>
          </cell>
          <cell r="C36" t="str">
            <v>Valladolid</v>
          </cell>
          <cell r="D36">
            <v>9096</v>
          </cell>
          <cell r="E36">
            <v>7689144.0999999996</v>
          </cell>
          <cell r="F36">
            <v>845.33246481970093</v>
          </cell>
          <cell r="G36">
            <v>54718</v>
          </cell>
          <cell r="H36">
            <v>43664476.939999983</v>
          </cell>
          <cell r="I36">
            <v>797.99109872436827</v>
          </cell>
          <cell r="J36">
            <v>25095</v>
          </cell>
          <cell r="K36">
            <v>12799610.1</v>
          </cell>
          <cell r="L36">
            <v>510.04622833233708</v>
          </cell>
          <cell r="M36">
            <v>2725</v>
          </cell>
          <cell r="N36">
            <v>819924.43</v>
          </cell>
          <cell r="O36">
            <v>300.88969908256882</v>
          </cell>
          <cell r="P36">
            <v>615</v>
          </cell>
          <cell r="Q36">
            <v>236667.14</v>
          </cell>
          <cell r="R36">
            <v>384.82461788617888</v>
          </cell>
          <cell r="S36">
            <v>92249</v>
          </cell>
          <cell r="T36">
            <v>65209822.709999993</v>
          </cell>
          <cell r="U36">
            <v>706.88920974753103</v>
          </cell>
          <cell r="W36" t="str">
            <v>Bien</v>
          </cell>
          <cell r="X36" t="str">
            <v>Bien</v>
          </cell>
        </row>
        <row r="37">
          <cell r="A37">
            <v>49</v>
          </cell>
          <cell r="C37" t="str">
            <v>Zamora</v>
          </cell>
          <cell r="D37">
            <v>3413</v>
          </cell>
          <cell r="E37">
            <v>2141941.14</v>
          </cell>
          <cell r="F37">
            <v>627.58310577204804</v>
          </cell>
          <cell r="G37">
            <v>33371</v>
          </cell>
          <cell r="H37">
            <v>19336083.630000003</v>
          </cell>
          <cell r="I37">
            <v>579.42775553624415</v>
          </cell>
          <cell r="J37">
            <v>14235</v>
          </cell>
          <cell r="K37">
            <v>5983602.209999999</v>
          </cell>
          <cell r="L37">
            <v>420.3443772391991</v>
          </cell>
          <cell r="M37">
            <v>1541</v>
          </cell>
          <cell r="N37">
            <v>437157.07</v>
          </cell>
          <cell r="O37">
            <v>283.68401687216095</v>
          </cell>
          <cell r="P37">
            <v>388</v>
          </cell>
          <cell r="Q37">
            <v>128967.39</v>
          </cell>
          <cell r="R37">
            <v>332.39018041237114</v>
          </cell>
          <cell r="S37">
            <v>52948</v>
          </cell>
          <cell r="T37">
            <v>28027751.440000005</v>
          </cell>
          <cell r="U37">
            <v>529.34485608521572</v>
          </cell>
          <cell r="W37" t="str">
            <v>Bien</v>
          </cell>
          <cell r="X37" t="str">
            <v>Bien</v>
          </cell>
        </row>
        <row r="38">
          <cell r="A38">
            <v>11</v>
          </cell>
          <cell r="B38" t="str">
            <v>CASTILLA-LA MANCHA</v>
          </cell>
          <cell r="D38">
            <v>30212</v>
          </cell>
          <cell r="E38">
            <v>19813050.350000001</v>
          </cell>
          <cell r="F38">
            <v>655.80068681318687</v>
          </cell>
          <cell r="G38">
            <v>189639</v>
          </cell>
          <cell r="H38">
            <v>123826630.54999998</v>
          </cell>
          <cell r="I38">
            <v>652.95973164802592</v>
          </cell>
          <cell r="J38">
            <v>90703</v>
          </cell>
          <cell r="K38">
            <v>42330680.590000004</v>
          </cell>
          <cell r="L38">
            <v>466.6954851548461</v>
          </cell>
          <cell r="M38">
            <v>11284</v>
          </cell>
          <cell r="N38">
            <v>3159994.9</v>
          </cell>
          <cell r="O38">
            <v>280.04208613966676</v>
          </cell>
          <cell r="P38">
            <v>2259</v>
          </cell>
          <cell r="Q38">
            <v>764395.49</v>
          </cell>
          <cell r="R38">
            <v>338.37781761841524</v>
          </cell>
          <cell r="S38">
            <v>324097</v>
          </cell>
          <cell r="T38">
            <v>189894751.88000003</v>
          </cell>
          <cell r="U38">
            <v>585.91949903886803</v>
          </cell>
          <cell r="W38" t="str">
            <v>Bien</v>
          </cell>
          <cell r="X38" t="str">
            <v>Bien</v>
          </cell>
        </row>
        <row r="39">
          <cell r="A39">
            <v>2</v>
          </cell>
          <cell r="C39" t="str">
            <v>Albacete</v>
          </cell>
          <cell r="D39">
            <v>5493</v>
          </cell>
          <cell r="E39">
            <v>3293960.83</v>
          </cell>
          <cell r="F39">
            <v>599.66517931913347</v>
          </cell>
          <cell r="G39">
            <v>38175</v>
          </cell>
          <cell r="H39">
            <v>23809316.490000002</v>
          </cell>
          <cell r="I39">
            <v>623.68870962671906</v>
          </cell>
          <cell r="J39">
            <v>18134</v>
          </cell>
          <cell r="K39">
            <v>8279130.8699999992</v>
          </cell>
          <cell r="L39">
            <v>456.55293206132126</v>
          </cell>
          <cell r="M39">
            <v>2218</v>
          </cell>
          <cell r="N39">
            <v>599298.78</v>
          </cell>
          <cell r="O39">
            <v>270.19782687105504</v>
          </cell>
          <cell r="P39">
            <v>541</v>
          </cell>
          <cell r="Q39">
            <v>176755.36</v>
          </cell>
          <cell r="R39">
            <v>326.7197042513863</v>
          </cell>
          <cell r="S39">
            <v>64561</v>
          </cell>
          <cell r="T39">
            <v>36158462.329999998</v>
          </cell>
          <cell r="U39">
            <v>560.06663976704203</v>
          </cell>
          <cell r="W39" t="str">
            <v>Bien</v>
          </cell>
          <cell r="X39" t="str">
            <v>Bien</v>
          </cell>
        </row>
        <row r="40">
          <cell r="A40">
            <v>13</v>
          </cell>
          <cell r="C40" t="str">
            <v>Ciudad Real</v>
          </cell>
          <cell r="D40">
            <v>10282</v>
          </cell>
          <cell r="E40">
            <v>6928874.6400000006</v>
          </cell>
          <cell r="F40">
            <v>673.88393697724189</v>
          </cell>
          <cell r="G40">
            <v>48702</v>
          </cell>
          <cell r="H40">
            <v>33450924.719999995</v>
          </cell>
          <cell r="I40">
            <v>686.84909695700367</v>
          </cell>
          <cell r="J40">
            <v>26394</v>
          </cell>
          <cell r="K40">
            <v>12828180.49</v>
          </cell>
          <cell r="L40">
            <v>486.0263881942866</v>
          </cell>
          <cell r="M40">
            <v>3535</v>
          </cell>
          <cell r="N40">
            <v>1009381.08</v>
          </cell>
          <cell r="O40">
            <v>285.53920226308344</v>
          </cell>
          <cell r="P40">
            <v>721</v>
          </cell>
          <cell r="Q40">
            <v>249844.23</v>
          </cell>
          <cell r="R40">
            <v>346.52459084604715</v>
          </cell>
          <cell r="S40">
            <v>89634</v>
          </cell>
          <cell r="T40">
            <v>54467205.159999996</v>
          </cell>
          <cell r="U40">
            <v>607.66232858067247</v>
          </cell>
          <cell r="W40" t="str">
            <v>Bien</v>
          </cell>
          <cell r="X40" t="str">
            <v>Bien</v>
          </cell>
        </row>
        <row r="41">
          <cell r="A41">
            <v>16</v>
          </cell>
          <cell r="C41" t="str">
            <v>Cuenca</v>
          </cell>
          <cell r="D41">
            <v>3387</v>
          </cell>
          <cell r="E41">
            <v>1975665.39</v>
          </cell>
          <cell r="F41">
            <v>583.30835252435782</v>
          </cell>
          <cell r="G41">
            <v>26257</v>
          </cell>
          <cell r="H41">
            <v>15858794.660000002</v>
          </cell>
          <cell r="I41">
            <v>603.98349621053444</v>
          </cell>
          <cell r="J41">
            <v>11602</v>
          </cell>
          <cell r="K41">
            <v>5180615.68</v>
          </cell>
          <cell r="L41">
            <v>446.52781244612993</v>
          </cell>
          <cell r="M41">
            <v>1295</v>
          </cell>
          <cell r="N41">
            <v>359529.85</v>
          </cell>
          <cell r="O41">
            <v>277.62922779922781</v>
          </cell>
          <cell r="P41">
            <v>299</v>
          </cell>
          <cell r="Q41">
            <v>100754.96</v>
          </cell>
          <cell r="R41">
            <v>336.97311036789301</v>
          </cell>
          <cell r="S41">
            <v>42840</v>
          </cell>
          <cell r="T41">
            <v>23475360.539999995</v>
          </cell>
          <cell r="U41">
            <v>547.97760364145643</v>
          </cell>
          <cell r="W41" t="str">
            <v>Bien</v>
          </cell>
          <cell r="X41" t="str">
            <v>Bien</v>
          </cell>
        </row>
        <row r="42">
          <cell r="A42">
            <v>19</v>
          </cell>
          <cell r="C42" t="str">
            <v>Guadalajara</v>
          </cell>
          <cell r="D42">
            <v>3260</v>
          </cell>
          <cell r="E42">
            <v>2599969.5499999998</v>
          </cell>
          <cell r="F42">
            <v>797.5366717791411</v>
          </cell>
          <cell r="G42">
            <v>19203</v>
          </cell>
          <cell r="H42">
            <v>14020180.58</v>
          </cell>
          <cell r="I42">
            <v>730.10365984481587</v>
          </cell>
          <cell r="J42">
            <v>8114</v>
          </cell>
          <cell r="K42">
            <v>3977048.45</v>
          </cell>
          <cell r="L42">
            <v>490.1464690658122</v>
          </cell>
          <cell r="M42">
            <v>1038</v>
          </cell>
          <cell r="N42">
            <v>319571.57</v>
          </cell>
          <cell r="O42">
            <v>307.8724181117534</v>
          </cell>
          <cell r="P42">
            <v>165</v>
          </cell>
          <cell r="Q42">
            <v>58471.5</v>
          </cell>
          <cell r="R42">
            <v>354.37272727272727</v>
          </cell>
          <cell r="S42">
            <v>31780</v>
          </cell>
          <cell r="T42">
            <v>20975241.650000006</v>
          </cell>
          <cell r="U42">
            <v>660.01389710509773</v>
          </cell>
          <cell r="W42" t="str">
            <v>Bien</v>
          </cell>
          <cell r="X42" t="str">
            <v>Bien</v>
          </cell>
        </row>
        <row r="43">
          <cell r="A43">
            <v>45</v>
          </cell>
          <cell r="C43" t="str">
            <v>Toledo</v>
          </cell>
          <cell r="D43">
            <v>7790</v>
          </cell>
          <cell r="E43">
            <v>5014579.9400000004</v>
          </cell>
          <cell r="F43">
            <v>643.72014634146342</v>
          </cell>
          <cell r="G43">
            <v>57302</v>
          </cell>
          <cell r="H43">
            <v>36687414.099999994</v>
          </cell>
          <cell r="I43">
            <v>640.24665980245004</v>
          </cell>
          <cell r="J43">
            <v>26459</v>
          </cell>
          <cell r="K43">
            <v>12065705.100000001</v>
          </cell>
          <cell r="L43">
            <v>456.01515930307272</v>
          </cell>
          <cell r="M43">
            <v>3198</v>
          </cell>
          <cell r="N43">
            <v>872213.62</v>
          </cell>
          <cell r="O43">
            <v>272.73721701063164</v>
          </cell>
          <cell r="P43">
            <v>533</v>
          </cell>
          <cell r="Q43">
            <v>178569.44</v>
          </cell>
          <cell r="R43">
            <v>335.02709193245778</v>
          </cell>
          <cell r="S43">
            <v>95282</v>
          </cell>
          <cell r="T43">
            <v>54818482.20000001</v>
          </cell>
          <cell r="U43">
            <v>575.32883650637064</v>
          </cell>
          <cell r="W43" t="str">
            <v>Bien</v>
          </cell>
          <cell r="X43" t="str">
            <v>Bien</v>
          </cell>
        </row>
        <row r="44">
          <cell r="A44">
            <v>2</v>
          </cell>
          <cell r="B44" t="str">
            <v>COMUNIDADES AUTÓNOMAS</v>
          </cell>
          <cell r="D44" t="str">
            <v>INC. PERMANENTE</v>
          </cell>
          <cell r="E44">
            <v>143548636.63999996</v>
          </cell>
          <cell r="F44">
            <v>873.51225630571673</v>
          </cell>
          <cell r="G44" t="str">
            <v>JUBILACIÓN</v>
          </cell>
          <cell r="H44">
            <v>808860463.22000015</v>
          </cell>
          <cell r="I44">
            <v>863.91149544419034</v>
          </cell>
          <cell r="J44" t="str">
            <v>VIUDEDAD</v>
          </cell>
          <cell r="K44">
            <v>211906063.54999995</v>
          </cell>
          <cell r="L44">
            <v>555.03158416515828</v>
          </cell>
          <cell r="M44" t="str">
            <v>ORFANDAD</v>
          </cell>
          <cell r="N44">
            <v>11713683.329999998</v>
          </cell>
          <cell r="O44">
            <v>336.53240239032374</v>
          </cell>
          <cell r="P44" t="str">
            <v>FAVOR DE FAMILIARES</v>
          </cell>
          <cell r="Q44">
            <v>745326.41</v>
          </cell>
          <cell r="R44">
            <v>430.82451445086707</v>
          </cell>
          <cell r="S44" t="str">
            <v>TOTAL PENSIONES</v>
          </cell>
          <cell r="T44">
            <v>1176774173.1500001</v>
          </cell>
          <cell r="U44">
            <v>774.73380986082407</v>
          </cell>
          <cell r="W44" t="str">
            <v>CONTROL</v>
          </cell>
          <cell r="X44" t="str">
            <v>Bien</v>
          </cell>
        </row>
        <row r="45">
          <cell r="A45">
            <v>8</v>
          </cell>
          <cell r="C45" t="str">
            <v>Barcelona</v>
          </cell>
          <cell r="D45" t="str">
            <v>Número</v>
          </cell>
          <cell r="E45" t="str">
            <v>Nómina</v>
          </cell>
          <cell r="F45" t="str">
            <v>P.media</v>
          </cell>
          <cell r="G45" t="str">
            <v>Número</v>
          </cell>
          <cell r="H45" t="str">
            <v>Nómina</v>
          </cell>
          <cell r="I45" t="str">
            <v>P.media</v>
          </cell>
          <cell r="J45" t="str">
            <v>Número</v>
          </cell>
          <cell r="K45" t="str">
            <v>Nómina</v>
          </cell>
          <cell r="L45" t="str">
            <v>P.media</v>
          </cell>
          <cell r="M45" t="str">
            <v>Número</v>
          </cell>
          <cell r="N45" t="str">
            <v>Nómina</v>
          </cell>
          <cell r="O45" t="str">
            <v>P.media</v>
          </cell>
          <cell r="P45" t="str">
            <v>Número</v>
          </cell>
          <cell r="Q45" t="str">
            <v>Nómina</v>
          </cell>
          <cell r="R45" t="str">
            <v>P.media</v>
          </cell>
          <cell r="S45" t="str">
            <v>Número</v>
          </cell>
          <cell r="T45" t="str">
            <v>Nómina</v>
          </cell>
          <cell r="U45" t="str">
            <v>P.media</v>
          </cell>
          <cell r="W45" t="str">
            <v>Número</v>
          </cell>
          <cell r="X45" t="str">
            <v>Nómina</v>
          </cell>
        </row>
        <row r="46">
          <cell r="A46">
            <v>2</v>
          </cell>
          <cell r="B46" t="str">
            <v xml:space="preserve">CATALUÑA            </v>
          </cell>
          <cell r="C46" t="str">
            <v>Girona</v>
          </cell>
          <cell r="D46">
            <v>11724</v>
          </cell>
          <cell r="E46">
            <v>8830484.2700000014</v>
          </cell>
          <cell r="F46">
            <v>753.19722534971015</v>
          </cell>
          <cell r="G46">
            <v>90114</v>
          </cell>
          <cell r="H46">
            <v>68582332.549999982</v>
          </cell>
          <cell r="I46">
            <v>761.06190547528661</v>
          </cell>
          <cell r="J46">
            <v>35353</v>
          </cell>
          <cell r="K46">
            <v>17287805.249999996</v>
          </cell>
          <cell r="L46">
            <v>489.00532486634785</v>
          </cell>
          <cell r="M46">
            <v>3133</v>
          </cell>
          <cell r="N46">
            <v>942676.87</v>
          </cell>
          <cell r="O46">
            <v>300.88632939674432</v>
          </cell>
          <cell r="P46">
            <v>90</v>
          </cell>
          <cell r="Q46">
            <v>43588.7</v>
          </cell>
          <cell r="R46">
            <v>484.31888888888886</v>
          </cell>
          <cell r="S46">
            <v>140414</v>
          </cell>
          <cell r="T46">
            <v>95686887.639999986</v>
          </cell>
          <cell r="U46">
            <v>681.46258663666003</v>
          </cell>
          <cell r="W46" t="str">
            <v>Bien</v>
          </cell>
          <cell r="X46" t="str">
            <v>Bien</v>
          </cell>
        </row>
        <row r="47">
          <cell r="A47">
            <v>8</v>
          </cell>
          <cell r="C47" t="str">
            <v>Barcelona</v>
          </cell>
          <cell r="D47">
            <v>121585</v>
          </cell>
          <cell r="E47">
            <v>92536880.309999987</v>
          </cell>
          <cell r="F47">
            <v>761.08796570300603</v>
          </cell>
          <cell r="G47">
            <v>661071</v>
          </cell>
          <cell r="H47">
            <v>501884891.25999993</v>
          </cell>
          <cell r="I47">
            <v>759.19967939903574</v>
          </cell>
          <cell r="J47">
            <v>275438</v>
          </cell>
          <cell r="K47">
            <v>137004767.72999999</v>
          </cell>
          <cell r="L47">
            <v>497.40692181180515</v>
          </cell>
          <cell r="M47">
            <v>25326</v>
          </cell>
          <cell r="N47">
            <v>7417883.7299999995</v>
          </cell>
          <cell r="O47">
            <v>292.89598554844821</v>
          </cell>
          <cell r="P47">
            <v>1546</v>
          </cell>
          <cell r="Q47">
            <v>553443.06999999995</v>
          </cell>
          <cell r="R47">
            <v>357.98387451487707</v>
          </cell>
          <cell r="S47">
            <v>1084966</v>
          </cell>
          <cell r="T47">
            <v>739397866.10000014</v>
          </cell>
          <cell r="U47">
            <v>681.49404322347436</v>
          </cell>
          <cell r="W47" t="str">
            <v>Bien</v>
          </cell>
          <cell r="X47" t="str">
            <v>Bien</v>
          </cell>
        </row>
        <row r="48">
          <cell r="A48">
            <v>17</v>
          </cell>
          <cell r="C48" t="str">
            <v>Girona</v>
          </cell>
          <cell r="D48">
            <v>10667</v>
          </cell>
          <cell r="E48">
            <v>6783123.5700000003</v>
          </cell>
          <cell r="F48">
            <v>635.89796287616014</v>
          </cell>
          <cell r="G48">
            <v>85414</v>
          </cell>
          <cell r="H48">
            <v>54126250.179999992</v>
          </cell>
          <cell r="I48">
            <v>633.69295642400539</v>
          </cell>
          <cell r="J48">
            <v>33474</v>
          </cell>
          <cell r="K48">
            <v>13986228.819999998</v>
          </cell>
          <cell r="L48">
            <v>417.82364880205529</v>
          </cell>
          <cell r="M48">
            <v>2795</v>
          </cell>
          <cell r="N48">
            <v>710982.63</v>
          </cell>
          <cell r="O48">
            <v>254.37661180679785</v>
          </cell>
          <cell r="P48">
            <v>108</v>
          </cell>
          <cell r="Q48">
            <v>42298.11</v>
          </cell>
          <cell r="R48">
            <v>391.64916666666664</v>
          </cell>
          <cell r="S48">
            <v>132458</v>
          </cell>
          <cell r="T48">
            <v>75648883.309999987</v>
          </cell>
          <cell r="U48">
            <v>571.11600137402036</v>
          </cell>
          <cell r="W48" t="str">
            <v>Bien</v>
          </cell>
          <cell r="X48" t="str">
            <v>Bien</v>
          </cell>
        </row>
        <row r="49">
          <cell r="A49">
            <v>25</v>
          </cell>
          <cell r="B49" t="str">
            <v xml:space="preserve">CMDAD. VALENCIANA   </v>
          </cell>
          <cell r="C49" t="str">
            <v>Lleida</v>
          </cell>
          <cell r="D49">
            <v>93842</v>
          </cell>
          <cell r="E49">
            <v>73008143.900000006</v>
          </cell>
          <cell r="F49">
            <v>777.99006734724333</v>
          </cell>
          <cell r="G49">
            <v>512682</v>
          </cell>
          <cell r="H49">
            <v>398911261.39999998</v>
          </cell>
          <cell r="I49">
            <v>778.08712106139865</v>
          </cell>
          <cell r="J49">
            <v>232554</v>
          </cell>
          <cell r="K49">
            <v>122816405.79999998</v>
          </cell>
          <cell r="L49">
            <v>528.11994547502934</v>
          </cell>
          <cell r="M49">
            <v>27714</v>
          </cell>
          <cell r="N49">
            <v>8902668.4600000009</v>
          </cell>
          <cell r="O49">
            <v>321.2336169445046</v>
          </cell>
          <cell r="P49">
            <v>2503</v>
          </cell>
          <cell r="Q49">
            <v>1038698.54</v>
          </cell>
          <cell r="R49">
            <v>414.98143827407114</v>
          </cell>
          <cell r="S49">
            <v>869295</v>
          </cell>
          <cell r="T49">
            <v>604677178.10000002</v>
          </cell>
          <cell r="U49">
            <v>695.59491093357269</v>
          </cell>
          <cell r="W49" t="str">
            <v>Bien</v>
          </cell>
          <cell r="X49" t="str">
            <v>Bien</v>
          </cell>
        </row>
        <row r="50">
          <cell r="A50">
            <v>43</v>
          </cell>
          <cell r="C50" t="str">
            <v>Tarragona</v>
          </cell>
          <cell r="D50">
            <v>12091</v>
          </cell>
          <cell r="E50">
            <v>8867989.9600000028</v>
          </cell>
          <cell r="F50">
            <v>733.43726408072143</v>
          </cell>
          <cell r="G50">
            <v>84189</v>
          </cell>
          <cell r="H50">
            <v>55693029.889999993</v>
          </cell>
          <cell r="I50">
            <v>661.52383197329812</v>
          </cell>
          <cell r="J50">
            <v>34736</v>
          </cell>
          <cell r="K50">
            <v>15461765.579999998</v>
          </cell>
          <cell r="L50">
            <v>445.12222420543526</v>
          </cell>
          <cell r="M50">
            <v>3502</v>
          </cell>
          <cell r="N50">
            <v>950714.91</v>
          </cell>
          <cell r="O50">
            <v>271.47770131353514</v>
          </cell>
          <cell r="P50">
            <v>233</v>
          </cell>
          <cell r="Q50">
            <v>82636.52</v>
          </cell>
          <cell r="R50">
            <v>354.66317596566523</v>
          </cell>
          <cell r="S50">
            <v>134751</v>
          </cell>
          <cell r="T50">
            <v>81056136.860000014</v>
          </cell>
          <cell r="U50">
            <v>601.52530860624427</v>
          </cell>
          <cell r="W50" t="str">
            <v>Bien</v>
          </cell>
          <cell r="X50" t="str">
            <v>Bien</v>
          </cell>
        </row>
        <row r="51">
          <cell r="A51">
            <v>9</v>
          </cell>
          <cell r="B51" t="str">
            <v xml:space="preserve">CMDAD. VALENCIANA   </v>
          </cell>
          <cell r="C51" t="str">
            <v>Castellón</v>
          </cell>
          <cell r="D51">
            <v>10885</v>
          </cell>
          <cell r="E51">
            <v>8515268.7700000014</v>
          </cell>
          <cell r="F51">
            <v>782.29386954524591</v>
          </cell>
          <cell r="G51">
            <v>74026</v>
          </cell>
          <cell r="H51">
            <v>53453690.719999999</v>
          </cell>
          <cell r="I51">
            <v>722.09346337773218</v>
          </cell>
          <cell r="J51">
            <v>29512</v>
          </cell>
          <cell r="K51">
            <v>14337299.280000001</v>
          </cell>
          <cell r="L51">
            <v>485.81252642992683</v>
          </cell>
          <cell r="M51">
            <v>3278</v>
          </cell>
          <cell r="N51">
            <v>1064289.28</v>
          </cell>
          <cell r="O51">
            <v>324.67641244661382</v>
          </cell>
          <cell r="P51">
            <v>240</v>
          </cell>
          <cell r="Q51">
            <v>97385.73</v>
          </cell>
          <cell r="R51">
            <v>405.77387499999998</v>
          </cell>
          <cell r="S51">
            <v>117941</v>
          </cell>
          <cell r="T51">
            <v>77467933.779999971</v>
          </cell>
          <cell r="U51">
            <v>656.83633155560813</v>
          </cell>
          <cell r="W51" t="str">
            <v>Bien</v>
          </cell>
          <cell r="X51" t="str">
            <v>Bien</v>
          </cell>
        </row>
        <row r="52">
          <cell r="A52">
            <v>3</v>
          </cell>
          <cell r="C52" t="str">
            <v>Alacant</v>
          </cell>
          <cell r="D52">
            <v>22018</v>
          </cell>
          <cell r="E52">
            <v>13294129.529999999</v>
          </cell>
          <cell r="F52">
            <v>603.78460941048229</v>
          </cell>
          <cell r="G52">
            <v>155063</v>
          </cell>
          <cell r="H52">
            <v>97358623.439999998</v>
          </cell>
          <cell r="I52">
            <v>627.8649545023635</v>
          </cell>
          <cell r="J52">
            <v>69729</v>
          </cell>
          <cell r="K52">
            <v>30657339.530000001</v>
          </cell>
          <cell r="L52">
            <v>439.66412152762842</v>
          </cell>
          <cell r="M52">
            <v>8753</v>
          </cell>
          <cell r="N52">
            <v>2196433.9900000002</v>
          </cell>
          <cell r="O52">
            <v>250.93499257397465</v>
          </cell>
          <cell r="P52">
            <v>1109</v>
          </cell>
          <cell r="Q52">
            <v>383989.43</v>
          </cell>
          <cell r="R52">
            <v>346.24835888187556</v>
          </cell>
          <cell r="S52">
            <v>256672</v>
          </cell>
          <cell r="T52">
            <v>143890515.92000002</v>
          </cell>
          <cell r="U52">
            <v>560.60075084154107</v>
          </cell>
          <cell r="W52" t="str">
            <v>Bien</v>
          </cell>
          <cell r="X52" t="str">
            <v>Bien</v>
          </cell>
        </row>
        <row r="53">
          <cell r="A53">
            <v>12</v>
          </cell>
          <cell r="B53" t="str">
            <v xml:space="preserve">EXTREMADURA         </v>
          </cell>
          <cell r="C53" t="str">
            <v>Castellón</v>
          </cell>
          <cell r="D53">
            <v>21986</v>
          </cell>
          <cell r="E53">
            <v>14956732.25</v>
          </cell>
          <cell r="F53">
            <v>680.28437414718462</v>
          </cell>
          <cell r="G53">
            <v>113138</v>
          </cell>
          <cell r="H53">
            <v>81823430.160000011</v>
          </cell>
          <cell r="I53">
            <v>723.21792996163981</v>
          </cell>
          <cell r="J53">
            <v>60531</v>
          </cell>
          <cell r="K53">
            <v>32324196.089999992</v>
          </cell>
          <cell r="L53">
            <v>534.01060762254042</v>
          </cell>
          <cell r="M53">
            <v>8386</v>
          </cell>
          <cell r="N53">
            <v>2755764.96</v>
          </cell>
          <cell r="O53">
            <v>328.61494872406394</v>
          </cell>
          <cell r="P53">
            <v>1528</v>
          </cell>
          <cell r="Q53">
            <v>645240.47</v>
          </cell>
          <cell r="R53">
            <v>422.27779450261778</v>
          </cell>
          <cell r="S53">
            <v>205569</v>
          </cell>
          <cell r="T53">
            <v>132505363.93000004</v>
          </cell>
          <cell r="U53">
            <v>644.57853046908838</v>
          </cell>
          <cell r="W53" t="str">
            <v>Bien</v>
          </cell>
          <cell r="X53" t="str">
            <v>Bien</v>
          </cell>
        </row>
        <row r="54">
          <cell r="A54">
            <v>46</v>
          </cell>
          <cell r="C54" t="str">
            <v>Valencia</v>
          </cell>
          <cell r="D54">
            <v>50293</v>
          </cell>
          <cell r="E54">
            <v>34895007.120000005</v>
          </cell>
          <cell r="F54">
            <v>693.8342735569563</v>
          </cell>
          <cell r="G54">
            <v>249388</v>
          </cell>
          <cell r="H54">
            <v>168735611.30000001</v>
          </cell>
          <cell r="I54">
            <v>676.59875896193887</v>
          </cell>
          <cell r="J54">
            <v>123763</v>
          </cell>
          <cell r="K54">
            <v>57682713.93</v>
          </cell>
          <cell r="L54">
            <v>466.07397954154311</v>
          </cell>
          <cell r="M54">
            <v>14852</v>
          </cell>
          <cell r="N54">
            <v>4118158.13</v>
          </cell>
          <cell r="O54">
            <v>277.27970172367355</v>
          </cell>
          <cell r="P54">
            <v>1308</v>
          </cell>
          <cell r="Q54">
            <v>438707.06</v>
          </cell>
          <cell r="R54">
            <v>335.40295107033637</v>
          </cell>
          <cell r="S54">
            <v>439604</v>
          </cell>
          <cell r="T54">
            <v>265870197.54000002</v>
          </cell>
          <cell r="U54">
            <v>604.79476424236361</v>
          </cell>
          <cell r="W54" t="str">
            <v>Bien</v>
          </cell>
          <cell r="X54" t="str">
            <v>Bien</v>
          </cell>
        </row>
        <row r="55">
          <cell r="A55">
            <v>14</v>
          </cell>
          <cell r="B55" t="str">
            <v xml:space="preserve">EXTREMADURA         </v>
          </cell>
          <cell r="C55" t="str">
            <v>Cáceres</v>
          </cell>
          <cell r="D55">
            <v>8771</v>
          </cell>
          <cell r="E55">
            <v>5839552.3800000008</v>
          </cell>
          <cell r="F55">
            <v>665.77954395165898</v>
          </cell>
          <cell r="G55">
            <v>50798</v>
          </cell>
          <cell r="H55">
            <v>35667796.930000015</v>
          </cell>
          <cell r="I55">
            <v>702.14963049726396</v>
          </cell>
          <cell r="J55">
            <v>24678</v>
          </cell>
          <cell r="K55">
            <v>12648729.640000001</v>
          </cell>
          <cell r="L55">
            <v>512.55084042466979</v>
          </cell>
          <cell r="M55">
            <v>3026</v>
          </cell>
          <cell r="N55">
            <v>1021463.1</v>
          </cell>
          <cell r="O55">
            <v>337.56216126900199</v>
          </cell>
          <cell r="P55">
            <v>458</v>
          </cell>
          <cell r="Q55">
            <v>199380.07</v>
          </cell>
          <cell r="R55">
            <v>435.3276637554585</v>
          </cell>
          <cell r="S55">
            <v>87731</v>
          </cell>
          <cell r="T55">
            <v>55376922.12000002</v>
          </cell>
          <cell r="U55">
            <v>631.21270839270062</v>
          </cell>
          <cell r="W55" t="str">
            <v>Bien</v>
          </cell>
          <cell r="X55" t="str">
            <v>Bien</v>
          </cell>
        </row>
        <row r="56">
          <cell r="A56">
            <v>6</v>
          </cell>
          <cell r="B56" t="str">
            <v xml:space="preserve">GALICIA             </v>
          </cell>
          <cell r="C56" t="str">
            <v>Badajoz</v>
          </cell>
          <cell r="D56">
            <v>68359</v>
          </cell>
          <cell r="E56">
            <v>49218383.709999993</v>
          </cell>
          <cell r="F56">
            <v>719.99859140712988</v>
          </cell>
          <cell r="G56">
            <v>441836</v>
          </cell>
          <cell r="H56">
            <v>311687576.24000001</v>
          </cell>
          <cell r="I56">
            <v>705.43725780606383</v>
          </cell>
          <cell r="J56">
            <v>181853</v>
          </cell>
          <cell r="K56">
            <v>84805040.770000011</v>
          </cell>
          <cell r="L56">
            <v>466.33842042748819</v>
          </cell>
          <cell r="M56">
            <v>20023</v>
          </cell>
          <cell r="N56">
            <v>6724971.3399999999</v>
          </cell>
          <cell r="O56">
            <v>335.86232532587525</v>
          </cell>
          <cell r="P56">
            <v>5475</v>
          </cell>
          <cell r="Q56">
            <v>2255294.54</v>
          </cell>
          <cell r="R56">
            <v>411.92594337899544</v>
          </cell>
          <cell r="S56">
            <v>717546</v>
          </cell>
          <cell r="T56">
            <v>454691266.60000002</v>
          </cell>
          <cell r="U56">
            <v>633.67542512953878</v>
          </cell>
          <cell r="W56" t="str">
            <v>Bien</v>
          </cell>
          <cell r="X56" t="str">
            <v>Bien</v>
          </cell>
        </row>
        <row r="57">
          <cell r="A57">
            <v>10</v>
          </cell>
          <cell r="C57" t="str">
            <v>Cáceres</v>
          </cell>
          <cell r="D57">
            <v>7550</v>
          </cell>
          <cell r="E57">
            <v>4286988.45</v>
          </cell>
          <cell r="F57">
            <v>567.81303973509932</v>
          </cell>
          <cell r="G57">
            <v>50051</v>
          </cell>
          <cell r="H57">
            <v>29362197.379999995</v>
          </cell>
          <cell r="I57">
            <v>586.64556911949796</v>
          </cell>
          <cell r="J57">
            <v>23903</v>
          </cell>
          <cell r="K57">
            <v>10380398.369999999</v>
          </cell>
          <cell r="L57">
            <v>434.27178052964058</v>
          </cell>
          <cell r="M57">
            <v>3110</v>
          </cell>
          <cell r="N57">
            <v>848383.39</v>
          </cell>
          <cell r="O57">
            <v>272.79208681672026</v>
          </cell>
          <cell r="P57">
            <v>437</v>
          </cell>
          <cell r="Q57">
            <v>158342.87</v>
          </cell>
          <cell r="R57">
            <v>362.34066361556063</v>
          </cell>
          <cell r="S57">
            <v>85051</v>
          </cell>
          <cell r="T57">
            <v>45036310.460000001</v>
          </cell>
          <cell r="U57">
            <v>529.52123384792651</v>
          </cell>
          <cell r="W57" t="str">
            <v>Bien</v>
          </cell>
          <cell r="X57" t="str">
            <v>Bien</v>
          </cell>
        </row>
        <row r="58">
          <cell r="A58">
            <v>3</v>
          </cell>
          <cell r="B58" t="str">
            <v xml:space="preserve">GALICIA             </v>
          </cell>
          <cell r="C58" t="str">
            <v>Lugo</v>
          </cell>
          <cell r="D58">
            <v>9161</v>
          </cell>
          <cell r="E58">
            <v>6403148.790000001</v>
          </cell>
          <cell r="F58">
            <v>698.95740530509784</v>
          </cell>
          <cell r="G58">
            <v>78514</v>
          </cell>
          <cell r="H58">
            <v>49014520.359999999</v>
          </cell>
          <cell r="I58">
            <v>624.27745828769389</v>
          </cell>
          <cell r="J58">
            <v>29960</v>
          </cell>
          <cell r="K58">
            <v>11881082.079999998</v>
          </cell>
          <cell r="L58">
            <v>396.56482242990649</v>
          </cell>
          <cell r="M58">
            <v>2634</v>
          </cell>
          <cell r="N58">
            <v>857699.43</v>
          </cell>
          <cell r="O58">
            <v>325.62620728929386</v>
          </cell>
          <cell r="P58">
            <v>716</v>
          </cell>
          <cell r="Q58">
            <v>276211.89</v>
          </cell>
          <cell r="R58">
            <v>385.7707960893855</v>
          </cell>
          <cell r="S58">
            <v>120985</v>
          </cell>
          <cell r="T58">
            <v>68432662.549999997</v>
          </cell>
          <cell r="U58">
            <v>565.62931396454098</v>
          </cell>
          <cell r="W58" t="str">
            <v>Bien</v>
          </cell>
          <cell r="X58" t="str">
            <v>Bien</v>
          </cell>
        </row>
        <row r="59">
          <cell r="A59">
            <v>15</v>
          </cell>
          <cell r="C59" t="str">
            <v>A Coruña</v>
          </cell>
          <cell r="D59">
            <v>24348</v>
          </cell>
          <cell r="E59">
            <v>15910180.830000002</v>
          </cell>
          <cell r="F59">
            <v>653.44918802365703</v>
          </cell>
          <cell r="G59">
            <v>157019</v>
          </cell>
          <cell r="H59">
            <v>97565131.959999979</v>
          </cell>
          <cell r="I59">
            <v>621.35876524497019</v>
          </cell>
          <cell r="J59">
            <v>67447</v>
          </cell>
          <cell r="K59">
            <v>28931881.329999994</v>
          </cell>
          <cell r="L59">
            <v>428.95727504559125</v>
          </cell>
          <cell r="M59">
            <v>8246</v>
          </cell>
          <cell r="N59">
            <v>2348499.17</v>
          </cell>
          <cell r="O59">
            <v>284.80465316517098</v>
          </cell>
          <cell r="P59">
            <v>1925</v>
          </cell>
          <cell r="Q59">
            <v>684241.8</v>
          </cell>
          <cell r="R59">
            <v>355.45028571428571</v>
          </cell>
          <cell r="S59">
            <v>258985</v>
          </cell>
          <cell r="T59">
            <v>145439935.09</v>
          </cell>
          <cell r="U59">
            <v>561.57667467227839</v>
          </cell>
          <cell r="W59" t="str">
            <v>Bien</v>
          </cell>
          <cell r="X59" t="str">
            <v>Bien</v>
          </cell>
        </row>
        <row r="60">
          <cell r="A60">
            <v>27</v>
          </cell>
          <cell r="C60" t="str">
            <v>Lugo</v>
          </cell>
          <cell r="D60">
            <v>8916</v>
          </cell>
          <cell r="E60">
            <v>5110265.59</v>
          </cell>
          <cell r="F60">
            <v>573.15675078510537</v>
          </cell>
          <cell r="G60">
            <v>80694</v>
          </cell>
          <cell r="H60">
            <v>42482655.999999993</v>
          </cell>
          <cell r="I60">
            <v>526.46610652588788</v>
          </cell>
          <cell r="J60">
            <v>29503</v>
          </cell>
          <cell r="K60">
            <v>9962543.040000001</v>
          </cell>
          <cell r="L60">
            <v>337.67898315425555</v>
          </cell>
          <cell r="M60">
            <v>2674</v>
          </cell>
          <cell r="N60">
            <v>706255.92</v>
          </cell>
          <cell r="O60">
            <v>264.11964098728498</v>
          </cell>
          <cell r="P60">
            <v>653</v>
          </cell>
          <cell r="Q60">
            <v>211439.25</v>
          </cell>
          <cell r="R60">
            <v>323.79670750382849</v>
          </cell>
          <cell r="S60">
            <v>122440</v>
          </cell>
          <cell r="T60">
            <v>58473159.799999997</v>
          </cell>
          <cell r="U60">
            <v>477.56582652727866</v>
          </cell>
          <cell r="W60" t="str">
            <v>Bien</v>
          </cell>
          <cell r="X60" t="str">
            <v>Bien</v>
          </cell>
        </row>
        <row r="61">
          <cell r="A61">
            <v>32</v>
          </cell>
          <cell r="B61" t="str">
            <v xml:space="preserve">CMDAD. DE MADRID    </v>
          </cell>
          <cell r="C61" t="str">
            <v>Ourense</v>
          </cell>
          <cell r="D61">
            <v>72012</v>
          </cell>
          <cell r="E61">
            <v>68294438.849999979</v>
          </cell>
          <cell r="F61">
            <v>948.37581028161947</v>
          </cell>
          <cell r="G61">
            <v>593992</v>
          </cell>
          <cell r="H61">
            <v>614295047.39999998</v>
          </cell>
          <cell r="I61">
            <v>1034.1806748239032</v>
          </cell>
          <cell r="J61">
            <v>253002</v>
          </cell>
          <cell r="K61">
            <v>159740223.75999999</v>
          </cell>
          <cell r="L61">
            <v>631.37929249571141</v>
          </cell>
          <cell r="M61">
            <v>27269</v>
          </cell>
          <cell r="N61">
            <v>10050822.000000002</v>
          </cell>
          <cell r="O61">
            <v>368.58051267006499</v>
          </cell>
          <cell r="P61">
            <v>3431</v>
          </cell>
          <cell r="Q61">
            <v>1541511.07</v>
          </cell>
          <cell r="R61">
            <v>449.28914893617025</v>
          </cell>
          <cell r="S61">
            <v>949706</v>
          </cell>
          <cell r="T61">
            <v>853922043.08000028</v>
          </cell>
          <cell r="U61">
            <v>899.14356977843704</v>
          </cell>
          <cell r="W61" t="str">
            <v>Bien</v>
          </cell>
          <cell r="X61" t="str">
            <v>Bien</v>
          </cell>
        </row>
        <row r="62">
          <cell r="A62">
            <v>36</v>
          </cell>
          <cell r="C62" t="str">
            <v>Pontevedra</v>
          </cell>
          <cell r="D62">
            <v>21154</v>
          </cell>
          <cell r="E62">
            <v>13194471.950000003</v>
          </cell>
          <cell r="F62">
            <v>623.7341377517256</v>
          </cell>
          <cell r="G62">
            <v>122767</v>
          </cell>
          <cell r="H62">
            <v>76528217.469999999</v>
          </cell>
          <cell r="I62">
            <v>623.3614690429838</v>
          </cell>
          <cell r="J62">
            <v>51714</v>
          </cell>
          <cell r="K62">
            <v>21677641.179999996</v>
          </cell>
          <cell r="L62">
            <v>419.18322272498733</v>
          </cell>
          <cell r="M62">
            <v>6804</v>
          </cell>
          <cell r="N62">
            <v>1830122.67</v>
          </cell>
          <cell r="O62">
            <v>268.97746472663141</v>
          </cell>
          <cell r="P62">
            <v>1591</v>
          </cell>
          <cell r="Q62">
            <v>556026.09</v>
          </cell>
          <cell r="R62">
            <v>349.48214330609676</v>
          </cell>
          <cell r="S62">
            <v>204030</v>
          </cell>
          <cell r="T62">
            <v>113786479.36</v>
          </cell>
          <cell r="U62">
            <v>557.69484565995197</v>
          </cell>
          <cell r="W62" t="str">
            <v>Bien</v>
          </cell>
          <cell r="X62" t="str">
            <v>Bien</v>
          </cell>
        </row>
        <row r="63">
          <cell r="A63">
            <v>16</v>
          </cell>
          <cell r="B63" t="str">
            <v xml:space="preserve">CMDAD. DE MADRID    </v>
          </cell>
          <cell r="D63">
            <v>63527</v>
          </cell>
          <cell r="E63">
            <v>53766122.979999982</v>
          </cell>
          <cell r="F63">
            <v>846.3507324444721</v>
          </cell>
          <cell r="G63">
            <v>530298</v>
          </cell>
          <cell r="H63">
            <v>460868540.06</v>
          </cell>
          <cell r="I63">
            <v>869.07463362109604</v>
          </cell>
          <cell r="J63">
            <v>241108</v>
          </cell>
          <cell r="K63">
            <v>130464439.87000002</v>
          </cell>
          <cell r="L63">
            <v>541.10373720490406</v>
          </cell>
          <cell r="M63">
            <v>27083</v>
          </cell>
          <cell r="N63">
            <v>8500665.9899999984</v>
          </cell>
          <cell r="O63">
            <v>313.87460731824387</v>
          </cell>
          <cell r="P63">
            <v>3817</v>
          </cell>
          <cell r="Q63">
            <v>1387858.42</v>
          </cell>
          <cell r="R63">
            <v>363.59927167932932</v>
          </cell>
          <cell r="S63">
            <v>865833</v>
          </cell>
          <cell r="T63">
            <v>654987627.32000017</v>
          </cell>
          <cell r="U63">
            <v>756.48263270168752</v>
          </cell>
          <cell r="W63" t="str">
            <v>Bien</v>
          </cell>
          <cell r="X63" t="str">
            <v>Bien</v>
          </cell>
        </row>
        <row r="64">
          <cell r="A64">
            <v>28</v>
          </cell>
          <cell r="C64" t="str">
            <v>Madrid</v>
          </cell>
          <cell r="D64">
            <v>63527</v>
          </cell>
          <cell r="E64">
            <v>53766122.979999982</v>
          </cell>
          <cell r="F64">
            <v>846.3507324444721</v>
          </cell>
          <cell r="G64">
            <v>530298</v>
          </cell>
          <cell r="H64">
            <v>460868540.06</v>
          </cell>
          <cell r="I64">
            <v>869.07463362109604</v>
          </cell>
          <cell r="J64">
            <v>241108</v>
          </cell>
          <cell r="K64">
            <v>130464439.87000002</v>
          </cell>
          <cell r="L64">
            <v>541.10373720490406</v>
          </cell>
          <cell r="M64">
            <v>27083</v>
          </cell>
          <cell r="N64">
            <v>8500665.9899999984</v>
          </cell>
          <cell r="O64">
            <v>313.87460731824387</v>
          </cell>
          <cell r="P64">
            <v>3817</v>
          </cell>
          <cell r="Q64">
            <v>1387858.42</v>
          </cell>
          <cell r="R64">
            <v>363.59927167932932</v>
          </cell>
          <cell r="S64">
            <v>865833</v>
          </cell>
          <cell r="T64">
            <v>654987627.32000017</v>
          </cell>
          <cell r="U64">
            <v>756.48263270168752</v>
          </cell>
          <cell r="W64" t="str">
            <v>Bien</v>
          </cell>
          <cell r="X64" t="str">
            <v>Bien</v>
          </cell>
        </row>
        <row r="65">
          <cell r="A65">
            <v>8</v>
          </cell>
          <cell r="B65" t="str">
            <v xml:space="preserve">REGIÓN DE MURCIA    </v>
          </cell>
          <cell r="D65">
            <v>28899</v>
          </cell>
          <cell r="E65">
            <v>17272877.620000001</v>
          </cell>
          <cell r="F65">
            <v>597.69810789300675</v>
          </cell>
          <cell r="G65">
            <v>115988</v>
          </cell>
          <cell r="H65">
            <v>73778219.969999984</v>
          </cell>
          <cell r="I65">
            <v>636.0849395627132</v>
          </cell>
          <cell r="J65">
            <v>54633</v>
          </cell>
          <cell r="K65">
            <v>23908016.960000001</v>
          </cell>
          <cell r="L65">
            <v>437.6112781652115</v>
          </cell>
          <cell r="M65">
            <v>7990</v>
          </cell>
          <cell r="N65">
            <v>2102229.2000000002</v>
          </cell>
          <cell r="O65">
            <v>263.10753441802257</v>
          </cell>
          <cell r="P65">
            <v>693</v>
          </cell>
          <cell r="Q65">
            <v>247256.03</v>
          </cell>
          <cell r="R65">
            <v>356.79080808080806</v>
          </cell>
          <cell r="S65">
            <v>208203</v>
          </cell>
          <cell r="T65">
            <v>117308599.78</v>
          </cell>
          <cell r="U65">
            <v>563.43376310619919</v>
          </cell>
          <cell r="W65" t="str">
            <v>Bien</v>
          </cell>
          <cell r="X65" t="str">
            <v>Bien</v>
          </cell>
        </row>
        <row r="66">
          <cell r="A66">
            <v>30</v>
          </cell>
          <cell r="C66" t="str">
            <v>Murcia</v>
          </cell>
          <cell r="D66">
            <v>28899</v>
          </cell>
          <cell r="E66">
            <v>17272877.620000001</v>
          </cell>
          <cell r="F66">
            <v>597.69810789300675</v>
          </cell>
          <cell r="G66">
            <v>115988</v>
          </cell>
          <cell r="H66">
            <v>73778219.969999984</v>
          </cell>
          <cell r="I66">
            <v>636.0849395627132</v>
          </cell>
          <cell r="J66">
            <v>54633</v>
          </cell>
          <cell r="K66">
            <v>23908016.960000001</v>
          </cell>
          <cell r="L66">
            <v>437.6112781652115</v>
          </cell>
          <cell r="M66">
            <v>7990</v>
          </cell>
          <cell r="N66">
            <v>2102229.2000000002</v>
          </cell>
          <cell r="O66">
            <v>263.10753441802257</v>
          </cell>
          <cell r="P66">
            <v>693</v>
          </cell>
          <cell r="Q66">
            <v>247256.03</v>
          </cell>
          <cell r="R66">
            <v>356.79080808080806</v>
          </cell>
          <cell r="S66">
            <v>208203</v>
          </cell>
          <cell r="T66">
            <v>117308599.78</v>
          </cell>
          <cell r="U66">
            <v>563.43376310619919</v>
          </cell>
          <cell r="W66" t="str">
            <v>Bien</v>
          </cell>
          <cell r="X66" t="str">
            <v>Bien</v>
          </cell>
        </row>
        <row r="67">
          <cell r="A67">
            <v>13</v>
          </cell>
          <cell r="B67" t="str">
            <v xml:space="preserve">NAVARRA             </v>
          </cell>
          <cell r="D67">
            <v>10558</v>
          </cell>
          <cell r="E67">
            <v>9262501.2100000009</v>
          </cell>
          <cell r="F67">
            <v>877.29695112710749</v>
          </cell>
          <cell r="G67">
            <v>67615</v>
          </cell>
          <cell r="H67">
            <v>53548506.289999992</v>
          </cell>
          <cell r="I67">
            <v>791.96193581305909</v>
          </cell>
          <cell r="J67">
            <v>27863</v>
          </cell>
          <cell r="K67">
            <v>13972060.02</v>
          </cell>
          <cell r="L67">
            <v>501.45569464881743</v>
          </cell>
          <cell r="M67">
            <v>3191</v>
          </cell>
          <cell r="N67">
            <v>957498.87</v>
          </cell>
          <cell r="O67">
            <v>300.06232215606394</v>
          </cell>
          <cell r="P67">
            <v>555</v>
          </cell>
          <cell r="Q67">
            <v>243376.52</v>
          </cell>
          <cell r="R67">
            <v>438.51625225225223</v>
          </cell>
          <cell r="S67">
            <v>109782</v>
          </cell>
          <cell r="T67">
            <v>77983942.910000011</v>
          </cell>
          <cell r="U67">
            <v>710.35272549233946</v>
          </cell>
          <cell r="W67" t="str">
            <v>Bien</v>
          </cell>
          <cell r="X67" t="str">
            <v>Bien</v>
          </cell>
        </row>
        <row r="68">
          <cell r="A68">
            <v>31</v>
          </cell>
          <cell r="C68" t="str">
            <v>Navarra</v>
          </cell>
          <cell r="D68">
            <v>10558</v>
          </cell>
          <cell r="E68">
            <v>9262501.2100000009</v>
          </cell>
          <cell r="F68">
            <v>877.29695112710749</v>
          </cell>
          <cell r="G68">
            <v>67615</v>
          </cell>
          <cell r="H68">
            <v>53548506.289999992</v>
          </cell>
          <cell r="I68">
            <v>791.96193581305909</v>
          </cell>
          <cell r="J68">
            <v>27863</v>
          </cell>
          <cell r="K68">
            <v>13972060.02</v>
          </cell>
          <cell r="L68">
            <v>501.45569464881743</v>
          </cell>
          <cell r="M68">
            <v>3191</v>
          </cell>
          <cell r="N68">
            <v>957498.87</v>
          </cell>
          <cell r="O68">
            <v>300.06232215606394</v>
          </cell>
          <cell r="P68">
            <v>555</v>
          </cell>
          <cell r="Q68">
            <v>243376.52</v>
          </cell>
          <cell r="R68">
            <v>438.51625225225223</v>
          </cell>
          <cell r="S68">
            <v>109782</v>
          </cell>
          <cell r="T68">
            <v>77983942.910000011</v>
          </cell>
          <cell r="U68">
            <v>710.35272549233946</v>
          </cell>
          <cell r="W68" t="str">
            <v>Bien</v>
          </cell>
          <cell r="X68" t="str">
            <v>Bien</v>
          </cell>
        </row>
        <row r="69">
          <cell r="A69">
            <v>1</v>
          </cell>
          <cell r="B69" t="str">
            <v xml:space="preserve">PAÍS VASCO          </v>
          </cell>
          <cell r="C69" t="str">
            <v>Guipúzcoa</v>
          </cell>
          <cell r="D69">
            <v>15596</v>
          </cell>
          <cell r="E69">
            <v>16597183.690000003</v>
          </cell>
          <cell r="F69">
            <v>1064.1949018979228</v>
          </cell>
          <cell r="G69">
            <v>103789</v>
          </cell>
          <cell r="H69">
            <v>107664602.10999998</v>
          </cell>
          <cell r="I69">
            <v>1037.3411643815816</v>
          </cell>
          <cell r="J69">
            <v>41894</v>
          </cell>
          <cell r="K69">
            <v>27213931.530000001</v>
          </cell>
          <cell r="L69">
            <v>649.59019262901609</v>
          </cell>
          <cell r="M69">
            <v>4075</v>
          </cell>
          <cell r="N69">
            <v>1580477.49</v>
          </cell>
          <cell r="O69">
            <v>387.84723680981597</v>
          </cell>
          <cell r="P69">
            <v>825</v>
          </cell>
          <cell r="Q69">
            <v>452802.51</v>
          </cell>
          <cell r="R69">
            <v>548.85152727272725</v>
          </cell>
          <cell r="S69">
            <v>166179</v>
          </cell>
          <cell r="T69">
            <v>153508997.32999995</v>
          </cell>
          <cell r="U69">
            <v>923.7568966596258</v>
          </cell>
          <cell r="W69" t="str">
            <v>Bien</v>
          </cell>
          <cell r="X69" t="str">
            <v>Bien</v>
          </cell>
        </row>
        <row r="70">
          <cell r="A70">
            <v>1</v>
          </cell>
          <cell r="C70" t="str">
            <v>Álava</v>
          </cell>
          <cell r="D70">
            <v>4939</v>
          </cell>
          <cell r="E70">
            <v>4713998.5599999996</v>
          </cell>
          <cell r="F70">
            <v>954.44392792063161</v>
          </cell>
          <cell r="G70">
            <v>36070</v>
          </cell>
          <cell r="H70">
            <v>31841092.239999995</v>
          </cell>
          <cell r="I70">
            <v>882.75830995286924</v>
          </cell>
          <cell r="J70">
            <v>14282</v>
          </cell>
          <cell r="K70">
            <v>7662565.7800000012</v>
          </cell>
          <cell r="L70">
            <v>536.51909956588725</v>
          </cell>
          <cell r="M70">
            <v>1461</v>
          </cell>
          <cell r="N70">
            <v>476842.5</v>
          </cell>
          <cell r="O70">
            <v>326.38090349075975</v>
          </cell>
          <cell r="P70">
            <v>255</v>
          </cell>
          <cell r="Q70">
            <v>90945.11</v>
          </cell>
          <cell r="R70">
            <v>356.64749019607842</v>
          </cell>
          <cell r="S70">
            <v>57007</v>
          </cell>
          <cell r="T70">
            <v>44785444.18999999</v>
          </cell>
          <cell r="U70">
            <v>785.61306839510917</v>
          </cell>
          <cell r="W70" t="str">
            <v>Bien</v>
          </cell>
          <cell r="X70" t="str">
            <v>Bien</v>
          </cell>
        </row>
        <row r="71">
          <cell r="A71">
            <v>20</v>
          </cell>
          <cell r="B71" t="str">
            <v xml:space="preserve">LA RIOJA            </v>
          </cell>
          <cell r="C71" t="str">
            <v>Guipúzcoa</v>
          </cell>
          <cell r="D71">
            <v>5631</v>
          </cell>
          <cell r="E71">
            <v>4653640.5999999996</v>
          </cell>
          <cell r="F71">
            <v>826.43235659740719</v>
          </cell>
          <cell r="G71">
            <v>40008</v>
          </cell>
          <cell r="H71">
            <v>31942859.159999996</v>
          </cell>
          <cell r="I71">
            <v>798.41179664067181</v>
          </cell>
          <cell r="J71">
            <v>15672</v>
          </cell>
          <cell r="K71">
            <v>8490188.8300000001</v>
          </cell>
          <cell r="L71">
            <v>541.74252360898413</v>
          </cell>
          <cell r="M71">
            <v>1584</v>
          </cell>
          <cell r="N71">
            <v>549785.86</v>
          </cell>
          <cell r="O71">
            <v>347.08703282828282</v>
          </cell>
          <cell r="P71">
            <v>225</v>
          </cell>
          <cell r="Q71">
            <v>97671.05</v>
          </cell>
          <cell r="R71">
            <v>434.09355555555555</v>
          </cell>
          <cell r="S71">
            <v>63120</v>
          </cell>
          <cell r="T71">
            <v>45734145.500000022</v>
          </cell>
          <cell r="U71">
            <v>724.55870564005102</v>
          </cell>
          <cell r="W71" t="str">
            <v>Bien</v>
          </cell>
          <cell r="X71" t="str">
            <v>Bien</v>
          </cell>
        </row>
        <row r="72">
          <cell r="A72">
            <v>48</v>
          </cell>
          <cell r="C72" t="str">
            <v>Vizcaya</v>
          </cell>
          <cell r="D72">
            <v>21866</v>
          </cell>
          <cell r="E72">
            <v>20649689.159999996</v>
          </cell>
          <cell r="F72">
            <v>944.37433275404726</v>
          </cell>
          <cell r="G72">
            <v>145500</v>
          </cell>
          <cell r="H72">
            <v>136086852.11000001</v>
          </cell>
          <cell r="I72">
            <v>935.30482549828184</v>
          </cell>
          <cell r="J72">
            <v>70550</v>
          </cell>
          <cell r="K72">
            <v>40413717.529999994</v>
          </cell>
          <cell r="L72">
            <v>572.8379522324592</v>
          </cell>
          <cell r="M72">
            <v>7336</v>
          </cell>
          <cell r="N72">
            <v>2462575.19</v>
          </cell>
          <cell r="O72">
            <v>335.6836409487459</v>
          </cell>
          <cell r="P72">
            <v>1941</v>
          </cell>
          <cell r="Q72">
            <v>856495.46</v>
          </cell>
          <cell r="R72">
            <v>441.26504894384334</v>
          </cell>
          <cell r="S72">
            <v>247193</v>
          </cell>
          <cell r="T72">
            <v>200469329.45000002</v>
          </cell>
          <cell r="U72">
            <v>810.98303532057957</v>
          </cell>
          <cell r="W72" t="str">
            <v>Bien</v>
          </cell>
          <cell r="X72" t="str">
            <v>Bien</v>
          </cell>
        </row>
        <row r="73">
          <cell r="A73">
            <v>7</v>
          </cell>
          <cell r="B73" t="str">
            <v xml:space="preserve">LA RIOJA            </v>
          </cell>
          <cell r="D73">
            <v>5748</v>
          </cell>
          <cell r="E73">
            <v>4114528.34</v>
          </cell>
          <cell r="F73">
            <v>715.81912665274876</v>
          </cell>
          <cell r="G73">
            <v>37340</v>
          </cell>
          <cell r="H73">
            <v>24785919.230000004</v>
          </cell>
          <cell r="I73">
            <v>663.79001687198729</v>
          </cell>
          <cell r="J73">
            <v>14975</v>
          </cell>
          <cell r="K73">
            <v>6894472.370000001</v>
          </cell>
          <cell r="L73">
            <v>460.39882270450761</v>
          </cell>
          <cell r="M73">
            <v>1495</v>
          </cell>
          <cell r="N73">
            <v>448142.52</v>
          </cell>
          <cell r="O73">
            <v>299.76088294314383</v>
          </cell>
          <cell r="P73">
            <v>258</v>
          </cell>
          <cell r="Q73">
            <v>99088.53</v>
          </cell>
          <cell r="R73">
            <v>384.06406976744188</v>
          </cell>
          <cell r="S73">
            <v>59816</v>
          </cell>
          <cell r="T73">
            <v>36342150.99000001</v>
          </cell>
          <cell r="U73">
            <v>607.56571803530846</v>
          </cell>
          <cell r="W73" t="str">
            <v>Bien</v>
          </cell>
          <cell r="X73" t="str">
            <v>Bien</v>
          </cell>
        </row>
        <row r="74">
          <cell r="A74">
            <v>26</v>
          </cell>
          <cell r="C74" t="str">
            <v>La Rioja</v>
          </cell>
          <cell r="D74">
            <v>5748</v>
          </cell>
          <cell r="E74">
            <v>4114528.34</v>
          </cell>
          <cell r="F74">
            <v>715.81912665274876</v>
          </cell>
          <cell r="G74">
            <v>37340</v>
          </cell>
          <cell r="H74">
            <v>24785919.230000004</v>
          </cell>
          <cell r="I74">
            <v>663.79001687198729</v>
          </cell>
          <cell r="J74">
            <v>14975</v>
          </cell>
          <cell r="K74">
            <v>6894472.370000001</v>
          </cell>
          <cell r="L74">
            <v>460.39882270450761</v>
          </cell>
          <cell r="M74">
            <v>1495</v>
          </cell>
          <cell r="N74">
            <v>448142.52</v>
          </cell>
          <cell r="O74">
            <v>299.76088294314383</v>
          </cell>
          <cell r="P74">
            <v>258</v>
          </cell>
          <cell r="Q74">
            <v>99088.53</v>
          </cell>
          <cell r="R74">
            <v>384.06406976744188</v>
          </cell>
          <cell r="S74">
            <v>59816</v>
          </cell>
          <cell r="T74">
            <v>36342150.99000001</v>
          </cell>
          <cell r="U74">
            <v>607.56571803530846</v>
          </cell>
          <cell r="W74" t="str">
            <v>Bien</v>
          </cell>
          <cell r="X74" t="str">
            <v>Bien</v>
          </cell>
        </row>
        <row r="75">
          <cell r="A75">
            <v>18</v>
          </cell>
          <cell r="B75" t="str">
            <v xml:space="preserve">CEUTA               </v>
          </cell>
          <cell r="D75">
            <v>692</v>
          </cell>
          <cell r="E75">
            <v>639693.77</v>
          </cell>
          <cell r="F75">
            <v>924.4129624277457</v>
          </cell>
          <cell r="G75">
            <v>3729</v>
          </cell>
          <cell r="H75">
            <v>3133903.17</v>
          </cell>
          <cell r="I75">
            <v>840.41382944489135</v>
          </cell>
          <cell r="J75">
            <v>2457</v>
          </cell>
          <cell r="K75">
            <v>1267610.21</v>
          </cell>
          <cell r="L75">
            <v>515.9178713878714</v>
          </cell>
          <cell r="M75">
            <v>450</v>
          </cell>
          <cell r="N75">
            <v>119696.82</v>
          </cell>
          <cell r="O75">
            <v>265.99293333333333</v>
          </cell>
          <cell r="P75">
            <v>63</v>
          </cell>
          <cell r="Q75">
            <v>20963.830000000002</v>
          </cell>
          <cell r="R75">
            <v>332.75920634920635</v>
          </cell>
          <cell r="S75">
            <v>7391</v>
          </cell>
          <cell r="T75">
            <v>5181867.8</v>
          </cell>
          <cell r="U75">
            <v>701.10510079826815</v>
          </cell>
          <cell r="W75" t="str">
            <v>Bien</v>
          </cell>
          <cell r="X75" t="str">
            <v>Bien</v>
          </cell>
        </row>
        <row r="76">
          <cell r="A76">
            <v>51</v>
          </cell>
          <cell r="C76" t="str">
            <v>Ceuta</v>
          </cell>
          <cell r="D76">
            <v>692</v>
          </cell>
          <cell r="E76">
            <v>639693.77</v>
          </cell>
          <cell r="F76">
            <v>924.4129624277457</v>
          </cell>
          <cell r="G76">
            <v>3729</v>
          </cell>
          <cell r="H76">
            <v>3133903.17</v>
          </cell>
          <cell r="I76">
            <v>840.41382944489135</v>
          </cell>
          <cell r="J76">
            <v>2457</v>
          </cell>
          <cell r="K76">
            <v>1267610.21</v>
          </cell>
          <cell r="L76">
            <v>515.9178713878714</v>
          </cell>
          <cell r="M76">
            <v>450</v>
          </cell>
          <cell r="N76">
            <v>119696.82</v>
          </cell>
          <cell r="O76">
            <v>265.99293333333333</v>
          </cell>
          <cell r="P76">
            <v>63</v>
          </cell>
          <cell r="Q76">
            <v>20963.830000000002</v>
          </cell>
          <cell r="R76">
            <v>332.75920634920635</v>
          </cell>
          <cell r="S76">
            <v>7391</v>
          </cell>
          <cell r="T76">
            <v>5181867.8</v>
          </cell>
          <cell r="U76">
            <v>701.10510079826815</v>
          </cell>
          <cell r="W76" t="str">
            <v>Bien</v>
          </cell>
          <cell r="X76" t="str">
            <v>Bien</v>
          </cell>
        </row>
        <row r="77">
          <cell r="A77">
            <v>19</v>
          </cell>
          <cell r="B77" t="str">
            <v xml:space="preserve">MELILLA             </v>
          </cell>
          <cell r="D77">
            <v>1051</v>
          </cell>
          <cell r="E77">
            <v>869639.7</v>
          </cell>
          <cell r="F77">
            <v>827.44024738344433</v>
          </cell>
          <cell r="G77">
            <v>2999</v>
          </cell>
          <cell r="H77">
            <v>2341176.2000000002</v>
          </cell>
          <cell r="I77">
            <v>780.6522840946983</v>
          </cell>
          <cell r="J77">
            <v>2218</v>
          </cell>
          <cell r="K77">
            <v>1064461.99</v>
          </cell>
          <cell r="L77">
            <v>479.91974301172229</v>
          </cell>
          <cell r="M77">
            <v>509</v>
          </cell>
          <cell r="N77">
            <v>126580.4</v>
          </cell>
          <cell r="O77">
            <v>248.68447937131629</v>
          </cell>
          <cell r="P77">
            <v>60</v>
          </cell>
          <cell r="Q77">
            <v>20611.89</v>
          </cell>
          <cell r="R77">
            <v>343.53149999999999</v>
          </cell>
          <cell r="S77">
            <v>6837</v>
          </cell>
          <cell r="T77">
            <v>4422470.18</v>
          </cell>
          <cell r="U77">
            <v>646.84367120081902</v>
          </cell>
          <cell r="W77" t="str">
            <v>Bien</v>
          </cell>
          <cell r="X77" t="str">
            <v>Bien</v>
          </cell>
        </row>
        <row r="78">
          <cell r="A78">
            <v>52</v>
          </cell>
          <cell r="B78" t="str">
            <v>TOTAL</v>
          </cell>
          <cell r="C78" t="str">
            <v>Melilla</v>
          </cell>
          <cell r="D78">
            <v>923844</v>
          </cell>
          <cell r="E78">
            <v>771229834.93999994</v>
          </cell>
          <cell r="F78">
            <v>834.8052646767203</v>
          </cell>
          <cell r="G78">
            <v>5081979</v>
          </cell>
          <cell r="H78">
            <v>4371904133.5100002</v>
          </cell>
          <cell r="I78">
            <v>860.2759148571846</v>
          </cell>
          <cell r="J78">
            <v>2278829</v>
          </cell>
          <cell r="K78">
            <v>1266811703.1400001</v>
          </cell>
          <cell r="L78">
            <v>555.90467873631599</v>
          </cell>
          <cell r="M78">
            <v>265889</v>
          </cell>
          <cell r="N78">
            <v>90639922.38000001</v>
          </cell>
          <cell r="O78">
            <v>340.89384058761368</v>
          </cell>
          <cell r="P78">
            <v>37795</v>
          </cell>
          <cell r="Q78">
            <v>16962851.090000004</v>
          </cell>
          <cell r="R78">
            <v>448.8120410107158</v>
          </cell>
          <cell r="S78">
            <v>8588336</v>
          </cell>
          <cell r="T78">
            <v>6517548445.0600014</v>
          </cell>
          <cell r="U78">
            <v>758.88372847312928</v>
          </cell>
          <cell r="W78" t="str">
            <v>Bien</v>
          </cell>
          <cell r="X78" t="str">
            <v>Bien</v>
          </cell>
        </row>
        <row r="80">
          <cell r="B80" t="str">
            <v>TOTAL</v>
          </cell>
          <cell r="D80">
            <v>845668</v>
          </cell>
          <cell r="E80">
            <v>614470287.22000003</v>
          </cell>
          <cell r="F80">
            <v>726.60936350908401</v>
          </cell>
          <cell r="G80">
            <v>4777953</v>
          </cell>
          <cell r="H80">
            <v>3421664153.27</v>
          </cell>
          <cell r="I80">
            <v>716.13600076643695</v>
          </cell>
          <cell r="J80">
            <v>2183358</v>
          </cell>
          <cell r="K80">
            <v>1036197052.7100003</v>
          </cell>
          <cell r="L80">
            <v>474.58870817795355</v>
          </cell>
          <cell r="M80">
            <v>260720</v>
          </cell>
          <cell r="N80">
            <v>73976608.840000004</v>
          </cell>
          <cell r="O80">
            <v>283.7396779687021</v>
          </cell>
          <cell r="P80">
            <v>39570</v>
          </cell>
          <cell r="Q80">
            <v>14649066.470000001</v>
          </cell>
          <cell r="R80">
            <v>370.20638033864043</v>
          </cell>
          <cell r="S80">
            <v>8107269</v>
          </cell>
          <cell r="T80">
            <v>5160957168.5100002</v>
          </cell>
          <cell r="U80">
            <v>636.58393085390412</v>
          </cell>
          <cell r="W80" t="str">
            <v>Bien</v>
          </cell>
          <cell r="X80" t="str">
            <v>Bien</v>
          </cell>
        </row>
      </sheetData>
      <sheetData sheetId="8">
        <row r="1">
          <cell r="B1" t="str">
            <v>PENSIONES EN VIGOR A 1 DE NOVIEMBRE DE 2009</v>
          </cell>
        </row>
      </sheetData>
      <sheetData sheetId="9">
        <row r="1">
          <cell r="B1" t="str">
            <v>PENSIONES EN VIGOR A 1 DE NOVIEMBRE DE 2009</v>
          </cell>
        </row>
      </sheetData>
      <sheetData sheetId="10">
        <row r="1">
          <cell r="B1" t="str">
            <v>PENSIONES EN VIGOR A 1 DE NOVIEMBRE DE 2009</v>
          </cell>
        </row>
      </sheetData>
      <sheetData sheetId="11">
        <row r="1">
          <cell r="B1" t="str">
            <v>PENSIONES EN VIGOR A 1 DE NOVIEMBRE DE 2009</v>
          </cell>
        </row>
      </sheetData>
      <sheetData sheetId="12">
        <row r="1">
          <cell r="B1" t="str">
            <v>PENSIONES EN VIGOR A 1 DE NOVIEMBRE DE 2009</v>
          </cell>
        </row>
      </sheetData>
      <sheetData sheetId="13">
        <row r="1">
          <cell r="B1" t="str">
            <v>PENSIONES EN VIGOR A 1 DE NOVIEMBRE DE 2009</v>
          </cell>
        </row>
      </sheetData>
      <sheetData sheetId="14">
        <row r="1">
          <cell r="B1" t="str">
            <v>PENSIONES EN VIGOR A 1 DE NOVIEMBRE DE 2009</v>
          </cell>
        </row>
      </sheetData>
      <sheetData sheetId="15">
        <row r="1">
          <cell r="B1" t="str">
            <v>PENSIONES EN VIGOR A 1 DE NOVIEMBRE DE 2009</v>
          </cell>
        </row>
      </sheetData>
      <sheetData sheetId="16">
        <row r="1">
          <cell r="B1" t="str">
            <v>PENSIONES EN VIGOR A 1 DE NOVIEMBRE DE 2009</v>
          </cell>
        </row>
      </sheetData>
      <sheetData sheetId="17">
        <row r="1">
          <cell r="A1">
            <v>1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Indice"/>
      <sheetName val="Nº Pens. Clases"/>
      <sheetName val="Importe €"/>
      <sheetName val="P. Media €"/>
      <sheetName val="Regím y altas"/>
      <sheetName val="Gráfico"/>
      <sheetName val="Gráfico (NOM)"/>
      <sheetName val="Gráfico (MEDIA)"/>
      <sheetName val="Rangos"/>
      <sheetName val="Datos 2001 publicados"/>
      <sheetName val="Variación núm"/>
      <sheetName val="Variación nóm"/>
      <sheetName val="Variación media"/>
      <sheetName val="Tabla movire"/>
      <sheetName val="Tabla vigotota"/>
      <sheetName val="Tabla vigotota (2)"/>
      <sheetName val="Avance"/>
      <sheetName val="Avance 2 final ejercicio"/>
      <sheetName val="Gráficos"/>
      <sheetName val="Ranking"/>
      <sheetName val="Serie MircroStratPV"/>
      <sheetName val="Hoja3"/>
      <sheetName val="graf1"/>
      <sheetName val="graf2 2017"/>
      <sheetName val="graf3 2017"/>
      <sheetName val="Mapa"/>
      <sheetName val="Número pensionistas"/>
      <sheetName val="Tabla vigotota (sexo)"/>
      <sheetName val="Gráficos1"/>
      <sheetName val="Datos_Gráficos1"/>
      <sheetName val="Datos edadsexo(2010-2017)"/>
      <sheetName val="meses"/>
      <sheetName val="PARA MAPAS"/>
      <sheetName val="ESPAÑA"/>
      <sheetName val="tabla-9663"/>
      <sheetName val="tabla-967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IP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>
        <row r="52">
          <cell r="P52">
            <v>1</v>
          </cell>
          <cell r="Q52" t="str">
            <v>26 de enero de 2021</v>
          </cell>
        </row>
        <row r="53">
          <cell r="P53">
            <v>2</v>
          </cell>
          <cell r="Q53" t="str">
            <v>26 de febrero de 2021</v>
          </cell>
        </row>
        <row r="54">
          <cell r="P54">
            <v>3</v>
          </cell>
          <cell r="Q54" t="str">
            <v>26 de marzo de 2021</v>
          </cell>
        </row>
        <row r="55">
          <cell r="P55">
            <v>4</v>
          </cell>
          <cell r="Q55" t="str">
            <v>27 de abril de 2021</v>
          </cell>
        </row>
        <row r="56">
          <cell r="P56">
            <v>5</v>
          </cell>
          <cell r="Q56" t="str">
            <v>25 de mayo de 2021</v>
          </cell>
        </row>
        <row r="57">
          <cell r="P57">
            <v>6</v>
          </cell>
          <cell r="Q57" t="str">
            <v>25 de junio de 2021</v>
          </cell>
        </row>
        <row r="58">
          <cell r="P58">
            <v>7</v>
          </cell>
          <cell r="Q58" t="str">
            <v>27 de julio de 2021</v>
          </cell>
        </row>
        <row r="59">
          <cell r="P59">
            <v>8</v>
          </cell>
          <cell r="Q59" t="str">
            <v>27 de agosto de 2021</v>
          </cell>
        </row>
        <row r="60">
          <cell r="P60">
            <v>9</v>
          </cell>
          <cell r="Q60" t="str">
            <v>28 de septiembre de 2021</v>
          </cell>
        </row>
        <row r="61">
          <cell r="P61">
            <v>10</v>
          </cell>
          <cell r="Q61" t="str">
            <v>26 de octubre de 2021</v>
          </cell>
        </row>
        <row r="62">
          <cell r="P62">
            <v>11</v>
          </cell>
          <cell r="Q62" t="str">
            <v>26 de noviembre de 2021</v>
          </cell>
        </row>
        <row r="63">
          <cell r="P63">
            <v>12</v>
          </cell>
          <cell r="Q63" t="str">
            <v>28 de diciembre de 2021</v>
          </cell>
        </row>
      </sheetData>
      <sheetData sheetId="18"/>
      <sheetData sheetId="19">
        <row r="2">
          <cell r="D2" t="str">
            <v>Variación</v>
          </cell>
        </row>
        <row r="3">
          <cell r="A3">
            <v>1</v>
          </cell>
          <cell r="B3" t="str">
            <v>PAÍS VASCO</v>
          </cell>
          <cell r="C3">
            <v>726.57959763000019</v>
          </cell>
          <cell r="D3">
            <v>3.1660043922308478E-2</v>
          </cell>
          <cell r="E3">
            <v>3.2342753480176345E-2</v>
          </cell>
        </row>
        <row r="4">
          <cell r="A4">
            <v>2</v>
          </cell>
          <cell r="B4" t="str">
            <v>CATALUÑA</v>
          </cell>
          <cell r="C4">
            <v>1872.4835123700011</v>
          </cell>
          <cell r="D4">
            <v>2.9803213544944196E-2</v>
          </cell>
          <cell r="E4">
            <v>3.2342753480176345E-2</v>
          </cell>
        </row>
        <row r="5">
          <cell r="A5">
            <v>3</v>
          </cell>
          <cell r="B5" t="str">
            <v>GALICIA</v>
          </cell>
          <cell r="C5">
            <v>675.60619993000068</v>
          </cell>
          <cell r="D5">
            <v>2.7937590301648108E-2</v>
          </cell>
          <cell r="E5">
            <v>3.2342753480176345E-2</v>
          </cell>
        </row>
        <row r="6">
          <cell r="A6">
            <v>4</v>
          </cell>
          <cell r="B6" t="str">
            <v>ANDALUCÍA</v>
          </cell>
          <cell r="C6">
            <v>1480.3339975200001</v>
          </cell>
          <cell r="D6">
            <v>3.330166197312967E-2</v>
          </cell>
          <cell r="E6">
            <v>3.2342753480176345E-2</v>
          </cell>
        </row>
        <row r="7">
          <cell r="A7">
            <v>5</v>
          </cell>
          <cell r="B7" t="str">
            <v>ASTURIAS</v>
          </cell>
          <cell r="C7">
            <v>365.37555811999988</v>
          </cell>
          <cell r="D7">
            <v>1.9652251826015155E-2</v>
          </cell>
          <cell r="E7">
            <v>3.2342753480176345E-2</v>
          </cell>
        </row>
        <row r="8">
          <cell r="A8">
            <v>6</v>
          </cell>
          <cell r="B8" t="str">
            <v>CANTABRIA</v>
          </cell>
          <cell r="C8">
            <v>156.30645813000012</v>
          </cell>
          <cell r="D8">
            <v>3.4499155593548991E-2</v>
          </cell>
          <cell r="E8">
            <v>3.2342753480176345E-2</v>
          </cell>
        </row>
        <row r="9">
          <cell r="A9">
            <v>7</v>
          </cell>
          <cell r="B9" t="str">
            <v>RIOJA (LA)</v>
          </cell>
          <cell r="C9">
            <v>72.188978209999988</v>
          </cell>
          <cell r="D9">
            <v>3.9249055931477539E-2</v>
          </cell>
          <cell r="E9">
            <v>3.2342753480176345E-2</v>
          </cell>
        </row>
        <row r="10">
          <cell r="A10">
            <v>8</v>
          </cell>
          <cell r="B10" t="str">
            <v>MURCIA</v>
          </cell>
          <cell r="C10">
            <v>230.34142810999995</v>
          </cell>
          <cell r="D10">
            <v>3.3718544212820056E-2</v>
          </cell>
          <cell r="E10">
            <v>3.2342753480176345E-2</v>
          </cell>
        </row>
        <row r="11">
          <cell r="A11">
            <v>9</v>
          </cell>
          <cell r="B11" t="str">
            <v>C. VALENCIANA</v>
          </cell>
          <cell r="C11">
            <v>961.99860878000004</v>
          </cell>
          <cell r="D11">
            <v>3.2177172283737621E-2</v>
          </cell>
          <cell r="E11">
            <v>3.2342753480176345E-2</v>
          </cell>
        </row>
        <row r="12">
          <cell r="A12">
            <v>10</v>
          </cell>
          <cell r="B12" t="str">
            <v>ARAGÓN</v>
          </cell>
          <cell r="C12">
            <v>333.25029991000014</v>
          </cell>
          <cell r="D12">
            <v>2.8425710431237983E-2</v>
          </cell>
          <cell r="E12">
            <v>3.2342753480176345E-2</v>
          </cell>
        </row>
        <row r="13">
          <cell r="A13">
            <v>11</v>
          </cell>
          <cell r="B13" t="str">
            <v>CASTILLA - LA MANCHA</v>
          </cell>
          <cell r="C13">
            <v>361.28862985999984</v>
          </cell>
          <cell r="D13">
            <v>3.5686647535467797E-2</v>
          </cell>
          <cell r="E13">
            <v>3.2342753480176345E-2</v>
          </cell>
        </row>
        <row r="14">
          <cell r="A14">
            <v>12</v>
          </cell>
          <cell r="B14" t="str">
            <v>CANARIAS</v>
          </cell>
          <cell r="C14">
            <v>321.56149460999995</v>
          </cell>
          <cell r="D14">
            <v>4.553304204699371E-2</v>
          </cell>
          <cell r="E14">
            <v>3.2342753480176345E-2</v>
          </cell>
        </row>
        <row r="15">
          <cell r="A15">
            <v>13</v>
          </cell>
          <cell r="B15" t="str">
            <v>NAVARRA</v>
          </cell>
          <cell r="C15">
            <v>165.61819989</v>
          </cell>
          <cell r="D15">
            <v>3.5245089627667037E-2</v>
          </cell>
          <cell r="E15">
            <v>3.2342753480176345E-2</v>
          </cell>
        </row>
        <row r="16">
          <cell r="A16">
            <v>14</v>
          </cell>
          <cell r="B16" t="str">
            <v>EXTREMADURA</v>
          </cell>
          <cell r="C16">
            <v>198.9860122499999</v>
          </cell>
          <cell r="D16">
            <v>3.1234159586553512E-2</v>
          </cell>
          <cell r="E16">
            <v>3.2342753480176345E-2</v>
          </cell>
        </row>
        <row r="17">
          <cell r="A17">
            <v>15</v>
          </cell>
          <cell r="B17" t="str">
            <v>ILLES BALEARS</v>
          </cell>
          <cell r="C17">
            <v>191.15532893000008</v>
          </cell>
          <cell r="D17">
            <v>4.4346285556594589E-2</v>
          </cell>
          <cell r="E17">
            <v>3.2342753480176345E-2</v>
          </cell>
        </row>
        <row r="18">
          <cell r="A18">
            <v>16</v>
          </cell>
          <cell r="B18" t="str">
            <v>MADRID</v>
          </cell>
          <cell r="C18">
            <v>1440.7994200300006</v>
          </cell>
          <cell r="D18">
            <v>3.5883842413256817E-2</v>
          </cell>
          <cell r="E18">
            <v>3.2342753480176345E-2</v>
          </cell>
        </row>
        <row r="19">
          <cell r="A19">
            <v>17</v>
          </cell>
          <cell r="B19" t="str">
            <v>CASTILLA Y LEÓN</v>
          </cell>
          <cell r="C19">
            <v>630.97059144000013</v>
          </cell>
          <cell r="D19">
            <v>3.022918832936905E-2</v>
          </cell>
          <cell r="E19">
            <v>3.2342753480176345E-2</v>
          </cell>
        </row>
        <row r="20">
          <cell r="A20">
            <v>18</v>
          </cell>
          <cell r="B20" t="str">
            <v>CEUTA</v>
          </cell>
          <cell r="C20">
            <v>9.2477375799999972</v>
          </cell>
          <cell r="D20">
            <v>3.1108723824495144E-2</v>
          </cell>
          <cell r="E20">
            <v>3.2342753480176345E-2</v>
          </cell>
        </row>
        <row r="21">
          <cell r="A21">
            <v>19</v>
          </cell>
          <cell r="B21" t="str">
            <v>MELILLA</v>
          </cell>
          <cell r="C21">
            <v>8.2022309600000032</v>
          </cell>
          <cell r="D21">
            <v>5.6610715277062074E-2</v>
          </cell>
          <cell r="E21">
            <v>3.2342753480176345E-2</v>
          </cell>
        </row>
        <row r="26">
          <cell r="A26">
            <v>1</v>
          </cell>
          <cell r="B26" t="str">
            <v>PAÍS VASCO</v>
          </cell>
          <cell r="C26">
            <v>566279</v>
          </cell>
          <cell r="D26">
            <v>1.0725186071001591E-2</v>
          </cell>
          <cell r="E26">
            <v>1.0351436718354146E-2</v>
          </cell>
        </row>
        <row r="27">
          <cell r="A27">
            <v>2</v>
          </cell>
          <cell r="B27" t="str">
            <v>CATALUÑA</v>
          </cell>
          <cell r="C27">
            <v>1744564</v>
          </cell>
          <cell r="D27">
            <v>7.1197201758887996E-3</v>
          </cell>
          <cell r="E27">
            <v>1.0351436718354146E-2</v>
          </cell>
        </row>
        <row r="28">
          <cell r="A28">
            <v>3</v>
          </cell>
          <cell r="B28" t="str">
            <v>GALICIA</v>
          </cell>
          <cell r="C28">
            <v>767182</v>
          </cell>
          <cell r="D28">
            <v>4.0650406504065817E-3</v>
          </cell>
          <cell r="E28">
            <v>1.0351436718354146E-2</v>
          </cell>
        </row>
        <row r="29">
          <cell r="A29">
            <v>4</v>
          </cell>
          <cell r="B29" t="str">
            <v>ANDALUCÍA</v>
          </cell>
          <cell r="C29">
            <v>1600381</v>
          </cell>
          <cell r="D29">
            <v>1.1855490854371764E-2</v>
          </cell>
          <cell r="E29">
            <v>1.0351436718354146E-2</v>
          </cell>
        </row>
        <row r="30">
          <cell r="A30">
            <v>5</v>
          </cell>
          <cell r="B30" t="str">
            <v>ASTURIAS</v>
          </cell>
          <cell r="C30">
            <v>300373</v>
          </cell>
          <cell r="D30">
            <v>-6.3214700412228542E-4</v>
          </cell>
          <cell r="E30">
            <v>1.0351436718354146E-2</v>
          </cell>
        </row>
        <row r="31">
          <cell r="A31">
            <v>6</v>
          </cell>
          <cell r="B31" t="str">
            <v>CANTABRIA</v>
          </cell>
          <cell r="C31">
            <v>143101</v>
          </cell>
          <cell r="D31">
            <v>1.1836495152976356E-2</v>
          </cell>
          <cell r="E31">
            <v>1.0351436718354146E-2</v>
          </cell>
        </row>
        <row r="32">
          <cell r="A32">
            <v>7</v>
          </cell>
          <cell r="B32" t="str">
            <v>RIOJA (LA)</v>
          </cell>
          <cell r="C32">
            <v>71038</v>
          </cell>
          <cell r="D32">
            <v>1.4017357542537301E-2</v>
          </cell>
          <cell r="E32">
            <v>1.0351436718354146E-2</v>
          </cell>
        </row>
        <row r="33">
          <cell r="A33">
            <v>8</v>
          </cell>
          <cell r="B33" t="str">
            <v>MURCIA</v>
          </cell>
          <cell r="C33">
            <v>252240</v>
          </cell>
          <cell r="D33">
            <v>1.0127707630020355E-2</v>
          </cell>
          <cell r="E33">
            <v>1.0351436718354146E-2</v>
          </cell>
        </row>
        <row r="34">
          <cell r="A34">
            <v>9</v>
          </cell>
          <cell r="B34" t="str">
            <v>C. VALENCIANA</v>
          </cell>
          <cell r="C34">
            <v>1009670</v>
          </cell>
          <cell r="D34">
            <v>9.9699610784402815E-3</v>
          </cell>
          <cell r="E34">
            <v>1.0351436718354146E-2</v>
          </cell>
        </row>
        <row r="35">
          <cell r="A35">
            <v>10</v>
          </cell>
          <cell r="B35" t="str">
            <v>ARAGÓN</v>
          </cell>
          <cell r="C35">
            <v>305426</v>
          </cell>
          <cell r="D35">
            <v>4.9089604980028234E-3</v>
          </cell>
          <cell r="E35">
            <v>1.0351436718354146E-2</v>
          </cell>
        </row>
        <row r="36">
          <cell r="A36">
            <v>11</v>
          </cell>
          <cell r="B36" t="str">
            <v>CASTILLA - LA MANCHA</v>
          </cell>
          <cell r="C36">
            <v>378156</v>
          </cell>
          <cell r="D36">
            <v>1.3057152501326108E-2</v>
          </cell>
          <cell r="E36">
            <v>1.0351436718354146E-2</v>
          </cell>
        </row>
        <row r="37">
          <cell r="A37">
            <v>12</v>
          </cell>
          <cell r="B37" t="str">
            <v>CANARIAS</v>
          </cell>
          <cell r="C37">
            <v>340546</v>
          </cell>
          <cell r="D37">
            <v>2.5889285197859824E-2</v>
          </cell>
          <cell r="E37">
            <v>1.0351436718354146E-2</v>
          </cell>
        </row>
        <row r="38">
          <cell r="A38">
            <v>13</v>
          </cell>
          <cell r="B38" t="str">
            <v>NAVARRA</v>
          </cell>
          <cell r="C38">
            <v>139427</v>
          </cell>
          <cell r="D38">
            <v>1.4125177292068303E-2</v>
          </cell>
          <cell r="E38">
            <v>1.0351436718354146E-2</v>
          </cell>
        </row>
        <row r="39">
          <cell r="A39">
            <v>14</v>
          </cell>
          <cell r="B39" t="str">
            <v>EXTREMADURA</v>
          </cell>
          <cell r="C39">
            <v>231107</v>
          </cell>
          <cell r="D39">
            <v>9.1171474855797907E-3</v>
          </cell>
          <cell r="E39">
            <v>1.0351436718354146E-2</v>
          </cell>
        </row>
        <row r="40">
          <cell r="A40">
            <v>15</v>
          </cell>
          <cell r="B40" t="str">
            <v>ILLES BALEARS</v>
          </cell>
          <cell r="C40">
            <v>198860</v>
          </cell>
          <cell r="D40">
            <v>1.9282616941229458E-2</v>
          </cell>
          <cell r="E40">
            <v>1.0351436718354146E-2</v>
          </cell>
        </row>
        <row r="41">
          <cell r="A41">
            <v>16</v>
          </cell>
          <cell r="B41" t="str">
            <v>MADRID</v>
          </cell>
          <cell r="C41">
            <v>1188276</v>
          </cell>
          <cell r="D41">
            <v>1.6464960633962633E-2</v>
          </cell>
          <cell r="E41">
            <v>1.0351436718354146E-2</v>
          </cell>
        </row>
        <row r="42">
          <cell r="A42">
            <v>17</v>
          </cell>
          <cell r="B42" t="str">
            <v>CASTILLA Y LEÓN</v>
          </cell>
          <cell r="C42">
            <v>614397</v>
          </cell>
          <cell r="D42">
            <v>5.9977011268408376E-3</v>
          </cell>
          <cell r="E42">
            <v>1.0351436718354146E-2</v>
          </cell>
        </row>
        <row r="43">
          <cell r="A43">
            <v>18</v>
          </cell>
          <cell r="B43" t="str">
            <v>CEUTA</v>
          </cell>
          <cell r="C43">
            <v>8889</v>
          </cell>
          <cell r="D43">
            <v>1.2414578587699232E-2</v>
          </cell>
          <cell r="E43">
            <v>1.0351436718354146E-2</v>
          </cell>
        </row>
        <row r="44">
          <cell r="A44">
            <v>19</v>
          </cell>
          <cell r="B44" t="str">
            <v>MELILLA</v>
          </cell>
          <cell r="C44">
            <v>8241</v>
          </cell>
          <cell r="D44">
            <v>2.1063065295502392E-2</v>
          </cell>
          <cell r="E44">
            <v>1.0351436718354146E-2</v>
          </cell>
        </row>
        <row r="49">
          <cell r="A49">
            <v>1</v>
          </cell>
          <cell r="B49" t="str">
            <v>PAÍS VASCO</v>
          </cell>
          <cell r="C49">
            <v>1283.0770655984068</v>
          </cell>
          <cell r="D49">
            <v>2.0712710180585514E-2</v>
          </cell>
          <cell r="E49">
            <v>2.1766007314494962E-2</v>
          </cell>
        </row>
        <row r="50">
          <cell r="A50">
            <v>2</v>
          </cell>
          <cell r="B50" t="str">
            <v>CATALUÑA</v>
          </cell>
          <cell r="C50">
            <v>1073.3246314666594</v>
          </cell>
          <cell r="D50">
            <v>2.2523134950722667E-2</v>
          </cell>
          <cell r="E50">
            <v>2.1766007314494962E-2</v>
          </cell>
        </row>
        <row r="51">
          <cell r="A51">
            <v>3</v>
          </cell>
          <cell r="B51" t="str">
            <v>GALICIA</v>
          </cell>
          <cell r="C51">
            <v>880.63353927751257</v>
          </cell>
          <cell r="D51">
            <v>2.3775899652653587E-2</v>
          </cell>
          <cell r="E51">
            <v>2.1766007314494962E-2</v>
          </cell>
        </row>
        <row r="52">
          <cell r="A52">
            <v>4</v>
          </cell>
          <cell r="B52" t="str">
            <v>ANDALUCÍA</v>
          </cell>
          <cell r="C52">
            <v>924.98848556687449</v>
          </cell>
          <cell r="D52">
            <v>2.1194895232173439E-2</v>
          </cell>
          <cell r="E52">
            <v>2.1766007314494962E-2</v>
          </cell>
        </row>
        <row r="53">
          <cell r="A53">
            <v>5</v>
          </cell>
          <cell r="B53" t="str">
            <v>ASTURIAS</v>
          </cell>
          <cell r="C53">
            <v>1216.4061287798834</v>
          </cell>
          <cell r="D53">
            <v>2.0297229663061023E-2</v>
          </cell>
          <cell r="E53">
            <v>2.1766007314494962E-2</v>
          </cell>
        </row>
        <row r="54">
          <cell r="A54">
            <v>6</v>
          </cell>
          <cell r="B54" t="str">
            <v>CANTABRIA</v>
          </cell>
          <cell r="C54">
            <v>1092.2806837827839</v>
          </cell>
          <cell r="D54">
            <v>2.2397551925764869E-2</v>
          </cell>
          <cell r="E54">
            <v>2.1766007314494962E-2</v>
          </cell>
        </row>
        <row r="55">
          <cell r="A55">
            <v>7</v>
          </cell>
          <cell r="B55" t="str">
            <v>RIOJA (LA)</v>
          </cell>
          <cell r="C55">
            <v>1016.2022890565612</v>
          </cell>
          <cell r="D55">
            <v>2.4882905801621558E-2</v>
          </cell>
          <cell r="E55">
            <v>2.1766007314494962E-2</v>
          </cell>
        </row>
        <row r="56">
          <cell r="A56">
            <v>8</v>
          </cell>
          <cell r="B56" t="str">
            <v>MURCIA</v>
          </cell>
          <cell r="C56">
            <v>913.18358749603533</v>
          </cell>
          <cell r="D56">
            <v>2.3354310949601498E-2</v>
          </cell>
          <cell r="E56">
            <v>2.1766007314494962E-2</v>
          </cell>
        </row>
        <row r="57">
          <cell r="A57">
            <v>9</v>
          </cell>
          <cell r="B57" t="str">
            <v>C. VALENCIANA</v>
          </cell>
          <cell r="C57">
            <v>952.78517612685334</v>
          </cell>
          <cell r="D57">
            <v>2.1987991783027461E-2</v>
          </cell>
          <cell r="E57">
            <v>2.1766007314494962E-2</v>
          </cell>
        </row>
        <row r="58">
          <cell r="A58">
            <v>10</v>
          </cell>
          <cell r="B58" t="str">
            <v>ARAGÓN</v>
          </cell>
          <cell r="C58">
            <v>1091.0999715479368</v>
          </cell>
          <cell r="D58">
            <v>2.3401871072560532E-2</v>
          </cell>
          <cell r="E58">
            <v>2.1766007314494962E-2</v>
          </cell>
        </row>
        <row r="59">
          <cell r="A59">
            <v>11</v>
          </cell>
          <cell r="B59" t="str">
            <v>CASTILLA - LA MANCHA</v>
          </cell>
          <cell r="C59">
            <v>955.39573578100021</v>
          </cell>
          <cell r="D59">
            <v>2.2337826625346668E-2</v>
          </cell>
          <cell r="E59">
            <v>2.1766007314494962E-2</v>
          </cell>
        </row>
        <row r="60">
          <cell r="A60">
            <v>12</v>
          </cell>
          <cell r="B60" t="str">
            <v>CANARIAS</v>
          </cell>
          <cell r="C60">
            <v>944.25274297745375</v>
          </cell>
          <cell r="D60">
            <v>1.9148028088961988E-2</v>
          </cell>
          <cell r="E60">
            <v>2.1766007314494962E-2</v>
          </cell>
        </row>
        <row r="61">
          <cell r="A61">
            <v>13</v>
          </cell>
          <cell r="B61" t="str">
            <v>NAVARRA</v>
          </cell>
          <cell r="C61">
            <v>1187.848837671326</v>
          </cell>
          <cell r="D61">
            <v>2.0825744995300655E-2</v>
          </cell>
          <cell r="E61">
            <v>2.1766007314494962E-2</v>
          </cell>
        </row>
        <row r="62">
          <cell r="A62">
            <v>14</v>
          </cell>
          <cell r="B62" t="str">
            <v>EXTREMADURA</v>
          </cell>
          <cell r="C62">
            <v>861.01248447688693</v>
          </cell>
          <cell r="D62">
            <v>2.1917189848654095E-2</v>
          </cell>
          <cell r="E62">
            <v>2.1766007314494962E-2</v>
          </cell>
        </row>
        <row r="63">
          <cell r="A63">
            <v>15</v>
          </cell>
          <cell r="B63" t="str">
            <v>ILLES BALEARS</v>
          </cell>
          <cell r="C63">
            <v>961.25580272553589</v>
          </cell>
          <cell r="D63">
            <v>2.4589518352210016E-2</v>
          </cell>
          <cell r="E63">
            <v>2.1766007314494962E-2</v>
          </cell>
        </row>
        <row r="64">
          <cell r="A64">
            <v>16</v>
          </cell>
          <cell r="B64" t="str">
            <v>MADRID</v>
          </cell>
          <cell r="C64">
            <v>1212.5124297974551</v>
          </cell>
          <cell r="D64">
            <v>1.9104329742151593E-2</v>
          </cell>
          <cell r="E64">
            <v>2.1766007314494962E-2</v>
          </cell>
        </row>
        <row r="65">
          <cell r="A65">
            <v>17</v>
          </cell>
          <cell r="B65" t="str">
            <v>CASTILLA Y LEÓN</v>
          </cell>
          <cell r="C65">
            <v>1026.9753782000889</v>
          </cell>
          <cell r="D65">
            <v>2.4087020452816077E-2</v>
          </cell>
          <cell r="E65">
            <v>2.1766007314494962E-2</v>
          </cell>
        </row>
        <row r="66">
          <cell r="A66">
            <v>18</v>
          </cell>
          <cell r="B66" t="str">
            <v>CEUTA</v>
          </cell>
          <cell r="C66">
            <v>1040.3574732815837</v>
          </cell>
          <cell r="D66">
            <v>1.8464911146255814E-2</v>
          </cell>
          <cell r="E66">
            <v>2.1766007314494962E-2</v>
          </cell>
        </row>
        <row r="67">
          <cell r="A67">
            <v>19</v>
          </cell>
          <cell r="B67" t="str">
            <v>MELILLA</v>
          </cell>
          <cell r="C67">
            <v>995.29559034097826</v>
          </cell>
          <cell r="D67">
            <v>3.4814352991283437E-2</v>
          </cell>
          <cell r="E67">
            <v>2.1766007314494962E-2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base"/>
      <sheetName val="2016"/>
      <sheetName val="2015"/>
      <sheetName val="2014"/>
      <sheetName val="2013"/>
      <sheetName val="2012"/>
      <sheetName val="2011"/>
      <sheetName val="2010"/>
      <sheetName val="2009"/>
      <sheetName val="2008"/>
      <sheetName val="2007"/>
      <sheetName val="2006"/>
      <sheetName val="2005"/>
      <sheetName val="2004 (julio a diciembre)"/>
      <sheetName val="2004 (enero a junio)"/>
      <sheetName val="2003"/>
      <sheetName val="Rango"/>
      <sheetName val="Formato para SIRIA"/>
    </sheetNames>
    <sheetDataSet>
      <sheetData sheetId="0"/>
      <sheetData sheetId="1">
        <row r="5">
          <cell r="A5" t="str">
            <v>E101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Q2">
            <v>0</v>
          </cell>
          <cell r="R2" t="str">
            <v>Hasta 150,00 euros</v>
          </cell>
          <cell r="S2">
            <v>150</v>
          </cell>
          <cell r="AO2">
            <v>0</v>
          </cell>
          <cell r="AP2" t="str">
            <v>Hasta 150,00 euros</v>
          </cell>
        </row>
        <row r="3">
          <cell r="Q3">
            <v>150.01</v>
          </cell>
          <cell r="R3" t="str">
            <v>De 150,01 a 250,00</v>
          </cell>
          <cell r="S3">
            <v>250</v>
          </cell>
          <cell r="AO3">
            <v>150.01</v>
          </cell>
          <cell r="AP3" t="str">
            <v>De 150,01 a 250,00</v>
          </cell>
        </row>
        <row r="4">
          <cell r="Q4">
            <v>250.01</v>
          </cell>
          <cell r="R4" t="str">
            <v>De 250,01 a 300,00</v>
          </cell>
          <cell r="S4">
            <v>300</v>
          </cell>
          <cell r="AO4">
            <v>250.01</v>
          </cell>
          <cell r="AP4" t="str">
            <v>De 250,01 a 300,00</v>
          </cell>
        </row>
        <row r="5">
          <cell r="Q5">
            <v>300.01</v>
          </cell>
          <cell r="R5" t="str">
            <v>De 300,01 a 350,00</v>
          </cell>
          <cell r="S5">
            <v>350</v>
          </cell>
          <cell r="AO5">
            <v>300.01</v>
          </cell>
          <cell r="AP5" t="str">
            <v>De 300,01 a 350,00</v>
          </cell>
        </row>
        <row r="6">
          <cell r="Q6">
            <v>350.01</v>
          </cell>
          <cell r="R6" t="str">
            <v>De 350,01 a 400,00</v>
          </cell>
          <cell r="S6">
            <v>400</v>
          </cell>
          <cell r="AO6">
            <v>350.01</v>
          </cell>
          <cell r="AP6" t="str">
            <v>De 350,01 a 400,00</v>
          </cell>
        </row>
        <row r="7">
          <cell r="Q7">
            <v>400.01</v>
          </cell>
          <cell r="R7" t="str">
            <v>De 400,01 a 450,00</v>
          </cell>
          <cell r="S7">
            <v>450</v>
          </cell>
          <cell r="AO7">
            <v>400.01</v>
          </cell>
          <cell r="AP7" t="str">
            <v>De 400,01 a 450,00</v>
          </cell>
        </row>
        <row r="8">
          <cell r="Q8">
            <v>450.01</v>
          </cell>
          <cell r="R8" t="str">
            <v>De 450,01 a 500,00</v>
          </cell>
          <cell r="S8">
            <v>500</v>
          </cell>
          <cell r="AO8">
            <v>450.01</v>
          </cell>
          <cell r="AP8" t="str">
            <v>De 450,01 a 500,00</v>
          </cell>
        </row>
        <row r="9">
          <cell r="Q9">
            <v>500.01</v>
          </cell>
          <cell r="R9" t="str">
            <v>De 500,01 a 550,00</v>
          </cell>
          <cell r="S9">
            <v>550</v>
          </cell>
          <cell r="AO9">
            <v>500.01</v>
          </cell>
          <cell r="AP9" t="str">
            <v>De 500,01 a 550,00</v>
          </cell>
        </row>
        <row r="10">
          <cell r="Q10">
            <v>550.01</v>
          </cell>
          <cell r="R10" t="str">
            <v>De 550,01 a 600,00</v>
          </cell>
          <cell r="S10">
            <v>600</v>
          </cell>
          <cell r="AO10">
            <v>550.01</v>
          </cell>
          <cell r="AP10" t="str">
            <v>De 550,01 a 600,00</v>
          </cell>
        </row>
        <row r="11">
          <cell r="Q11">
            <v>600.01</v>
          </cell>
          <cell r="R11" t="str">
            <v>De 600,01 a 623,99</v>
          </cell>
          <cell r="S11">
            <v>623.99</v>
          </cell>
          <cell r="AO11">
            <v>600.01</v>
          </cell>
          <cell r="AP11" t="str">
            <v>De 600,01 a 648,59</v>
          </cell>
        </row>
        <row r="12">
          <cell r="Q12">
            <v>624</v>
          </cell>
          <cell r="R12" t="str">
            <v>De 624,00 a 700,00</v>
          </cell>
          <cell r="S12">
            <v>700</v>
          </cell>
          <cell r="AO12">
            <v>648.6</v>
          </cell>
          <cell r="AP12" t="str">
            <v>De 648,60 a 700,00</v>
          </cell>
        </row>
        <row r="13">
          <cell r="Q13">
            <v>700.01</v>
          </cell>
          <cell r="R13" t="str">
            <v>De 700,01 a 800,00</v>
          </cell>
          <cell r="S13">
            <v>800</v>
          </cell>
          <cell r="AO13">
            <v>700.01</v>
          </cell>
          <cell r="AP13" t="str">
            <v>De 700,01 a 800,00</v>
          </cell>
        </row>
        <row r="14">
          <cell r="Q14">
            <v>800.01</v>
          </cell>
          <cell r="R14" t="str">
            <v>De 800,01 a 900,00</v>
          </cell>
          <cell r="S14">
            <v>900</v>
          </cell>
          <cell r="AO14">
            <v>800.01</v>
          </cell>
          <cell r="AP14" t="str">
            <v>De 800,01 a 900,00</v>
          </cell>
        </row>
        <row r="15">
          <cell r="Q15">
            <v>900.01</v>
          </cell>
          <cell r="R15" t="str">
            <v>De 900,01 a 1.000,00</v>
          </cell>
          <cell r="S15">
            <v>1000</v>
          </cell>
          <cell r="AO15">
            <v>900.01</v>
          </cell>
          <cell r="AP15" t="str">
            <v>De 900,01 a 1.000,00</v>
          </cell>
        </row>
        <row r="16">
          <cell r="Q16">
            <v>1000.01</v>
          </cell>
          <cell r="R16" t="str">
            <v>De 1.000,01 a 1.100,00</v>
          </cell>
          <cell r="S16">
            <v>1100</v>
          </cell>
          <cell r="AO16">
            <v>1000.01</v>
          </cell>
          <cell r="AP16" t="str">
            <v>De 1.000,01 a 1.100,00</v>
          </cell>
        </row>
        <row r="17">
          <cell r="Q17">
            <v>1100.01</v>
          </cell>
          <cell r="R17" t="str">
            <v>De 1.100,01 a 1.200,00</v>
          </cell>
          <cell r="S17">
            <v>1200</v>
          </cell>
          <cell r="AO17">
            <v>1100.01</v>
          </cell>
          <cell r="AP17" t="str">
            <v>De 1.100,01 a 1.200,00</v>
          </cell>
        </row>
        <row r="18">
          <cell r="Q18">
            <v>1200.01</v>
          </cell>
          <cell r="R18" t="str">
            <v>De 1.200,01 a 1.300,00</v>
          </cell>
          <cell r="S18">
            <v>1300</v>
          </cell>
          <cell r="AO18">
            <v>1200.01</v>
          </cell>
          <cell r="AP18" t="str">
            <v>De 1.200,01 a 1.300,00</v>
          </cell>
        </row>
        <row r="19">
          <cell r="Q19">
            <v>1300.01</v>
          </cell>
          <cell r="R19" t="str">
            <v>De 1.300,01 a 1.400,00</v>
          </cell>
          <cell r="S19">
            <v>1400</v>
          </cell>
          <cell r="AO19">
            <v>1300.01</v>
          </cell>
          <cell r="AP19" t="str">
            <v>De 1.300,01 a 1.400,00</v>
          </cell>
        </row>
        <row r="20">
          <cell r="Q20">
            <v>1400.01</v>
          </cell>
          <cell r="R20" t="str">
            <v>De 1.400,01 a 1.500,00</v>
          </cell>
          <cell r="S20">
            <v>1500</v>
          </cell>
          <cell r="AO20">
            <v>1400.01</v>
          </cell>
          <cell r="AP20" t="str">
            <v>De 1.400,01 a 1.500,00</v>
          </cell>
        </row>
        <row r="21">
          <cell r="Q21">
            <v>1500.01</v>
          </cell>
          <cell r="R21" t="str">
            <v>De 1.500,01 a 1.600,00</v>
          </cell>
          <cell r="S21">
            <v>1600</v>
          </cell>
          <cell r="AO21">
            <v>1500.01</v>
          </cell>
          <cell r="AP21" t="str">
            <v>De 1.500,01 a 1.600,00</v>
          </cell>
        </row>
        <row r="22">
          <cell r="Q22">
            <v>1600.01</v>
          </cell>
          <cell r="R22" t="str">
            <v>De 1.600,01 a 1.700,00</v>
          </cell>
          <cell r="S22">
            <v>1700</v>
          </cell>
          <cell r="AO22">
            <v>1600.01</v>
          </cell>
          <cell r="AP22" t="str">
            <v>De 1.600,01 a 1.700,00</v>
          </cell>
        </row>
        <row r="23">
          <cell r="Q23">
            <v>1700.01</v>
          </cell>
          <cell r="R23" t="str">
            <v>De 1.700,01 a 1.800,00</v>
          </cell>
          <cell r="S23">
            <v>1800</v>
          </cell>
          <cell r="AO23">
            <v>1700.01</v>
          </cell>
          <cell r="AP23" t="str">
            <v>De 1.700,01 a 1.800,00</v>
          </cell>
        </row>
        <row r="24">
          <cell r="Q24">
            <v>1800.01</v>
          </cell>
          <cell r="R24" t="str">
            <v>De 1.800,01 a 1.900,00</v>
          </cell>
          <cell r="S24">
            <v>1900</v>
          </cell>
          <cell r="AO24">
            <v>1800.01</v>
          </cell>
          <cell r="AP24" t="str">
            <v>De 1.800,01 a 1.900,00</v>
          </cell>
        </row>
        <row r="25">
          <cell r="Q25">
            <v>1900.01</v>
          </cell>
          <cell r="R25" t="str">
            <v>De 1.900,01 a 2.000,00</v>
          </cell>
          <cell r="S25">
            <v>2000</v>
          </cell>
          <cell r="AO25">
            <v>1900.01</v>
          </cell>
          <cell r="AP25" t="str">
            <v>De 1.900,01 a 2.000,00</v>
          </cell>
        </row>
        <row r="26">
          <cell r="Q26">
            <v>2000.01</v>
          </cell>
          <cell r="R26" t="str">
            <v>De 2.000,01 a 2.100,00</v>
          </cell>
          <cell r="S26">
            <v>2100</v>
          </cell>
          <cell r="AO26">
            <v>2000.01</v>
          </cell>
          <cell r="AP26" t="str">
            <v>De 2.000,01 a 2.100,00</v>
          </cell>
        </row>
        <row r="27">
          <cell r="Q27">
            <v>2100.0100000000002</v>
          </cell>
          <cell r="R27" t="str">
            <v>De 2.100,01 a 2.200,00</v>
          </cell>
          <cell r="S27">
            <v>2200</v>
          </cell>
          <cell r="AO27">
            <v>2100.0100000000002</v>
          </cell>
          <cell r="AP27" t="str">
            <v>De 2.100,01 a 2.200,00</v>
          </cell>
        </row>
        <row r="28">
          <cell r="Q28">
            <v>2200.0100000000002</v>
          </cell>
          <cell r="R28" t="str">
            <v>De 2.200,01 a 2.300,00</v>
          </cell>
          <cell r="S28">
            <v>2300</v>
          </cell>
          <cell r="AO28">
            <v>2200.0100000000002</v>
          </cell>
          <cell r="AP28" t="str">
            <v>De 2.200,01 a 2.300,00</v>
          </cell>
        </row>
        <row r="29">
          <cell r="Q29">
            <v>2300.0100000000002</v>
          </cell>
          <cell r="R29" t="str">
            <v>De 2.300,01 a 2.400,00</v>
          </cell>
          <cell r="S29">
            <v>2400</v>
          </cell>
          <cell r="AO29">
            <v>2300.0100000000002</v>
          </cell>
          <cell r="AP29" t="str">
            <v>De 2.300,01 a 2.400,00</v>
          </cell>
        </row>
        <row r="30">
          <cell r="Q30">
            <v>2400.0100000000002</v>
          </cell>
          <cell r="R30" t="str">
            <v>De 2.400,01 a 2.441,73</v>
          </cell>
          <cell r="S30">
            <v>2441.73</v>
          </cell>
          <cell r="AO30">
            <v>2400.0100000000002</v>
          </cell>
          <cell r="AP30" t="str">
            <v>De 2.400,01 a 2.560,86</v>
          </cell>
        </row>
        <row r="31">
          <cell r="Q31">
            <v>2441.7400000000002</v>
          </cell>
          <cell r="R31" t="str">
            <v>De 2.441,74 a 2.441,76</v>
          </cell>
          <cell r="S31">
            <v>2441.7600000000002</v>
          </cell>
          <cell r="AO31">
            <v>2560.88</v>
          </cell>
          <cell r="AP31" t="str">
            <v>De 2.560,87 a 2.560,89</v>
          </cell>
        </row>
        <row r="32">
          <cell r="Q32">
            <v>2441.7700000000004</v>
          </cell>
          <cell r="R32" t="str">
            <v>Mas de 2.441,76</v>
          </cell>
          <cell r="S32">
            <v>2443.7399999999998</v>
          </cell>
          <cell r="AO32">
            <v>2560.9000000000005</v>
          </cell>
          <cell r="AP32" t="str">
            <v>Mas de 2.560,89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R55"/>
  <sheetViews>
    <sheetView showGridLines="0" showRowColHeaders="0" tabSelected="1" zoomScaleNormal="100" workbookViewId="0">
      <selection activeCell="H39" sqref="H39"/>
    </sheetView>
  </sheetViews>
  <sheetFormatPr baseColWidth="10" defaultRowHeight="15"/>
  <cols>
    <col min="1" max="1" width="13.85546875" style="13" customWidth="1"/>
    <col min="2" max="2" width="11.42578125" style="13"/>
    <col min="3" max="3" width="26.28515625" style="13" customWidth="1"/>
    <col min="4" max="4" width="13.7109375" style="13" customWidth="1"/>
    <col min="5" max="5" width="20" style="13" customWidth="1"/>
    <col min="6" max="16384" width="11.42578125" style="13"/>
  </cols>
  <sheetData>
    <row r="1" spans="1:18">
      <c r="A1" s="18"/>
      <c r="B1" s="18"/>
      <c r="C1" s="18"/>
      <c r="D1" s="18"/>
      <c r="E1" s="18"/>
    </row>
    <row r="2" spans="1:18">
      <c r="A2" s="18"/>
      <c r="B2" s="18"/>
      <c r="C2" s="18"/>
      <c r="D2" s="18"/>
      <c r="E2" s="18"/>
    </row>
    <row r="3" spans="1:18">
      <c r="A3" s="18"/>
      <c r="B3" s="18"/>
      <c r="C3" s="18"/>
      <c r="D3" s="18"/>
      <c r="E3" s="18"/>
    </row>
    <row r="4" spans="1:18" ht="15.75">
      <c r="A4" s="18"/>
      <c r="B4" s="18"/>
      <c r="C4" s="18"/>
      <c r="D4" s="18"/>
      <c r="E4" s="18"/>
      <c r="H4" s="9" t="s">
        <v>180</v>
      </c>
    </row>
    <row r="5" spans="1:18">
      <c r="A5" s="18"/>
      <c r="B5" s="18"/>
      <c r="C5" s="18"/>
      <c r="D5" s="18"/>
      <c r="E5" s="18"/>
    </row>
    <row r="6" spans="1:18">
      <c r="A6" s="18"/>
      <c r="B6" s="18"/>
      <c r="C6" s="18"/>
      <c r="D6" s="18"/>
      <c r="E6" s="18"/>
    </row>
    <row r="7" spans="1:18">
      <c r="A7" s="18"/>
      <c r="B7" s="18"/>
      <c r="C7" s="18"/>
      <c r="D7" s="18"/>
      <c r="E7" s="18"/>
    </row>
    <row r="8" spans="1:18">
      <c r="A8" s="18"/>
      <c r="B8" s="18"/>
      <c r="C8" s="18"/>
      <c r="D8" s="18"/>
      <c r="E8" s="18"/>
    </row>
    <row r="9" spans="1:18">
      <c r="A9" s="18"/>
      <c r="B9" s="18"/>
      <c r="C9" s="18"/>
      <c r="D9" s="18"/>
      <c r="E9" s="18"/>
    </row>
    <row r="10" spans="1:18">
      <c r="A10" s="18"/>
      <c r="B10" s="18"/>
      <c r="C10" s="18"/>
      <c r="D10" s="18"/>
      <c r="E10" s="18"/>
    </row>
    <row r="11" spans="1:18">
      <c r="A11" s="18"/>
      <c r="B11" s="18"/>
      <c r="C11" s="18"/>
      <c r="D11" s="18"/>
      <c r="E11" s="18"/>
      <c r="L11" s="282"/>
      <c r="M11" s="282"/>
    </row>
    <row r="12" spans="1:18">
      <c r="A12" s="18"/>
      <c r="B12" s="18"/>
      <c r="C12" s="18"/>
      <c r="D12" s="18"/>
      <c r="E12" s="18"/>
      <c r="L12" s="282"/>
      <c r="M12" s="282"/>
    </row>
    <row r="13" spans="1:18">
      <c r="A13" s="18"/>
      <c r="B13" s="18"/>
      <c r="C13" s="18"/>
      <c r="D13" s="18"/>
      <c r="E13" s="18"/>
      <c r="L13" s="282"/>
      <c r="M13" s="282"/>
    </row>
    <row r="14" spans="1:18">
      <c r="A14" s="18"/>
      <c r="B14" s="18"/>
      <c r="C14" s="18"/>
      <c r="D14" s="18"/>
      <c r="E14" s="18"/>
    </row>
    <row r="15" spans="1:18" ht="15.75">
      <c r="A15" s="18"/>
      <c r="B15" s="18"/>
      <c r="C15" s="18"/>
      <c r="D15" s="18"/>
      <c r="E15" s="18"/>
      <c r="P15" s="288"/>
      <c r="Q15" s="289"/>
      <c r="R15" s="290"/>
    </row>
    <row r="16" spans="1:18" ht="15.75">
      <c r="A16" s="18"/>
      <c r="B16" s="18"/>
      <c r="C16" s="18"/>
      <c r="D16" s="18"/>
      <c r="E16" s="18"/>
      <c r="P16" s="288"/>
      <c r="Q16" s="289"/>
      <c r="R16" s="290"/>
    </row>
    <row r="17" spans="1:13">
      <c r="A17" s="18"/>
      <c r="B17" s="18"/>
      <c r="C17" s="18"/>
      <c r="D17" s="18"/>
      <c r="E17" s="18"/>
    </row>
    <row r="18" spans="1:13">
      <c r="A18" s="18"/>
      <c r="B18" s="18"/>
      <c r="C18" s="18"/>
      <c r="D18" s="18"/>
      <c r="E18" s="18"/>
    </row>
    <row r="19" spans="1:13">
      <c r="A19" s="18"/>
      <c r="B19" s="18"/>
      <c r="C19" s="18"/>
      <c r="D19" s="18"/>
      <c r="E19" s="18"/>
    </row>
    <row r="20" spans="1:13" ht="3.4" customHeight="1">
      <c r="A20" s="18"/>
      <c r="B20" s="18"/>
      <c r="C20" s="18"/>
      <c r="D20" s="18"/>
      <c r="E20" s="18"/>
    </row>
    <row r="21" spans="1:13" ht="15.75">
      <c r="A21" s="18"/>
      <c r="B21" s="18"/>
      <c r="C21" s="18"/>
      <c r="D21" s="18"/>
      <c r="E21" s="18"/>
      <c r="L21" s="289"/>
      <c r="M21" s="290"/>
    </row>
    <row r="22" spans="1:13" ht="1.35" customHeight="1">
      <c r="A22" s="18"/>
      <c r="B22" s="18"/>
      <c r="C22" s="18"/>
      <c r="D22" s="18"/>
      <c r="E22" s="18"/>
      <c r="L22" s="289"/>
      <c r="M22" s="290"/>
    </row>
    <row r="23" spans="1:13">
      <c r="A23" s="18"/>
      <c r="B23" s="18"/>
      <c r="C23" s="18"/>
      <c r="D23" s="18"/>
      <c r="E23" s="18"/>
    </row>
    <row r="24" spans="1:13">
      <c r="A24" s="18"/>
      <c r="B24" s="18"/>
      <c r="C24" s="18"/>
      <c r="D24" s="18"/>
      <c r="E24" s="18"/>
    </row>
    <row r="25" spans="1:13">
      <c r="A25" s="18"/>
      <c r="B25" s="18"/>
      <c r="C25" s="18"/>
      <c r="D25" s="18"/>
      <c r="E25" s="18"/>
    </row>
    <row r="26" spans="1:13">
      <c r="A26" s="18"/>
      <c r="B26" s="18"/>
      <c r="C26" s="18"/>
      <c r="D26" s="18"/>
      <c r="E26" s="18"/>
    </row>
    <row r="27" spans="1:13">
      <c r="A27" s="18"/>
      <c r="B27" s="18"/>
      <c r="C27" s="18"/>
      <c r="D27" s="18"/>
      <c r="E27" s="18"/>
    </row>
    <row r="28" spans="1:13">
      <c r="A28" s="18"/>
      <c r="B28" s="18"/>
      <c r="C28" s="18"/>
      <c r="D28" s="18"/>
      <c r="E28" s="18"/>
    </row>
    <row r="29" spans="1:13">
      <c r="A29" s="18"/>
      <c r="B29" s="18"/>
      <c r="C29" s="18"/>
      <c r="D29" s="18"/>
      <c r="E29" s="18"/>
    </row>
    <row r="30" spans="1:13">
      <c r="A30" s="18"/>
      <c r="B30" s="18"/>
      <c r="C30" s="18"/>
      <c r="D30" s="18"/>
      <c r="E30" s="18"/>
    </row>
    <row r="31" spans="1:13">
      <c r="A31" s="18"/>
      <c r="B31" s="18"/>
      <c r="C31" s="18"/>
      <c r="D31" s="18"/>
      <c r="E31" s="18"/>
    </row>
    <row r="32" spans="1:13">
      <c r="A32" s="18"/>
      <c r="B32" s="18"/>
      <c r="C32" s="18"/>
      <c r="D32" s="18"/>
      <c r="E32" s="18"/>
    </row>
    <row r="33" spans="1:10">
      <c r="A33" s="18"/>
      <c r="B33" s="18"/>
      <c r="C33" s="18"/>
      <c r="D33" s="18"/>
      <c r="E33" s="18"/>
    </row>
    <row r="34" spans="1:10">
      <c r="A34" s="18"/>
      <c r="B34" s="18"/>
      <c r="C34" s="18"/>
      <c r="D34" s="18"/>
      <c r="E34" s="18"/>
    </row>
    <row r="35" spans="1:10">
      <c r="A35" s="18"/>
      <c r="B35" s="18"/>
      <c r="C35" s="18"/>
      <c r="D35" s="18"/>
      <c r="E35" s="18"/>
    </row>
    <row r="36" spans="1:10" ht="15.75">
      <c r="A36" s="18"/>
      <c r="B36" s="18"/>
      <c r="C36" s="18"/>
      <c r="D36" s="18"/>
      <c r="E36" s="18"/>
      <c r="I36" s="19"/>
    </row>
    <row r="37" spans="1:10" ht="15.75">
      <c r="A37" s="18"/>
      <c r="B37" s="18"/>
      <c r="C37" s="18"/>
      <c r="D37" s="18"/>
      <c r="E37" s="18"/>
      <c r="J37" s="288"/>
    </row>
    <row r="38" spans="1:10">
      <c r="A38" s="18"/>
      <c r="B38" s="18"/>
      <c r="C38" s="18"/>
      <c r="D38" s="18"/>
      <c r="E38" s="18"/>
    </row>
    <row r="39" spans="1:10">
      <c r="A39" s="18"/>
      <c r="B39" s="18"/>
      <c r="C39" s="18"/>
      <c r="D39" s="18"/>
      <c r="E39" s="18"/>
    </row>
    <row r="40" spans="1:10">
      <c r="A40" s="18"/>
      <c r="B40" s="18"/>
      <c r="C40" s="18"/>
      <c r="D40" s="18"/>
      <c r="E40" s="18"/>
    </row>
    <row r="41" spans="1:10">
      <c r="A41" s="18"/>
      <c r="B41" s="18"/>
      <c r="C41" s="18"/>
      <c r="D41" s="18"/>
      <c r="E41" s="18"/>
    </row>
    <row r="42" spans="1:10">
      <c r="A42" s="18"/>
      <c r="B42" s="18"/>
      <c r="C42" s="18"/>
      <c r="D42" s="18"/>
      <c r="E42" s="18"/>
    </row>
    <row r="43" spans="1:10">
      <c r="A43" s="18"/>
      <c r="B43" s="18"/>
      <c r="C43" s="18"/>
      <c r="D43" s="18"/>
      <c r="E43" s="18"/>
    </row>
    <row r="44" spans="1:10">
      <c r="A44" s="18"/>
      <c r="B44" s="18"/>
      <c r="C44" s="18"/>
      <c r="D44" s="18"/>
      <c r="E44" s="18"/>
    </row>
    <row r="45" spans="1:10">
      <c r="A45" s="18"/>
      <c r="B45" s="18"/>
      <c r="C45" s="18"/>
      <c r="D45" s="18"/>
      <c r="E45" s="18"/>
    </row>
    <row r="46" spans="1:10">
      <c r="A46" s="18"/>
      <c r="B46" s="18"/>
      <c r="C46" s="18"/>
      <c r="D46" s="18"/>
      <c r="E46" s="18"/>
    </row>
    <row r="47" spans="1:10">
      <c r="A47" s="18"/>
      <c r="B47" s="18"/>
      <c r="C47" s="18"/>
      <c r="D47" s="18"/>
      <c r="E47" s="18"/>
    </row>
    <row r="48" spans="1:10">
      <c r="A48" s="18"/>
      <c r="B48" s="18"/>
      <c r="C48" s="18"/>
      <c r="D48" s="18"/>
      <c r="E48" s="18"/>
    </row>
    <row r="49" spans="1:10" ht="15.75">
      <c r="A49" s="18"/>
      <c r="B49" s="18"/>
      <c r="C49" s="18"/>
      <c r="D49" s="18"/>
      <c r="E49" s="18"/>
      <c r="G49" s="288"/>
    </row>
    <row r="50" spans="1:10">
      <c r="A50" s="18"/>
      <c r="B50" s="18"/>
      <c r="C50" s="18"/>
      <c r="D50" s="18"/>
      <c r="E50" s="18"/>
    </row>
    <row r="51" spans="1:10">
      <c r="A51" s="18"/>
      <c r="B51" s="18"/>
      <c r="C51" s="18"/>
      <c r="D51" s="18"/>
      <c r="E51" s="18"/>
    </row>
    <row r="52" spans="1:10" ht="15.75">
      <c r="A52" s="18"/>
      <c r="B52" s="18"/>
      <c r="C52" s="18"/>
      <c r="D52" s="18"/>
      <c r="E52" s="18"/>
      <c r="G52" s="20"/>
      <c r="J52" s="20"/>
    </row>
    <row r="53" spans="1:10">
      <c r="A53" s="18"/>
      <c r="B53" s="18"/>
      <c r="C53" s="18"/>
      <c r="D53" s="18"/>
      <c r="E53" s="18"/>
    </row>
    <row r="54" spans="1:10" ht="15.75">
      <c r="A54" s="18"/>
      <c r="B54" s="18"/>
      <c r="C54" s="18"/>
      <c r="D54" s="18"/>
      <c r="E54" s="18"/>
      <c r="G54" s="20"/>
    </row>
    <row r="55" spans="1:10" ht="31.5" customHeight="1">
      <c r="A55" s="18"/>
      <c r="B55" s="18"/>
      <c r="C55" s="18"/>
      <c r="D55" s="18"/>
      <c r="E55" s="18"/>
    </row>
  </sheetData>
  <hyperlinks>
    <hyperlink ref="H4" location="Indice!A1" display="Volver al índice"/>
  </hyperlinks>
  <printOptions horizontalCentered="1" verticalCentered="1"/>
  <pageMargins left="0.39370078740157483" right="0.39370078740157483" top="0.39370078740157483" bottom="0.78740157480314965" header="0.31496062992125984" footer="0.31496062992125984"/>
  <pageSetup paperSize="9" scale="95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A1:HZ139"/>
  <sheetViews>
    <sheetView showGridLines="0" showRowColHeaders="0" showOutlineSymbols="0" zoomScaleNormal="100" workbookViewId="0">
      <pane ySplit="9" topLeftCell="A10" activePane="bottomLeft" state="frozen"/>
      <selection activeCell="J28" sqref="J28"/>
      <selection pane="bottomLeft" activeCell="L33" sqref="L33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/>
    <col min="12" max="12" width="34.85546875" style="180" customWidth="1"/>
    <col min="13" max="16384" width="11.42578125" style="180"/>
  </cols>
  <sheetData>
    <row r="1" spans="1:234" s="1" customFormat="1" ht="15.75" customHeight="1">
      <c r="A1" s="3"/>
      <c r="B1" s="8"/>
      <c r="E1" s="170"/>
    </row>
    <row r="2" spans="1:234" s="1" customFormat="1">
      <c r="A2" s="3"/>
      <c r="B2" s="8"/>
      <c r="E2" s="170"/>
    </row>
    <row r="3" spans="1:234" s="1" customFormat="1" ht="18.75">
      <c r="A3" s="3"/>
      <c r="B3" s="11"/>
      <c r="C3" s="171" t="s">
        <v>46</v>
      </c>
      <c r="D3" s="172"/>
      <c r="E3" s="173"/>
      <c r="F3" s="172"/>
      <c r="G3" s="172"/>
      <c r="H3" s="172"/>
      <c r="I3" s="172"/>
    </row>
    <row r="4" spans="1:234" s="1" customFormat="1">
      <c r="A4" s="3"/>
      <c r="B4" s="8"/>
      <c r="C4" s="174"/>
      <c r="D4" s="172"/>
      <c r="E4" s="173"/>
      <c r="F4" s="172"/>
      <c r="G4" s="172"/>
      <c r="H4" s="172"/>
      <c r="I4" s="172"/>
    </row>
    <row r="5" spans="1:234" s="1" customFormat="1" ht="18.75">
      <c r="A5" s="3"/>
      <c r="B5" s="10"/>
      <c r="C5" s="175" t="s">
        <v>202</v>
      </c>
      <c r="D5" s="172"/>
      <c r="E5" s="173"/>
      <c r="F5" s="172"/>
      <c r="G5" s="172"/>
      <c r="H5" s="172"/>
      <c r="I5" s="172"/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0" t="s">
        <v>167</v>
      </c>
      <c r="C7" s="502" t="s">
        <v>47</v>
      </c>
      <c r="D7" s="181" t="s">
        <v>48</v>
      </c>
      <c r="E7" s="182"/>
      <c r="F7" s="181" t="s">
        <v>49</v>
      </c>
      <c r="G7" s="181"/>
      <c r="H7" s="181" t="s">
        <v>50</v>
      </c>
      <c r="I7" s="181"/>
    </row>
    <row r="8" spans="1:234" ht="24" customHeight="1">
      <c r="B8" s="501"/>
      <c r="C8" s="503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</row>
    <row r="10" spans="1:234" s="194" customFormat="1" ht="18" customHeight="1">
      <c r="A10" s="193"/>
      <c r="B10" s="176"/>
      <c r="C10" s="189" t="s">
        <v>52</v>
      </c>
      <c r="D10" s="190">
        <v>206352</v>
      </c>
      <c r="E10" s="191">
        <v>916.65673029580535</v>
      </c>
      <c r="F10" s="190">
        <v>920166</v>
      </c>
      <c r="G10" s="191">
        <v>1073.4446259696629</v>
      </c>
      <c r="H10" s="190">
        <v>392509</v>
      </c>
      <c r="I10" s="191">
        <v>686.27507287731009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9933</v>
      </c>
      <c r="E11" s="197">
        <v>907.42293969596301</v>
      </c>
      <c r="F11" s="196">
        <v>65025</v>
      </c>
      <c r="G11" s="197">
        <v>964.90990065359483</v>
      </c>
      <c r="H11" s="196">
        <v>28553</v>
      </c>
      <c r="I11" s="197">
        <v>622.84405246383915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37422</v>
      </c>
      <c r="E12" s="197">
        <v>1000.0568609374163</v>
      </c>
      <c r="F12" s="196">
        <v>117515</v>
      </c>
      <c r="G12" s="197">
        <v>1224.3338302344382</v>
      </c>
      <c r="H12" s="196">
        <v>56458</v>
      </c>
      <c r="I12" s="197">
        <v>767.33774947748771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15444</v>
      </c>
      <c r="E13" s="197">
        <v>853.13168155918163</v>
      </c>
      <c r="F13" s="196">
        <v>106613</v>
      </c>
      <c r="G13" s="197">
        <v>980.50486995019367</v>
      </c>
      <c r="H13" s="196">
        <v>43427</v>
      </c>
      <c r="I13" s="197">
        <v>635.28610357611626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21833</v>
      </c>
      <c r="E14" s="197">
        <v>914.13928502725241</v>
      </c>
      <c r="F14" s="196">
        <v>113501</v>
      </c>
      <c r="G14" s="197">
        <v>1008.8594995638805</v>
      </c>
      <c r="H14" s="196">
        <v>45407</v>
      </c>
      <c r="I14" s="197">
        <v>625.26188737419341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11781</v>
      </c>
      <c r="E15" s="197">
        <v>862.12393939393951</v>
      </c>
      <c r="F15" s="196">
        <v>57665</v>
      </c>
      <c r="G15" s="197">
        <v>1104.5356160582676</v>
      </c>
      <c r="H15" s="196">
        <v>25042</v>
      </c>
      <c r="I15" s="197">
        <v>705.34985144956465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21492</v>
      </c>
      <c r="E16" s="197">
        <v>846.78360599292751</v>
      </c>
      <c r="F16" s="196">
        <v>79278</v>
      </c>
      <c r="G16" s="197">
        <v>974.59561050985144</v>
      </c>
      <c r="H16" s="196">
        <v>36650</v>
      </c>
      <c r="I16" s="197">
        <v>659.39570532060031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30683</v>
      </c>
      <c r="E17" s="197">
        <v>968.73127758041915</v>
      </c>
      <c r="F17" s="196">
        <v>163437</v>
      </c>
      <c r="G17" s="197">
        <v>1086.3791381388548</v>
      </c>
      <c r="H17" s="196">
        <v>66214</v>
      </c>
      <c r="I17" s="197">
        <v>685.32372141843121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57764</v>
      </c>
      <c r="E18" s="197">
        <v>891.60868049304054</v>
      </c>
      <c r="F18" s="196">
        <v>217132</v>
      </c>
      <c r="G18" s="197">
        <v>1121.7769802700659</v>
      </c>
      <c r="H18" s="196">
        <v>90758</v>
      </c>
      <c r="I18" s="197">
        <v>717.01268295907801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22347</v>
      </c>
      <c r="E20" s="191">
        <v>1056.7747500783103</v>
      </c>
      <c r="F20" s="190">
        <v>198509</v>
      </c>
      <c r="G20" s="191">
        <v>1245.9190991844198</v>
      </c>
      <c r="H20" s="190">
        <v>74155</v>
      </c>
      <c r="I20" s="191">
        <v>777.30992111118621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5348</v>
      </c>
      <c r="E21" s="197">
        <v>955.01594053851909</v>
      </c>
      <c r="F21" s="196">
        <v>33220</v>
      </c>
      <c r="G21" s="197">
        <v>1130.0257405177601</v>
      </c>
      <c r="H21" s="196">
        <v>13170</v>
      </c>
      <c r="I21" s="197">
        <v>724.54029081245244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3319</v>
      </c>
      <c r="E22" s="197">
        <v>960.14864115697492</v>
      </c>
      <c r="F22" s="196">
        <v>22919</v>
      </c>
      <c r="G22" s="197">
        <v>1136.8376072254459</v>
      </c>
      <c r="H22" s="196">
        <v>8495</v>
      </c>
      <c r="I22" s="197">
        <v>703.54460035314867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13680</v>
      </c>
      <c r="E23" s="197">
        <v>1119.9990314327486</v>
      </c>
      <c r="F23" s="196">
        <v>142370</v>
      </c>
      <c r="G23" s="197">
        <v>1290.5213053311793</v>
      </c>
      <c r="H23" s="196">
        <v>52490</v>
      </c>
      <c r="I23" s="197">
        <v>802.48828710230532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27796</v>
      </c>
      <c r="E25" s="191">
        <v>1136.2246161318174</v>
      </c>
      <c r="F25" s="190">
        <v>181883</v>
      </c>
      <c r="G25" s="191">
        <v>1430.5976024697195</v>
      </c>
      <c r="H25" s="190">
        <v>80076</v>
      </c>
      <c r="I25" s="191">
        <v>844.87118287626754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17773</v>
      </c>
      <c r="E27" s="191">
        <v>923.60404489956682</v>
      </c>
      <c r="F27" s="190">
        <v>129830</v>
      </c>
      <c r="G27" s="191">
        <v>1097.7734097666178</v>
      </c>
      <c r="H27" s="190">
        <v>44815</v>
      </c>
      <c r="I27" s="191">
        <v>666.26879883967422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47904</v>
      </c>
      <c r="E29" s="191">
        <v>936.92187061623224</v>
      </c>
      <c r="F29" s="190">
        <v>191623</v>
      </c>
      <c r="G29" s="191">
        <v>1103.4111038340911</v>
      </c>
      <c r="H29" s="190">
        <v>81878</v>
      </c>
      <c r="I29" s="191">
        <v>699.71355614450761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26464</v>
      </c>
      <c r="E30" s="197">
        <v>977.84642344316808</v>
      </c>
      <c r="F30" s="196">
        <v>99441</v>
      </c>
      <c r="G30" s="197">
        <v>1118.2583915085327</v>
      </c>
      <c r="H30" s="196">
        <v>42095</v>
      </c>
      <c r="I30" s="197">
        <v>704.68250267252643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21440</v>
      </c>
      <c r="E31" s="197">
        <v>886.40753451492537</v>
      </c>
      <c r="F31" s="196">
        <v>92182</v>
      </c>
      <c r="G31" s="197">
        <v>1087.3946458093772</v>
      </c>
      <c r="H31" s="196">
        <v>39783</v>
      </c>
      <c r="I31" s="197">
        <v>694.45583792071989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13149</v>
      </c>
      <c r="E33" s="191">
        <v>1041.1137257586126</v>
      </c>
      <c r="F33" s="190">
        <v>88559</v>
      </c>
      <c r="G33" s="191">
        <v>1266.4921390259601</v>
      </c>
      <c r="H33" s="190">
        <v>35490</v>
      </c>
      <c r="I33" s="191">
        <v>775.17395463510843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46531</v>
      </c>
      <c r="E35" s="191">
        <v>992.76216457845283</v>
      </c>
      <c r="F35" s="190">
        <v>391916</v>
      </c>
      <c r="G35" s="191">
        <v>1178.2577871278525</v>
      </c>
      <c r="H35" s="190">
        <v>152573</v>
      </c>
      <c r="I35" s="191">
        <v>732.92516290562571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2987</v>
      </c>
      <c r="E36" s="197">
        <v>862.89716772681618</v>
      </c>
      <c r="F36" s="196">
        <v>24203</v>
      </c>
      <c r="G36" s="197">
        <v>1019.8176577283807</v>
      </c>
      <c r="H36" s="196">
        <v>10047</v>
      </c>
      <c r="I36" s="197">
        <v>683.03408480143332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4745</v>
      </c>
      <c r="E37" s="197">
        <v>1106.405894625922</v>
      </c>
      <c r="F37" s="196">
        <v>61887</v>
      </c>
      <c r="G37" s="197">
        <v>1254.6696841016694</v>
      </c>
      <c r="H37" s="196">
        <v>20982</v>
      </c>
      <c r="I37" s="197">
        <v>751.45940043847111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13876</v>
      </c>
      <c r="E38" s="197">
        <v>1051.5757069760739</v>
      </c>
      <c r="F38" s="196">
        <v>86143</v>
      </c>
      <c r="G38" s="197">
        <v>1175.8438209721044</v>
      </c>
      <c r="H38" s="196">
        <v>35370</v>
      </c>
      <c r="I38" s="197">
        <v>716.2112937517669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3990</v>
      </c>
      <c r="E39" s="197">
        <v>966.1979448621554</v>
      </c>
      <c r="F39" s="196">
        <v>26298</v>
      </c>
      <c r="G39" s="197">
        <v>1216.3346992166705</v>
      </c>
      <c r="H39" s="196">
        <v>10535</v>
      </c>
      <c r="I39" s="197">
        <v>760.48159088751788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5345</v>
      </c>
      <c r="E40" s="197">
        <v>937.84535640785771</v>
      </c>
      <c r="F40" s="196">
        <v>51609</v>
      </c>
      <c r="G40" s="197">
        <v>1088.214092309481</v>
      </c>
      <c r="H40" s="196">
        <v>20462</v>
      </c>
      <c r="I40" s="197">
        <v>702.13515638744991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2363</v>
      </c>
      <c r="E41" s="197">
        <v>916.64172238679646</v>
      </c>
      <c r="F41" s="196">
        <v>21466</v>
      </c>
      <c r="G41" s="197">
        <v>1118.8088083480854</v>
      </c>
      <c r="H41" s="196">
        <v>8671</v>
      </c>
      <c r="I41" s="197">
        <v>708.02369853534765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1209</v>
      </c>
      <c r="E42" s="197">
        <v>975.27403639371391</v>
      </c>
      <c r="F42" s="196">
        <v>14985</v>
      </c>
      <c r="G42" s="197">
        <v>1105.8023056389723</v>
      </c>
      <c r="H42" s="196">
        <v>5337</v>
      </c>
      <c r="I42" s="197">
        <v>684.42602773093495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9646</v>
      </c>
      <c r="E43" s="197">
        <v>977.14781774828941</v>
      </c>
      <c r="F43" s="196">
        <v>74704</v>
      </c>
      <c r="G43" s="197">
        <v>1330.1808684943242</v>
      </c>
      <c r="H43" s="196">
        <v>28120</v>
      </c>
      <c r="I43" s="197">
        <v>819.35031045519202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2370</v>
      </c>
      <c r="E44" s="197">
        <v>901.50640506329103</v>
      </c>
      <c r="F44" s="196">
        <v>30621</v>
      </c>
      <c r="G44" s="197">
        <v>981.40279807974912</v>
      </c>
      <c r="H44" s="196">
        <v>13049</v>
      </c>
      <c r="I44" s="197">
        <v>663.01507931642266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44322</v>
      </c>
      <c r="E46" s="191">
        <v>913.61552163711019</v>
      </c>
      <c r="F46" s="190">
        <v>220166</v>
      </c>
      <c r="G46" s="191">
        <v>1104.1705897822553</v>
      </c>
      <c r="H46" s="190">
        <v>96046</v>
      </c>
      <c r="I46" s="191">
        <v>729.92492836765734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7117</v>
      </c>
      <c r="E47" s="197">
        <v>918.87911058030056</v>
      </c>
      <c r="F47" s="196">
        <v>43508</v>
      </c>
      <c r="G47" s="197">
        <v>1055.3244681437898</v>
      </c>
      <c r="H47" s="196">
        <v>18739</v>
      </c>
      <c r="I47" s="197">
        <v>704.67147980148354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14693</v>
      </c>
      <c r="E48" s="197">
        <v>903.33977540325327</v>
      </c>
      <c r="F48" s="196">
        <v>53087</v>
      </c>
      <c r="G48" s="197">
        <v>1130.619431310867</v>
      </c>
      <c r="H48" s="196">
        <v>26988</v>
      </c>
      <c r="I48" s="197">
        <v>755.1904024010671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6206</v>
      </c>
      <c r="E49" s="197">
        <v>857.00201740251362</v>
      </c>
      <c r="F49" s="196">
        <v>25137</v>
      </c>
      <c r="G49" s="197">
        <v>997.44063452281512</v>
      </c>
      <c r="H49" s="196">
        <v>11212</v>
      </c>
      <c r="I49" s="197">
        <v>694.83127720299683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5658</v>
      </c>
      <c r="E50" s="197">
        <v>1008.9643283845882</v>
      </c>
      <c r="F50" s="196">
        <v>25736</v>
      </c>
      <c r="G50" s="197">
        <v>1268.3560425085484</v>
      </c>
      <c r="H50" s="196">
        <v>9409</v>
      </c>
      <c r="I50" s="197">
        <v>784.4595971941759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10648</v>
      </c>
      <c r="E51" s="197">
        <v>906.60767374154784</v>
      </c>
      <c r="F51" s="196">
        <v>72698</v>
      </c>
      <c r="G51" s="197">
        <v>1092.8704368758424</v>
      </c>
      <c r="H51" s="196">
        <v>29698</v>
      </c>
      <c r="I51" s="197">
        <v>718.87075223920795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159702</v>
      </c>
      <c r="E53" s="191">
        <v>1088.9604313659181</v>
      </c>
      <c r="F53" s="190">
        <v>1140402</v>
      </c>
      <c r="G53" s="191">
        <v>1211.853322188141</v>
      </c>
      <c r="H53" s="190">
        <v>392499</v>
      </c>
      <c r="I53" s="191">
        <v>750.98952909434161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120212</v>
      </c>
      <c r="E54" s="197">
        <v>1123.6102158686319</v>
      </c>
      <c r="F54" s="196">
        <v>859978</v>
      </c>
      <c r="G54" s="197">
        <v>1248.8593525764611</v>
      </c>
      <c r="H54" s="196">
        <v>291953</v>
      </c>
      <c r="I54" s="197">
        <v>777.88064143886186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12677</v>
      </c>
      <c r="E55" s="197">
        <v>959.23303857379506</v>
      </c>
      <c r="F55" s="196">
        <v>107421</v>
      </c>
      <c r="G55" s="197">
        <v>1083.4377711062082</v>
      </c>
      <c r="H55" s="196">
        <v>36181</v>
      </c>
      <c r="I55" s="197">
        <v>658.2325181725214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10162</v>
      </c>
      <c r="E56" s="197">
        <v>966.8554123204093</v>
      </c>
      <c r="F56" s="196">
        <v>62008</v>
      </c>
      <c r="G56" s="197">
        <v>1045.5752935105149</v>
      </c>
      <c r="H56" s="196">
        <v>24388</v>
      </c>
      <c r="I56" s="197">
        <v>641.91778866655739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16651</v>
      </c>
      <c r="E57" s="197">
        <v>1012.0921031769864</v>
      </c>
      <c r="F57" s="196">
        <v>110995</v>
      </c>
      <c r="G57" s="197">
        <v>1142.3071526645344</v>
      </c>
      <c r="H57" s="196">
        <v>39977</v>
      </c>
      <c r="I57" s="197">
        <v>705.09169022187746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96040</v>
      </c>
      <c r="E59" s="191">
        <v>944.04254487713445</v>
      </c>
      <c r="F59" s="190">
        <v>629981</v>
      </c>
      <c r="G59" s="191">
        <v>1088.5549411013983</v>
      </c>
      <c r="H59" s="190">
        <v>243397</v>
      </c>
      <c r="I59" s="191">
        <v>695.15512385115687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23240</v>
      </c>
      <c r="E60" s="197">
        <v>891.28761660929433</v>
      </c>
      <c r="F60" s="196">
        <v>208711</v>
      </c>
      <c r="G60" s="197">
        <v>1013.3363918049358</v>
      </c>
      <c r="H60" s="196">
        <v>80369</v>
      </c>
      <c r="I60" s="197">
        <v>672.51772113625896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13353</v>
      </c>
      <c r="E61" s="197">
        <v>958.50931176514644</v>
      </c>
      <c r="F61" s="196">
        <v>85477</v>
      </c>
      <c r="G61" s="197">
        <v>1036.5568769376555</v>
      </c>
      <c r="H61" s="196">
        <v>30208</v>
      </c>
      <c r="I61" s="197">
        <v>666.32294127383477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59447</v>
      </c>
      <c r="E62" s="197">
        <v>961.41684121991011</v>
      </c>
      <c r="F62" s="196">
        <v>335793</v>
      </c>
      <c r="G62" s="197">
        <v>1148.5430205811317</v>
      </c>
      <c r="H62" s="196">
        <v>132820</v>
      </c>
      <c r="I62" s="197">
        <v>715.41041665411842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27413</v>
      </c>
      <c r="E64" s="191">
        <v>840.78819246342994</v>
      </c>
      <c r="F64" s="190">
        <v>131618</v>
      </c>
      <c r="G64" s="191">
        <v>987.59464731267758</v>
      </c>
      <c r="H64" s="190">
        <v>60322</v>
      </c>
      <c r="I64" s="191">
        <v>677.81178840224106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17059</v>
      </c>
      <c r="E65" s="197">
        <v>835.08742833694828</v>
      </c>
      <c r="F65" s="196">
        <v>74584</v>
      </c>
      <c r="G65" s="197">
        <v>1002.2885081250671</v>
      </c>
      <c r="H65" s="196">
        <v>35963</v>
      </c>
      <c r="I65" s="197">
        <v>694.37311486805879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10354</v>
      </c>
      <c r="E66" s="197">
        <v>850.18063357156643</v>
      </c>
      <c r="F66" s="196">
        <v>57034</v>
      </c>
      <c r="G66" s="197">
        <v>968.37932110670829</v>
      </c>
      <c r="H66" s="196">
        <v>24359</v>
      </c>
      <c r="I66" s="197">
        <v>653.36107270413402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70243</v>
      </c>
      <c r="E68" s="191">
        <v>901.97286775906502</v>
      </c>
      <c r="F68" s="190">
        <v>480933</v>
      </c>
      <c r="G68" s="191">
        <v>1004.2956561308955</v>
      </c>
      <c r="H68" s="190">
        <v>185758</v>
      </c>
      <c r="I68" s="191">
        <v>624.48787831479672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25656</v>
      </c>
      <c r="E69" s="197">
        <v>904.76757600561257</v>
      </c>
      <c r="F69" s="196">
        <v>188751</v>
      </c>
      <c r="G69" s="197">
        <v>1061.3510484182866</v>
      </c>
      <c r="H69" s="196">
        <v>74548</v>
      </c>
      <c r="I69" s="197">
        <v>663.21100579492406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10764</v>
      </c>
      <c r="E70" s="197">
        <v>885.32236993682648</v>
      </c>
      <c r="F70" s="196">
        <v>72242</v>
      </c>
      <c r="G70" s="197">
        <v>890.65798662827694</v>
      </c>
      <c r="H70" s="196">
        <v>27965</v>
      </c>
      <c r="I70" s="197">
        <v>537.23139960665105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10939</v>
      </c>
      <c r="E71" s="197">
        <v>922.74582868635173</v>
      </c>
      <c r="F71" s="196">
        <v>66999</v>
      </c>
      <c r="G71" s="197">
        <v>838.57171107031434</v>
      </c>
      <c r="H71" s="196">
        <v>24963</v>
      </c>
      <c r="I71" s="197">
        <v>544.86428874734611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22884</v>
      </c>
      <c r="E72" s="197">
        <v>896.74168021324942</v>
      </c>
      <c r="F72" s="196">
        <v>152941</v>
      </c>
      <c r="G72" s="197">
        <v>1060.1569932849923</v>
      </c>
      <c r="H72" s="196">
        <v>58282</v>
      </c>
      <c r="I72" s="197">
        <v>650.92896451734669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82147</v>
      </c>
      <c r="E74" s="191">
        <v>1076.8343836050008</v>
      </c>
      <c r="F74" s="190">
        <v>795713</v>
      </c>
      <c r="G74" s="191">
        <v>1387.2280717042452</v>
      </c>
      <c r="H74" s="190">
        <v>271693</v>
      </c>
      <c r="I74" s="191">
        <v>848.39863798478427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30548</v>
      </c>
      <c r="E76" s="191">
        <v>898.57186002356946</v>
      </c>
      <c r="F76" s="190">
        <v>146674</v>
      </c>
      <c r="G76" s="191">
        <v>1060.7444240287989</v>
      </c>
      <c r="H76" s="190">
        <v>61991</v>
      </c>
      <c r="I76" s="191">
        <v>678.58165604684552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10519</v>
      </c>
      <c r="E78" s="191">
        <v>1170.0883857781159</v>
      </c>
      <c r="F78" s="190">
        <v>94472</v>
      </c>
      <c r="G78" s="191">
        <v>1343.4481707807606</v>
      </c>
      <c r="H78" s="190">
        <v>29726</v>
      </c>
      <c r="I78" s="191">
        <v>815.4656613738814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41665</v>
      </c>
      <c r="E80" s="191">
        <v>1276.0675994239771</v>
      </c>
      <c r="F80" s="190">
        <v>371156</v>
      </c>
      <c r="G80" s="191">
        <v>1460.079053228292</v>
      </c>
      <c r="H80" s="190">
        <v>135299</v>
      </c>
      <c r="I80" s="191">
        <v>900.55770759576922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34" s="198" customFormat="1" ht="18" customHeight="1">
      <c r="A81" s="411"/>
      <c r="B81" s="176">
        <v>1</v>
      </c>
      <c r="C81" s="195" t="s">
        <v>188</v>
      </c>
      <c r="D81" s="196">
        <v>6432</v>
      </c>
      <c r="E81" s="197">
        <v>1265.5267925995024</v>
      </c>
      <c r="F81" s="196">
        <v>53711</v>
      </c>
      <c r="G81" s="197">
        <v>1474.1046772541936</v>
      </c>
      <c r="H81" s="196">
        <v>16992</v>
      </c>
      <c r="I81" s="197">
        <v>888.18738818267423</v>
      </c>
    </row>
    <row r="82" spans="1:234" s="198" customFormat="1" ht="18" customHeight="1">
      <c r="A82" s="411"/>
      <c r="B82" s="176">
        <v>20</v>
      </c>
      <c r="C82" s="195" t="s">
        <v>189</v>
      </c>
      <c r="D82" s="196">
        <v>12955</v>
      </c>
      <c r="E82" s="197">
        <v>1301.2184477035892</v>
      </c>
      <c r="F82" s="196">
        <v>129750</v>
      </c>
      <c r="G82" s="197">
        <v>1409.83162805395</v>
      </c>
      <c r="H82" s="196">
        <v>43788</v>
      </c>
      <c r="I82" s="197">
        <v>878.13155270850461</v>
      </c>
    </row>
    <row r="83" spans="1:234" s="198" customFormat="1" ht="18" customHeight="1">
      <c r="A83" s="411"/>
      <c r="B83" s="176">
        <v>48</v>
      </c>
      <c r="C83" s="195" t="s">
        <v>190</v>
      </c>
      <c r="D83" s="196">
        <v>22278</v>
      </c>
      <c r="E83" s="197">
        <v>1264.4852863811832</v>
      </c>
      <c r="F83" s="196">
        <v>187695</v>
      </c>
      <c r="G83" s="197">
        <v>1490.8005595247607</v>
      </c>
      <c r="H83" s="196">
        <v>74519</v>
      </c>
      <c r="I83" s="197">
        <v>916.55621720635008</v>
      </c>
    </row>
    <row r="84" spans="1:234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34" s="194" customFormat="1" ht="18" customHeight="1">
      <c r="A85" s="193"/>
      <c r="B85" s="176">
        <v>26</v>
      </c>
      <c r="C85" s="189" t="s">
        <v>103</v>
      </c>
      <c r="D85" s="190">
        <v>4610</v>
      </c>
      <c r="E85" s="191">
        <v>1014.7212559652929</v>
      </c>
      <c r="F85" s="190">
        <v>48201</v>
      </c>
      <c r="G85" s="191">
        <v>1139.3657772660317</v>
      </c>
      <c r="H85" s="190">
        <v>16010</v>
      </c>
      <c r="I85" s="191">
        <v>728.58591380387247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34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34" s="194" customFormat="1" ht="18" customHeight="1">
      <c r="A87" s="193"/>
      <c r="B87" s="176">
        <v>51</v>
      </c>
      <c r="C87" s="195" t="s">
        <v>104</v>
      </c>
      <c r="D87" s="196">
        <v>978</v>
      </c>
      <c r="E87" s="197">
        <v>1151.2149897750512</v>
      </c>
      <c r="F87" s="196">
        <v>4375</v>
      </c>
      <c r="G87" s="197">
        <v>1296.1329622857145</v>
      </c>
      <c r="H87" s="196">
        <v>2696</v>
      </c>
      <c r="I87" s="197">
        <v>794.48330489614239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</row>
    <row r="88" spans="1:234" s="194" customFormat="1" ht="18" customHeight="1">
      <c r="A88" s="193"/>
      <c r="B88" s="176">
        <v>52</v>
      </c>
      <c r="C88" s="195" t="s">
        <v>105</v>
      </c>
      <c r="D88" s="199">
        <v>1271</v>
      </c>
      <c r="E88" s="200">
        <v>1089.3610857592448</v>
      </c>
      <c r="F88" s="199">
        <v>3860</v>
      </c>
      <c r="G88" s="200">
        <v>1253.7485647668395</v>
      </c>
      <c r="H88" s="199">
        <v>2284</v>
      </c>
      <c r="I88" s="200">
        <v>744.08352889667253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</row>
    <row r="89" spans="1:234" s="194" customFormat="1" ht="18" hidden="1" customHeight="1">
      <c r="A89" s="193"/>
      <c r="B89" s="176"/>
      <c r="C89" s="195"/>
      <c r="D89" s="201"/>
      <c r="E89" s="202"/>
      <c r="F89" s="201"/>
      <c r="G89" s="202"/>
      <c r="H89" s="201"/>
      <c r="I89" s="202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</row>
    <row r="90" spans="1:234" s="194" customFormat="1" ht="18" customHeight="1">
      <c r="A90" s="193"/>
      <c r="B90" s="203"/>
      <c r="C90" s="203" t="s">
        <v>45</v>
      </c>
      <c r="D90" s="204">
        <v>951310</v>
      </c>
      <c r="E90" s="205">
        <v>993.97646256215307</v>
      </c>
      <c r="F90" s="204">
        <v>6170037</v>
      </c>
      <c r="G90" s="205">
        <v>1189.7354692751437</v>
      </c>
      <c r="H90" s="204">
        <v>2359217</v>
      </c>
      <c r="I90" s="205">
        <v>740.19020497902648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</row>
    <row r="91" spans="1:234" ht="18" customHeight="1">
      <c r="C91" s="206"/>
    </row>
    <row r="92" spans="1:234" ht="18" customHeight="1">
      <c r="B92" s="207"/>
      <c r="D92" s="208"/>
      <c r="E92" s="209"/>
      <c r="F92" s="208"/>
      <c r="G92" s="209"/>
      <c r="H92" s="208"/>
      <c r="I92" s="209"/>
    </row>
    <row r="93" spans="1:234" ht="18" customHeight="1">
      <c r="B93" s="207"/>
      <c r="D93" s="208"/>
      <c r="E93" s="209"/>
      <c r="F93" s="208"/>
      <c r="G93" s="209"/>
      <c r="H93" s="208"/>
      <c r="I93" s="209"/>
    </row>
    <row r="94" spans="1:234" ht="18" customHeight="1">
      <c r="B94" s="207"/>
      <c r="C94" s="210"/>
      <c r="D94" s="208"/>
      <c r="E94" s="209"/>
      <c r="F94" s="208"/>
      <c r="G94" s="209"/>
      <c r="H94" s="208"/>
      <c r="I94" s="209"/>
    </row>
    <row r="95" spans="1:234" ht="18" customHeight="1">
      <c r="B95" s="207"/>
      <c r="E95" s="209"/>
    </row>
    <row r="96" spans="1:234" ht="18" customHeight="1">
      <c r="B96" s="207"/>
      <c r="E96" s="209"/>
    </row>
    <row r="97" spans="2:5" ht="18" customHeight="1">
      <c r="B97" s="207"/>
      <c r="E97" s="209"/>
    </row>
    <row r="98" spans="2:5" ht="18" customHeight="1">
      <c r="B98" s="207"/>
      <c r="E98" s="209"/>
    </row>
    <row r="99" spans="2:5" ht="18" customHeight="1">
      <c r="B99" s="207"/>
      <c r="E99" s="209"/>
    </row>
    <row r="100" spans="2:5" ht="18" customHeight="1">
      <c r="B100" s="211"/>
      <c r="E100" s="209"/>
    </row>
    <row r="101" spans="2:5" ht="18" customHeight="1">
      <c r="B101" s="211"/>
    </row>
    <row r="102" spans="2:5" ht="18" customHeight="1">
      <c r="B102" s="211"/>
    </row>
    <row r="103" spans="2:5" ht="18" customHeight="1">
      <c r="B103" s="211"/>
    </row>
    <row r="104" spans="2:5" ht="18" customHeight="1">
      <c r="B104" s="211"/>
    </row>
    <row r="105" spans="2:5" ht="18" customHeight="1">
      <c r="B105" s="211"/>
    </row>
    <row r="106" spans="2:5" ht="18" customHeight="1">
      <c r="B106" s="211"/>
    </row>
    <row r="107" spans="2:5" ht="18" customHeight="1">
      <c r="B107" s="211"/>
    </row>
    <row r="108" spans="2:5" ht="18" customHeight="1">
      <c r="B108" s="212"/>
    </row>
    <row r="109" spans="2:5" ht="18" customHeight="1">
      <c r="B109" s="212"/>
    </row>
    <row r="110" spans="2:5" ht="18" customHeight="1">
      <c r="B110" s="212"/>
    </row>
    <row r="111" spans="2:5" ht="18" customHeight="1">
      <c r="B111" s="212"/>
    </row>
    <row r="112" spans="2:5" ht="18" customHeight="1">
      <c r="B112" s="212"/>
    </row>
    <row r="113" spans="2:2" ht="18" customHeight="1">
      <c r="B113" s="212"/>
    </row>
    <row r="114" spans="2:2" ht="18" customHeight="1">
      <c r="B114" s="212"/>
    </row>
    <row r="115" spans="2:2">
      <c r="B115" s="212"/>
    </row>
    <row r="116" spans="2:2" ht="12.95" customHeight="1">
      <c r="B116" s="212"/>
    </row>
    <row r="117" spans="2:2">
      <c r="B117" s="212"/>
    </row>
    <row r="118" spans="2:2">
      <c r="B118" s="212"/>
    </row>
    <row r="119" spans="2:2">
      <c r="B119" s="212"/>
    </row>
    <row r="120" spans="2:2">
      <c r="B120" s="212"/>
    </row>
    <row r="121" spans="2:2">
      <c r="B121" s="212"/>
    </row>
    <row r="122" spans="2:2">
      <c r="B122" s="212"/>
    </row>
    <row r="123" spans="2:2">
      <c r="B123" s="212"/>
    </row>
    <row r="124" spans="2:2">
      <c r="B124" s="212"/>
    </row>
    <row r="125" spans="2:2">
      <c r="B125" s="212"/>
    </row>
    <row r="126" spans="2:2">
      <c r="B126" s="212"/>
    </row>
    <row r="127" spans="2:2">
      <c r="B127" s="212"/>
    </row>
    <row r="128" spans="2:2">
      <c r="B128" s="212"/>
    </row>
    <row r="129" spans="2:2" ht="15.75" customHeight="1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B7:B8"/>
    <mergeCell ref="C7:C8"/>
  </mergeCells>
  <hyperlinks>
    <hyperlink ref="K5" location="Indice!A1" display="Volver al índice"/>
  </hyperlinks>
  <printOptions horizontalCentered="1"/>
  <pageMargins left="0.44236111111111109" right="0.40347222222222223" top="0.51180555555555551" bottom="0.51180555555555551" header="0" footer="0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fitToPage="1"/>
  </sheetPr>
  <dimension ref="A1:IX139"/>
  <sheetViews>
    <sheetView showGridLines="0" showRowColHeaders="0" showOutlineSymbols="0" zoomScaleNormal="100" workbookViewId="0">
      <pane ySplit="9" topLeftCell="A10" activePane="bottomLeft" state="frozen"/>
      <selection activeCell="J28" sqref="J28"/>
      <selection pane="bottomLeft" activeCell="I101" sqref="I10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1" width="11.42578125" style="180" customWidth="1"/>
    <col min="12" max="12" width="14.42578125" style="180" customWidth="1"/>
    <col min="13" max="16384" width="11.42578125" style="180"/>
  </cols>
  <sheetData>
    <row r="1" spans="1:234" s="1" customFormat="1">
      <c r="A1" s="3"/>
      <c r="B1" s="8"/>
    </row>
    <row r="2" spans="1:234" s="1" customFormat="1">
      <c r="A2" s="3"/>
      <c r="B2" s="8"/>
    </row>
    <row r="3" spans="1:234" s="2" customFormat="1" ht="18.75">
      <c r="A3" s="412"/>
      <c r="B3" s="8"/>
      <c r="C3" s="171" t="s">
        <v>46</v>
      </c>
      <c r="D3" s="213"/>
      <c r="E3" s="214"/>
      <c r="F3" s="213"/>
      <c r="G3" s="213"/>
      <c r="H3" s="213"/>
      <c r="I3" s="213"/>
      <c r="J3" s="2" t="s">
        <v>106</v>
      </c>
    </row>
    <row r="4" spans="1:234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34" s="2" customFormat="1" ht="18.75" customHeight="1">
      <c r="A5" s="412"/>
      <c r="B5" s="8"/>
      <c r="C5" s="175" t="str">
        <f>'Número pensiones (IP-J-V)'!$C$5</f>
        <v>1 de  julio de 2021</v>
      </c>
      <c r="D5" s="213"/>
      <c r="E5" s="214"/>
      <c r="F5" s="213"/>
      <c r="G5" s="213"/>
      <c r="H5" s="213"/>
      <c r="I5" s="213"/>
      <c r="J5" s="2" t="s">
        <v>106</v>
      </c>
      <c r="K5" s="9" t="s">
        <v>178</v>
      </c>
    </row>
    <row r="6" spans="1:234" ht="9" customHeight="1">
      <c r="C6" s="177"/>
      <c r="D6" s="178"/>
      <c r="E6" s="179"/>
      <c r="F6" s="178"/>
      <c r="G6" s="178"/>
      <c r="H6" s="178"/>
      <c r="I6" s="178"/>
    </row>
    <row r="7" spans="1:234" ht="18.75" customHeight="1">
      <c r="B7" s="500" t="s">
        <v>167</v>
      </c>
      <c r="C7" s="502" t="s">
        <v>47</v>
      </c>
      <c r="D7" s="181" t="s">
        <v>107</v>
      </c>
      <c r="E7" s="182"/>
      <c r="F7" s="181" t="s">
        <v>108</v>
      </c>
      <c r="G7" s="181"/>
      <c r="H7" s="181" t="s">
        <v>45</v>
      </c>
      <c r="I7" s="181"/>
      <c r="J7" s="216"/>
      <c r="M7" s="217"/>
    </row>
    <row r="8" spans="1:234" ht="24" customHeight="1">
      <c r="B8" s="501"/>
      <c r="C8" s="503"/>
      <c r="D8" s="183" t="s">
        <v>7</v>
      </c>
      <c r="E8" s="184" t="s">
        <v>51</v>
      </c>
      <c r="F8" s="183" t="s">
        <v>7</v>
      </c>
      <c r="G8" s="184" t="s">
        <v>51</v>
      </c>
      <c r="H8" s="183" t="s">
        <v>7</v>
      </c>
      <c r="I8" s="184" t="s">
        <v>51</v>
      </c>
      <c r="J8" s="216"/>
    </row>
    <row r="9" spans="1:234" ht="24" hidden="1" customHeight="1">
      <c r="B9" s="185"/>
      <c r="C9" s="186"/>
      <c r="D9" s="187"/>
      <c r="E9" s="188"/>
      <c r="F9" s="187"/>
      <c r="G9" s="188"/>
      <c r="H9" s="187"/>
      <c r="I9" s="188"/>
      <c r="J9" s="216"/>
    </row>
    <row r="10" spans="1:234" s="194" customFormat="1" ht="18" customHeight="1">
      <c r="A10" s="193"/>
      <c r="B10" s="176"/>
      <c r="C10" s="189" t="s">
        <v>52</v>
      </c>
      <c r="D10" s="190">
        <v>70064</v>
      </c>
      <c r="E10" s="191">
        <v>393.98168788536202</v>
      </c>
      <c r="F10" s="190">
        <v>11290</v>
      </c>
      <c r="G10" s="191">
        <v>572.16338795394131</v>
      </c>
      <c r="H10" s="190">
        <v>1600381</v>
      </c>
      <c r="I10" s="191">
        <v>924.98848556687449</v>
      </c>
      <c r="J10" s="192"/>
      <c r="K10" s="193"/>
      <c r="L10" s="193"/>
      <c r="M10" s="193"/>
      <c r="N10" s="193"/>
      <c r="O10" s="193"/>
      <c r="P10" s="193"/>
      <c r="Q10" s="193"/>
      <c r="R10" s="193"/>
      <c r="S10" s="193"/>
      <c r="T10" s="193"/>
      <c r="U10" s="193"/>
      <c r="V10" s="193"/>
      <c r="W10" s="193"/>
      <c r="X10" s="193"/>
      <c r="Y10" s="193"/>
      <c r="Z10" s="193"/>
      <c r="AA10" s="193"/>
      <c r="AB10" s="193"/>
      <c r="AC10" s="193"/>
      <c r="AD10" s="193"/>
      <c r="AE10" s="193"/>
      <c r="AF10" s="193"/>
      <c r="AG10" s="193"/>
      <c r="AH10" s="193"/>
      <c r="AI10" s="193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193"/>
      <c r="BK10" s="193"/>
      <c r="BL10" s="193"/>
      <c r="BM10" s="193"/>
      <c r="BN10" s="193"/>
      <c r="BO10" s="193"/>
      <c r="BP10" s="193"/>
      <c r="BQ10" s="193"/>
      <c r="BR10" s="193"/>
      <c r="BS10" s="193"/>
      <c r="BT10" s="193"/>
      <c r="BU10" s="193"/>
      <c r="BV10" s="193"/>
      <c r="BW10" s="193"/>
      <c r="BX10" s="193"/>
      <c r="BY10" s="193"/>
      <c r="BZ10" s="193"/>
      <c r="CA10" s="193"/>
      <c r="CB10" s="193"/>
      <c r="CC10" s="193"/>
      <c r="CD10" s="193"/>
      <c r="CE10" s="193"/>
      <c r="CF10" s="193"/>
      <c r="CG10" s="193"/>
      <c r="CH10" s="193"/>
      <c r="CI10" s="193"/>
      <c r="CJ10" s="193"/>
      <c r="CK10" s="193"/>
      <c r="CL10" s="193"/>
      <c r="CM10" s="193"/>
      <c r="CN10" s="193"/>
      <c r="CO10" s="193"/>
      <c r="CP10" s="193"/>
      <c r="CQ10" s="193"/>
      <c r="CR10" s="193"/>
      <c r="CS10" s="193"/>
      <c r="CT10" s="193"/>
      <c r="CU10" s="193"/>
      <c r="CV10" s="193"/>
      <c r="CW10" s="193"/>
      <c r="CX10" s="193"/>
      <c r="CY10" s="193"/>
      <c r="CZ10" s="193"/>
      <c r="DA10" s="193"/>
      <c r="DB10" s="193"/>
      <c r="DC10" s="193"/>
      <c r="DD10" s="193"/>
      <c r="DE10" s="193"/>
      <c r="DF10" s="193"/>
      <c r="DG10" s="193"/>
      <c r="DH10" s="193"/>
      <c r="DI10" s="193"/>
      <c r="DJ10" s="193"/>
      <c r="DK10" s="193"/>
      <c r="DL10" s="193"/>
      <c r="DM10" s="193"/>
      <c r="DN10" s="193"/>
      <c r="DO10" s="193"/>
      <c r="DP10" s="193"/>
      <c r="DQ10" s="193"/>
      <c r="DR10" s="193"/>
      <c r="DS10" s="193"/>
      <c r="DT10" s="193"/>
      <c r="DU10" s="193"/>
      <c r="DV10" s="193"/>
      <c r="DW10" s="193"/>
      <c r="DX10" s="193"/>
      <c r="DY10" s="193"/>
      <c r="DZ10" s="193"/>
      <c r="EA10" s="193"/>
      <c r="EB10" s="193"/>
      <c r="EC10" s="193"/>
      <c r="ED10" s="193"/>
      <c r="EE10" s="193"/>
      <c r="EF10" s="193"/>
      <c r="EG10" s="193"/>
      <c r="EH10" s="193"/>
      <c r="EI10" s="193"/>
      <c r="EJ10" s="193"/>
      <c r="EK10" s="193"/>
      <c r="EL10" s="193"/>
      <c r="EM10" s="193"/>
      <c r="EN10" s="193"/>
      <c r="EO10" s="193"/>
      <c r="EP10" s="193"/>
      <c r="EQ10" s="193"/>
      <c r="ER10" s="193"/>
      <c r="ES10" s="193"/>
      <c r="ET10" s="193"/>
      <c r="EU10" s="193"/>
      <c r="EV10" s="193"/>
      <c r="EW10" s="193"/>
      <c r="EX10" s="193"/>
      <c r="EY10" s="193"/>
      <c r="EZ10" s="193"/>
      <c r="FA10" s="193"/>
      <c r="FB10" s="193"/>
      <c r="FC10" s="193"/>
      <c r="FD10" s="193"/>
      <c r="FE10" s="193"/>
      <c r="FF10" s="193"/>
      <c r="FG10" s="193"/>
      <c r="FH10" s="193"/>
      <c r="FI10" s="193"/>
      <c r="FJ10" s="193"/>
      <c r="FK10" s="193"/>
      <c r="FL10" s="193"/>
      <c r="FM10" s="193"/>
      <c r="FN10" s="193"/>
      <c r="FO10" s="193"/>
      <c r="FP10" s="193"/>
      <c r="FQ10" s="193"/>
      <c r="FR10" s="193"/>
      <c r="FS10" s="193"/>
      <c r="FT10" s="193"/>
      <c r="FU10" s="193"/>
      <c r="FV10" s="193"/>
      <c r="FW10" s="193"/>
      <c r="FX10" s="193"/>
      <c r="FY10" s="193"/>
      <c r="FZ10" s="193"/>
      <c r="GA10" s="193"/>
      <c r="GB10" s="193"/>
      <c r="GC10" s="193"/>
      <c r="GD10" s="193"/>
      <c r="GE10" s="193"/>
      <c r="GF10" s="193"/>
      <c r="GG10" s="193"/>
      <c r="GH10" s="193"/>
      <c r="GI10" s="193"/>
      <c r="GJ10" s="193"/>
      <c r="GK10" s="193"/>
      <c r="GL10" s="193"/>
      <c r="GM10" s="193"/>
      <c r="GN10" s="193"/>
      <c r="GO10" s="193"/>
      <c r="GP10" s="193"/>
      <c r="GQ10" s="193"/>
      <c r="GR10" s="193"/>
      <c r="GS10" s="193"/>
      <c r="GT10" s="193"/>
      <c r="GU10" s="193"/>
      <c r="GV10" s="193"/>
      <c r="GW10" s="193"/>
      <c r="GX10" s="193"/>
      <c r="GY10" s="193"/>
      <c r="GZ10" s="193"/>
      <c r="HA10" s="193"/>
      <c r="HB10" s="193"/>
      <c r="HC10" s="193"/>
      <c r="HD10" s="193"/>
      <c r="HE10" s="193"/>
      <c r="HF10" s="193"/>
      <c r="HG10" s="193"/>
      <c r="HH10" s="193"/>
      <c r="HI10" s="193"/>
      <c r="HJ10" s="193"/>
      <c r="HK10" s="193"/>
      <c r="HL10" s="193"/>
      <c r="HM10" s="193"/>
      <c r="HN10" s="193"/>
      <c r="HO10" s="193"/>
      <c r="HP10" s="193"/>
      <c r="HQ10" s="193"/>
      <c r="HR10" s="193"/>
      <c r="HS10" s="193"/>
      <c r="HT10" s="193"/>
      <c r="HU10" s="193"/>
      <c r="HV10" s="193"/>
      <c r="HW10" s="193"/>
      <c r="HX10" s="193"/>
      <c r="HY10" s="193"/>
      <c r="HZ10" s="193"/>
    </row>
    <row r="11" spans="1:234" s="198" customFormat="1" ht="18" customHeight="1">
      <c r="A11" s="411"/>
      <c r="B11" s="176">
        <v>4</v>
      </c>
      <c r="C11" s="195" t="s">
        <v>53</v>
      </c>
      <c r="D11" s="196">
        <v>5359</v>
      </c>
      <c r="E11" s="197">
        <v>356.45665422653479</v>
      </c>
      <c r="F11" s="196">
        <v>485</v>
      </c>
      <c r="G11" s="197">
        <v>551.75552577319581</v>
      </c>
      <c r="H11" s="196">
        <v>109355</v>
      </c>
      <c r="I11" s="197">
        <v>838.72358118055888</v>
      </c>
    </row>
    <row r="12" spans="1:234" s="198" customFormat="1" ht="18" customHeight="1">
      <c r="A12" s="411"/>
      <c r="B12" s="176">
        <v>11</v>
      </c>
      <c r="C12" s="195" t="s">
        <v>54</v>
      </c>
      <c r="D12" s="196">
        <v>10563</v>
      </c>
      <c r="E12" s="197">
        <v>422.42029347723189</v>
      </c>
      <c r="F12" s="196">
        <v>2556</v>
      </c>
      <c r="G12" s="197">
        <v>588.21364632237874</v>
      </c>
      <c r="H12" s="196">
        <v>224514</v>
      </c>
      <c r="I12" s="197">
        <v>1027.0609949045493</v>
      </c>
    </row>
    <row r="13" spans="1:234" s="198" customFormat="1" ht="18" customHeight="1">
      <c r="A13" s="411"/>
      <c r="B13" s="176">
        <v>14</v>
      </c>
      <c r="C13" s="195" t="s">
        <v>55</v>
      </c>
      <c r="D13" s="196">
        <v>7141</v>
      </c>
      <c r="E13" s="197">
        <v>392.21051253325874</v>
      </c>
      <c r="F13" s="196">
        <v>1285</v>
      </c>
      <c r="G13" s="197">
        <v>555.83393774319075</v>
      </c>
      <c r="H13" s="196">
        <v>173910</v>
      </c>
      <c r="I13" s="197">
        <v>855.69503128054737</v>
      </c>
    </row>
    <row r="14" spans="1:234" s="198" customFormat="1" ht="18" customHeight="1">
      <c r="A14" s="411"/>
      <c r="B14" s="176">
        <v>18</v>
      </c>
      <c r="C14" s="195" t="s">
        <v>56</v>
      </c>
      <c r="D14" s="196">
        <v>7955</v>
      </c>
      <c r="E14" s="197">
        <v>379.564618478944</v>
      </c>
      <c r="F14" s="196">
        <v>1361</v>
      </c>
      <c r="G14" s="197">
        <v>557.05077883908893</v>
      </c>
      <c r="H14" s="196">
        <v>190057</v>
      </c>
      <c r="I14" s="197">
        <v>876.75704783301853</v>
      </c>
    </row>
    <row r="15" spans="1:234" s="198" customFormat="1" ht="18" customHeight="1">
      <c r="A15" s="411"/>
      <c r="B15" s="176">
        <v>21</v>
      </c>
      <c r="C15" s="195" t="s">
        <v>57</v>
      </c>
      <c r="D15" s="196">
        <v>4368</v>
      </c>
      <c r="E15" s="197">
        <v>397.16517628205122</v>
      </c>
      <c r="F15" s="196">
        <v>695</v>
      </c>
      <c r="G15" s="197">
        <v>597.70811510791373</v>
      </c>
      <c r="H15" s="196">
        <v>99551</v>
      </c>
      <c r="I15" s="197">
        <v>940.85769143454149</v>
      </c>
    </row>
    <row r="16" spans="1:234" s="198" customFormat="1" ht="18" customHeight="1">
      <c r="A16" s="411"/>
      <c r="B16" s="176">
        <v>23</v>
      </c>
      <c r="C16" s="195" t="s">
        <v>58</v>
      </c>
      <c r="D16" s="196">
        <v>5765</v>
      </c>
      <c r="E16" s="197">
        <v>379.60060537727674</v>
      </c>
      <c r="F16" s="196">
        <v>767</v>
      </c>
      <c r="G16" s="197">
        <v>527.09129074315513</v>
      </c>
      <c r="H16" s="196">
        <v>143952</v>
      </c>
      <c r="I16" s="197">
        <v>849.05102520284549</v>
      </c>
    </row>
    <row r="17" spans="1:234" s="198" customFormat="1" ht="18" customHeight="1">
      <c r="A17" s="411"/>
      <c r="B17" s="176">
        <v>29</v>
      </c>
      <c r="C17" s="195" t="s">
        <v>59</v>
      </c>
      <c r="D17" s="196">
        <v>12846</v>
      </c>
      <c r="E17" s="197">
        <v>385.9275252997042</v>
      </c>
      <c r="F17" s="196">
        <v>1560</v>
      </c>
      <c r="G17" s="197">
        <v>567.91944230769241</v>
      </c>
      <c r="H17" s="196">
        <v>274740</v>
      </c>
      <c r="I17" s="197">
        <v>940.88859721918959</v>
      </c>
    </row>
    <row r="18" spans="1:234" s="198" customFormat="1" ht="18" customHeight="1">
      <c r="A18" s="411"/>
      <c r="B18" s="176">
        <v>41</v>
      </c>
      <c r="C18" s="195" t="s">
        <v>60</v>
      </c>
      <c r="D18" s="196">
        <v>16067</v>
      </c>
      <c r="E18" s="197">
        <v>406.46072259911625</v>
      </c>
      <c r="F18" s="196">
        <v>2581</v>
      </c>
      <c r="G18" s="197">
        <v>585.28319643549014</v>
      </c>
      <c r="H18" s="196">
        <v>384302</v>
      </c>
      <c r="I18" s="197">
        <v>958.0809377520809</v>
      </c>
    </row>
    <row r="19" spans="1:234" s="198" customFormat="1" ht="18" hidden="1" customHeight="1">
      <c r="A19" s="411"/>
      <c r="B19" s="176"/>
      <c r="C19" s="195"/>
      <c r="D19" s="196"/>
      <c r="E19" s="197"/>
      <c r="F19" s="196"/>
      <c r="G19" s="197"/>
      <c r="H19" s="196"/>
      <c r="I19" s="197"/>
    </row>
    <row r="20" spans="1:234" s="194" customFormat="1" ht="18" customHeight="1">
      <c r="A20" s="193"/>
      <c r="B20" s="176"/>
      <c r="C20" s="189" t="s">
        <v>61</v>
      </c>
      <c r="D20" s="190">
        <v>9549</v>
      </c>
      <c r="E20" s="191">
        <v>430.43927636401719</v>
      </c>
      <c r="F20" s="190">
        <v>866</v>
      </c>
      <c r="G20" s="191">
        <v>642.86173210161667</v>
      </c>
      <c r="H20" s="190">
        <v>305426</v>
      </c>
      <c r="I20" s="191">
        <v>1091.0999715479361</v>
      </c>
      <c r="J20" s="192"/>
      <c r="K20" s="193"/>
      <c r="L20" s="193"/>
      <c r="M20" s="193"/>
      <c r="N20" s="193"/>
      <c r="O20" s="193"/>
      <c r="P20" s="193"/>
      <c r="Q20" s="193"/>
      <c r="R20" s="193"/>
      <c r="S20" s="193"/>
      <c r="T20" s="193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3"/>
      <c r="AK20" s="193"/>
      <c r="AL20" s="193"/>
      <c r="AM20" s="193"/>
      <c r="AN20" s="193"/>
      <c r="AO20" s="193"/>
      <c r="AP20" s="193"/>
      <c r="AQ20" s="193"/>
      <c r="AR20" s="193"/>
      <c r="AS20" s="193"/>
      <c r="AT20" s="193"/>
      <c r="AU20" s="193"/>
      <c r="AV20" s="193"/>
      <c r="AW20" s="193"/>
      <c r="AX20" s="193"/>
      <c r="AY20" s="193"/>
      <c r="AZ20" s="193"/>
      <c r="BA20" s="193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193"/>
      <c r="CC20" s="193"/>
      <c r="CD20" s="193"/>
      <c r="CE20" s="193"/>
      <c r="CF20" s="193"/>
      <c r="CG20" s="193"/>
      <c r="CH20" s="193"/>
      <c r="CI20" s="193"/>
      <c r="CJ20" s="193"/>
      <c r="CK20" s="193"/>
      <c r="CL20" s="193"/>
      <c r="CM20" s="193"/>
      <c r="CN20" s="193"/>
      <c r="CO20" s="193"/>
      <c r="CP20" s="193"/>
      <c r="CQ20" s="193"/>
      <c r="CR20" s="193"/>
      <c r="CS20" s="193"/>
      <c r="CT20" s="193"/>
      <c r="CU20" s="193"/>
      <c r="CV20" s="193"/>
      <c r="CW20" s="193"/>
      <c r="CX20" s="193"/>
      <c r="CY20" s="193"/>
      <c r="CZ20" s="193"/>
      <c r="DA20" s="193"/>
      <c r="DB20" s="193"/>
      <c r="DC20" s="193"/>
      <c r="DD20" s="193"/>
      <c r="DE20" s="193"/>
      <c r="DF20" s="193"/>
      <c r="DG20" s="193"/>
      <c r="DH20" s="193"/>
      <c r="DI20" s="193"/>
      <c r="DJ20" s="193"/>
      <c r="DK20" s="193"/>
      <c r="DL20" s="193"/>
      <c r="DM20" s="193"/>
      <c r="DN20" s="193"/>
      <c r="DO20" s="193"/>
      <c r="DP20" s="193"/>
      <c r="DQ20" s="193"/>
      <c r="DR20" s="193"/>
      <c r="DS20" s="193"/>
      <c r="DT20" s="193"/>
      <c r="DU20" s="193"/>
      <c r="DV20" s="193"/>
      <c r="DW20" s="193"/>
      <c r="DX20" s="193"/>
      <c r="DY20" s="193"/>
      <c r="DZ20" s="193"/>
      <c r="EA20" s="193"/>
      <c r="EB20" s="193"/>
      <c r="EC20" s="193"/>
      <c r="ED20" s="193"/>
      <c r="EE20" s="193"/>
      <c r="EF20" s="193"/>
      <c r="EG20" s="193"/>
      <c r="EH20" s="193"/>
      <c r="EI20" s="193"/>
      <c r="EJ20" s="193"/>
      <c r="EK20" s="193"/>
      <c r="EL20" s="193"/>
      <c r="EM20" s="193"/>
      <c r="EN20" s="193"/>
      <c r="EO20" s="193"/>
      <c r="EP20" s="193"/>
      <c r="EQ20" s="193"/>
      <c r="ER20" s="193"/>
      <c r="ES20" s="193"/>
      <c r="ET20" s="193"/>
      <c r="EU20" s="193"/>
      <c r="EV20" s="193"/>
      <c r="EW20" s="193"/>
      <c r="EX20" s="193"/>
      <c r="EY20" s="193"/>
      <c r="EZ20" s="193"/>
      <c r="FA20" s="193"/>
      <c r="FB20" s="193"/>
      <c r="FC20" s="193"/>
      <c r="FD20" s="193"/>
      <c r="FE20" s="193"/>
      <c r="FF20" s="193"/>
      <c r="FG20" s="193"/>
      <c r="FH20" s="193"/>
      <c r="FI20" s="193"/>
      <c r="FJ20" s="193"/>
      <c r="FK20" s="193"/>
      <c r="FL20" s="193"/>
      <c r="FM20" s="193"/>
      <c r="FN20" s="193"/>
      <c r="FO20" s="193"/>
      <c r="FP20" s="193"/>
      <c r="FQ20" s="193"/>
      <c r="FR20" s="193"/>
      <c r="FS20" s="193"/>
      <c r="FT20" s="193"/>
      <c r="FU20" s="193"/>
      <c r="FV20" s="193"/>
      <c r="FW20" s="193"/>
      <c r="FX20" s="193"/>
      <c r="FY20" s="193"/>
      <c r="FZ20" s="193"/>
      <c r="GA20" s="193"/>
      <c r="GB20" s="193"/>
      <c r="GC20" s="193"/>
      <c r="GD20" s="193"/>
      <c r="GE20" s="193"/>
      <c r="GF20" s="193"/>
      <c r="GG20" s="193"/>
      <c r="GH20" s="193"/>
      <c r="GI20" s="193"/>
      <c r="GJ20" s="193"/>
      <c r="GK20" s="193"/>
      <c r="GL20" s="193"/>
      <c r="GM20" s="193"/>
      <c r="GN20" s="193"/>
      <c r="GO20" s="193"/>
      <c r="GP20" s="193"/>
      <c r="GQ20" s="193"/>
      <c r="GR20" s="193"/>
      <c r="GS20" s="193"/>
      <c r="GT20" s="193"/>
      <c r="GU20" s="193"/>
      <c r="GV20" s="193"/>
      <c r="GW20" s="193"/>
      <c r="GX20" s="193"/>
      <c r="GY20" s="193"/>
      <c r="GZ20" s="193"/>
      <c r="HA20" s="193"/>
      <c r="HB20" s="193"/>
      <c r="HC20" s="193"/>
      <c r="HD20" s="193"/>
      <c r="HE20" s="193"/>
      <c r="HF20" s="193"/>
      <c r="HG20" s="193"/>
      <c r="HH20" s="193"/>
      <c r="HI20" s="193"/>
      <c r="HJ20" s="193"/>
      <c r="HK20" s="193"/>
      <c r="HL20" s="193"/>
      <c r="HM20" s="193"/>
      <c r="HN20" s="193"/>
      <c r="HO20" s="193"/>
      <c r="HP20" s="193"/>
      <c r="HQ20" s="193"/>
      <c r="HR20" s="193"/>
      <c r="HS20" s="193"/>
      <c r="HT20" s="193"/>
      <c r="HU20" s="193"/>
      <c r="HV20" s="193"/>
      <c r="HW20" s="193"/>
      <c r="HX20" s="193"/>
      <c r="HY20" s="193"/>
      <c r="HZ20" s="193"/>
    </row>
    <row r="21" spans="1:234" s="198" customFormat="1" ht="18" customHeight="1">
      <c r="A21" s="411"/>
      <c r="B21" s="176">
        <v>22</v>
      </c>
      <c r="C21" s="195" t="s">
        <v>62</v>
      </c>
      <c r="D21" s="196">
        <v>1659</v>
      </c>
      <c r="E21" s="197">
        <v>407.95632308619651</v>
      </c>
      <c r="F21" s="196">
        <v>99</v>
      </c>
      <c r="G21" s="197">
        <v>600.65898989898983</v>
      </c>
      <c r="H21" s="196">
        <v>53496</v>
      </c>
      <c r="I21" s="197">
        <v>989.33267459249259</v>
      </c>
    </row>
    <row r="22" spans="1:234" s="198" customFormat="1" ht="18" customHeight="1">
      <c r="A22" s="411"/>
      <c r="B22" s="176">
        <v>40</v>
      </c>
      <c r="C22" s="195" t="s">
        <v>63</v>
      </c>
      <c r="D22" s="196">
        <v>1065</v>
      </c>
      <c r="E22" s="197">
        <v>415.385352112676</v>
      </c>
      <c r="F22" s="196">
        <v>101</v>
      </c>
      <c r="G22" s="197">
        <v>608.88168316831695</v>
      </c>
      <c r="H22" s="196">
        <v>35899</v>
      </c>
      <c r="I22" s="197">
        <v>995.08087384049713</v>
      </c>
    </row>
    <row r="23" spans="1:234" s="198" customFormat="1" ht="18" customHeight="1">
      <c r="A23" s="411"/>
      <c r="B23" s="176">
        <v>50</v>
      </c>
      <c r="C23" s="195" t="s">
        <v>64</v>
      </c>
      <c r="D23" s="196">
        <v>6825</v>
      </c>
      <c r="E23" s="197">
        <v>438.25343736263738</v>
      </c>
      <c r="F23" s="196">
        <v>666</v>
      </c>
      <c r="G23" s="197">
        <v>654.2882432432433</v>
      </c>
      <c r="H23" s="196">
        <v>216031</v>
      </c>
      <c r="I23" s="197">
        <v>1132.2567171378178</v>
      </c>
    </row>
    <row r="24" spans="1:234" s="198" customFormat="1" ht="18" hidden="1" customHeight="1">
      <c r="A24" s="411"/>
      <c r="B24" s="176"/>
      <c r="C24" s="195"/>
      <c r="D24" s="196"/>
      <c r="E24" s="197"/>
      <c r="F24" s="196"/>
      <c r="G24" s="197"/>
      <c r="H24" s="196"/>
      <c r="I24" s="197"/>
    </row>
    <row r="25" spans="1:234" s="194" customFormat="1" ht="18" customHeight="1">
      <c r="A25" s="193"/>
      <c r="B25" s="176">
        <v>33</v>
      </c>
      <c r="C25" s="189" t="s">
        <v>65</v>
      </c>
      <c r="D25" s="190">
        <v>8821</v>
      </c>
      <c r="E25" s="191">
        <v>507.21014624192259</v>
      </c>
      <c r="F25" s="190">
        <v>1797</v>
      </c>
      <c r="G25" s="191">
        <v>814.50718976071221</v>
      </c>
      <c r="H25" s="190">
        <v>300373</v>
      </c>
      <c r="I25" s="191">
        <v>1216.4061287798836</v>
      </c>
      <c r="J25" s="192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193"/>
      <c r="AT25" s="193"/>
      <c r="AU25" s="193"/>
      <c r="AV25" s="193"/>
      <c r="AW25" s="193"/>
      <c r="AX25" s="193"/>
      <c r="AY25" s="193"/>
      <c r="AZ25" s="193"/>
      <c r="BA25" s="193"/>
      <c r="BB25" s="193"/>
      <c r="BC25" s="193"/>
      <c r="BD25" s="193"/>
      <c r="BE25" s="193"/>
      <c r="BF25" s="193"/>
      <c r="BG25" s="193"/>
      <c r="BH25" s="193"/>
      <c r="BI25" s="193"/>
      <c r="BJ25" s="193"/>
      <c r="BK25" s="193"/>
      <c r="BL25" s="193"/>
      <c r="BM25" s="193"/>
      <c r="BN25" s="193"/>
      <c r="BO25" s="193"/>
      <c r="BP25" s="193"/>
      <c r="BQ25" s="193"/>
      <c r="BR25" s="193"/>
      <c r="BS25" s="193"/>
      <c r="BT25" s="193"/>
      <c r="BU25" s="193"/>
      <c r="BV25" s="193"/>
      <c r="BW25" s="193"/>
      <c r="BX25" s="193"/>
      <c r="BY25" s="193"/>
      <c r="BZ25" s="193"/>
      <c r="CA25" s="193"/>
      <c r="CB25" s="193"/>
      <c r="CC25" s="193"/>
      <c r="CD25" s="193"/>
      <c r="CE25" s="193"/>
      <c r="CF25" s="193"/>
      <c r="CG25" s="193"/>
      <c r="CH25" s="193"/>
      <c r="CI25" s="193"/>
      <c r="CJ25" s="193"/>
      <c r="CK25" s="193"/>
      <c r="CL25" s="193"/>
      <c r="CM25" s="193"/>
      <c r="CN25" s="193"/>
      <c r="CO25" s="193"/>
      <c r="CP25" s="193"/>
      <c r="CQ25" s="193"/>
      <c r="CR25" s="193"/>
      <c r="CS25" s="193"/>
      <c r="CT25" s="193"/>
      <c r="CU25" s="193"/>
      <c r="CV25" s="193"/>
      <c r="CW25" s="193"/>
      <c r="CX25" s="193"/>
      <c r="CY25" s="193"/>
      <c r="CZ25" s="193"/>
      <c r="DA25" s="193"/>
      <c r="DB25" s="193"/>
      <c r="DC25" s="193"/>
      <c r="DD25" s="193"/>
      <c r="DE25" s="193"/>
      <c r="DF25" s="193"/>
      <c r="DG25" s="193"/>
      <c r="DH25" s="193"/>
      <c r="DI25" s="193"/>
      <c r="DJ25" s="193"/>
      <c r="DK25" s="193"/>
      <c r="DL25" s="193"/>
      <c r="DM25" s="193"/>
      <c r="DN25" s="193"/>
      <c r="DO25" s="193"/>
      <c r="DP25" s="193"/>
      <c r="DQ25" s="193"/>
      <c r="DR25" s="193"/>
      <c r="DS25" s="193"/>
      <c r="DT25" s="193"/>
      <c r="DU25" s="193"/>
      <c r="DV25" s="193"/>
      <c r="DW25" s="193"/>
      <c r="DX25" s="193"/>
      <c r="DY25" s="193"/>
      <c r="DZ25" s="193"/>
      <c r="EA25" s="193"/>
      <c r="EB25" s="193"/>
      <c r="EC25" s="193"/>
      <c r="ED25" s="193"/>
      <c r="EE25" s="193"/>
      <c r="EF25" s="193"/>
      <c r="EG25" s="193"/>
      <c r="EH25" s="193"/>
      <c r="EI25" s="193"/>
      <c r="EJ25" s="193"/>
      <c r="EK25" s="193"/>
      <c r="EL25" s="193"/>
      <c r="EM25" s="193"/>
      <c r="EN25" s="193"/>
      <c r="EO25" s="193"/>
      <c r="EP25" s="193"/>
      <c r="EQ25" s="193"/>
      <c r="ER25" s="193"/>
      <c r="ES25" s="193"/>
      <c r="ET25" s="193"/>
      <c r="EU25" s="193"/>
      <c r="EV25" s="193"/>
      <c r="EW25" s="193"/>
      <c r="EX25" s="193"/>
      <c r="EY25" s="193"/>
      <c r="EZ25" s="193"/>
      <c r="FA25" s="193"/>
      <c r="FB25" s="193"/>
      <c r="FC25" s="193"/>
      <c r="FD25" s="193"/>
      <c r="FE25" s="193"/>
      <c r="FF25" s="193"/>
      <c r="FG25" s="193"/>
      <c r="FH25" s="193"/>
      <c r="FI25" s="193"/>
      <c r="FJ25" s="193"/>
      <c r="FK25" s="193"/>
      <c r="FL25" s="193"/>
      <c r="FM25" s="193"/>
      <c r="FN25" s="193"/>
      <c r="FO25" s="193"/>
      <c r="FP25" s="193"/>
      <c r="FQ25" s="193"/>
      <c r="FR25" s="193"/>
      <c r="FS25" s="193"/>
      <c r="FT25" s="193"/>
      <c r="FU25" s="193"/>
      <c r="FV25" s="193"/>
      <c r="FW25" s="193"/>
      <c r="FX25" s="193"/>
      <c r="FY25" s="193"/>
      <c r="FZ25" s="193"/>
      <c r="GA25" s="193"/>
      <c r="GB25" s="193"/>
      <c r="GC25" s="193"/>
      <c r="GD25" s="193"/>
      <c r="GE25" s="193"/>
      <c r="GF25" s="193"/>
      <c r="GG25" s="193"/>
      <c r="GH25" s="193"/>
      <c r="GI25" s="193"/>
      <c r="GJ25" s="193"/>
      <c r="GK25" s="193"/>
      <c r="GL25" s="193"/>
      <c r="GM25" s="193"/>
      <c r="GN25" s="193"/>
      <c r="GO25" s="193"/>
      <c r="GP25" s="193"/>
      <c r="GQ25" s="193"/>
      <c r="GR25" s="193"/>
      <c r="GS25" s="193"/>
      <c r="GT25" s="193"/>
      <c r="GU25" s="193"/>
      <c r="GV25" s="193"/>
      <c r="GW25" s="193"/>
      <c r="GX25" s="193"/>
      <c r="GY25" s="193"/>
      <c r="GZ25" s="193"/>
      <c r="HA25" s="193"/>
      <c r="HB25" s="193"/>
      <c r="HC25" s="193"/>
      <c r="HD25" s="193"/>
      <c r="HE25" s="193"/>
      <c r="HF25" s="193"/>
      <c r="HG25" s="193"/>
      <c r="HH25" s="193"/>
      <c r="HI25" s="193"/>
      <c r="HJ25" s="193"/>
      <c r="HK25" s="193"/>
      <c r="HL25" s="193"/>
      <c r="HM25" s="193"/>
      <c r="HN25" s="193"/>
      <c r="HO25" s="193"/>
      <c r="HP25" s="193"/>
      <c r="HQ25" s="193"/>
      <c r="HR25" s="193"/>
      <c r="HS25" s="193"/>
      <c r="HT25" s="193"/>
      <c r="HU25" s="193"/>
      <c r="HV25" s="193"/>
      <c r="HW25" s="193"/>
      <c r="HX25" s="193"/>
      <c r="HY25" s="193"/>
      <c r="HZ25" s="193"/>
    </row>
    <row r="26" spans="1:234" s="194" customFormat="1" ht="18" hidden="1" customHeight="1">
      <c r="A26" s="193"/>
      <c r="B26" s="176"/>
      <c r="C26" s="189"/>
      <c r="D26" s="190"/>
      <c r="E26" s="191"/>
      <c r="F26" s="190"/>
      <c r="G26" s="191"/>
      <c r="H26" s="190"/>
      <c r="I26" s="191"/>
      <c r="J26" s="192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3"/>
      <c r="CH26" s="193"/>
      <c r="CI26" s="193"/>
      <c r="CJ26" s="193"/>
      <c r="CK26" s="193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</row>
    <row r="27" spans="1:234" s="194" customFormat="1" ht="18" customHeight="1">
      <c r="A27" s="193"/>
      <c r="B27" s="176">
        <v>7</v>
      </c>
      <c r="C27" s="189" t="s">
        <v>184</v>
      </c>
      <c r="D27" s="190">
        <v>6323</v>
      </c>
      <c r="E27" s="191">
        <v>361.30523011228843</v>
      </c>
      <c r="F27" s="190">
        <v>119</v>
      </c>
      <c r="G27" s="191">
        <v>611.96016806722685</v>
      </c>
      <c r="H27" s="190">
        <v>198860</v>
      </c>
      <c r="I27" s="191">
        <v>961.25580272553555</v>
      </c>
      <c r="J27" s="192"/>
      <c r="K27" s="193"/>
      <c r="L27" s="193"/>
      <c r="M27" s="193"/>
      <c r="N27" s="193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3"/>
      <c r="CH27" s="193"/>
      <c r="CI27" s="193"/>
      <c r="CJ27" s="193"/>
      <c r="CK27" s="193"/>
      <c r="CL27" s="193"/>
      <c r="CM27" s="193"/>
      <c r="CN27" s="193"/>
      <c r="CO27" s="193"/>
      <c r="CP27" s="193"/>
      <c r="CQ27" s="193"/>
      <c r="CR27" s="193"/>
      <c r="CS27" s="193"/>
      <c r="CT27" s="193"/>
      <c r="CU27" s="193"/>
      <c r="CV27" s="193"/>
      <c r="CW27" s="193"/>
      <c r="CX27" s="193"/>
      <c r="CY27" s="193"/>
      <c r="CZ27" s="193"/>
      <c r="DA27" s="193"/>
      <c r="DB27" s="193"/>
      <c r="DC27" s="193"/>
      <c r="DD27" s="193"/>
      <c r="DE27" s="193"/>
      <c r="DF27" s="193"/>
      <c r="DG27" s="193"/>
      <c r="DH27" s="193"/>
      <c r="DI27" s="193"/>
      <c r="DJ27" s="193"/>
      <c r="DK27" s="193"/>
      <c r="DL27" s="193"/>
      <c r="DM27" s="193"/>
      <c r="DN27" s="193"/>
      <c r="DO27" s="193"/>
      <c r="DP27" s="193"/>
      <c r="DQ27" s="193"/>
      <c r="DR27" s="193"/>
      <c r="DS27" s="193"/>
      <c r="DT27" s="193"/>
      <c r="DU27" s="193"/>
      <c r="DV27" s="193"/>
      <c r="DW27" s="193"/>
      <c r="DX27" s="193"/>
      <c r="DY27" s="193"/>
      <c r="DZ27" s="193"/>
      <c r="EA27" s="193"/>
      <c r="EB27" s="193"/>
      <c r="EC27" s="193"/>
      <c r="ED27" s="193"/>
      <c r="EE27" s="193"/>
      <c r="EF27" s="193"/>
      <c r="EG27" s="193"/>
      <c r="EH27" s="193"/>
      <c r="EI27" s="193"/>
      <c r="EJ27" s="193"/>
      <c r="EK27" s="193"/>
      <c r="EL27" s="193"/>
      <c r="EM27" s="193"/>
      <c r="EN27" s="193"/>
      <c r="EO27" s="193"/>
      <c r="EP27" s="193"/>
      <c r="EQ27" s="193"/>
      <c r="ER27" s="193"/>
      <c r="ES27" s="193"/>
      <c r="ET27" s="193"/>
      <c r="EU27" s="193"/>
      <c r="EV27" s="193"/>
      <c r="EW27" s="193"/>
      <c r="EX27" s="193"/>
      <c r="EY27" s="193"/>
      <c r="EZ27" s="193"/>
      <c r="FA27" s="193"/>
      <c r="FB27" s="193"/>
      <c r="FC27" s="193"/>
      <c r="FD27" s="193"/>
      <c r="FE27" s="193"/>
      <c r="FF27" s="193"/>
      <c r="FG27" s="193"/>
      <c r="FH27" s="193"/>
      <c r="FI27" s="193"/>
      <c r="FJ27" s="193"/>
      <c r="FK27" s="193"/>
      <c r="FL27" s="193"/>
      <c r="FM27" s="193"/>
      <c r="FN27" s="193"/>
      <c r="FO27" s="193"/>
      <c r="FP27" s="193"/>
      <c r="FQ27" s="193"/>
      <c r="FR27" s="193"/>
      <c r="FS27" s="193"/>
      <c r="FT27" s="193"/>
      <c r="FU27" s="193"/>
      <c r="FV27" s="193"/>
      <c r="FW27" s="193"/>
      <c r="FX27" s="193"/>
      <c r="FY27" s="193"/>
      <c r="FZ27" s="193"/>
      <c r="GA27" s="193"/>
      <c r="GB27" s="193"/>
      <c r="GC27" s="193"/>
      <c r="GD27" s="193"/>
      <c r="GE27" s="193"/>
      <c r="GF27" s="193"/>
      <c r="GG27" s="193"/>
      <c r="GH27" s="193"/>
      <c r="GI27" s="193"/>
      <c r="GJ27" s="193"/>
      <c r="GK27" s="193"/>
      <c r="GL27" s="193"/>
      <c r="GM27" s="193"/>
      <c r="GN27" s="193"/>
      <c r="GO27" s="193"/>
      <c r="GP27" s="193"/>
      <c r="GQ27" s="193"/>
      <c r="GR27" s="193"/>
      <c r="GS27" s="193"/>
      <c r="GT27" s="193"/>
      <c r="GU27" s="193"/>
      <c r="GV27" s="193"/>
      <c r="GW27" s="193"/>
      <c r="GX27" s="193"/>
      <c r="GY27" s="193"/>
      <c r="GZ27" s="193"/>
      <c r="HA27" s="193"/>
      <c r="HB27" s="193"/>
      <c r="HC27" s="193"/>
      <c r="HD27" s="193"/>
      <c r="HE27" s="193"/>
      <c r="HF27" s="193"/>
      <c r="HG27" s="193"/>
      <c r="HH27" s="193"/>
      <c r="HI27" s="193"/>
      <c r="HJ27" s="193"/>
      <c r="HK27" s="193"/>
      <c r="HL27" s="193"/>
      <c r="HM27" s="193"/>
      <c r="HN27" s="193"/>
      <c r="HO27" s="193"/>
      <c r="HP27" s="193"/>
      <c r="HQ27" s="193"/>
      <c r="HR27" s="193"/>
      <c r="HS27" s="193"/>
      <c r="HT27" s="193"/>
      <c r="HU27" s="193"/>
      <c r="HV27" s="193"/>
      <c r="HW27" s="193"/>
      <c r="HX27" s="193"/>
      <c r="HY27" s="193"/>
      <c r="HZ27" s="193"/>
    </row>
    <row r="28" spans="1:234" s="194" customFormat="1" ht="18" hidden="1" customHeight="1">
      <c r="A28" s="193"/>
      <c r="B28" s="176"/>
      <c r="C28" s="189"/>
      <c r="D28" s="190"/>
      <c r="E28" s="191"/>
      <c r="F28" s="190"/>
      <c r="G28" s="191"/>
      <c r="H28" s="190"/>
      <c r="I28" s="191"/>
      <c r="J28" s="192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3"/>
      <c r="CH28" s="193"/>
      <c r="CI28" s="193"/>
      <c r="CJ28" s="193"/>
      <c r="CK28" s="193"/>
      <c r="CL28" s="193"/>
      <c r="CM28" s="193"/>
      <c r="CN28" s="193"/>
      <c r="CO28" s="193"/>
      <c r="CP28" s="193"/>
      <c r="CQ28" s="193"/>
      <c r="CR28" s="193"/>
      <c r="CS28" s="193"/>
      <c r="CT28" s="193"/>
      <c r="CU28" s="193"/>
      <c r="CV28" s="193"/>
      <c r="CW28" s="193"/>
      <c r="CX28" s="193"/>
      <c r="CY28" s="193"/>
      <c r="CZ28" s="193"/>
      <c r="DA28" s="193"/>
      <c r="DB28" s="193"/>
      <c r="DC28" s="193"/>
      <c r="DD28" s="193"/>
      <c r="DE28" s="193"/>
      <c r="DF28" s="193"/>
      <c r="DG28" s="193"/>
      <c r="DH28" s="193"/>
      <c r="DI28" s="193"/>
      <c r="DJ28" s="193"/>
      <c r="DK28" s="193"/>
      <c r="DL28" s="193"/>
      <c r="DM28" s="193"/>
      <c r="DN28" s="193"/>
      <c r="DO28" s="193"/>
      <c r="DP28" s="193"/>
      <c r="DQ28" s="193"/>
      <c r="DR28" s="193"/>
      <c r="DS28" s="193"/>
      <c r="DT28" s="193"/>
      <c r="DU28" s="193"/>
      <c r="DV28" s="193"/>
      <c r="DW28" s="193"/>
      <c r="DX28" s="193"/>
      <c r="DY28" s="193"/>
      <c r="DZ28" s="193"/>
      <c r="EA28" s="193"/>
      <c r="EB28" s="193"/>
      <c r="EC28" s="193"/>
      <c r="ED28" s="193"/>
      <c r="EE28" s="193"/>
      <c r="EF28" s="193"/>
      <c r="EG28" s="193"/>
      <c r="EH28" s="193"/>
      <c r="EI28" s="193"/>
      <c r="EJ28" s="193"/>
      <c r="EK28" s="193"/>
      <c r="EL28" s="193"/>
      <c r="EM28" s="193"/>
      <c r="EN28" s="193"/>
      <c r="EO28" s="193"/>
      <c r="EP28" s="193"/>
      <c r="EQ28" s="193"/>
      <c r="ER28" s="193"/>
      <c r="ES28" s="193"/>
      <c r="ET28" s="193"/>
      <c r="EU28" s="193"/>
      <c r="EV28" s="193"/>
      <c r="EW28" s="193"/>
      <c r="EX28" s="193"/>
      <c r="EY28" s="193"/>
      <c r="EZ28" s="193"/>
      <c r="FA28" s="193"/>
      <c r="FB28" s="193"/>
      <c r="FC28" s="193"/>
      <c r="FD28" s="193"/>
      <c r="FE28" s="193"/>
      <c r="FF28" s="193"/>
      <c r="FG28" s="193"/>
      <c r="FH28" s="193"/>
      <c r="FI28" s="193"/>
      <c r="FJ28" s="193"/>
      <c r="FK28" s="193"/>
      <c r="FL28" s="193"/>
      <c r="FM28" s="193"/>
      <c r="FN28" s="193"/>
      <c r="FO28" s="193"/>
      <c r="FP28" s="193"/>
      <c r="FQ28" s="193"/>
      <c r="FR28" s="193"/>
      <c r="FS28" s="193"/>
      <c r="FT28" s="193"/>
      <c r="FU28" s="193"/>
      <c r="FV28" s="193"/>
      <c r="FW28" s="193"/>
      <c r="FX28" s="193"/>
      <c r="FY28" s="193"/>
      <c r="FZ28" s="193"/>
      <c r="GA28" s="193"/>
      <c r="GB28" s="193"/>
      <c r="GC28" s="193"/>
      <c r="GD28" s="193"/>
      <c r="GE28" s="193"/>
      <c r="GF28" s="193"/>
      <c r="GG28" s="193"/>
      <c r="GH28" s="193"/>
      <c r="GI28" s="193"/>
      <c r="GJ28" s="193"/>
      <c r="GK28" s="193"/>
      <c r="GL28" s="193"/>
      <c r="GM28" s="193"/>
      <c r="GN28" s="193"/>
      <c r="GO28" s="193"/>
      <c r="GP28" s="193"/>
      <c r="GQ28" s="193"/>
      <c r="GR28" s="193"/>
      <c r="GS28" s="193"/>
      <c r="GT28" s="193"/>
      <c r="GU28" s="193"/>
      <c r="GV28" s="193"/>
      <c r="GW28" s="193"/>
      <c r="GX28" s="193"/>
      <c r="GY28" s="193"/>
      <c r="GZ28" s="193"/>
      <c r="HA28" s="193"/>
      <c r="HB28" s="193"/>
      <c r="HC28" s="193"/>
      <c r="HD28" s="193"/>
      <c r="HE28" s="193"/>
      <c r="HF28" s="193"/>
      <c r="HG28" s="193"/>
      <c r="HH28" s="193"/>
      <c r="HI28" s="193"/>
      <c r="HJ28" s="193"/>
      <c r="HK28" s="193"/>
      <c r="HL28" s="193"/>
      <c r="HM28" s="193"/>
      <c r="HN28" s="193"/>
      <c r="HO28" s="193"/>
      <c r="HP28" s="193"/>
      <c r="HQ28" s="193"/>
      <c r="HR28" s="193"/>
      <c r="HS28" s="193"/>
      <c r="HT28" s="193"/>
      <c r="HU28" s="193"/>
      <c r="HV28" s="193"/>
      <c r="HW28" s="193"/>
      <c r="HX28" s="193"/>
      <c r="HY28" s="193"/>
      <c r="HZ28" s="193"/>
    </row>
    <row r="29" spans="1:234" s="194" customFormat="1" ht="18" customHeight="1">
      <c r="A29" s="193"/>
      <c r="B29" s="176"/>
      <c r="C29" s="189" t="s">
        <v>66</v>
      </c>
      <c r="D29" s="190">
        <v>16842</v>
      </c>
      <c r="E29" s="191">
        <v>391.48134010212573</v>
      </c>
      <c r="F29" s="190">
        <v>2299</v>
      </c>
      <c r="G29" s="191">
        <v>589.7207872988256</v>
      </c>
      <c r="H29" s="190">
        <v>340546</v>
      </c>
      <c r="I29" s="191">
        <v>944.25274297745386</v>
      </c>
      <c r="J29" s="192"/>
      <c r="K29" s="193"/>
      <c r="L29" s="193"/>
      <c r="M29" s="193"/>
      <c r="N29" s="193"/>
      <c r="O29" s="193"/>
      <c r="P29" s="193"/>
      <c r="Q29" s="193"/>
      <c r="R29" s="193"/>
      <c r="S29" s="193"/>
      <c r="T29" s="193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3"/>
      <c r="CH29" s="193"/>
      <c r="CI29" s="193"/>
      <c r="CJ29" s="193"/>
      <c r="CK29" s="193"/>
      <c r="CL29" s="193"/>
      <c r="CM29" s="193"/>
      <c r="CN29" s="193"/>
      <c r="CO29" s="193"/>
      <c r="CP29" s="193"/>
      <c r="CQ29" s="193"/>
      <c r="CR29" s="193"/>
      <c r="CS29" s="193"/>
      <c r="CT29" s="193"/>
      <c r="CU29" s="193"/>
      <c r="CV29" s="193"/>
      <c r="CW29" s="193"/>
      <c r="CX29" s="193"/>
      <c r="CY29" s="193"/>
      <c r="CZ29" s="193"/>
      <c r="DA29" s="193"/>
      <c r="DB29" s="193"/>
      <c r="DC29" s="193"/>
      <c r="DD29" s="193"/>
      <c r="DE29" s="193"/>
      <c r="DF29" s="193"/>
      <c r="DG29" s="193"/>
      <c r="DH29" s="193"/>
      <c r="DI29" s="193"/>
      <c r="DJ29" s="193"/>
      <c r="DK29" s="193"/>
      <c r="DL29" s="193"/>
      <c r="DM29" s="193"/>
      <c r="DN29" s="193"/>
      <c r="DO29" s="193"/>
      <c r="DP29" s="193"/>
      <c r="DQ29" s="193"/>
      <c r="DR29" s="193"/>
      <c r="DS29" s="193"/>
      <c r="DT29" s="193"/>
      <c r="DU29" s="193"/>
      <c r="DV29" s="193"/>
      <c r="DW29" s="193"/>
      <c r="DX29" s="193"/>
      <c r="DY29" s="193"/>
      <c r="DZ29" s="193"/>
      <c r="EA29" s="193"/>
      <c r="EB29" s="193"/>
      <c r="EC29" s="193"/>
      <c r="ED29" s="193"/>
      <c r="EE29" s="193"/>
      <c r="EF29" s="193"/>
      <c r="EG29" s="193"/>
      <c r="EH29" s="193"/>
      <c r="EI29" s="193"/>
      <c r="EJ29" s="193"/>
      <c r="EK29" s="193"/>
      <c r="EL29" s="193"/>
      <c r="EM29" s="193"/>
      <c r="EN29" s="193"/>
      <c r="EO29" s="193"/>
      <c r="EP29" s="193"/>
      <c r="EQ29" s="193"/>
      <c r="ER29" s="193"/>
      <c r="ES29" s="193"/>
      <c r="ET29" s="193"/>
      <c r="EU29" s="193"/>
      <c r="EV29" s="193"/>
      <c r="EW29" s="193"/>
      <c r="EX29" s="193"/>
      <c r="EY29" s="193"/>
      <c r="EZ29" s="193"/>
      <c r="FA29" s="193"/>
      <c r="FB29" s="193"/>
      <c r="FC29" s="193"/>
      <c r="FD29" s="193"/>
      <c r="FE29" s="193"/>
      <c r="FF29" s="193"/>
      <c r="FG29" s="193"/>
      <c r="FH29" s="193"/>
      <c r="FI29" s="193"/>
      <c r="FJ29" s="193"/>
      <c r="FK29" s="193"/>
      <c r="FL29" s="193"/>
      <c r="FM29" s="193"/>
      <c r="FN29" s="193"/>
      <c r="FO29" s="193"/>
      <c r="FP29" s="193"/>
      <c r="FQ29" s="193"/>
      <c r="FR29" s="193"/>
      <c r="FS29" s="193"/>
      <c r="FT29" s="193"/>
      <c r="FU29" s="193"/>
      <c r="FV29" s="193"/>
      <c r="FW29" s="193"/>
      <c r="FX29" s="193"/>
      <c r="FY29" s="193"/>
      <c r="FZ29" s="193"/>
      <c r="GA29" s="193"/>
      <c r="GB29" s="193"/>
      <c r="GC29" s="193"/>
      <c r="GD29" s="193"/>
      <c r="GE29" s="193"/>
      <c r="GF29" s="193"/>
      <c r="GG29" s="193"/>
      <c r="GH29" s="193"/>
      <c r="GI29" s="193"/>
      <c r="GJ29" s="193"/>
      <c r="GK29" s="193"/>
      <c r="GL29" s="193"/>
      <c r="GM29" s="193"/>
      <c r="GN29" s="193"/>
      <c r="GO29" s="193"/>
      <c r="GP29" s="193"/>
      <c r="GQ29" s="193"/>
      <c r="GR29" s="193"/>
      <c r="GS29" s="193"/>
      <c r="GT29" s="193"/>
      <c r="GU29" s="193"/>
      <c r="GV29" s="193"/>
      <c r="GW29" s="193"/>
      <c r="GX29" s="193"/>
      <c r="GY29" s="193"/>
      <c r="GZ29" s="193"/>
      <c r="HA29" s="193"/>
      <c r="HB29" s="193"/>
      <c r="HC29" s="193"/>
      <c r="HD29" s="193"/>
      <c r="HE29" s="193"/>
      <c r="HF29" s="193"/>
      <c r="HG29" s="193"/>
      <c r="HH29" s="193"/>
      <c r="HI29" s="193"/>
      <c r="HJ29" s="193"/>
      <c r="HK29" s="193"/>
      <c r="HL29" s="193"/>
      <c r="HM29" s="193"/>
      <c r="HN29" s="193"/>
      <c r="HO29" s="193"/>
      <c r="HP29" s="193"/>
      <c r="HQ29" s="193"/>
      <c r="HR29" s="193"/>
      <c r="HS29" s="193"/>
      <c r="HT29" s="193"/>
      <c r="HU29" s="193"/>
      <c r="HV29" s="193"/>
      <c r="HW29" s="193"/>
      <c r="HX29" s="193"/>
      <c r="HY29" s="193"/>
      <c r="HZ29" s="193"/>
    </row>
    <row r="30" spans="1:234" s="198" customFormat="1" ht="18" customHeight="1">
      <c r="A30" s="411"/>
      <c r="B30" s="176">
        <v>35</v>
      </c>
      <c r="C30" s="195" t="s">
        <v>67</v>
      </c>
      <c r="D30" s="196">
        <v>9432</v>
      </c>
      <c r="E30" s="197">
        <v>395.01405322307045</v>
      </c>
      <c r="F30" s="196">
        <v>1494</v>
      </c>
      <c r="G30" s="197">
        <v>576.05871485943771</v>
      </c>
      <c r="H30" s="196">
        <v>178926</v>
      </c>
      <c r="I30" s="197">
        <v>957.53817041681987</v>
      </c>
    </row>
    <row r="31" spans="1:234" s="198" customFormat="1" ht="18" customHeight="1">
      <c r="A31" s="411"/>
      <c r="B31" s="176">
        <v>38</v>
      </c>
      <c r="C31" s="195" t="s">
        <v>68</v>
      </c>
      <c r="D31" s="196">
        <v>7410</v>
      </c>
      <c r="E31" s="197">
        <v>386.98463967611337</v>
      </c>
      <c r="F31" s="196">
        <v>805</v>
      </c>
      <c r="G31" s="197">
        <v>615.07623602484477</v>
      </c>
      <c r="H31" s="196">
        <v>161620</v>
      </c>
      <c r="I31" s="197">
        <v>929.54473412944026</v>
      </c>
    </row>
    <row r="32" spans="1:234" s="198" customFormat="1" ht="18" hidden="1" customHeight="1">
      <c r="A32" s="411"/>
      <c r="B32" s="176"/>
      <c r="C32" s="195"/>
      <c r="D32" s="196"/>
      <c r="E32" s="197"/>
      <c r="F32" s="196"/>
      <c r="G32" s="197"/>
      <c r="H32" s="196"/>
      <c r="I32" s="197"/>
    </row>
    <row r="33" spans="1:234" s="194" customFormat="1" ht="18" customHeight="1">
      <c r="A33" s="193"/>
      <c r="B33" s="176">
        <v>39</v>
      </c>
      <c r="C33" s="189" t="s">
        <v>69</v>
      </c>
      <c r="D33" s="190">
        <v>4584</v>
      </c>
      <c r="E33" s="191">
        <v>453.68765706806289</v>
      </c>
      <c r="F33" s="190">
        <v>1319</v>
      </c>
      <c r="G33" s="191">
        <v>657.27713419257009</v>
      </c>
      <c r="H33" s="190">
        <v>143101</v>
      </c>
      <c r="I33" s="191">
        <v>1092.2806837827832</v>
      </c>
      <c r="J33" s="192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3"/>
      <c r="W33" s="193"/>
      <c r="X33" s="193"/>
      <c r="Y33" s="193"/>
      <c r="Z33" s="193"/>
      <c r="AA33" s="193"/>
      <c r="AB33" s="193"/>
      <c r="AC33" s="193"/>
      <c r="AD33" s="193"/>
      <c r="AE33" s="193"/>
      <c r="AF33" s="193"/>
      <c r="AG33" s="193"/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  <c r="BM33" s="193"/>
      <c r="BN33" s="193"/>
      <c r="BO33" s="193"/>
      <c r="BP33" s="193"/>
      <c r="BQ33" s="193"/>
      <c r="BR33" s="193"/>
      <c r="BS33" s="193"/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3"/>
      <c r="CM33" s="193"/>
      <c r="CN33" s="193"/>
      <c r="CO33" s="193"/>
      <c r="CP33" s="193"/>
      <c r="CQ33" s="193"/>
      <c r="CR33" s="193"/>
      <c r="CS33" s="193"/>
      <c r="CT33" s="193"/>
      <c r="CU33" s="193"/>
      <c r="CV33" s="193"/>
      <c r="CW33" s="193"/>
      <c r="CX33" s="193"/>
      <c r="CY33" s="193"/>
      <c r="CZ33" s="193"/>
      <c r="DA33" s="193"/>
      <c r="DB33" s="193"/>
      <c r="DC33" s="193"/>
      <c r="DD33" s="193"/>
      <c r="DE33" s="193"/>
      <c r="DF33" s="193"/>
      <c r="DG33" s="193"/>
      <c r="DH33" s="193"/>
      <c r="DI33" s="193"/>
      <c r="DJ33" s="193"/>
      <c r="DK33" s="193"/>
      <c r="DL33" s="193"/>
      <c r="DM33" s="193"/>
      <c r="DN33" s="193"/>
      <c r="DO33" s="193"/>
      <c r="DP33" s="193"/>
      <c r="DQ33" s="193"/>
      <c r="DR33" s="193"/>
      <c r="DS33" s="193"/>
      <c r="DT33" s="193"/>
      <c r="DU33" s="193"/>
      <c r="DV33" s="193"/>
      <c r="DW33" s="193"/>
      <c r="DX33" s="193"/>
      <c r="DY33" s="193"/>
      <c r="DZ33" s="193"/>
      <c r="EA33" s="193"/>
      <c r="EB33" s="193"/>
      <c r="EC33" s="193"/>
      <c r="ED33" s="193"/>
      <c r="EE33" s="193"/>
      <c r="EF33" s="193"/>
      <c r="EG33" s="193"/>
      <c r="EH33" s="193"/>
      <c r="EI33" s="193"/>
      <c r="EJ33" s="193"/>
      <c r="EK33" s="193"/>
      <c r="EL33" s="193"/>
      <c r="EM33" s="193"/>
      <c r="EN33" s="193"/>
      <c r="EO33" s="193"/>
      <c r="EP33" s="193"/>
      <c r="EQ33" s="193"/>
      <c r="ER33" s="193"/>
      <c r="ES33" s="193"/>
      <c r="ET33" s="193"/>
      <c r="EU33" s="193"/>
      <c r="EV33" s="193"/>
      <c r="EW33" s="193"/>
      <c r="EX33" s="193"/>
      <c r="EY33" s="193"/>
      <c r="EZ33" s="193"/>
      <c r="FA33" s="193"/>
      <c r="FB33" s="193"/>
      <c r="FC33" s="193"/>
      <c r="FD33" s="193"/>
      <c r="FE33" s="193"/>
      <c r="FF33" s="193"/>
      <c r="FG33" s="193"/>
      <c r="FH33" s="193"/>
      <c r="FI33" s="193"/>
      <c r="FJ33" s="193"/>
      <c r="FK33" s="193"/>
      <c r="FL33" s="193"/>
      <c r="FM33" s="193"/>
      <c r="FN33" s="193"/>
      <c r="FO33" s="193"/>
      <c r="FP33" s="193"/>
      <c r="FQ33" s="193"/>
      <c r="FR33" s="193"/>
      <c r="FS33" s="193"/>
      <c r="FT33" s="193"/>
      <c r="FU33" s="193"/>
      <c r="FV33" s="193"/>
      <c r="FW33" s="193"/>
      <c r="FX33" s="193"/>
      <c r="FY33" s="193"/>
      <c r="FZ33" s="193"/>
      <c r="GA33" s="193"/>
      <c r="GB33" s="193"/>
      <c r="GC33" s="193"/>
      <c r="GD33" s="193"/>
      <c r="GE33" s="193"/>
      <c r="GF33" s="193"/>
      <c r="GG33" s="193"/>
      <c r="GH33" s="193"/>
      <c r="GI33" s="193"/>
      <c r="GJ33" s="193"/>
      <c r="GK33" s="193"/>
      <c r="GL33" s="193"/>
      <c r="GM33" s="193"/>
      <c r="GN33" s="193"/>
      <c r="GO33" s="193"/>
      <c r="GP33" s="193"/>
      <c r="GQ33" s="193"/>
      <c r="GR33" s="193"/>
      <c r="GS33" s="193"/>
      <c r="GT33" s="193"/>
      <c r="GU33" s="193"/>
      <c r="GV33" s="193"/>
      <c r="GW33" s="193"/>
      <c r="GX33" s="193"/>
      <c r="GY33" s="193"/>
      <c r="GZ33" s="193"/>
      <c r="HA33" s="193"/>
      <c r="HB33" s="193"/>
      <c r="HC33" s="193"/>
      <c r="HD33" s="193"/>
      <c r="HE33" s="193"/>
      <c r="HF33" s="193"/>
      <c r="HG33" s="193"/>
      <c r="HH33" s="193"/>
      <c r="HI33" s="193"/>
      <c r="HJ33" s="193"/>
      <c r="HK33" s="193"/>
      <c r="HL33" s="193"/>
      <c r="HM33" s="193"/>
      <c r="HN33" s="193"/>
      <c r="HO33" s="193"/>
      <c r="HP33" s="193"/>
      <c r="HQ33" s="193"/>
      <c r="HR33" s="193"/>
      <c r="HS33" s="193"/>
      <c r="HT33" s="193"/>
      <c r="HU33" s="193"/>
      <c r="HV33" s="193"/>
      <c r="HW33" s="193"/>
      <c r="HX33" s="193"/>
      <c r="HY33" s="193"/>
      <c r="HZ33" s="193"/>
    </row>
    <row r="34" spans="1:234" s="194" customFormat="1" ht="18" hidden="1" customHeight="1">
      <c r="A34" s="193"/>
      <c r="B34" s="176"/>
      <c r="C34" s="189"/>
      <c r="D34" s="190"/>
      <c r="E34" s="191"/>
      <c r="F34" s="190"/>
      <c r="G34" s="191"/>
      <c r="H34" s="190"/>
      <c r="I34" s="191"/>
      <c r="J34" s="192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193"/>
      <c r="Y34" s="193"/>
      <c r="Z34" s="193"/>
      <c r="AA34" s="193"/>
      <c r="AB34" s="193"/>
      <c r="AC34" s="193"/>
      <c r="AD34" s="193"/>
      <c r="AE34" s="193"/>
      <c r="AF34" s="193"/>
      <c r="AG34" s="193"/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  <c r="BM34" s="193"/>
      <c r="BN34" s="193"/>
      <c r="BO34" s="193"/>
      <c r="BP34" s="193"/>
      <c r="BQ34" s="193"/>
      <c r="BR34" s="193"/>
      <c r="BS34" s="193"/>
      <c r="BT34" s="193"/>
      <c r="BU34" s="193"/>
      <c r="BV34" s="193"/>
      <c r="BW34" s="193"/>
      <c r="BX34" s="193"/>
      <c r="BY34" s="193"/>
      <c r="BZ34" s="193"/>
      <c r="CA34" s="193"/>
      <c r="CB34" s="193"/>
      <c r="CC34" s="193"/>
      <c r="CD34" s="193"/>
      <c r="CE34" s="193"/>
      <c r="CF34" s="193"/>
      <c r="CG34" s="193"/>
      <c r="CH34" s="193"/>
      <c r="CI34" s="193"/>
      <c r="CJ34" s="193"/>
      <c r="CK34" s="193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</row>
    <row r="35" spans="1:234" s="194" customFormat="1" ht="18" customHeight="1">
      <c r="A35" s="193"/>
      <c r="B35" s="176"/>
      <c r="C35" s="189" t="s">
        <v>70</v>
      </c>
      <c r="D35" s="190">
        <v>19520</v>
      </c>
      <c r="E35" s="191">
        <v>450.7889400614755</v>
      </c>
      <c r="F35" s="190">
        <v>3857</v>
      </c>
      <c r="G35" s="191">
        <v>615.58342494166448</v>
      </c>
      <c r="H35" s="190">
        <v>614397</v>
      </c>
      <c r="I35" s="191">
        <v>1026.9753782000887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  <c r="BM35" s="193"/>
      <c r="BN35" s="193"/>
      <c r="BO35" s="193"/>
      <c r="BP35" s="193"/>
      <c r="BQ35" s="193"/>
      <c r="BR35" s="193"/>
      <c r="BS35" s="193"/>
      <c r="BT35" s="193"/>
      <c r="BU35" s="193"/>
      <c r="BV35" s="193"/>
      <c r="BW35" s="193"/>
      <c r="BX35" s="193"/>
      <c r="BY35" s="193"/>
      <c r="BZ35" s="193"/>
      <c r="CA35" s="193"/>
      <c r="CB35" s="193"/>
      <c r="CC35" s="193"/>
      <c r="CD35" s="193"/>
      <c r="CE35" s="193"/>
      <c r="CF35" s="193"/>
      <c r="CG35" s="193"/>
      <c r="CH35" s="193"/>
      <c r="CI35" s="193"/>
      <c r="CJ35" s="193"/>
      <c r="CK35" s="193"/>
      <c r="CL35" s="193"/>
      <c r="CM35" s="193"/>
      <c r="CN35" s="193"/>
      <c r="CO35" s="193"/>
      <c r="CP35" s="193"/>
      <c r="CQ35" s="193"/>
      <c r="CR35" s="193"/>
      <c r="CS35" s="193"/>
      <c r="CT35" s="193"/>
      <c r="CU35" s="193"/>
      <c r="CV35" s="193"/>
      <c r="CW35" s="193"/>
      <c r="CX35" s="193"/>
      <c r="CY35" s="193"/>
      <c r="CZ35" s="193"/>
      <c r="DA35" s="193"/>
      <c r="DB35" s="193"/>
      <c r="DC35" s="193"/>
      <c r="DD35" s="193"/>
      <c r="DE35" s="193"/>
      <c r="DF35" s="193"/>
      <c r="DG35" s="193"/>
      <c r="DH35" s="193"/>
      <c r="DI35" s="193"/>
      <c r="DJ35" s="193"/>
      <c r="DK35" s="193"/>
      <c r="DL35" s="193"/>
      <c r="DM35" s="193"/>
      <c r="DN35" s="193"/>
      <c r="DO35" s="193"/>
      <c r="DP35" s="193"/>
      <c r="DQ35" s="193"/>
      <c r="DR35" s="193"/>
      <c r="DS35" s="193"/>
      <c r="DT35" s="193"/>
      <c r="DU35" s="193"/>
      <c r="DV35" s="193"/>
      <c r="DW35" s="193"/>
      <c r="DX35" s="193"/>
      <c r="DY35" s="193"/>
      <c r="DZ35" s="193"/>
      <c r="EA35" s="193"/>
      <c r="EB35" s="193"/>
      <c r="EC35" s="193"/>
      <c r="ED35" s="193"/>
      <c r="EE35" s="193"/>
      <c r="EF35" s="193"/>
      <c r="EG35" s="193"/>
      <c r="EH35" s="193"/>
      <c r="EI35" s="193"/>
      <c r="EJ35" s="193"/>
      <c r="EK35" s="193"/>
      <c r="EL35" s="193"/>
      <c r="EM35" s="193"/>
      <c r="EN35" s="193"/>
      <c r="EO35" s="193"/>
      <c r="EP35" s="193"/>
      <c r="EQ35" s="193"/>
      <c r="ER35" s="193"/>
      <c r="ES35" s="193"/>
      <c r="ET35" s="193"/>
      <c r="EU35" s="193"/>
      <c r="EV35" s="193"/>
      <c r="EW35" s="193"/>
      <c r="EX35" s="193"/>
      <c r="EY35" s="193"/>
      <c r="EZ35" s="193"/>
      <c r="FA35" s="193"/>
      <c r="FB35" s="193"/>
      <c r="FC35" s="193"/>
      <c r="FD35" s="193"/>
      <c r="FE35" s="193"/>
      <c r="FF35" s="193"/>
      <c r="FG35" s="193"/>
      <c r="FH35" s="193"/>
      <c r="FI35" s="193"/>
      <c r="FJ35" s="193"/>
      <c r="FK35" s="193"/>
      <c r="FL35" s="193"/>
      <c r="FM35" s="193"/>
      <c r="FN35" s="193"/>
      <c r="FO35" s="193"/>
      <c r="FP35" s="193"/>
      <c r="FQ35" s="193"/>
      <c r="FR35" s="193"/>
      <c r="FS35" s="193"/>
      <c r="FT35" s="193"/>
      <c r="FU35" s="193"/>
      <c r="FV35" s="193"/>
      <c r="FW35" s="193"/>
      <c r="FX35" s="193"/>
      <c r="FY35" s="193"/>
      <c r="FZ35" s="193"/>
      <c r="GA35" s="193"/>
      <c r="GB35" s="193"/>
      <c r="GC35" s="193"/>
      <c r="GD35" s="193"/>
      <c r="GE35" s="193"/>
      <c r="GF35" s="193"/>
      <c r="GG35" s="193"/>
      <c r="GH35" s="193"/>
      <c r="GI35" s="193"/>
      <c r="GJ35" s="193"/>
      <c r="GK35" s="193"/>
      <c r="GL35" s="193"/>
      <c r="GM35" s="193"/>
      <c r="GN35" s="193"/>
      <c r="GO35" s="193"/>
      <c r="GP35" s="193"/>
      <c r="GQ35" s="193"/>
      <c r="GR35" s="193"/>
      <c r="GS35" s="193"/>
      <c r="GT35" s="193"/>
      <c r="GU35" s="193"/>
      <c r="GV35" s="193"/>
      <c r="GW35" s="193"/>
      <c r="GX35" s="193"/>
      <c r="GY35" s="193"/>
      <c r="GZ35" s="193"/>
      <c r="HA35" s="193"/>
      <c r="HB35" s="193"/>
      <c r="HC35" s="193"/>
      <c r="HD35" s="193"/>
      <c r="HE35" s="193"/>
      <c r="HF35" s="193"/>
      <c r="HG35" s="193"/>
      <c r="HH35" s="193"/>
      <c r="HI35" s="193"/>
      <c r="HJ35" s="193"/>
      <c r="HK35" s="193"/>
      <c r="HL35" s="193"/>
      <c r="HM35" s="193"/>
      <c r="HN35" s="193"/>
      <c r="HO35" s="193"/>
      <c r="HP35" s="193"/>
      <c r="HQ35" s="193"/>
      <c r="HR35" s="193"/>
      <c r="HS35" s="193"/>
      <c r="HT35" s="193"/>
      <c r="HU35" s="193"/>
      <c r="HV35" s="193"/>
      <c r="HW35" s="193"/>
      <c r="HX35" s="193"/>
      <c r="HY35" s="193"/>
      <c r="HZ35" s="193"/>
    </row>
    <row r="36" spans="1:234" s="198" customFormat="1" ht="18" customHeight="1">
      <c r="A36" s="411"/>
      <c r="B36" s="176">
        <v>5</v>
      </c>
      <c r="C36" s="195" t="s">
        <v>71</v>
      </c>
      <c r="D36" s="196">
        <v>1332</v>
      </c>
      <c r="E36" s="197">
        <v>444.78540540540541</v>
      </c>
      <c r="F36" s="196">
        <v>232</v>
      </c>
      <c r="G36" s="197">
        <v>552.68482758620689</v>
      </c>
      <c r="H36" s="196">
        <v>38801</v>
      </c>
      <c r="I36" s="197">
        <v>897.99853354294976</v>
      </c>
    </row>
    <row r="37" spans="1:234" s="198" customFormat="1" ht="18" customHeight="1">
      <c r="A37" s="411"/>
      <c r="B37" s="176">
        <v>9</v>
      </c>
      <c r="C37" s="195" t="s">
        <v>72</v>
      </c>
      <c r="D37" s="196">
        <v>2955</v>
      </c>
      <c r="E37" s="197">
        <v>446.43133671742811</v>
      </c>
      <c r="F37" s="196">
        <v>328</v>
      </c>
      <c r="G37" s="197">
        <v>663.02753048780494</v>
      </c>
      <c r="H37" s="196">
        <v>90897</v>
      </c>
      <c r="I37" s="197">
        <v>1102.3624264827231</v>
      </c>
    </row>
    <row r="38" spans="1:234" s="198" customFormat="1" ht="18" customHeight="1">
      <c r="A38" s="411"/>
      <c r="B38" s="176">
        <v>24</v>
      </c>
      <c r="C38" s="195" t="s">
        <v>73</v>
      </c>
      <c r="D38" s="196">
        <v>4200</v>
      </c>
      <c r="E38" s="197">
        <v>458.76755476190471</v>
      </c>
      <c r="F38" s="196">
        <v>1049</v>
      </c>
      <c r="G38" s="197">
        <v>677.64458531935168</v>
      </c>
      <c r="H38" s="196">
        <v>140638</v>
      </c>
      <c r="I38" s="197">
        <v>1022.8561636257618</v>
      </c>
    </row>
    <row r="39" spans="1:234" s="198" customFormat="1" ht="18" customHeight="1">
      <c r="A39" s="411"/>
      <c r="B39" s="176">
        <v>34</v>
      </c>
      <c r="C39" s="195" t="s">
        <v>74</v>
      </c>
      <c r="D39" s="196">
        <v>1389</v>
      </c>
      <c r="E39" s="197">
        <v>468.2999136069115</v>
      </c>
      <c r="F39" s="196">
        <v>307</v>
      </c>
      <c r="G39" s="197">
        <v>643.00856677524428</v>
      </c>
      <c r="H39" s="196">
        <v>42519</v>
      </c>
      <c r="I39" s="197">
        <v>1051.3381191937722</v>
      </c>
    </row>
    <row r="40" spans="1:234" s="198" customFormat="1" ht="18" customHeight="1">
      <c r="A40" s="411"/>
      <c r="B40" s="176">
        <v>37</v>
      </c>
      <c r="C40" s="195" t="s">
        <v>75</v>
      </c>
      <c r="D40" s="196">
        <v>2604</v>
      </c>
      <c r="E40" s="197">
        <v>457.1690668202765</v>
      </c>
      <c r="F40" s="196">
        <v>658</v>
      </c>
      <c r="G40" s="197">
        <v>554.07866261398181</v>
      </c>
      <c r="H40" s="196">
        <v>80678</v>
      </c>
      <c r="I40" s="197">
        <v>955.60829594189295</v>
      </c>
    </row>
    <row r="41" spans="1:234" s="198" customFormat="1" ht="18" customHeight="1">
      <c r="A41" s="411"/>
      <c r="B41" s="176">
        <v>40</v>
      </c>
      <c r="C41" s="195" t="s">
        <v>76</v>
      </c>
      <c r="D41" s="196">
        <v>1174</v>
      </c>
      <c r="E41" s="197">
        <v>423.33299829642249</v>
      </c>
      <c r="F41" s="196">
        <v>134</v>
      </c>
      <c r="G41" s="197">
        <v>568.95365671641787</v>
      </c>
      <c r="H41" s="196">
        <v>33808</v>
      </c>
      <c r="I41" s="197">
        <v>972.99102253904414</v>
      </c>
    </row>
    <row r="42" spans="1:234" s="198" customFormat="1" ht="18" customHeight="1">
      <c r="A42" s="411"/>
      <c r="B42" s="176">
        <v>42</v>
      </c>
      <c r="C42" s="195" t="s">
        <v>77</v>
      </c>
      <c r="D42" s="196">
        <v>691</v>
      </c>
      <c r="E42" s="197">
        <v>455.12978292329962</v>
      </c>
      <c r="F42" s="196">
        <v>92</v>
      </c>
      <c r="G42" s="197">
        <v>590.24739130434773</v>
      </c>
      <c r="H42" s="196">
        <v>22314</v>
      </c>
      <c r="I42" s="197">
        <v>975.67146231065692</v>
      </c>
    </row>
    <row r="43" spans="1:234" s="198" customFormat="1" ht="18" customHeight="1">
      <c r="A43" s="411"/>
      <c r="B43" s="176">
        <v>47</v>
      </c>
      <c r="C43" s="195" t="s">
        <v>78</v>
      </c>
      <c r="D43" s="196">
        <v>3546</v>
      </c>
      <c r="E43" s="197">
        <v>453.35357868020304</v>
      </c>
      <c r="F43" s="196">
        <v>653</v>
      </c>
      <c r="G43" s="197">
        <v>633.52624808575808</v>
      </c>
      <c r="H43" s="196">
        <v>116669</v>
      </c>
      <c r="I43" s="197">
        <v>1147.321178804995</v>
      </c>
    </row>
    <row r="44" spans="1:234" s="198" customFormat="1" ht="18" customHeight="1">
      <c r="A44" s="411"/>
      <c r="B44" s="176">
        <v>49</v>
      </c>
      <c r="C44" s="195" t="s">
        <v>79</v>
      </c>
      <c r="D44" s="196">
        <v>1629</v>
      </c>
      <c r="E44" s="197">
        <v>430.2648127685697</v>
      </c>
      <c r="F44" s="196">
        <v>404</v>
      </c>
      <c r="G44" s="197">
        <v>523.60794554455447</v>
      </c>
      <c r="H44" s="196">
        <v>48073</v>
      </c>
      <c r="I44" s="197">
        <v>868.51721382064784</v>
      </c>
    </row>
    <row r="45" spans="1:234" s="198" customFormat="1" ht="18" hidden="1" customHeight="1">
      <c r="A45" s="411"/>
      <c r="B45" s="176"/>
      <c r="C45" s="195"/>
      <c r="D45" s="196"/>
      <c r="E45" s="197"/>
      <c r="F45" s="196"/>
      <c r="G45" s="197"/>
      <c r="H45" s="196"/>
      <c r="I45" s="197"/>
    </row>
    <row r="46" spans="1:234" s="194" customFormat="1" ht="18" customHeight="1">
      <c r="A46" s="193"/>
      <c r="B46" s="176"/>
      <c r="C46" s="189" t="s">
        <v>80</v>
      </c>
      <c r="D46" s="190">
        <v>15059</v>
      </c>
      <c r="E46" s="191">
        <v>411.40197157845796</v>
      </c>
      <c r="F46" s="190">
        <v>2563</v>
      </c>
      <c r="G46" s="191">
        <v>543.4524697619978</v>
      </c>
      <c r="H46" s="190">
        <v>378156</v>
      </c>
      <c r="I46" s="191">
        <v>955.39573578100044</v>
      </c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  <c r="BM46" s="193"/>
      <c r="BN46" s="193"/>
      <c r="BO46" s="193"/>
      <c r="BP46" s="193"/>
      <c r="BQ46" s="193"/>
      <c r="BR46" s="193"/>
      <c r="BS46" s="193"/>
      <c r="BT46" s="193"/>
      <c r="BU46" s="193"/>
      <c r="BV46" s="193"/>
      <c r="BW46" s="193"/>
      <c r="BX46" s="193"/>
      <c r="BY46" s="193"/>
      <c r="BZ46" s="193"/>
      <c r="CA46" s="193"/>
      <c r="CB46" s="193"/>
      <c r="CC46" s="193"/>
      <c r="CD46" s="193"/>
      <c r="CE46" s="193"/>
      <c r="CF46" s="193"/>
      <c r="CG46" s="193"/>
      <c r="CH46" s="193"/>
      <c r="CI46" s="193"/>
      <c r="CJ46" s="193"/>
      <c r="CK46" s="193"/>
      <c r="CL46" s="193"/>
      <c r="CM46" s="193"/>
      <c r="CN46" s="193"/>
      <c r="CO46" s="193"/>
      <c r="CP46" s="193"/>
      <c r="CQ46" s="193"/>
      <c r="CR46" s="193"/>
      <c r="CS46" s="193"/>
      <c r="CT46" s="193"/>
      <c r="CU46" s="193"/>
      <c r="CV46" s="193"/>
      <c r="CW46" s="193"/>
      <c r="CX46" s="193"/>
      <c r="CY46" s="193"/>
      <c r="CZ46" s="193"/>
      <c r="DA46" s="193"/>
      <c r="DB46" s="193"/>
      <c r="DC46" s="193"/>
      <c r="DD46" s="193"/>
      <c r="DE46" s="193"/>
      <c r="DF46" s="193"/>
      <c r="DG46" s="193"/>
      <c r="DH46" s="193"/>
      <c r="DI46" s="193"/>
      <c r="DJ46" s="193"/>
      <c r="DK46" s="193"/>
      <c r="DL46" s="193"/>
      <c r="DM46" s="193"/>
      <c r="DN46" s="193"/>
      <c r="DO46" s="193"/>
      <c r="DP46" s="193"/>
      <c r="DQ46" s="193"/>
      <c r="DR46" s="193"/>
      <c r="DS46" s="193"/>
      <c r="DT46" s="193"/>
      <c r="DU46" s="193"/>
      <c r="DV46" s="193"/>
      <c r="DW46" s="193"/>
      <c r="DX46" s="193"/>
      <c r="DY46" s="193"/>
      <c r="DZ46" s="193"/>
      <c r="EA46" s="193"/>
      <c r="EB46" s="193"/>
      <c r="EC46" s="193"/>
      <c r="ED46" s="193"/>
      <c r="EE46" s="193"/>
      <c r="EF46" s="193"/>
      <c r="EG46" s="193"/>
      <c r="EH46" s="193"/>
      <c r="EI46" s="193"/>
      <c r="EJ46" s="193"/>
      <c r="EK46" s="193"/>
      <c r="EL46" s="193"/>
      <c r="EM46" s="193"/>
      <c r="EN46" s="193"/>
      <c r="EO46" s="193"/>
      <c r="EP46" s="193"/>
      <c r="EQ46" s="193"/>
      <c r="ER46" s="193"/>
      <c r="ES46" s="193"/>
      <c r="ET46" s="193"/>
      <c r="EU46" s="193"/>
      <c r="EV46" s="193"/>
      <c r="EW46" s="193"/>
      <c r="EX46" s="193"/>
      <c r="EY46" s="193"/>
      <c r="EZ46" s="193"/>
      <c r="FA46" s="193"/>
      <c r="FB46" s="193"/>
      <c r="FC46" s="193"/>
      <c r="FD46" s="193"/>
      <c r="FE46" s="193"/>
      <c r="FF46" s="193"/>
      <c r="FG46" s="193"/>
      <c r="FH46" s="193"/>
      <c r="FI46" s="193"/>
      <c r="FJ46" s="193"/>
      <c r="FK46" s="193"/>
      <c r="FL46" s="193"/>
      <c r="FM46" s="193"/>
      <c r="FN46" s="193"/>
      <c r="FO46" s="193"/>
      <c r="FP46" s="193"/>
      <c r="FQ46" s="193"/>
      <c r="FR46" s="193"/>
      <c r="FS46" s="193"/>
      <c r="FT46" s="193"/>
      <c r="FU46" s="193"/>
      <c r="FV46" s="193"/>
      <c r="FW46" s="193"/>
      <c r="FX46" s="193"/>
      <c r="FY46" s="193"/>
      <c r="FZ46" s="193"/>
      <c r="GA46" s="193"/>
      <c r="GB46" s="193"/>
      <c r="GC46" s="193"/>
      <c r="GD46" s="193"/>
      <c r="GE46" s="193"/>
      <c r="GF46" s="193"/>
      <c r="GG46" s="193"/>
      <c r="GH46" s="193"/>
      <c r="GI46" s="193"/>
      <c r="GJ46" s="193"/>
      <c r="GK46" s="193"/>
      <c r="GL46" s="193"/>
      <c r="GM46" s="193"/>
      <c r="GN46" s="193"/>
      <c r="GO46" s="193"/>
      <c r="GP46" s="193"/>
      <c r="GQ46" s="193"/>
      <c r="GR46" s="193"/>
      <c r="GS46" s="193"/>
      <c r="GT46" s="193"/>
      <c r="GU46" s="193"/>
      <c r="GV46" s="193"/>
      <c r="GW46" s="193"/>
      <c r="GX46" s="193"/>
      <c r="GY46" s="193"/>
      <c r="GZ46" s="193"/>
      <c r="HA46" s="193"/>
      <c r="HB46" s="193"/>
      <c r="HC46" s="193"/>
      <c r="HD46" s="193"/>
      <c r="HE46" s="193"/>
      <c r="HF46" s="193"/>
      <c r="HG46" s="193"/>
      <c r="HH46" s="193"/>
      <c r="HI46" s="193"/>
      <c r="HJ46" s="193"/>
      <c r="HK46" s="193"/>
      <c r="HL46" s="193"/>
      <c r="HM46" s="193"/>
      <c r="HN46" s="193"/>
      <c r="HO46" s="193"/>
      <c r="HP46" s="193"/>
      <c r="HQ46" s="193"/>
      <c r="HR46" s="193"/>
      <c r="HS46" s="193"/>
      <c r="HT46" s="193"/>
      <c r="HU46" s="193"/>
      <c r="HV46" s="193"/>
      <c r="HW46" s="193"/>
      <c r="HX46" s="193"/>
      <c r="HY46" s="193"/>
      <c r="HZ46" s="193"/>
    </row>
    <row r="47" spans="1:234" s="198" customFormat="1" ht="18" customHeight="1">
      <c r="A47" s="411"/>
      <c r="B47" s="176">
        <v>2</v>
      </c>
      <c r="C47" s="195" t="s">
        <v>81</v>
      </c>
      <c r="D47" s="196">
        <v>3004</v>
      </c>
      <c r="E47" s="197">
        <v>409.33266977363508</v>
      </c>
      <c r="F47" s="196">
        <v>712</v>
      </c>
      <c r="G47" s="197">
        <v>508.42110955056182</v>
      </c>
      <c r="H47" s="196">
        <v>73080</v>
      </c>
      <c r="I47" s="197">
        <v>920.24068992884497</v>
      </c>
    </row>
    <row r="48" spans="1:234" s="198" customFormat="1" ht="18" customHeight="1">
      <c r="A48" s="411"/>
      <c r="B48" s="176">
        <v>13</v>
      </c>
      <c r="C48" s="195" t="s">
        <v>82</v>
      </c>
      <c r="D48" s="196">
        <v>4255</v>
      </c>
      <c r="E48" s="197">
        <v>431.39537955346646</v>
      </c>
      <c r="F48" s="196">
        <v>852</v>
      </c>
      <c r="G48" s="197">
        <v>571.56923708920192</v>
      </c>
      <c r="H48" s="196">
        <v>99875</v>
      </c>
      <c r="I48" s="197">
        <v>961.17755173967475</v>
      </c>
    </row>
    <row r="49" spans="1:234" s="198" customFormat="1" ht="18" customHeight="1">
      <c r="A49" s="411"/>
      <c r="B49" s="176">
        <v>16</v>
      </c>
      <c r="C49" s="195" t="s">
        <v>83</v>
      </c>
      <c r="D49" s="196">
        <v>1669</v>
      </c>
      <c r="E49" s="197">
        <v>417.71952067106042</v>
      </c>
      <c r="F49" s="196">
        <v>317</v>
      </c>
      <c r="G49" s="197">
        <v>531.46435331230282</v>
      </c>
      <c r="H49" s="196">
        <v>44541</v>
      </c>
      <c r="I49" s="197">
        <v>876.66006847623498</v>
      </c>
    </row>
    <row r="50" spans="1:234" s="198" customFormat="1" ht="18" customHeight="1">
      <c r="A50" s="411"/>
      <c r="B50" s="176">
        <v>19</v>
      </c>
      <c r="C50" s="195" t="s">
        <v>84</v>
      </c>
      <c r="D50" s="196">
        <v>1636</v>
      </c>
      <c r="E50" s="197">
        <v>419.80605745721272</v>
      </c>
      <c r="F50" s="196">
        <v>116</v>
      </c>
      <c r="G50" s="197">
        <v>623.0406896551724</v>
      </c>
      <c r="H50" s="196">
        <v>42555</v>
      </c>
      <c r="I50" s="197">
        <v>1092.4964648102457</v>
      </c>
    </row>
    <row r="51" spans="1:234" s="198" customFormat="1" ht="18" customHeight="1">
      <c r="A51" s="411"/>
      <c r="B51" s="176">
        <v>45</v>
      </c>
      <c r="C51" s="195" t="s">
        <v>85</v>
      </c>
      <c r="D51" s="196">
        <v>4495</v>
      </c>
      <c r="E51" s="197">
        <v>388.45450945494991</v>
      </c>
      <c r="F51" s="196">
        <v>566</v>
      </c>
      <c r="G51" s="197">
        <v>535.59883392226163</v>
      </c>
      <c r="H51" s="196">
        <v>118105</v>
      </c>
      <c r="I51" s="197">
        <v>952.55348283307205</v>
      </c>
    </row>
    <row r="52" spans="1:234" s="198" customFormat="1" ht="18" hidden="1" customHeight="1">
      <c r="A52" s="411"/>
      <c r="B52" s="176"/>
      <c r="C52" s="195"/>
      <c r="D52" s="196"/>
      <c r="E52" s="197"/>
      <c r="F52" s="196"/>
      <c r="G52" s="197"/>
      <c r="H52" s="196"/>
      <c r="I52" s="197"/>
    </row>
    <row r="53" spans="1:234" s="194" customFormat="1" ht="18" customHeight="1">
      <c r="A53" s="193"/>
      <c r="B53" s="176"/>
      <c r="C53" s="189" t="s">
        <v>86</v>
      </c>
      <c r="D53" s="190">
        <v>50603</v>
      </c>
      <c r="E53" s="191">
        <v>413.26238859356215</v>
      </c>
      <c r="F53" s="190">
        <v>1358</v>
      </c>
      <c r="G53" s="191">
        <v>662.33092783505174</v>
      </c>
      <c r="H53" s="190">
        <v>1744564</v>
      </c>
      <c r="I53" s="191">
        <v>1073.3246314666585</v>
      </c>
      <c r="J53" s="192"/>
      <c r="K53" s="193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  <c r="BB53" s="193"/>
      <c r="BC53" s="193"/>
      <c r="BD53" s="193"/>
      <c r="BE53" s="193"/>
      <c r="BF53" s="193"/>
      <c r="BG53" s="193"/>
      <c r="BH53" s="193"/>
      <c r="BI53" s="193"/>
      <c r="BJ53" s="193"/>
      <c r="BK53" s="193"/>
      <c r="BL53" s="193"/>
      <c r="BM53" s="193"/>
      <c r="BN53" s="193"/>
      <c r="BO53" s="193"/>
      <c r="BP53" s="193"/>
      <c r="BQ53" s="193"/>
      <c r="BR53" s="193"/>
      <c r="BS53" s="193"/>
      <c r="BT53" s="193"/>
      <c r="BU53" s="193"/>
      <c r="BV53" s="193"/>
      <c r="BW53" s="193"/>
      <c r="BX53" s="193"/>
      <c r="BY53" s="193"/>
      <c r="BZ53" s="193"/>
      <c r="CA53" s="193"/>
      <c r="CB53" s="193"/>
      <c r="CC53" s="193"/>
      <c r="CD53" s="193"/>
      <c r="CE53" s="193"/>
      <c r="CF53" s="193"/>
      <c r="CG53" s="193"/>
      <c r="CH53" s="193"/>
      <c r="CI53" s="193"/>
      <c r="CJ53" s="193"/>
      <c r="CK53" s="193"/>
      <c r="CL53" s="193"/>
      <c r="CM53" s="193"/>
      <c r="CN53" s="193"/>
      <c r="CO53" s="193"/>
      <c r="CP53" s="193"/>
      <c r="CQ53" s="193"/>
      <c r="CR53" s="193"/>
      <c r="CS53" s="193"/>
      <c r="CT53" s="193"/>
      <c r="CU53" s="193"/>
      <c r="CV53" s="193"/>
      <c r="CW53" s="193"/>
      <c r="CX53" s="193"/>
      <c r="CY53" s="193"/>
      <c r="CZ53" s="193"/>
      <c r="DA53" s="193"/>
      <c r="DB53" s="193"/>
      <c r="DC53" s="193"/>
      <c r="DD53" s="193"/>
      <c r="DE53" s="193"/>
      <c r="DF53" s="193"/>
      <c r="DG53" s="193"/>
      <c r="DH53" s="193"/>
      <c r="DI53" s="193"/>
      <c r="DJ53" s="193"/>
      <c r="DK53" s="193"/>
      <c r="DL53" s="193"/>
      <c r="DM53" s="193"/>
      <c r="DN53" s="193"/>
      <c r="DO53" s="193"/>
      <c r="DP53" s="193"/>
      <c r="DQ53" s="193"/>
      <c r="DR53" s="193"/>
      <c r="DS53" s="193"/>
      <c r="DT53" s="193"/>
      <c r="DU53" s="193"/>
      <c r="DV53" s="193"/>
      <c r="DW53" s="193"/>
      <c r="DX53" s="193"/>
      <c r="DY53" s="193"/>
      <c r="DZ53" s="193"/>
      <c r="EA53" s="193"/>
      <c r="EB53" s="193"/>
      <c r="EC53" s="193"/>
      <c r="ED53" s="193"/>
      <c r="EE53" s="193"/>
      <c r="EF53" s="193"/>
      <c r="EG53" s="193"/>
      <c r="EH53" s="193"/>
      <c r="EI53" s="193"/>
      <c r="EJ53" s="193"/>
      <c r="EK53" s="193"/>
      <c r="EL53" s="193"/>
      <c r="EM53" s="193"/>
      <c r="EN53" s="193"/>
      <c r="EO53" s="193"/>
      <c r="EP53" s="193"/>
      <c r="EQ53" s="193"/>
      <c r="ER53" s="193"/>
      <c r="ES53" s="193"/>
      <c r="ET53" s="193"/>
      <c r="EU53" s="193"/>
      <c r="EV53" s="193"/>
      <c r="EW53" s="193"/>
      <c r="EX53" s="193"/>
      <c r="EY53" s="193"/>
      <c r="EZ53" s="193"/>
      <c r="FA53" s="193"/>
      <c r="FB53" s="193"/>
      <c r="FC53" s="193"/>
      <c r="FD53" s="193"/>
      <c r="FE53" s="193"/>
      <c r="FF53" s="193"/>
      <c r="FG53" s="193"/>
      <c r="FH53" s="193"/>
      <c r="FI53" s="193"/>
      <c r="FJ53" s="193"/>
      <c r="FK53" s="193"/>
      <c r="FL53" s="193"/>
      <c r="FM53" s="193"/>
      <c r="FN53" s="193"/>
      <c r="FO53" s="193"/>
      <c r="FP53" s="193"/>
      <c r="FQ53" s="193"/>
      <c r="FR53" s="193"/>
      <c r="FS53" s="193"/>
      <c r="FT53" s="193"/>
      <c r="FU53" s="193"/>
      <c r="FV53" s="193"/>
      <c r="FW53" s="193"/>
      <c r="FX53" s="193"/>
      <c r="FY53" s="193"/>
      <c r="FZ53" s="193"/>
      <c r="GA53" s="193"/>
      <c r="GB53" s="193"/>
      <c r="GC53" s="193"/>
      <c r="GD53" s="193"/>
      <c r="GE53" s="193"/>
      <c r="GF53" s="193"/>
      <c r="GG53" s="193"/>
      <c r="GH53" s="193"/>
      <c r="GI53" s="193"/>
      <c r="GJ53" s="193"/>
      <c r="GK53" s="193"/>
      <c r="GL53" s="193"/>
      <c r="GM53" s="193"/>
      <c r="GN53" s="193"/>
      <c r="GO53" s="193"/>
      <c r="GP53" s="193"/>
      <c r="GQ53" s="193"/>
      <c r="GR53" s="193"/>
      <c r="GS53" s="193"/>
      <c r="GT53" s="193"/>
      <c r="GU53" s="193"/>
      <c r="GV53" s="193"/>
      <c r="GW53" s="193"/>
      <c r="GX53" s="193"/>
      <c r="GY53" s="193"/>
      <c r="GZ53" s="193"/>
      <c r="HA53" s="193"/>
      <c r="HB53" s="193"/>
      <c r="HC53" s="193"/>
      <c r="HD53" s="193"/>
      <c r="HE53" s="193"/>
      <c r="HF53" s="193"/>
      <c r="HG53" s="193"/>
      <c r="HH53" s="193"/>
      <c r="HI53" s="193"/>
      <c r="HJ53" s="193"/>
      <c r="HK53" s="193"/>
      <c r="HL53" s="193"/>
      <c r="HM53" s="193"/>
      <c r="HN53" s="193"/>
      <c r="HO53" s="193"/>
      <c r="HP53" s="193"/>
      <c r="HQ53" s="193"/>
      <c r="HR53" s="193"/>
      <c r="HS53" s="193"/>
      <c r="HT53" s="193"/>
      <c r="HU53" s="193"/>
      <c r="HV53" s="193"/>
      <c r="HW53" s="193"/>
      <c r="HX53" s="193"/>
      <c r="HY53" s="193"/>
      <c r="HZ53" s="193"/>
    </row>
    <row r="54" spans="1:234" s="198" customFormat="1" ht="18" customHeight="1">
      <c r="A54" s="411"/>
      <c r="B54" s="176">
        <v>8</v>
      </c>
      <c r="C54" s="195" t="s">
        <v>87</v>
      </c>
      <c r="D54" s="196">
        <v>37309</v>
      </c>
      <c r="E54" s="197">
        <v>427.08868208743201</v>
      </c>
      <c r="F54" s="196">
        <v>1059</v>
      </c>
      <c r="G54" s="197">
        <v>675.72982058545801</v>
      </c>
      <c r="H54" s="196">
        <v>1310511</v>
      </c>
      <c r="I54" s="197">
        <v>1108.5885093753504</v>
      </c>
    </row>
    <row r="55" spans="1:234" s="198" customFormat="1" ht="18" customHeight="1">
      <c r="A55" s="411"/>
      <c r="B55" s="176">
        <v>17</v>
      </c>
      <c r="C55" s="195" t="s">
        <v>185</v>
      </c>
      <c r="D55" s="196">
        <v>4523</v>
      </c>
      <c r="E55" s="197">
        <v>362.53997789078051</v>
      </c>
      <c r="F55" s="196">
        <v>57</v>
      </c>
      <c r="G55" s="197">
        <v>638.27421052631564</v>
      </c>
      <c r="H55" s="196">
        <v>160859</v>
      </c>
      <c r="I55" s="197">
        <v>957.58289390086964</v>
      </c>
    </row>
    <row r="56" spans="1:234" s="198" customFormat="1" ht="18" customHeight="1">
      <c r="A56" s="411"/>
      <c r="B56" s="176">
        <v>25</v>
      </c>
      <c r="C56" s="195" t="s">
        <v>191</v>
      </c>
      <c r="D56" s="196">
        <v>3262</v>
      </c>
      <c r="E56" s="197">
        <v>378.58195585530348</v>
      </c>
      <c r="F56" s="196">
        <v>61</v>
      </c>
      <c r="G56" s="197">
        <v>597.02704918032794</v>
      </c>
      <c r="H56" s="196">
        <v>99881</v>
      </c>
      <c r="I56" s="197">
        <v>916.94778306184435</v>
      </c>
    </row>
    <row r="57" spans="1:234" s="198" customFormat="1" ht="18" customHeight="1">
      <c r="A57" s="411"/>
      <c r="B57" s="176">
        <v>43</v>
      </c>
      <c r="C57" s="195" t="s">
        <v>88</v>
      </c>
      <c r="D57" s="196">
        <v>5509</v>
      </c>
      <c r="E57" s="197">
        <v>381.80474677799964</v>
      </c>
      <c r="F57" s="196">
        <v>181</v>
      </c>
      <c r="G57" s="197">
        <v>613.5206629834255</v>
      </c>
      <c r="H57" s="196">
        <v>173313</v>
      </c>
      <c r="I57" s="197">
        <v>1004.221195813354</v>
      </c>
    </row>
    <row r="58" spans="1:234" s="198" customFormat="1" ht="18" hidden="1" customHeight="1">
      <c r="A58" s="411"/>
      <c r="B58" s="176"/>
      <c r="C58" s="195"/>
      <c r="D58" s="196"/>
      <c r="E58" s="197"/>
      <c r="F58" s="196"/>
      <c r="G58" s="197"/>
      <c r="H58" s="196"/>
      <c r="I58" s="197"/>
    </row>
    <row r="59" spans="1:234" s="194" customFormat="1" ht="18" customHeight="1">
      <c r="A59" s="193"/>
      <c r="B59" s="176"/>
      <c r="C59" s="189" t="s">
        <v>89</v>
      </c>
      <c r="D59" s="190">
        <v>37652</v>
      </c>
      <c r="E59" s="191">
        <v>393.47733453734179</v>
      </c>
      <c r="F59" s="190">
        <v>2600</v>
      </c>
      <c r="G59" s="191">
        <v>596.13543846153834</v>
      </c>
      <c r="H59" s="190">
        <v>1009670</v>
      </c>
      <c r="I59" s="191">
        <v>952.78517612685334</v>
      </c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  <c r="BB59" s="193"/>
      <c r="BC59" s="193"/>
      <c r="BD59" s="193"/>
      <c r="BE59" s="193"/>
      <c r="BF59" s="193"/>
      <c r="BG59" s="193"/>
      <c r="BH59" s="193"/>
      <c r="BI59" s="193"/>
      <c r="BJ59" s="193"/>
      <c r="BK59" s="193"/>
      <c r="BL59" s="193"/>
      <c r="BM59" s="193"/>
      <c r="BN59" s="193"/>
      <c r="BO59" s="193"/>
      <c r="BP59" s="193"/>
      <c r="BQ59" s="193"/>
      <c r="BR59" s="193"/>
      <c r="BS59" s="193"/>
      <c r="BT59" s="193"/>
      <c r="BU59" s="193"/>
      <c r="BV59" s="193"/>
      <c r="BW59" s="193"/>
      <c r="BX59" s="193"/>
      <c r="BY59" s="193"/>
      <c r="BZ59" s="193"/>
      <c r="CA59" s="193"/>
      <c r="CB59" s="193"/>
      <c r="CC59" s="193"/>
      <c r="CD59" s="193"/>
      <c r="CE59" s="193"/>
      <c r="CF59" s="193"/>
      <c r="CG59" s="193"/>
      <c r="CH59" s="193"/>
      <c r="CI59" s="193"/>
      <c r="CJ59" s="193"/>
      <c r="CK59" s="193"/>
      <c r="CL59" s="193"/>
      <c r="CM59" s="193"/>
      <c r="CN59" s="193"/>
      <c r="CO59" s="193"/>
      <c r="CP59" s="193"/>
      <c r="CQ59" s="193"/>
      <c r="CR59" s="193"/>
      <c r="CS59" s="193"/>
      <c r="CT59" s="193"/>
      <c r="CU59" s="193"/>
      <c r="CV59" s="193"/>
      <c r="CW59" s="193"/>
      <c r="CX59" s="193"/>
      <c r="CY59" s="193"/>
      <c r="CZ59" s="193"/>
      <c r="DA59" s="193"/>
      <c r="DB59" s="193"/>
      <c r="DC59" s="193"/>
      <c r="DD59" s="193"/>
      <c r="DE59" s="193"/>
      <c r="DF59" s="193"/>
      <c r="DG59" s="193"/>
      <c r="DH59" s="193"/>
      <c r="DI59" s="193"/>
      <c r="DJ59" s="193"/>
      <c r="DK59" s="193"/>
      <c r="DL59" s="193"/>
      <c r="DM59" s="193"/>
      <c r="DN59" s="193"/>
      <c r="DO59" s="193"/>
      <c r="DP59" s="193"/>
      <c r="DQ59" s="193"/>
      <c r="DR59" s="193"/>
      <c r="DS59" s="193"/>
      <c r="DT59" s="193"/>
      <c r="DU59" s="193"/>
      <c r="DV59" s="193"/>
      <c r="DW59" s="193"/>
      <c r="DX59" s="193"/>
      <c r="DY59" s="193"/>
      <c r="DZ59" s="193"/>
      <c r="EA59" s="193"/>
      <c r="EB59" s="193"/>
      <c r="EC59" s="193"/>
      <c r="ED59" s="193"/>
      <c r="EE59" s="193"/>
      <c r="EF59" s="193"/>
      <c r="EG59" s="193"/>
      <c r="EH59" s="193"/>
      <c r="EI59" s="193"/>
      <c r="EJ59" s="193"/>
      <c r="EK59" s="193"/>
      <c r="EL59" s="193"/>
      <c r="EM59" s="193"/>
      <c r="EN59" s="193"/>
      <c r="EO59" s="193"/>
      <c r="EP59" s="193"/>
      <c r="EQ59" s="193"/>
      <c r="ER59" s="193"/>
      <c r="ES59" s="193"/>
      <c r="ET59" s="193"/>
      <c r="EU59" s="193"/>
      <c r="EV59" s="193"/>
      <c r="EW59" s="193"/>
      <c r="EX59" s="193"/>
      <c r="EY59" s="193"/>
      <c r="EZ59" s="193"/>
      <c r="FA59" s="193"/>
      <c r="FB59" s="193"/>
      <c r="FC59" s="193"/>
      <c r="FD59" s="193"/>
      <c r="FE59" s="193"/>
      <c r="FF59" s="193"/>
      <c r="FG59" s="193"/>
      <c r="FH59" s="193"/>
      <c r="FI59" s="193"/>
      <c r="FJ59" s="193"/>
      <c r="FK59" s="193"/>
      <c r="FL59" s="193"/>
      <c r="FM59" s="193"/>
      <c r="FN59" s="193"/>
      <c r="FO59" s="193"/>
      <c r="FP59" s="193"/>
      <c r="FQ59" s="193"/>
      <c r="FR59" s="193"/>
      <c r="FS59" s="193"/>
      <c r="FT59" s="193"/>
      <c r="FU59" s="193"/>
      <c r="FV59" s="193"/>
      <c r="FW59" s="193"/>
      <c r="FX59" s="193"/>
      <c r="FY59" s="193"/>
      <c r="FZ59" s="193"/>
      <c r="GA59" s="193"/>
      <c r="GB59" s="193"/>
      <c r="GC59" s="193"/>
      <c r="GD59" s="193"/>
      <c r="GE59" s="193"/>
      <c r="GF59" s="193"/>
      <c r="GG59" s="193"/>
      <c r="GH59" s="193"/>
      <c r="GI59" s="193"/>
      <c r="GJ59" s="193"/>
      <c r="GK59" s="193"/>
      <c r="GL59" s="193"/>
      <c r="GM59" s="193"/>
      <c r="GN59" s="193"/>
      <c r="GO59" s="193"/>
      <c r="GP59" s="193"/>
      <c r="GQ59" s="193"/>
      <c r="GR59" s="193"/>
      <c r="GS59" s="193"/>
      <c r="GT59" s="193"/>
      <c r="GU59" s="193"/>
      <c r="GV59" s="193"/>
      <c r="GW59" s="193"/>
      <c r="GX59" s="193"/>
      <c r="GY59" s="193"/>
      <c r="GZ59" s="193"/>
      <c r="HA59" s="193"/>
      <c r="HB59" s="193"/>
      <c r="HC59" s="193"/>
      <c r="HD59" s="193"/>
      <c r="HE59" s="193"/>
      <c r="HF59" s="193"/>
      <c r="HG59" s="193"/>
      <c r="HH59" s="193"/>
      <c r="HI59" s="193"/>
      <c r="HJ59" s="193"/>
      <c r="HK59" s="193"/>
      <c r="HL59" s="193"/>
      <c r="HM59" s="193"/>
      <c r="HN59" s="193"/>
      <c r="HO59" s="193"/>
      <c r="HP59" s="193"/>
      <c r="HQ59" s="193"/>
      <c r="HR59" s="193"/>
      <c r="HS59" s="193"/>
      <c r="HT59" s="193"/>
      <c r="HU59" s="193"/>
      <c r="HV59" s="193"/>
      <c r="HW59" s="193"/>
      <c r="HX59" s="193"/>
      <c r="HY59" s="193"/>
      <c r="HZ59" s="193"/>
    </row>
    <row r="60" spans="1:234" s="198" customFormat="1" ht="18" customHeight="1">
      <c r="A60" s="411"/>
      <c r="B60" s="176">
        <v>3</v>
      </c>
      <c r="C60" s="195" t="s">
        <v>90</v>
      </c>
      <c r="D60" s="196">
        <v>12336</v>
      </c>
      <c r="E60" s="197">
        <v>368.94387321660173</v>
      </c>
      <c r="F60" s="196">
        <v>1177</v>
      </c>
      <c r="G60" s="197">
        <v>586.24879354290567</v>
      </c>
      <c r="H60" s="196">
        <v>325833</v>
      </c>
      <c r="I60" s="197">
        <v>894.62656962308893</v>
      </c>
    </row>
    <row r="61" spans="1:234" s="198" customFormat="1" ht="18" customHeight="1">
      <c r="A61" s="411"/>
      <c r="B61" s="176">
        <v>12</v>
      </c>
      <c r="C61" s="195" t="s">
        <v>91</v>
      </c>
      <c r="D61" s="196">
        <v>4497</v>
      </c>
      <c r="E61" s="197">
        <v>391.69950856126303</v>
      </c>
      <c r="F61" s="196">
        <v>243</v>
      </c>
      <c r="G61" s="197">
        <v>564.14724279835389</v>
      </c>
      <c r="H61" s="196">
        <v>133778</v>
      </c>
      <c r="I61" s="197">
        <v>922.62996075587921</v>
      </c>
    </row>
    <row r="62" spans="1:234" s="198" customFormat="1" ht="18" customHeight="1">
      <c r="A62" s="411"/>
      <c r="B62" s="176">
        <v>46</v>
      </c>
      <c r="C62" s="195" t="s">
        <v>92</v>
      </c>
      <c r="D62" s="196">
        <v>20819</v>
      </c>
      <c r="E62" s="197">
        <v>408.39830395311981</v>
      </c>
      <c r="F62" s="196">
        <v>1180</v>
      </c>
      <c r="G62" s="197">
        <v>612.58434745762702</v>
      </c>
      <c r="H62" s="196">
        <v>550059</v>
      </c>
      <c r="I62" s="197">
        <v>994.56996218587472</v>
      </c>
    </row>
    <row r="63" spans="1:234" s="198" customFormat="1" ht="18" hidden="1" customHeight="1">
      <c r="A63" s="411"/>
      <c r="B63" s="176"/>
      <c r="C63" s="195"/>
      <c r="D63" s="196"/>
      <c r="E63" s="197"/>
      <c r="F63" s="196"/>
      <c r="G63" s="197"/>
      <c r="H63" s="196"/>
      <c r="I63" s="197"/>
    </row>
    <row r="64" spans="1:234" s="194" customFormat="1" ht="18" customHeight="1">
      <c r="A64" s="193"/>
      <c r="B64" s="176"/>
      <c r="C64" s="189" t="s">
        <v>93</v>
      </c>
      <c r="D64" s="190">
        <v>9716</v>
      </c>
      <c r="E64" s="191">
        <v>409.12132153149423</v>
      </c>
      <c r="F64" s="190">
        <v>2038</v>
      </c>
      <c r="G64" s="191">
        <v>534.96947006869482</v>
      </c>
      <c r="H64" s="190">
        <v>231107</v>
      </c>
      <c r="I64" s="191">
        <v>861.01248447688738</v>
      </c>
      <c r="J64" s="192"/>
      <c r="K64" s="193"/>
      <c r="L64" s="193"/>
      <c r="M64" s="193"/>
      <c r="N64" s="193"/>
      <c r="O64" s="193"/>
      <c r="P64" s="193"/>
      <c r="Q64" s="193"/>
      <c r="R64" s="193"/>
      <c r="S64" s="193"/>
      <c r="T64" s="193"/>
      <c r="U64" s="193"/>
      <c r="V64" s="193"/>
      <c r="W64" s="193"/>
      <c r="X64" s="193"/>
      <c r="Y64" s="193"/>
      <c r="Z64" s="193"/>
      <c r="AA64" s="193"/>
      <c r="AB64" s="193"/>
      <c r="AC64" s="193"/>
      <c r="AD64" s="193"/>
      <c r="AE64" s="193"/>
      <c r="AF64" s="193"/>
      <c r="AG64" s="193"/>
      <c r="AH64" s="193"/>
      <c r="AI64" s="193"/>
      <c r="AJ64" s="193"/>
      <c r="AK64" s="193"/>
      <c r="AL64" s="193"/>
      <c r="AM64" s="193"/>
      <c r="AN64" s="193"/>
      <c r="AO64" s="193"/>
      <c r="AP64" s="193"/>
      <c r="AQ64" s="193"/>
      <c r="AR64" s="193"/>
      <c r="AS64" s="193"/>
      <c r="AT64" s="193"/>
      <c r="AU64" s="193"/>
      <c r="AV64" s="193"/>
      <c r="AW64" s="193"/>
      <c r="AX64" s="193"/>
      <c r="AY64" s="193"/>
      <c r="AZ64" s="193"/>
      <c r="BA64" s="193"/>
      <c r="BB64" s="193"/>
      <c r="BC64" s="193"/>
      <c r="BD64" s="193"/>
      <c r="BE64" s="193"/>
      <c r="BF64" s="193"/>
      <c r="BG64" s="193"/>
      <c r="BH64" s="193"/>
      <c r="BI64" s="193"/>
      <c r="BJ64" s="193"/>
      <c r="BK64" s="193"/>
      <c r="BL64" s="193"/>
      <c r="BM64" s="193"/>
      <c r="BN64" s="193"/>
      <c r="BO64" s="193"/>
      <c r="BP64" s="193"/>
      <c r="BQ64" s="193"/>
      <c r="BR64" s="193"/>
      <c r="BS64" s="193"/>
      <c r="BT64" s="193"/>
      <c r="BU64" s="193"/>
      <c r="BV64" s="193"/>
      <c r="BW64" s="193"/>
      <c r="BX64" s="193"/>
      <c r="BY64" s="193"/>
      <c r="BZ64" s="193"/>
      <c r="CA64" s="193"/>
      <c r="CB64" s="193"/>
      <c r="CC64" s="193"/>
      <c r="CD64" s="193"/>
      <c r="CE64" s="193"/>
      <c r="CF64" s="193"/>
      <c r="CG64" s="193"/>
      <c r="CH64" s="193"/>
      <c r="CI64" s="193"/>
      <c r="CJ64" s="193"/>
      <c r="CK64" s="193"/>
      <c r="CL64" s="193"/>
      <c r="CM64" s="193"/>
      <c r="CN64" s="193"/>
      <c r="CO64" s="193"/>
      <c r="CP64" s="193"/>
      <c r="CQ64" s="193"/>
      <c r="CR64" s="193"/>
      <c r="CS64" s="193"/>
      <c r="CT64" s="193"/>
      <c r="CU64" s="193"/>
      <c r="CV64" s="193"/>
      <c r="CW64" s="193"/>
      <c r="CX64" s="193"/>
      <c r="CY64" s="193"/>
      <c r="CZ64" s="193"/>
      <c r="DA64" s="193"/>
      <c r="DB64" s="193"/>
      <c r="DC64" s="193"/>
      <c r="DD64" s="193"/>
      <c r="DE64" s="193"/>
      <c r="DF64" s="193"/>
      <c r="DG64" s="193"/>
      <c r="DH64" s="193"/>
      <c r="DI64" s="193"/>
      <c r="DJ64" s="193"/>
      <c r="DK64" s="193"/>
      <c r="DL64" s="193"/>
      <c r="DM64" s="193"/>
      <c r="DN64" s="193"/>
      <c r="DO64" s="193"/>
      <c r="DP64" s="193"/>
      <c r="DQ64" s="193"/>
      <c r="DR64" s="193"/>
      <c r="DS64" s="193"/>
      <c r="DT64" s="193"/>
      <c r="DU64" s="193"/>
      <c r="DV64" s="193"/>
      <c r="DW64" s="193"/>
      <c r="DX64" s="193"/>
      <c r="DY64" s="193"/>
      <c r="DZ64" s="193"/>
      <c r="EA64" s="193"/>
      <c r="EB64" s="193"/>
      <c r="EC64" s="193"/>
      <c r="ED64" s="193"/>
      <c r="EE64" s="193"/>
      <c r="EF64" s="193"/>
      <c r="EG64" s="193"/>
      <c r="EH64" s="193"/>
      <c r="EI64" s="193"/>
      <c r="EJ64" s="193"/>
      <c r="EK64" s="193"/>
      <c r="EL64" s="193"/>
      <c r="EM64" s="193"/>
      <c r="EN64" s="193"/>
      <c r="EO64" s="193"/>
      <c r="EP64" s="193"/>
      <c r="EQ64" s="193"/>
      <c r="ER64" s="193"/>
      <c r="ES64" s="193"/>
      <c r="ET64" s="193"/>
      <c r="EU64" s="193"/>
      <c r="EV64" s="193"/>
      <c r="EW64" s="193"/>
      <c r="EX64" s="193"/>
      <c r="EY64" s="193"/>
      <c r="EZ64" s="193"/>
      <c r="FA64" s="193"/>
      <c r="FB64" s="193"/>
      <c r="FC64" s="193"/>
      <c r="FD64" s="193"/>
      <c r="FE64" s="193"/>
      <c r="FF64" s="193"/>
      <c r="FG64" s="193"/>
      <c r="FH64" s="193"/>
      <c r="FI64" s="193"/>
      <c r="FJ64" s="193"/>
      <c r="FK64" s="193"/>
      <c r="FL64" s="193"/>
      <c r="FM64" s="193"/>
      <c r="FN64" s="193"/>
      <c r="FO64" s="193"/>
      <c r="FP64" s="193"/>
      <c r="FQ64" s="193"/>
      <c r="FR64" s="193"/>
      <c r="FS64" s="193"/>
      <c r="FT64" s="193"/>
      <c r="FU64" s="193"/>
      <c r="FV64" s="193"/>
      <c r="FW64" s="193"/>
      <c r="FX64" s="193"/>
      <c r="FY64" s="193"/>
      <c r="FZ64" s="193"/>
      <c r="GA64" s="193"/>
      <c r="GB64" s="193"/>
      <c r="GC64" s="193"/>
      <c r="GD64" s="193"/>
      <c r="GE64" s="193"/>
      <c r="GF64" s="193"/>
      <c r="GG64" s="193"/>
      <c r="GH64" s="193"/>
      <c r="GI64" s="193"/>
      <c r="GJ64" s="193"/>
      <c r="GK64" s="193"/>
      <c r="GL64" s="193"/>
      <c r="GM64" s="193"/>
      <c r="GN64" s="193"/>
      <c r="GO64" s="193"/>
      <c r="GP64" s="193"/>
      <c r="GQ64" s="193"/>
      <c r="GR64" s="193"/>
      <c r="GS64" s="193"/>
      <c r="GT64" s="193"/>
      <c r="GU64" s="193"/>
      <c r="GV64" s="193"/>
      <c r="GW64" s="193"/>
      <c r="GX64" s="193"/>
      <c r="GY64" s="193"/>
      <c r="GZ64" s="193"/>
      <c r="HA64" s="193"/>
      <c r="HB64" s="193"/>
      <c r="HC64" s="193"/>
      <c r="HD64" s="193"/>
      <c r="HE64" s="193"/>
      <c r="HF64" s="193"/>
      <c r="HG64" s="193"/>
      <c r="HH64" s="193"/>
      <c r="HI64" s="193"/>
      <c r="HJ64" s="193"/>
      <c r="HK64" s="193"/>
      <c r="HL64" s="193"/>
      <c r="HM64" s="193"/>
      <c r="HN64" s="193"/>
      <c r="HO64" s="193"/>
      <c r="HP64" s="193"/>
      <c r="HQ64" s="193"/>
      <c r="HR64" s="193"/>
      <c r="HS64" s="193"/>
      <c r="HT64" s="193"/>
      <c r="HU64" s="193"/>
      <c r="HV64" s="193"/>
      <c r="HW64" s="193"/>
      <c r="HX64" s="193"/>
      <c r="HY64" s="193"/>
      <c r="HZ64" s="193"/>
    </row>
    <row r="65" spans="1:234" s="198" customFormat="1" ht="18" customHeight="1">
      <c r="A65" s="411"/>
      <c r="B65" s="176">
        <v>6</v>
      </c>
      <c r="C65" s="195" t="s">
        <v>94</v>
      </c>
      <c r="D65" s="196">
        <v>6218</v>
      </c>
      <c r="E65" s="197">
        <v>406.80983274364735</v>
      </c>
      <c r="F65" s="196">
        <v>1416</v>
      </c>
      <c r="G65" s="197">
        <v>530.36245056497171</v>
      </c>
      <c r="H65" s="196">
        <v>135240</v>
      </c>
      <c r="I65" s="197">
        <v>866.9973353297836</v>
      </c>
    </row>
    <row r="66" spans="1:234" s="198" customFormat="1" ht="18" customHeight="1">
      <c r="A66" s="411"/>
      <c r="B66" s="176">
        <v>10</v>
      </c>
      <c r="C66" s="195" t="s">
        <v>95</v>
      </c>
      <c r="D66" s="196">
        <v>3498</v>
      </c>
      <c r="E66" s="197">
        <v>413.23019439679825</v>
      </c>
      <c r="F66" s="196">
        <v>622</v>
      </c>
      <c r="G66" s="197">
        <v>545.45747588424445</v>
      </c>
      <c r="H66" s="196">
        <v>95867</v>
      </c>
      <c r="I66" s="197">
        <v>852.56962896512925</v>
      </c>
    </row>
    <row r="67" spans="1:234" s="198" customFormat="1" ht="18" hidden="1" customHeight="1">
      <c r="A67" s="411"/>
      <c r="B67" s="176"/>
      <c r="C67" s="195"/>
      <c r="D67" s="196"/>
      <c r="E67" s="197"/>
      <c r="F67" s="196"/>
      <c r="G67" s="197"/>
      <c r="H67" s="196"/>
      <c r="I67" s="197"/>
    </row>
    <row r="68" spans="1:234" s="194" customFormat="1" ht="18" customHeight="1">
      <c r="A68" s="193"/>
      <c r="B68" s="176"/>
      <c r="C68" s="189" t="s">
        <v>96</v>
      </c>
      <c r="D68" s="190">
        <v>23531</v>
      </c>
      <c r="E68" s="191">
        <v>410.2692363265478</v>
      </c>
      <c r="F68" s="190">
        <v>6717</v>
      </c>
      <c r="G68" s="191">
        <v>534.81201280333448</v>
      </c>
      <c r="H68" s="190">
        <v>767182</v>
      </c>
      <c r="I68" s="191">
        <v>880.63353927751223</v>
      </c>
      <c r="J68" s="192"/>
      <c r="K68" s="193"/>
      <c r="L68" s="193"/>
      <c r="M68" s="193"/>
      <c r="N68" s="193"/>
      <c r="O68" s="193"/>
      <c r="P68" s="193"/>
      <c r="Q68" s="193"/>
      <c r="R68" s="193"/>
      <c r="S68" s="193"/>
      <c r="T68" s="193"/>
      <c r="U68" s="193"/>
      <c r="V68" s="193"/>
      <c r="W68" s="193"/>
      <c r="X68" s="193"/>
      <c r="Y68" s="193"/>
      <c r="Z68" s="193"/>
      <c r="AA68" s="193"/>
      <c r="AB68" s="193"/>
      <c r="AC68" s="193"/>
      <c r="AD68" s="193"/>
      <c r="AE68" s="193"/>
      <c r="AF68" s="193"/>
      <c r="AG68" s="193"/>
      <c r="AH68" s="193"/>
      <c r="AI68" s="193"/>
      <c r="AJ68" s="193"/>
      <c r="AK68" s="193"/>
      <c r="AL68" s="193"/>
      <c r="AM68" s="193"/>
      <c r="AN68" s="193"/>
      <c r="AO68" s="193"/>
      <c r="AP68" s="193"/>
      <c r="AQ68" s="193"/>
      <c r="AR68" s="193"/>
      <c r="AS68" s="193"/>
      <c r="AT68" s="193"/>
      <c r="AU68" s="193"/>
      <c r="AV68" s="193"/>
      <c r="AW68" s="193"/>
      <c r="AX68" s="193"/>
      <c r="AY68" s="193"/>
      <c r="AZ68" s="193"/>
      <c r="BA68" s="193"/>
      <c r="BB68" s="193"/>
      <c r="BC68" s="193"/>
      <c r="BD68" s="193"/>
      <c r="BE68" s="193"/>
      <c r="BF68" s="193"/>
      <c r="BG68" s="193"/>
      <c r="BH68" s="193"/>
      <c r="BI68" s="193"/>
      <c r="BJ68" s="193"/>
      <c r="BK68" s="193"/>
      <c r="BL68" s="193"/>
      <c r="BM68" s="193"/>
      <c r="BN68" s="193"/>
      <c r="BO68" s="193"/>
      <c r="BP68" s="193"/>
      <c r="BQ68" s="193"/>
      <c r="BR68" s="193"/>
      <c r="BS68" s="193"/>
      <c r="BT68" s="193"/>
      <c r="BU68" s="193"/>
      <c r="BV68" s="193"/>
      <c r="BW68" s="193"/>
      <c r="BX68" s="193"/>
      <c r="BY68" s="193"/>
      <c r="BZ68" s="193"/>
      <c r="CA68" s="193"/>
      <c r="CB68" s="193"/>
      <c r="CC68" s="193"/>
      <c r="CD68" s="193"/>
      <c r="CE68" s="193"/>
      <c r="CF68" s="193"/>
      <c r="CG68" s="193"/>
      <c r="CH68" s="193"/>
      <c r="CI68" s="193"/>
      <c r="CJ68" s="193"/>
      <c r="CK68" s="193"/>
      <c r="CL68" s="193"/>
      <c r="CM68" s="193"/>
      <c r="CN68" s="193"/>
      <c r="CO68" s="193"/>
      <c r="CP68" s="193"/>
      <c r="CQ68" s="193"/>
      <c r="CR68" s="193"/>
      <c r="CS68" s="193"/>
      <c r="CT68" s="193"/>
      <c r="CU68" s="193"/>
      <c r="CV68" s="193"/>
      <c r="CW68" s="193"/>
      <c r="CX68" s="193"/>
      <c r="CY68" s="193"/>
      <c r="CZ68" s="193"/>
      <c r="DA68" s="193"/>
      <c r="DB68" s="193"/>
      <c r="DC68" s="193"/>
      <c r="DD68" s="193"/>
      <c r="DE68" s="193"/>
      <c r="DF68" s="193"/>
      <c r="DG68" s="193"/>
      <c r="DH68" s="193"/>
      <c r="DI68" s="193"/>
      <c r="DJ68" s="193"/>
      <c r="DK68" s="193"/>
      <c r="DL68" s="193"/>
      <c r="DM68" s="193"/>
      <c r="DN68" s="193"/>
      <c r="DO68" s="193"/>
      <c r="DP68" s="193"/>
      <c r="DQ68" s="193"/>
      <c r="DR68" s="193"/>
      <c r="DS68" s="193"/>
      <c r="DT68" s="193"/>
      <c r="DU68" s="193"/>
      <c r="DV68" s="193"/>
      <c r="DW68" s="193"/>
      <c r="DX68" s="193"/>
      <c r="DY68" s="193"/>
      <c r="DZ68" s="193"/>
      <c r="EA68" s="193"/>
      <c r="EB68" s="193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3"/>
      <c r="EP68" s="193"/>
      <c r="EQ68" s="193"/>
      <c r="ER68" s="193"/>
      <c r="ES68" s="193"/>
      <c r="ET68" s="193"/>
      <c r="EU68" s="193"/>
      <c r="EV68" s="193"/>
      <c r="EW68" s="193"/>
      <c r="EX68" s="193"/>
      <c r="EY68" s="193"/>
      <c r="EZ68" s="193"/>
      <c r="FA68" s="193"/>
      <c r="FB68" s="193"/>
      <c r="FC68" s="193"/>
      <c r="FD68" s="193"/>
      <c r="FE68" s="193"/>
      <c r="FF68" s="193"/>
      <c r="FG68" s="193"/>
      <c r="FH68" s="193"/>
      <c r="FI68" s="193"/>
      <c r="FJ68" s="193"/>
      <c r="FK68" s="193"/>
      <c r="FL68" s="193"/>
      <c r="FM68" s="193"/>
      <c r="FN68" s="193"/>
      <c r="FO68" s="193"/>
      <c r="FP68" s="193"/>
      <c r="FQ68" s="193"/>
      <c r="FR68" s="193"/>
      <c r="FS68" s="193"/>
      <c r="FT68" s="193"/>
      <c r="FU68" s="193"/>
      <c r="FV68" s="193"/>
      <c r="FW68" s="193"/>
      <c r="FX68" s="193"/>
      <c r="FY68" s="193"/>
      <c r="FZ68" s="193"/>
      <c r="GA68" s="193"/>
      <c r="GB68" s="193"/>
      <c r="GC68" s="193"/>
      <c r="GD68" s="193"/>
      <c r="GE68" s="193"/>
      <c r="GF68" s="193"/>
      <c r="GG68" s="193"/>
      <c r="GH68" s="193"/>
      <c r="GI68" s="193"/>
      <c r="GJ68" s="193"/>
      <c r="GK68" s="193"/>
      <c r="GL68" s="193"/>
      <c r="GM68" s="193"/>
      <c r="GN68" s="193"/>
      <c r="GO68" s="193"/>
      <c r="GP68" s="193"/>
      <c r="GQ68" s="193"/>
      <c r="GR68" s="193"/>
      <c r="GS68" s="193"/>
      <c r="GT68" s="193"/>
      <c r="GU68" s="193"/>
      <c r="GV68" s="193"/>
      <c r="GW68" s="193"/>
      <c r="GX68" s="193"/>
      <c r="GY68" s="193"/>
      <c r="GZ68" s="193"/>
      <c r="HA68" s="193"/>
      <c r="HB68" s="193"/>
      <c r="HC68" s="193"/>
      <c r="HD68" s="193"/>
      <c r="HE68" s="193"/>
      <c r="HF68" s="193"/>
      <c r="HG68" s="193"/>
      <c r="HH68" s="193"/>
      <c r="HI68" s="193"/>
      <c r="HJ68" s="193"/>
      <c r="HK68" s="193"/>
      <c r="HL68" s="193"/>
      <c r="HM68" s="193"/>
      <c r="HN68" s="193"/>
      <c r="HO68" s="193"/>
      <c r="HP68" s="193"/>
      <c r="HQ68" s="193"/>
      <c r="HR68" s="193"/>
      <c r="HS68" s="193"/>
      <c r="HT68" s="193"/>
      <c r="HU68" s="193"/>
      <c r="HV68" s="193"/>
      <c r="HW68" s="193"/>
      <c r="HX68" s="193"/>
      <c r="HY68" s="193"/>
      <c r="HZ68" s="193"/>
    </row>
    <row r="69" spans="1:234" s="198" customFormat="1" ht="18" customHeight="1">
      <c r="A69" s="411"/>
      <c r="B69" s="176">
        <v>15</v>
      </c>
      <c r="C69" s="195" t="s">
        <v>186</v>
      </c>
      <c r="D69" s="196">
        <v>9375</v>
      </c>
      <c r="E69" s="197">
        <v>421.96799146666666</v>
      </c>
      <c r="F69" s="196">
        <v>2431</v>
      </c>
      <c r="G69" s="197">
        <v>551.41729329494046</v>
      </c>
      <c r="H69" s="196">
        <v>300761</v>
      </c>
      <c r="I69" s="197">
        <v>925.25722447391831</v>
      </c>
    </row>
    <row r="70" spans="1:234" s="198" customFormat="1" ht="18" customHeight="1">
      <c r="A70" s="411"/>
      <c r="B70" s="176">
        <v>27</v>
      </c>
      <c r="C70" s="195" t="s">
        <v>97</v>
      </c>
      <c r="D70" s="196">
        <v>3094</v>
      </c>
      <c r="E70" s="197">
        <v>405.15498383968975</v>
      </c>
      <c r="F70" s="196">
        <v>975</v>
      </c>
      <c r="G70" s="197">
        <v>497.23774358974356</v>
      </c>
      <c r="H70" s="196">
        <v>115040</v>
      </c>
      <c r="I70" s="197">
        <v>787.85254407162768</v>
      </c>
    </row>
    <row r="71" spans="1:234" s="198" customFormat="1" ht="18" customHeight="1">
      <c r="A71" s="411"/>
      <c r="B71" s="176">
        <v>32</v>
      </c>
      <c r="C71" s="195" t="s">
        <v>187</v>
      </c>
      <c r="D71" s="196">
        <v>2772</v>
      </c>
      <c r="E71" s="197">
        <v>404.56408730158728</v>
      </c>
      <c r="F71" s="196">
        <v>1217</v>
      </c>
      <c r="G71" s="197">
        <v>503.4280690221857</v>
      </c>
      <c r="H71" s="196">
        <v>106890</v>
      </c>
      <c r="I71" s="197">
        <v>763.52281354663648</v>
      </c>
    </row>
    <row r="72" spans="1:234" s="198" customFormat="1" ht="18" customHeight="1">
      <c r="A72" s="411"/>
      <c r="B72" s="176">
        <v>36</v>
      </c>
      <c r="C72" s="195" t="s">
        <v>98</v>
      </c>
      <c r="D72" s="196">
        <v>8290</v>
      </c>
      <c r="E72" s="197">
        <v>400.85576718938489</v>
      </c>
      <c r="F72" s="196">
        <v>2094</v>
      </c>
      <c r="G72" s="197">
        <v>551.26938395415482</v>
      </c>
      <c r="H72" s="196">
        <v>244491</v>
      </c>
      <c r="I72" s="197">
        <v>920.59585682090631</v>
      </c>
    </row>
    <row r="73" spans="1:234" s="198" customFormat="1" ht="18" hidden="1" customHeight="1">
      <c r="A73" s="411"/>
      <c r="B73" s="176"/>
      <c r="C73" s="195"/>
      <c r="D73" s="196"/>
      <c r="E73" s="197"/>
      <c r="F73" s="196"/>
      <c r="G73" s="197"/>
      <c r="H73" s="196"/>
      <c r="I73" s="197"/>
    </row>
    <row r="74" spans="1:234" s="194" customFormat="1" ht="18" customHeight="1">
      <c r="A74" s="193"/>
      <c r="B74" s="176">
        <v>28</v>
      </c>
      <c r="C74" s="189" t="s">
        <v>99</v>
      </c>
      <c r="D74" s="190">
        <v>36017</v>
      </c>
      <c r="E74" s="191">
        <v>448.13436988088955</v>
      </c>
      <c r="F74" s="190">
        <v>2706</v>
      </c>
      <c r="G74" s="191">
        <v>687.6823909830008</v>
      </c>
      <c r="H74" s="190">
        <v>1188276</v>
      </c>
      <c r="I74" s="191">
        <v>1212.5124297974551</v>
      </c>
      <c r="J74" s="192"/>
      <c r="K74" s="193"/>
      <c r="L74" s="193"/>
      <c r="M74" s="193"/>
      <c r="N74" s="193"/>
      <c r="O74" s="193"/>
      <c r="P74" s="193"/>
      <c r="Q74" s="193"/>
      <c r="R74" s="193"/>
      <c r="S74" s="193"/>
      <c r="T74" s="193"/>
      <c r="U74" s="193"/>
      <c r="V74" s="193"/>
      <c r="W74" s="193"/>
      <c r="X74" s="193"/>
      <c r="Y74" s="193"/>
      <c r="Z74" s="193"/>
      <c r="AA74" s="193"/>
      <c r="AB74" s="193"/>
      <c r="AC74" s="193"/>
      <c r="AD74" s="193"/>
      <c r="AE74" s="193"/>
      <c r="AF74" s="193"/>
      <c r="AG74" s="193"/>
      <c r="AH74" s="193"/>
      <c r="AI74" s="193"/>
      <c r="AJ74" s="193"/>
      <c r="AK74" s="193"/>
      <c r="AL74" s="193"/>
      <c r="AM74" s="193"/>
      <c r="AN74" s="193"/>
      <c r="AO74" s="193"/>
      <c r="AP74" s="193"/>
      <c r="AQ74" s="193"/>
      <c r="AR74" s="193"/>
      <c r="AS74" s="193"/>
      <c r="AT74" s="193"/>
      <c r="AU74" s="193"/>
      <c r="AV74" s="193"/>
      <c r="AW74" s="193"/>
      <c r="AX74" s="193"/>
      <c r="AY74" s="193"/>
      <c r="AZ74" s="193"/>
      <c r="BA74" s="193"/>
      <c r="BB74" s="193"/>
      <c r="BC74" s="193"/>
      <c r="BD74" s="193"/>
      <c r="BE74" s="193"/>
      <c r="BF74" s="193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</row>
    <row r="75" spans="1:234" s="194" customFormat="1" ht="18" hidden="1" customHeight="1">
      <c r="A75" s="193"/>
      <c r="B75" s="176"/>
      <c r="C75" s="189"/>
      <c r="D75" s="190"/>
      <c r="E75" s="191"/>
      <c r="F75" s="190"/>
      <c r="G75" s="191"/>
      <c r="H75" s="190"/>
      <c r="I75" s="191"/>
      <c r="J75" s="192"/>
      <c r="K75" s="193"/>
      <c r="L75" s="193"/>
      <c r="M75" s="193"/>
      <c r="N75" s="193"/>
      <c r="O75" s="193"/>
      <c r="P75" s="193"/>
      <c r="Q75" s="193"/>
      <c r="R75" s="193"/>
      <c r="S75" s="193"/>
      <c r="T75" s="193"/>
      <c r="U75" s="193"/>
      <c r="V75" s="193"/>
      <c r="W75" s="193"/>
      <c r="X75" s="193"/>
      <c r="Y75" s="193"/>
      <c r="Z75" s="193"/>
      <c r="AA75" s="193"/>
      <c r="AB75" s="193"/>
      <c r="AC75" s="193"/>
      <c r="AD75" s="193"/>
      <c r="AE75" s="193"/>
      <c r="AF75" s="193"/>
      <c r="AG75" s="193"/>
      <c r="AH75" s="193"/>
      <c r="AI75" s="193"/>
      <c r="AJ75" s="193"/>
      <c r="AK75" s="193"/>
      <c r="AL75" s="193"/>
      <c r="AM75" s="193"/>
      <c r="AN75" s="193"/>
      <c r="AO75" s="193"/>
      <c r="AP75" s="193"/>
      <c r="AQ75" s="193"/>
      <c r="AR75" s="193"/>
      <c r="AS75" s="193"/>
      <c r="AT75" s="193"/>
      <c r="AU75" s="193"/>
      <c r="AV75" s="193"/>
      <c r="AW75" s="193"/>
      <c r="AX75" s="193"/>
      <c r="AY75" s="193"/>
      <c r="AZ75" s="193"/>
      <c r="BA75" s="193"/>
      <c r="BB75" s="193"/>
      <c r="BC75" s="193"/>
      <c r="BD75" s="193"/>
      <c r="BE75" s="193"/>
      <c r="BF75" s="193"/>
      <c r="BG75" s="193"/>
      <c r="BH75" s="193"/>
      <c r="BI75" s="193"/>
      <c r="BJ75" s="193"/>
      <c r="BK75" s="193"/>
      <c r="BL75" s="193"/>
      <c r="BM75" s="193"/>
      <c r="BN75" s="193"/>
      <c r="BO75" s="193"/>
      <c r="BP75" s="193"/>
      <c r="BQ75" s="193"/>
      <c r="BR75" s="193"/>
      <c r="BS75" s="193"/>
      <c r="BT75" s="193"/>
      <c r="BU75" s="193"/>
      <c r="BV75" s="193"/>
      <c r="BW75" s="193"/>
      <c r="BX75" s="193"/>
      <c r="BY75" s="193"/>
      <c r="BZ75" s="193"/>
      <c r="CA75" s="193"/>
      <c r="CB75" s="193"/>
      <c r="CC75" s="193"/>
      <c r="CD75" s="193"/>
      <c r="CE75" s="193"/>
      <c r="CF75" s="193"/>
      <c r="CG75" s="193"/>
      <c r="CH75" s="193"/>
      <c r="CI75" s="193"/>
      <c r="CJ75" s="193"/>
      <c r="CK75" s="193"/>
      <c r="CL75" s="193"/>
      <c r="CM75" s="193"/>
      <c r="CN75" s="193"/>
      <c r="CO75" s="193"/>
      <c r="CP75" s="193"/>
      <c r="CQ75" s="193"/>
      <c r="CR75" s="193"/>
      <c r="CS75" s="193"/>
      <c r="CT75" s="193"/>
      <c r="CU75" s="193"/>
      <c r="CV75" s="193"/>
      <c r="CW75" s="193"/>
      <c r="CX75" s="193"/>
      <c r="CY75" s="193"/>
      <c r="CZ75" s="193"/>
      <c r="DA75" s="193"/>
      <c r="DB75" s="193"/>
      <c r="DC75" s="193"/>
      <c r="DD75" s="193"/>
      <c r="DE75" s="193"/>
      <c r="DF75" s="193"/>
      <c r="DG75" s="193"/>
      <c r="DH75" s="193"/>
      <c r="DI75" s="193"/>
      <c r="DJ75" s="193"/>
      <c r="DK75" s="193"/>
      <c r="DL75" s="193"/>
      <c r="DM75" s="193"/>
      <c r="DN75" s="193"/>
      <c r="DO75" s="193"/>
      <c r="DP75" s="193"/>
      <c r="DQ75" s="193"/>
      <c r="DR75" s="193"/>
      <c r="DS75" s="193"/>
      <c r="DT75" s="193"/>
      <c r="DU75" s="193"/>
      <c r="DV75" s="193"/>
      <c r="DW75" s="193"/>
      <c r="DX75" s="193"/>
      <c r="DY75" s="193"/>
      <c r="DZ75" s="193"/>
      <c r="EA75" s="193"/>
      <c r="EB75" s="193"/>
      <c r="EC75" s="193"/>
      <c r="ED75" s="193"/>
      <c r="EE75" s="193"/>
      <c r="EF75" s="193"/>
      <c r="EG75" s="193"/>
      <c r="EH75" s="193"/>
      <c r="EI75" s="193"/>
      <c r="EJ75" s="193"/>
      <c r="EK75" s="193"/>
      <c r="EL75" s="193"/>
      <c r="EM75" s="193"/>
      <c r="EN75" s="193"/>
      <c r="EO75" s="193"/>
      <c r="EP75" s="193"/>
      <c r="EQ75" s="193"/>
      <c r="ER75" s="193"/>
      <c r="ES75" s="193"/>
      <c r="ET75" s="193"/>
      <c r="EU75" s="193"/>
      <c r="EV75" s="193"/>
      <c r="EW75" s="193"/>
      <c r="EX75" s="193"/>
      <c r="EY75" s="193"/>
      <c r="EZ75" s="193"/>
      <c r="FA75" s="193"/>
      <c r="FB75" s="193"/>
      <c r="FC75" s="193"/>
      <c r="FD75" s="193"/>
      <c r="FE75" s="193"/>
      <c r="FF75" s="193"/>
      <c r="FG75" s="193"/>
      <c r="FH75" s="193"/>
      <c r="FI75" s="193"/>
      <c r="FJ75" s="193"/>
      <c r="FK75" s="193"/>
      <c r="FL75" s="193"/>
      <c r="FM75" s="193"/>
      <c r="FN75" s="193"/>
      <c r="FO75" s="193"/>
      <c r="FP75" s="193"/>
      <c r="FQ75" s="193"/>
      <c r="FR75" s="193"/>
      <c r="FS75" s="193"/>
      <c r="FT75" s="193"/>
      <c r="FU75" s="193"/>
      <c r="FV75" s="193"/>
      <c r="FW75" s="193"/>
      <c r="FX75" s="193"/>
      <c r="FY75" s="193"/>
      <c r="FZ75" s="193"/>
      <c r="GA75" s="193"/>
      <c r="GB75" s="193"/>
      <c r="GC75" s="193"/>
      <c r="GD75" s="193"/>
      <c r="GE75" s="193"/>
      <c r="GF75" s="193"/>
      <c r="GG75" s="193"/>
      <c r="GH75" s="193"/>
      <c r="GI75" s="193"/>
      <c r="GJ75" s="193"/>
      <c r="GK75" s="193"/>
      <c r="GL75" s="193"/>
      <c r="GM75" s="193"/>
      <c r="GN75" s="193"/>
      <c r="GO75" s="193"/>
      <c r="GP75" s="193"/>
      <c r="GQ75" s="193"/>
      <c r="GR75" s="193"/>
      <c r="GS75" s="193"/>
      <c r="GT75" s="193"/>
      <c r="GU75" s="193"/>
      <c r="GV75" s="193"/>
      <c r="GW75" s="193"/>
      <c r="GX75" s="193"/>
      <c r="GY75" s="193"/>
      <c r="GZ75" s="193"/>
      <c r="HA75" s="193"/>
      <c r="HB75" s="193"/>
      <c r="HC75" s="193"/>
      <c r="HD75" s="193"/>
      <c r="HE75" s="193"/>
      <c r="HF75" s="193"/>
      <c r="HG75" s="193"/>
      <c r="HH75" s="193"/>
      <c r="HI75" s="193"/>
      <c r="HJ75" s="193"/>
      <c r="HK75" s="193"/>
      <c r="HL75" s="193"/>
      <c r="HM75" s="193"/>
      <c r="HN75" s="193"/>
      <c r="HO75" s="193"/>
      <c r="HP75" s="193"/>
      <c r="HQ75" s="193"/>
      <c r="HR75" s="193"/>
      <c r="HS75" s="193"/>
      <c r="HT75" s="193"/>
      <c r="HU75" s="193"/>
      <c r="HV75" s="193"/>
      <c r="HW75" s="193"/>
      <c r="HX75" s="193"/>
      <c r="HY75" s="193"/>
      <c r="HZ75" s="193"/>
    </row>
    <row r="76" spans="1:234" s="194" customFormat="1" ht="18" customHeight="1">
      <c r="A76" s="193"/>
      <c r="B76" s="176">
        <v>30</v>
      </c>
      <c r="C76" s="189" t="s">
        <v>100</v>
      </c>
      <c r="D76" s="190">
        <v>11664</v>
      </c>
      <c r="E76" s="191">
        <v>382.87290980795603</v>
      </c>
      <c r="F76" s="190">
        <v>1363</v>
      </c>
      <c r="G76" s="191">
        <v>569.65680117388115</v>
      </c>
      <c r="H76" s="190">
        <v>252240</v>
      </c>
      <c r="I76" s="191">
        <v>913.18358749603601</v>
      </c>
      <c r="J76" s="192"/>
      <c r="K76" s="193"/>
      <c r="L76" s="193"/>
      <c r="M76" s="193"/>
      <c r="N76" s="193"/>
      <c r="O76" s="193"/>
      <c r="P76" s="193"/>
      <c r="Q76" s="193"/>
      <c r="R76" s="193"/>
      <c r="S76" s="193"/>
      <c r="T76" s="193"/>
      <c r="U76" s="193"/>
      <c r="V76" s="193"/>
      <c r="W76" s="193"/>
      <c r="X76" s="193"/>
      <c r="Y76" s="193"/>
      <c r="Z76" s="193"/>
      <c r="AA76" s="193"/>
      <c r="AB76" s="193"/>
      <c r="AC76" s="193"/>
      <c r="AD76" s="193"/>
      <c r="AE76" s="193"/>
      <c r="AF76" s="193"/>
      <c r="AG76" s="193"/>
      <c r="AH76" s="193"/>
      <c r="AI76" s="193"/>
      <c r="AJ76" s="193"/>
      <c r="AK76" s="193"/>
      <c r="AL76" s="193"/>
      <c r="AM76" s="193"/>
      <c r="AN76" s="193"/>
      <c r="AO76" s="193"/>
      <c r="AP76" s="193"/>
      <c r="AQ76" s="193"/>
      <c r="AR76" s="193"/>
      <c r="AS76" s="193"/>
      <c r="AT76" s="193"/>
      <c r="AU76" s="193"/>
      <c r="AV76" s="193"/>
      <c r="AW76" s="193"/>
      <c r="AX76" s="193"/>
      <c r="AY76" s="193"/>
      <c r="AZ76" s="193"/>
      <c r="BA76" s="193"/>
      <c r="BB76" s="193"/>
      <c r="BC76" s="193"/>
      <c r="BD76" s="193"/>
      <c r="BE76" s="193"/>
      <c r="BF76" s="193"/>
      <c r="BG76" s="193"/>
      <c r="BH76" s="193"/>
      <c r="BI76" s="193"/>
      <c r="BJ76" s="193"/>
      <c r="BK76" s="193"/>
      <c r="BL76" s="193"/>
      <c r="BM76" s="193"/>
      <c r="BN76" s="193"/>
      <c r="BO76" s="193"/>
      <c r="BP76" s="193"/>
      <c r="BQ76" s="193"/>
      <c r="BR76" s="193"/>
      <c r="BS76" s="193"/>
      <c r="BT76" s="193"/>
      <c r="BU76" s="193"/>
      <c r="BV76" s="193"/>
      <c r="BW76" s="193"/>
      <c r="BX76" s="193"/>
      <c r="BY76" s="193"/>
      <c r="BZ76" s="193"/>
      <c r="CA76" s="193"/>
      <c r="CB76" s="193"/>
      <c r="CC76" s="193"/>
      <c r="CD76" s="193"/>
      <c r="CE76" s="193"/>
      <c r="CF76" s="193"/>
      <c r="CG76" s="193"/>
      <c r="CH76" s="193"/>
      <c r="CI76" s="193"/>
      <c r="CJ76" s="193"/>
      <c r="CK76" s="193"/>
      <c r="CL76" s="193"/>
      <c r="CM76" s="193"/>
      <c r="CN76" s="193"/>
      <c r="CO76" s="193"/>
      <c r="CP76" s="193"/>
      <c r="CQ76" s="193"/>
      <c r="CR76" s="193"/>
      <c r="CS76" s="193"/>
      <c r="CT76" s="193"/>
      <c r="CU76" s="193"/>
      <c r="CV76" s="193"/>
      <c r="CW76" s="193"/>
      <c r="CX76" s="193"/>
      <c r="CY76" s="193"/>
      <c r="CZ76" s="193"/>
      <c r="DA76" s="193"/>
      <c r="DB76" s="193"/>
      <c r="DC76" s="193"/>
      <c r="DD76" s="193"/>
      <c r="DE76" s="193"/>
      <c r="DF76" s="193"/>
      <c r="DG76" s="193"/>
      <c r="DH76" s="193"/>
      <c r="DI76" s="193"/>
      <c r="DJ76" s="193"/>
      <c r="DK76" s="193"/>
      <c r="DL76" s="193"/>
      <c r="DM76" s="193"/>
      <c r="DN76" s="193"/>
      <c r="DO76" s="193"/>
      <c r="DP76" s="193"/>
      <c r="DQ76" s="193"/>
      <c r="DR76" s="193"/>
      <c r="DS76" s="193"/>
      <c r="DT76" s="193"/>
      <c r="DU76" s="193"/>
      <c r="DV76" s="193"/>
      <c r="DW76" s="193"/>
      <c r="DX76" s="193"/>
      <c r="DY76" s="193"/>
      <c r="DZ76" s="193"/>
      <c r="EA76" s="193"/>
      <c r="EB76" s="193"/>
      <c r="EC76" s="193"/>
      <c r="ED76" s="193"/>
      <c r="EE76" s="193"/>
      <c r="EF76" s="193"/>
      <c r="EG76" s="193"/>
      <c r="EH76" s="193"/>
      <c r="EI76" s="193"/>
      <c r="EJ76" s="193"/>
      <c r="EK76" s="193"/>
      <c r="EL76" s="193"/>
      <c r="EM76" s="193"/>
      <c r="EN76" s="193"/>
      <c r="EO76" s="193"/>
      <c r="EP76" s="193"/>
      <c r="EQ76" s="193"/>
      <c r="ER76" s="193"/>
      <c r="ES76" s="193"/>
      <c r="ET76" s="193"/>
      <c r="EU76" s="193"/>
      <c r="EV76" s="193"/>
      <c r="EW76" s="193"/>
      <c r="EX76" s="193"/>
      <c r="EY76" s="193"/>
      <c r="EZ76" s="193"/>
      <c r="FA76" s="193"/>
      <c r="FB76" s="193"/>
      <c r="FC76" s="193"/>
      <c r="FD76" s="193"/>
      <c r="FE76" s="193"/>
      <c r="FF76" s="193"/>
      <c r="FG76" s="193"/>
      <c r="FH76" s="193"/>
      <c r="FI76" s="193"/>
      <c r="FJ76" s="193"/>
      <c r="FK76" s="193"/>
      <c r="FL76" s="193"/>
      <c r="FM76" s="193"/>
      <c r="FN76" s="193"/>
      <c r="FO76" s="193"/>
      <c r="FP76" s="193"/>
      <c r="FQ76" s="193"/>
      <c r="FR76" s="193"/>
      <c r="FS76" s="193"/>
      <c r="FT76" s="193"/>
      <c r="FU76" s="193"/>
      <c r="FV76" s="193"/>
      <c r="FW76" s="193"/>
      <c r="FX76" s="193"/>
      <c r="FY76" s="193"/>
      <c r="FZ76" s="193"/>
      <c r="GA76" s="193"/>
      <c r="GB76" s="193"/>
      <c r="GC76" s="193"/>
      <c r="GD76" s="193"/>
      <c r="GE76" s="193"/>
      <c r="GF76" s="193"/>
      <c r="GG76" s="193"/>
      <c r="GH76" s="193"/>
      <c r="GI76" s="193"/>
      <c r="GJ76" s="193"/>
      <c r="GK76" s="193"/>
      <c r="GL76" s="193"/>
      <c r="GM76" s="193"/>
      <c r="GN76" s="193"/>
      <c r="GO76" s="193"/>
      <c r="GP76" s="193"/>
      <c r="GQ76" s="193"/>
      <c r="GR76" s="193"/>
      <c r="GS76" s="193"/>
      <c r="GT76" s="193"/>
      <c r="GU76" s="193"/>
      <c r="GV76" s="193"/>
      <c r="GW76" s="193"/>
      <c r="GX76" s="193"/>
      <c r="GY76" s="193"/>
      <c r="GZ76" s="193"/>
      <c r="HA76" s="193"/>
      <c r="HB76" s="193"/>
      <c r="HC76" s="193"/>
      <c r="HD76" s="193"/>
      <c r="HE76" s="193"/>
      <c r="HF76" s="193"/>
      <c r="HG76" s="193"/>
      <c r="HH76" s="193"/>
      <c r="HI76" s="193"/>
      <c r="HJ76" s="193"/>
      <c r="HK76" s="193"/>
      <c r="HL76" s="193"/>
      <c r="HM76" s="193"/>
      <c r="HN76" s="193"/>
      <c r="HO76" s="193"/>
      <c r="HP76" s="193"/>
      <c r="HQ76" s="193"/>
      <c r="HR76" s="193"/>
      <c r="HS76" s="193"/>
      <c r="HT76" s="193"/>
      <c r="HU76" s="193"/>
      <c r="HV76" s="193"/>
      <c r="HW76" s="193"/>
      <c r="HX76" s="193"/>
      <c r="HY76" s="193"/>
      <c r="HZ76" s="193"/>
    </row>
    <row r="77" spans="1:234" s="194" customFormat="1" ht="18" hidden="1" customHeight="1">
      <c r="A77" s="193"/>
      <c r="B77" s="176"/>
      <c r="C77" s="189"/>
      <c r="D77" s="190"/>
      <c r="E77" s="191"/>
      <c r="F77" s="190"/>
      <c r="G77" s="191"/>
      <c r="H77" s="190"/>
      <c r="I77" s="191"/>
      <c r="J77" s="192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  <c r="AO77" s="193"/>
      <c r="AP77" s="193"/>
      <c r="AQ77" s="193"/>
      <c r="AR77" s="193"/>
      <c r="AS77" s="193"/>
      <c r="AT77" s="193"/>
      <c r="AU77" s="193"/>
      <c r="AV77" s="193"/>
      <c r="AW77" s="193"/>
      <c r="AX77" s="193"/>
      <c r="AY77" s="193"/>
      <c r="AZ77" s="193"/>
      <c r="BA77" s="193"/>
      <c r="BB77" s="193"/>
      <c r="BC77" s="193"/>
      <c r="BD77" s="193"/>
      <c r="BE77" s="193"/>
      <c r="BF77" s="193"/>
      <c r="BG77" s="193"/>
      <c r="BH77" s="193"/>
      <c r="BI77" s="193"/>
      <c r="BJ77" s="193"/>
      <c r="BK77" s="193"/>
      <c r="BL77" s="193"/>
      <c r="BM77" s="193"/>
      <c r="BN77" s="193"/>
      <c r="BO77" s="193"/>
      <c r="BP77" s="193"/>
      <c r="BQ77" s="193"/>
      <c r="BR77" s="193"/>
      <c r="BS77" s="193"/>
      <c r="BT77" s="193"/>
      <c r="BU77" s="193"/>
      <c r="BV77" s="193"/>
      <c r="BW77" s="193"/>
      <c r="BX77" s="193"/>
      <c r="BY77" s="193"/>
      <c r="BZ77" s="193"/>
      <c r="CA77" s="193"/>
      <c r="CB77" s="193"/>
      <c r="CC77" s="193"/>
      <c r="CD77" s="193"/>
      <c r="CE77" s="193"/>
      <c r="CF77" s="193"/>
      <c r="CG77" s="193"/>
      <c r="CH77" s="193"/>
      <c r="CI77" s="193"/>
      <c r="CJ77" s="193"/>
      <c r="CK77" s="193"/>
      <c r="CL77" s="193"/>
      <c r="CM77" s="193"/>
      <c r="CN77" s="193"/>
      <c r="CO77" s="193"/>
      <c r="CP77" s="193"/>
      <c r="CQ77" s="193"/>
      <c r="CR77" s="193"/>
      <c r="CS77" s="193"/>
      <c r="CT77" s="193"/>
      <c r="CU77" s="193"/>
      <c r="CV77" s="193"/>
      <c r="CW77" s="193"/>
      <c r="CX77" s="193"/>
      <c r="CY77" s="193"/>
      <c r="CZ77" s="193"/>
      <c r="DA77" s="193"/>
      <c r="DB77" s="193"/>
      <c r="DC77" s="193"/>
      <c r="DD77" s="193"/>
      <c r="DE77" s="193"/>
      <c r="DF77" s="193"/>
      <c r="DG77" s="193"/>
      <c r="DH77" s="193"/>
      <c r="DI77" s="193"/>
      <c r="DJ77" s="193"/>
      <c r="DK77" s="193"/>
      <c r="DL77" s="193"/>
      <c r="DM77" s="193"/>
      <c r="DN77" s="193"/>
      <c r="DO77" s="193"/>
      <c r="DP77" s="193"/>
      <c r="DQ77" s="193"/>
      <c r="DR77" s="193"/>
      <c r="DS77" s="193"/>
      <c r="DT77" s="193"/>
      <c r="DU77" s="193"/>
      <c r="DV77" s="193"/>
      <c r="DW77" s="193"/>
      <c r="DX77" s="193"/>
      <c r="DY77" s="193"/>
      <c r="DZ77" s="193"/>
      <c r="EA77" s="193"/>
      <c r="EB77" s="193"/>
      <c r="EC77" s="193"/>
      <c r="ED77" s="193"/>
      <c r="EE77" s="193"/>
      <c r="EF77" s="193"/>
      <c r="EG77" s="193"/>
      <c r="EH77" s="193"/>
      <c r="EI77" s="193"/>
      <c r="EJ77" s="193"/>
      <c r="EK77" s="193"/>
      <c r="EL77" s="193"/>
      <c r="EM77" s="193"/>
      <c r="EN77" s="193"/>
      <c r="EO77" s="193"/>
      <c r="EP77" s="193"/>
      <c r="EQ77" s="193"/>
      <c r="ER77" s="193"/>
      <c r="ES77" s="193"/>
      <c r="ET77" s="193"/>
      <c r="EU77" s="193"/>
      <c r="EV77" s="193"/>
      <c r="EW77" s="193"/>
      <c r="EX77" s="193"/>
      <c r="EY77" s="193"/>
      <c r="EZ77" s="193"/>
      <c r="FA77" s="193"/>
      <c r="FB77" s="193"/>
      <c r="FC77" s="193"/>
      <c r="FD77" s="193"/>
      <c r="FE77" s="193"/>
      <c r="FF77" s="193"/>
      <c r="FG77" s="193"/>
      <c r="FH77" s="193"/>
      <c r="FI77" s="193"/>
      <c r="FJ77" s="193"/>
      <c r="FK77" s="193"/>
      <c r="FL77" s="193"/>
      <c r="FM77" s="193"/>
      <c r="FN77" s="193"/>
      <c r="FO77" s="193"/>
      <c r="FP77" s="193"/>
      <c r="FQ77" s="193"/>
      <c r="FR77" s="193"/>
      <c r="FS77" s="193"/>
      <c r="FT77" s="193"/>
      <c r="FU77" s="193"/>
      <c r="FV77" s="193"/>
      <c r="FW77" s="193"/>
      <c r="FX77" s="193"/>
      <c r="FY77" s="193"/>
      <c r="FZ77" s="193"/>
      <c r="GA77" s="193"/>
      <c r="GB77" s="193"/>
      <c r="GC77" s="193"/>
      <c r="GD77" s="193"/>
      <c r="GE77" s="193"/>
      <c r="GF77" s="193"/>
      <c r="GG77" s="193"/>
      <c r="GH77" s="193"/>
      <c r="GI77" s="193"/>
      <c r="GJ77" s="193"/>
      <c r="GK77" s="193"/>
      <c r="GL77" s="193"/>
      <c r="GM77" s="193"/>
      <c r="GN77" s="193"/>
      <c r="GO77" s="193"/>
      <c r="GP77" s="193"/>
      <c r="GQ77" s="193"/>
      <c r="GR77" s="193"/>
      <c r="GS77" s="193"/>
      <c r="GT77" s="193"/>
      <c r="GU77" s="193"/>
      <c r="GV77" s="193"/>
      <c r="GW77" s="193"/>
      <c r="GX77" s="193"/>
      <c r="GY77" s="193"/>
      <c r="GZ77" s="193"/>
      <c r="HA77" s="193"/>
      <c r="HB77" s="193"/>
      <c r="HC77" s="193"/>
      <c r="HD77" s="193"/>
      <c r="HE77" s="193"/>
      <c r="HF77" s="193"/>
      <c r="HG77" s="193"/>
      <c r="HH77" s="193"/>
      <c r="HI77" s="193"/>
      <c r="HJ77" s="193"/>
      <c r="HK77" s="193"/>
      <c r="HL77" s="193"/>
      <c r="HM77" s="193"/>
      <c r="HN77" s="193"/>
      <c r="HO77" s="193"/>
      <c r="HP77" s="193"/>
      <c r="HQ77" s="193"/>
      <c r="HR77" s="193"/>
      <c r="HS77" s="193"/>
      <c r="HT77" s="193"/>
      <c r="HU77" s="193"/>
      <c r="HV77" s="193"/>
      <c r="HW77" s="193"/>
      <c r="HX77" s="193"/>
      <c r="HY77" s="193"/>
      <c r="HZ77" s="193"/>
    </row>
    <row r="78" spans="1:234" s="194" customFormat="1" ht="18" customHeight="1">
      <c r="A78" s="193"/>
      <c r="B78" s="176">
        <v>31</v>
      </c>
      <c r="C78" s="189" t="s">
        <v>101</v>
      </c>
      <c r="D78" s="190">
        <v>4311</v>
      </c>
      <c r="E78" s="191">
        <v>439.08017861285089</v>
      </c>
      <c r="F78" s="190">
        <v>399</v>
      </c>
      <c r="G78" s="191">
        <v>647.61320802005025</v>
      </c>
      <c r="H78" s="190">
        <v>139427</v>
      </c>
      <c r="I78" s="191">
        <v>1187.8488376713253</v>
      </c>
      <c r="J78" s="192"/>
      <c r="K78" s="193"/>
      <c r="L78" s="193"/>
      <c r="M78" s="193"/>
      <c r="N78" s="193"/>
      <c r="O78" s="193"/>
      <c r="P78" s="193"/>
      <c r="Q78" s="193"/>
      <c r="R78" s="193"/>
      <c r="S78" s="193"/>
      <c r="T78" s="193"/>
      <c r="U78" s="193"/>
      <c r="V78" s="193"/>
      <c r="W78" s="193"/>
      <c r="X78" s="193"/>
      <c r="Y78" s="193"/>
      <c r="Z78" s="193"/>
      <c r="AA78" s="193"/>
      <c r="AB78" s="193"/>
      <c r="AC78" s="193"/>
      <c r="AD78" s="193"/>
      <c r="AE78" s="193"/>
      <c r="AF78" s="193"/>
      <c r="AG78" s="193"/>
      <c r="AH78" s="193"/>
      <c r="AI78" s="193"/>
      <c r="AJ78" s="193"/>
      <c r="AK78" s="193"/>
      <c r="AL78" s="193"/>
      <c r="AM78" s="193"/>
      <c r="AN78" s="193"/>
      <c r="AO78" s="193"/>
      <c r="AP78" s="193"/>
      <c r="AQ78" s="193"/>
      <c r="AR78" s="193"/>
      <c r="AS78" s="193"/>
      <c r="AT78" s="193"/>
      <c r="AU78" s="193"/>
      <c r="AV78" s="193"/>
      <c r="AW78" s="193"/>
      <c r="AX78" s="193"/>
      <c r="AY78" s="193"/>
      <c r="AZ78" s="193"/>
      <c r="BA78" s="193"/>
      <c r="BB78" s="193"/>
      <c r="BC78" s="193"/>
      <c r="BD78" s="193"/>
      <c r="BE78" s="193"/>
      <c r="BF78" s="193"/>
      <c r="BG78" s="193"/>
      <c r="BH78" s="193"/>
      <c r="BI78" s="193"/>
      <c r="BJ78" s="193"/>
      <c r="BK78" s="193"/>
      <c r="BL78" s="193"/>
      <c r="BM78" s="193"/>
      <c r="BN78" s="193"/>
      <c r="BO78" s="193"/>
      <c r="BP78" s="193"/>
      <c r="BQ78" s="193"/>
      <c r="BR78" s="193"/>
      <c r="BS78" s="193"/>
      <c r="BT78" s="193"/>
      <c r="BU78" s="193"/>
      <c r="BV78" s="193"/>
      <c r="BW78" s="193"/>
      <c r="BX78" s="193"/>
      <c r="BY78" s="193"/>
      <c r="BZ78" s="193"/>
      <c r="CA78" s="193"/>
      <c r="CB78" s="193"/>
      <c r="CC78" s="193"/>
      <c r="CD78" s="193"/>
      <c r="CE78" s="193"/>
      <c r="CF78" s="193"/>
      <c r="CG78" s="193"/>
      <c r="CH78" s="193"/>
      <c r="CI78" s="193"/>
      <c r="CJ78" s="193"/>
      <c r="CK78" s="193"/>
      <c r="CL78" s="193"/>
      <c r="CM78" s="193"/>
      <c r="CN78" s="193"/>
      <c r="CO78" s="193"/>
      <c r="CP78" s="193"/>
      <c r="CQ78" s="193"/>
      <c r="CR78" s="193"/>
      <c r="CS78" s="193"/>
      <c r="CT78" s="193"/>
      <c r="CU78" s="193"/>
      <c r="CV78" s="193"/>
      <c r="CW78" s="193"/>
      <c r="CX78" s="193"/>
      <c r="CY78" s="193"/>
      <c r="CZ78" s="193"/>
      <c r="DA78" s="193"/>
      <c r="DB78" s="193"/>
      <c r="DC78" s="193"/>
      <c r="DD78" s="193"/>
      <c r="DE78" s="193"/>
      <c r="DF78" s="193"/>
      <c r="DG78" s="193"/>
      <c r="DH78" s="193"/>
      <c r="DI78" s="193"/>
      <c r="DJ78" s="193"/>
      <c r="DK78" s="193"/>
      <c r="DL78" s="193"/>
      <c r="DM78" s="193"/>
      <c r="DN78" s="193"/>
      <c r="DO78" s="193"/>
      <c r="DP78" s="193"/>
      <c r="DQ78" s="193"/>
      <c r="DR78" s="193"/>
      <c r="DS78" s="193"/>
      <c r="DT78" s="193"/>
      <c r="DU78" s="193"/>
      <c r="DV78" s="193"/>
      <c r="DW78" s="193"/>
      <c r="DX78" s="193"/>
      <c r="DY78" s="193"/>
      <c r="DZ78" s="193"/>
      <c r="EA78" s="193"/>
      <c r="EB78" s="193"/>
      <c r="EC78" s="193"/>
      <c r="ED78" s="193"/>
      <c r="EE78" s="193"/>
      <c r="EF78" s="193"/>
      <c r="EG78" s="193"/>
      <c r="EH78" s="193"/>
      <c r="EI78" s="193"/>
      <c r="EJ78" s="193"/>
      <c r="EK78" s="193"/>
      <c r="EL78" s="193"/>
      <c r="EM78" s="193"/>
      <c r="EN78" s="193"/>
      <c r="EO78" s="193"/>
      <c r="EP78" s="193"/>
      <c r="EQ78" s="193"/>
      <c r="ER78" s="193"/>
      <c r="ES78" s="193"/>
      <c r="ET78" s="193"/>
      <c r="EU78" s="193"/>
      <c r="EV78" s="193"/>
      <c r="EW78" s="193"/>
      <c r="EX78" s="193"/>
      <c r="EY78" s="193"/>
      <c r="EZ78" s="193"/>
      <c r="FA78" s="193"/>
      <c r="FB78" s="193"/>
      <c r="FC78" s="193"/>
      <c r="FD78" s="193"/>
      <c r="FE78" s="193"/>
      <c r="FF78" s="193"/>
      <c r="FG78" s="193"/>
      <c r="FH78" s="193"/>
      <c r="FI78" s="193"/>
      <c r="FJ78" s="193"/>
      <c r="FK78" s="193"/>
      <c r="FL78" s="193"/>
      <c r="FM78" s="193"/>
      <c r="FN78" s="193"/>
      <c r="FO78" s="193"/>
      <c r="FP78" s="193"/>
      <c r="FQ78" s="193"/>
      <c r="FR78" s="193"/>
      <c r="FS78" s="193"/>
      <c r="FT78" s="193"/>
      <c r="FU78" s="193"/>
      <c r="FV78" s="193"/>
      <c r="FW78" s="193"/>
      <c r="FX78" s="193"/>
      <c r="FY78" s="193"/>
      <c r="FZ78" s="193"/>
      <c r="GA78" s="193"/>
      <c r="GB78" s="193"/>
      <c r="GC78" s="193"/>
      <c r="GD78" s="193"/>
      <c r="GE78" s="193"/>
      <c r="GF78" s="193"/>
      <c r="GG78" s="193"/>
      <c r="GH78" s="193"/>
      <c r="GI78" s="193"/>
      <c r="GJ78" s="193"/>
      <c r="GK78" s="193"/>
      <c r="GL78" s="193"/>
      <c r="GM78" s="193"/>
      <c r="GN78" s="193"/>
      <c r="GO78" s="193"/>
      <c r="GP78" s="193"/>
      <c r="GQ78" s="193"/>
      <c r="GR78" s="193"/>
      <c r="GS78" s="193"/>
      <c r="GT78" s="193"/>
      <c r="GU78" s="193"/>
      <c r="GV78" s="193"/>
      <c r="GW78" s="193"/>
      <c r="GX78" s="193"/>
      <c r="GY78" s="193"/>
      <c r="GZ78" s="193"/>
      <c r="HA78" s="193"/>
      <c r="HB78" s="193"/>
      <c r="HC78" s="193"/>
      <c r="HD78" s="193"/>
      <c r="HE78" s="193"/>
      <c r="HF78" s="193"/>
      <c r="HG78" s="193"/>
      <c r="HH78" s="193"/>
      <c r="HI78" s="193"/>
      <c r="HJ78" s="193"/>
      <c r="HK78" s="193"/>
      <c r="HL78" s="193"/>
      <c r="HM78" s="193"/>
      <c r="HN78" s="193"/>
      <c r="HO78" s="193"/>
      <c r="HP78" s="193"/>
      <c r="HQ78" s="193"/>
      <c r="HR78" s="193"/>
      <c r="HS78" s="193"/>
      <c r="HT78" s="193"/>
      <c r="HU78" s="193"/>
      <c r="HV78" s="193"/>
      <c r="HW78" s="193"/>
      <c r="HX78" s="193"/>
      <c r="HY78" s="193"/>
      <c r="HZ78" s="193"/>
    </row>
    <row r="79" spans="1:234" s="194" customFormat="1" ht="18" hidden="1" customHeight="1">
      <c r="A79" s="193"/>
      <c r="B79" s="176"/>
      <c r="C79" s="189"/>
      <c r="D79" s="190"/>
      <c r="E79" s="191"/>
      <c r="F79" s="190"/>
      <c r="G79" s="191"/>
      <c r="H79" s="190"/>
      <c r="I79" s="191"/>
      <c r="J79" s="192"/>
      <c r="K79" s="193"/>
      <c r="L79" s="193"/>
      <c r="M79" s="193"/>
      <c r="N79" s="193"/>
      <c r="O79" s="193"/>
      <c r="P79" s="193"/>
      <c r="Q79" s="193"/>
      <c r="R79" s="193"/>
      <c r="S79" s="193"/>
      <c r="T79" s="193"/>
      <c r="U79" s="193"/>
      <c r="V79" s="193"/>
      <c r="W79" s="193"/>
      <c r="X79" s="193"/>
      <c r="Y79" s="193"/>
      <c r="Z79" s="193"/>
      <c r="AA79" s="193"/>
      <c r="AB79" s="193"/>
      <c r="AC79" s="193"/>
      <c r="AD79" s="193"/>
      <c r="AE79" s="193"/>
      <c r="AF79" s="193"/>
      <c r="AG79" s="193"/>
      <c r="AH79" s="193"/>
      <c r="AI79" s="193"/>
      <c r="AJ79" s="193"/>
      <c r="AK79" s="193"/>
      <c r="AL79" s="193"/>
      <c r="AM79" s="193"/>
      <c r="AN79" s="193"/>
      <c r="AO79" s="193"/>
      <c r="AP79" s="193"/>
      <c r="AQ79" s="193"/>
      <c r="AR79" s="193"/>
      <c r="AS79" s="193"/>
      <c r="AT79" s="193"/>
      <c r="AU79" s="193"/>
      <c r="AV79" s="193"/>
      <c r="AW79" s="193"/>
      <c r="AX79" s="193"/>
      <c r="AY79" s="193"/>
      <c r="AZ79" s="193"/>
      <c r="BA79" s="193"/>
      <c r="BB79" s="193"/>
      <c r="BC79" s="193"/>
      <c r="BD79" s="193"/>
      <c r="BE79" s="193"/>
      <c r="BF79" s="193"/>
      <c r="BG79" s="193"/>
      <c r="BH79" s="193"/>
      <c r="BI79" s="193"/>
      <c r="BJ79" s="193"/>
      <c r="BK79" s="193"/>
      <c r="BL79" s="193"/>
      <c r="BM79" s="193"/>
      <c r="BN79" s="193"/>
      <c r="BO79" s="193"/>
      <c r="BP79" s="193"/>
      <c r="BQ79" s="193"/>
      <c r="BR79" s="193"/>
      <c r="BS79" s="193"/>
      <c r="BT79" s="193"/>
      <c r="BU79" s="193"/>
      <c r="BV79" s="193"/>
      <c r="BW79" s="193"/>
      <c r="BX79" s="193"/>
      <c r="BY79" s="193"/>
      <c r="BZ79" s="193"/>
      <c r="CA79" s="193"/>
      <c r="CB79" s="193"/>
      <c r="CC79" s="193"/>
      <c r="CD79" s="193"/>
      <c r="CE79" s="193"/>
      <c r="CF79" s="193"/>
      <c r="CG79" s="193"/>
      <c r="CH79" s="193"/>
      <c r="CI79" s="193"/>
      <c r="CJ79" s="193"/>
      <c r="CK79" s="193"/>
      <c r="CL79" s="193"/>
      <c r="CM79" s="193"/>
      <c r="CN79" s="193"/>
      <c r="CO79" s="193"/>
      <c r="CP79" s="193"/>
      <c r="CQ79" s="193"/>
      <c r="CR79" s="193"/>
      <c r="CS79" s="193"/>
      <c r="CT79" s="193"/>
      <c r="CU79" s="193"/>
      <c r="CV79" s="193"/>
      <c r="CW79" s="193"/>
      <c r="CX79" s="193"/>
      <c r="CY79" s="193"/>
      <c r="CZ79" s="193"/>
      <c r="DA79" s="193"/>
      <c r="DB79" s="193"/>
      <c r="DC79" s="193"/>
      <c r="DD79" s="193"/>
      <c r="DE79" s="193"/>
      <c r="DF79" s="193"/>
      <c r="DG79" s="193"/>
      <c r="DH79" s="193"/>
      <c r="DI79" s="193"/>
      <c r="DJ79" s="193"/>
      <c r="DK79" s="193"/>
      <c r="DL79" s="193"/>
      <c r="DM79" s="193"/>
      <c r="DN79" s="193"/>
      <c r="DO79" s="193"/>
      <c r="DP79" s="193"/>
      <c r="DQ79" s="193"/>
      <c r="DR79" s="193"/>
      <c r="DS79" s="193"/>
      <c r="DT79" s="193"/>
      <c r="DU79" s="193"/>
      <c r="DV79" s="193"/>
      <c r="DW79" s="193"/>
      <c r="DX79" s="193"/>
      <c r="DY79" s="193"/>
      <c r="DZ79" s="193"/>
      <c r="EA79" s="193"/>
      <c r="EB79" s="193"/>
      <c r="EC79" s="193"/>
      <c r="ED79" s="193"/>
      <c r="EE79" s="193"/>
      <c r="EF79" s="193"/>
      <c r="EG79" s="193"/>
      <c r="EH79" s="193"/>
      <c r="EI79" s="193"/>
      <c r="EJ79" s="193"/>
      <c r="EK79" s="193"/>
      <c r="EL79" s="193"/>
      <c r="EM79" s="193"/>
      <c r="EN79" s="193"/>
      <c r="EO79" s="193"/>
      <c r="EP79" s="193"/>
      <c r="EQ79" s="193"/>
      <c r="ER79" s="193"/>
      <c r="ES79" s="193"/>
      <c r="ET79" s="193"/>
      <c r="EU79" s="193"/>
      <c r="EV79" s="193"/>
      <c r="EW79" s="193"/>
      <c r="EX79" s="193"/>
      <c r="EY79" s="193"/>
      <c r="EZ79" s="193"/>
      <c r="FA79" s="193"/>
      <c r="FB79" s="193"/>
      <c r="FC79" s="193"/>
      <c r="FD79" s="193"/>
      <c r="FE79" s="193"/>
      <c r="FF79" s="193"/>
      <c r="FG79" s="193"/>
      <c r="FH79" s="193"/>
      <c r="FI79" s="193"/>
      <c r="FJ79" s="193"/>
      <c r="FK79" s="193"/>
      <c r="FL79" s="193"/>
      <c r="FM79" s="193"/>
      <c r="FN79" s="193"/>
      <c r="FO79" s="193"/>
      <c r="FP79" s="193"/>
      <c r="FQ79" s="193"/>
      <c r="FR79" s="193"/>
      <c r="FS79" s="193"/>
      <c r="FT79" s="193"/>
      <c r="FU79" s="193"/>
      <c r="FV79" s="193"/>
      <c r="FW79" s="193"/>
      <c r="FX79" s="193"/>
      <c r="FY79" s="193"/>
      <c r="FZ79" s="193"/>
      <c r="GA79" s="193"/>
      <c r="GB79" s="193"/>
      <c r="GC79" s="193"/>
      <c r="GD79" s="193"/>
      <c r="GE79" s="193"/>
      <c r="GF79" s="193"/>
      <c r="GG79" s="193"/>
      <c r="GH79" s="193"/>
      <c r="GI79" s="193"/>
      <c r="GJ79" s="193"/>
      <c r="GK79" s="193"/>
      <c r="GL79" s="193"/>
      <c r="GM79" s="193"/>
      <c r="GN79" s="193"/>
      <c r="GO79" s="193"/>
      <c r="GP79" s="193"/>
      <c r="GQ79" s="193"/>
      <c r="GR79" s="193"/>
      <c r="GS79" s="193"/>
      <c r="GT79" s="193"/>
      <c r="GU79" s="193"/>
      <c r="GV79" s="193"/>
      <c r="GW79" s="193"/>
      <c r="GX79" s="193"/>
      <c r="GY79" s="193"/>
      <c r="GZ79" s="193"/>
      <c r="HA79" s="193"/>
      <c r="HB79" s="193"/>
      <c r="HC79" s="193"/>
      <c r="HD79" s="193"/>
      <c r="HE79" s="193"/>
      <c r="HF79" s="193"/>
      <c r="HG79" s="193"/>
      <c r="HH79" s="193"/>
      <c r="HI79" s="193"/>
      <c r="HJ79" s="193"/>
      <c r="HK79" s="193"/>
      <c r="HL79" s="193"/>
      <c r="HM79" s="193"/>
      <c r="HN79" s="193"/>
      <c r="HO79" s="193"/>
      <c r="HP79" s="193"/>
      <c r="HQ79" s="193"/>
      <c r="HR79" s="193"/>
      <c r="HS79" s="193"/>
      <c r="HT79" s="193"/>
      <c r="HU79" s="193"/>
      <c r="HV79" s="193"/>
      <c r="HW79" s="193"/>
      <c r="HX79" s="193"/>
      <c r="HY79" s="193"/>
      <c r="HZ79" s="193"/>
    </row>
    <row r="80" spans="1:234" s="194" customFormat="1" ht="18" customHeight="1">
      <c r="A80" s="193"/>
      <c r="B80" s="176"/>
      <c r="C80" s="189" t="s">
        <v>102</v>
      </c>
      <c r="D80" s="190">
        <v>15898</v>
      </c>
      <c r="E80" s="191">
        <v>499.81635803245695</v>
      </c>
      <c r="F80" s="190">
        <v>2261</v>
      </c>
      <c r="G80" s="191">
        <v>753.87097744360881</v>
      </c>
      <c r="H80" s="190">
        <v>566279</v>
      </c>
      <c r="I80" s="191">
        <v>1283.0770655984065</v>
      </c>
      <c r="J80" s="192"/>
      <c r="K80" s="193"/>
      <c r="L80" s="193"/>
      <c r="M80" s="193"/>
      <c r="N80" s="193"/>
      <c r="O80" s="193"/>
      <c r="P80" s="193"/>
      <c r="Q80" s="193"/>
      <c r="R80" s="193"/>
      <c r="S80" s="193"/>
      <c r="T80" s="193"/>
      <c r="U80" s="193"/>
      <c r="V80" s="193"/>
      <c r="W80" s="193"/>
      <c r="X80" s="193"/>
      <c r="Y80" s="193"/>
      <c r="Z80" s="193"/>
      <c r="AA80" s="193"/>
      <c r="AB80" s="193"/>
      <c r="AC80" s="193"/>
      <c r="AD80" s="193"/>
      <c r="AE80" s="193"/>
      <c r="AF80" s="193"/>
      <c r="AG80" s="193"/>
      <c r="AH80" s="193"/>
      <c r="AI80" s="193"/>
      <c r="AJ80" s="193"/>
      <c r="AK80" s="193"/>
      <c r="AL80" s="193"/>
      <c r="AM80" s="193"/>
      <c r="AN80" s="193"/>
      <c r="AO80" s="193"/>
      <c r="AP80" s="193"/>
      <c r="AQ80" s="193"/>
      <c r="AR80" s="193"/>
      <c r="AS80" s="193"/>
      <c r="AT80" s="193"/>
      <c r="AU80" s="193"/>
      <c r="AV80" s="193"/>
      <c r="AW80" s="193"/>
      <c r="AX80" s="193"/>
      <c r="AY80" s="193"/>
      <c r="AZ80" s="193"/>
      <c r="BA80" s="193"/>
      <c r="BB80" s="193"/>
      <c r="BC80" s="193"/>
      <c r="BD80" s="193"/>
      <c r="BE80" s="193"/>
      <c r="BF80" s="193"/>
      <c r="BG80" s="193"/>
      <c r="BH80" s="193"/>
      <c r="BI80" s="193"/>
      <c r="BJ80" s="193"/>
      <c r="BK80" s="193"/>
      <c r="BL80" s="193"/>
      <c r="BM80" s="193"/>
      <c r="BN80" s="193"/>
      <c r="BO80" s="193"/>
      <c r="BP80" s="193"/>
      <c r="BQ80" s="193"/>
      <c r="BR80" s="193"/>
      <c r="BS80" s="193"/>
      <c r="BT80" s="193"/>
      <c r="BU80" s="193"/>
      <c r="BV80" s="193"/>
      <c r="BW80" s="193"/>
      <c r="BX80" s="193"/>
      <c r="BY80" s="193"/>
      <c r="BZ80" s="193"/>
      <c r="CA80" s="193"/>
      <c r="CB80" s="193"/>
      <c r="CC80" s="193"/>
      <c r="CD80" s="193"/>
      <c r="CE80" s="193"/>
      <c r="CF80" s="193"/>
      <c r="CG80" s="193"/>
      <c r="CH80" s="193"/>
      <c r="CI80" s="193"/>
      <c r="CJ80" s="193"/>
      <c r="CK80" s="193"/>
      <c r="CL80" s="193"/>
      <c r="CM80" s="193"/>
      <c r="CN80" s="193"/>
      <c r="CO80" s="193"/>
      <c r="CP80" s="193"/>
      <c r="CQ80" s="193"/>
      <c r="CR80" s="193"/>
      <c r="CS80" s="193"/>
      <c r="CT80" s="193"/>
      <c r="CU80" s="193"/>
      <c r="CV80" s="193"/>
      <c r="CW80" s="193"/>
      <c r="CX80" s="193"/>
      <c r="CY80" s="193"/>
      <c r="CZ80" s="193"/>
      <c r="DA80" s="193"/>
      <c r="DB80" s="193"/>
      <c r="DC80" s="193"/>
      <c r="DD80" s="193"/>
      <c r="DE80" s="193"/>
      <c r="DF80" s="193"/>
      <c r="DG80" s="193"/>
      <c r="DH80" s="193"/>
      <c r="DI80" s="193"/>
      <c r="DJ80" s="193"/>
      <c r="DK80" s="193"/>
      <c r="DL80" s="193"/>
      <c r="DM80" s="193"/>
      <c r="DN80" s="193"/>
      <c r="DO80" s="193"/>
      <c r="DP80" s="193"/>
      <c r="DQ80" s="193"/>
      <c r="DR80" s="193"/>
      <c r="DS80" s="193"/>
      <c r="DT80" s="193"/>
      <c r="DU80" s="193"/>
      <c r="DV80" s="193"/>
      <c r="DW80" s="193"/>
      <c r="DX80" s="193"/>
      <c r="DY80" s="193"/>
      <c r="DZ80" s="193"/>
      <c r="EA80" s="193"/>
      <c r="EB80" s="193"/>
      <c r="EC80" s="193"/>
      <c r="ED80" s="193"/>
      <c r="EE80" s="193"/>
      <c r="EF80" s="193"/>
      <c r="EG80" s="193"/>
      <c r="EH80" s="193"/>
      <c r="EI80" s="193"/>
      <c r="EJ80" s="193"/>
      <c r="EK80" s="193"/>
      <c r="EL80" s="193"/>
      <c r="EM80" s="193"/>
      <c r="EN80" s="193"/>
      <c r="EO80" s="193"/>
      <c r="EP80" s="193"/>
      <c r="EQ80" s="193"/>
      <c r="ER80" s="193"/>
      <c r="ES80" s="193"/>
      <c r="ET80" s="193"/>
      <c r="EU80" s="193"/>
      <c r="EV80" s="193"/>
      <c r="EW80" s="193"/>
      <c r="EX80" s="193"/>
      <c r="EY80" s="193"/>
      <c r="EZ80" s="193"/>
      <c r="FA80" s="193"/>
      <c r="FB80" s="193"/>
      <c r="FC80" s="193"/>
      <c r="FD80" s="193"/>
      <c r="FE80" s="193"/>
      <c r="FF80" s="193"/>
      <c r="FG80" s="193"/>
      <c r="FH80" s="193"/>
      <c r="FI80" s="193"/>
      <c r="FJ80" s="193"/>
      <c r="FK80" s="193"/>
      <c r="FL80" s="193"/>
      <c r="FM80" s="193"/>
      <c r="FN80" s="193"/>
      <c r="FO80" s="193"/>
      <c r="FP80" s="193"/>
      <c r="FQ80" s="193"/>
      <c r="FR80" s="193"/>
      <c r="FS80" s="193"/>
      <c r="FT80" s="193"/>
      <c r="FU80" s="193"/>
      <c r="FV80" s="193"/>
      <c r="FW80" s="193"/>
      <c r="FX80" s="193"/>
      <c r="FY80" s="193"/>
      <c r="FZ80" s="193"/>
      <c r="GA80" s="193"/>
      <c r="GB80" s="193"/>
      <c r="GC80" s="193"/>
      <c r="GD80" s="193"/>
      <c r="GE80" s="193"/>
      <c r="GF80" s="193"/>
      <c r="GG80" s="193"/>
      <c r="GH80" s="193"/>
      <c r="GI80" s="193"/>
      <c r="GJ80" s="193"/>
      <c r="GK80" s="193"/>
      <c r="GL80" s="193"/>
      <c r="GM80" s="193"/>
      <c r="GN80" s="193"/>
      <c r="GO80" s="193"/>
      <c r="GP80" s="193"/>
      <c r="GQ80" s="193"/>
      <c r="GR80" s="193"/>
      <c r="GS80" s="193"/>
      <c r="GT80" s="193"/>
      <c r="GU80" s="193"/>
      <c r="GV80" s="193"/>
      <c r="GW80" s="193"/>
      <c r="GX80" s="193"/>
      <c r="GY80" s="193"/>
      <c r="GZ80" s="193"/>
      <c r="HA80" s="193"/>
      <c r="HB80" s="193"/>
      <c r="HC80" s="193"/>
      <c r="HD80" s="193"/>
      <c r="HE80" s="193"/>
      <c r="HF80" s="193"/>
      <c r="HG80" s="193"/>
      <c r="HH80" s="193"/>
      <c r="HI80" s="193"/>
      <c r="HJ80" s="193"/>
      <c r="HK80" s="193"/>
      <c r="HL80" s="193"/>
      <c r="HM80" s="193"/>
      <c r="HN80" s="193"/>
      <c r="HO80" s="193"/>
      <c r="HP80" s="193"/>
      <c r="HQ80" s="193"/>
      <c r="HR80" s="193"/>
      <c r="HS80" s="193"/>
      <c r="HT80" s="193"/>
      <c r="HU80" s="193"/>
      <c r="HV80" s="193"/>
      <c r="HW80" s="193"/>
      <c r="HX80" s="193"/>
      <c r="HY80" s="193"/>
      <c r="HZ80" s="193"/>
    </row>
    <row r="81" spans="1:258" s="198" customFormat="1" ht="18" customHeight="1">
      <c r="A81" s="411"/>
      <c r="B81" s="176">
        <v>1</v>
      </c>
      <c r="C81" s="195" t="s">
        <v>188</v>
      </c>
      <c r="D81" s="196">
        <v>2003</v>
      </c>
      <c r="E81" s="197">
        <v>469.36627558662008</v>
      </c>
      <c r="F81" s="196">
        <v>164</v>
      </c>
      <c r="G81" s="197">
        <v>716.42542682926819</v>
      </c>
      <c r="H81" s="196">
        <v>79302</v>
      </c>
      <c r="I81" s="197">
        <v>1304.6987360974497</v>
      </c>
    </row>
    <row r="82" spans="1:258" s="198" customFormat="1" ht="18" customHeight="1">
      <c r="A82" s="411"/>
      <c r="B82" s="176">
        <v>20</v>
      </c>
      <c r="C82" s="195" t="s">
        <v>189</v>
      </c>
      <c r="D82" s="196">
        <v>4925</v>
      </c>
      <c r="E82" s="197">
        <v>490.02167106598984</v>
      </c>
      <c r="F82" s="196">
        <v>558</v>
      </c>
      <c r="G82" s="197">
        <v>738.27655913978492</v>
      </c>
      <c r="H82" s="196">
        <v>191976</v>
      </c>
      <c r="I82" s="197">
        <v>1255.6771586552488</v>
      </c>
    </row>
    <row r="83" spans="1:258" s="198" customFormat="1" ht="18" customHeight="1">
      <c r="A83" s="411"/>
      <c r="B83" s="176">
        <v>48</v>
      </c>
      <c r="C83" s="195" t="s">
        <v>190</v>
      </c>
      <c r="D83" s="196">
        <v>8970</v>
      </c>
      <c r="E83" s="197">
        <v>511.99365440356746</v>
      </c>
      <c r="F83" s="196">
        <v>1539</v>
      </c>
      <c r="G83" s="197">
        <v>763.51539311241061</v>
      </c>
      <c r="H83" s="196">
        <v>295001</v>
      </c>
      <c r="I83" s="197">
        <v>1295.0956106928454</v>
      </c>
    </row>
    <row r="84" spans="1:258" s="198" customFormat="1" ht="18" hidden="1" customHeight="1">
      <c r="A84" s="411"/>
      <c r="B84" s="176"/>
      <c r="C84" s="195"/>
      <c r="D84" s="196"/>
      <c r="E84" s="197"/>
      <c r="F84" s="196"/>
      <c r="G84" s="197"/>
      <c r="H84" s="196"/>
      <c r="I84" s="197"/>
    </row>
    <row r="85" spans="1:258" s="194" customFormat="1" ht="18" customHeight="1">
      <c r="A85" s="193"/>
      <c r="B85" s="176">
        <v>26</v>
      </c>
      <c r="C85" s="189" t="s">
        <v>103</v>
      </c>
      <c r="D85" s="190">
        <v>2040</v>
      </c>
      <c r="E85" s="191">
        <v>404.97868137254903</v>
      </c>
      <c r="F85" s="190">
        <v>177</v>
      </c>
      <c r="G85" s="191">
        <v>574.72542372881355</v>
      </c>
      <c r="H85" s="190">
        <v>71038</v>
      </c>
      <c r="I85" s="191">
        <v>1016.2022890565614</v>
      </c>
      <c r="J85" s="192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93"/>
      <c r="DD85" s="193"/>
      <c r="DE85" s="193"/>
      <c r="DF85" s="193"/>
      <c r="DG85" s="193"/>
      <c r="DH85" s="193"/>
      <c r="DI85" s="193"/>
      <c r="DJ85" s="193"/>
      <c r="DK85" s="193"/>
      <c r="DL85" s="193"/>
      <c r="DM85" s="193"/>
      <c r="DN85" s="193"/>
      <c r="DO85" s="193"/>
      <c r="DP85" s="193"/>
      <c r="DQ85" s="193"/>
      <c r="DR85" s="193"/>
      <c r="DS85" s="193"/>
      <c r="DT85" s="193"/>
      <c r="DU85" s="193"/>
      <c r="DV85" s="193"/>
      <c r="DW85" s="193"/>
      <c r="DX85" s="193"/>
      <c r="DY85" s="193"/>
      <c r="DZ85" s="193"/>
      <c r="EA85" s="193"/>
      <c r="EB85" s="193"/>
      <c r="EC85" s="193"/>
      <c r="ED85" s="193"/>
      <c r="EE85" s="193"/>
      <c r="EF85" s="193"/>
      <c r="EG85" s="193"/>
      <c r="EH85" s="193"/>
      <c r="EI85" s="193"/>
      <c r="EJ85" s="193"/>
      <c r="EK85" s="193"/>
      <c r="EL85" s="193"/>
      <c r="EM85" s="193"/>
      <c r="EN85" s="193"/>
      <c r="EO85" s="193"/>
      <c r="EP85" s="193"/>
      <c r="EQ85" s="193"/>
      <c r="ER85" s="193"/>
      <c r="ES85" s="193"/>
      <c r="ET85" s="193"/>
      <c r="EU85" s="193"/>
      <c r="EV85" s="193"/>
      <c r="EW85" s="193"/>
      <c r="EX85" s="193"/>
      <c r="EY85" s="193"/>
      <c r="EZ85" s="193"/>
      <c r="FA85" s="193"/>
      <c r="FB85" s="193"/>
      <c r="FC85" s="193"/>
      <c r="FD85" s="193"/>
      <c r="FE85" s="193"/>
      <c r="FF85" s="193"/>
      <c r="FG85" s="193"/>
      <c r="FH85" s="193"/>
      <c r="FI85" s="193"/>
      <c r="FJ85" s="193"/>
      <c r="FK85" s="193"/>
      <c r="FL85" s="193"/>
      <c r="FM85" s="193"/>
      <c r="FN85" s="193"/>
      <c r="FO85" s="193"/>
      <c r="FP85" s="193"/>
      <c r="FQ85" s="193"/>
      <c r="FR85" s="193"/>
      <c r="FS85" s="193"/>
      <c r="FT85" s="193"/>
      <c r="FU85" s="193"/>
      <c r="FV85" s="193"/>
      <c r="FW85" s="193"/>
      <c r="FX85" s="193"/>
      <c r="FY85" s="193"/>
      <c r="FZ85" s="193"/>
      <c r="GA85" s="193"/>
      <c r="GB85" s="193"/>
      <c r="GC85" s="193"/>
      <c r="GD85" s="193"/>
      <c r="GE85" s="193"/>
      <c r="GF85" s="193"/>
      <c r="GG85" s="193"/>
      <c r="GH85" s="193"/>
      <c r="GI85" s="193"/>
      <c r="GJ85" s="193"/>
      <c r="GK85" s="193"/>
      <c r="GL85" s="193"/>
      <c r="GM85" s="193"/>
      <c r="GN85" s="193"/>
      <c r="GO85" s="193"/>
      <c r="GP85" s="193"/>
      <c r="GQ85" s="193"/>
      <c r="GR85" s="193"/>
      <c r="GS85" s="193"/>
      <c r="GT85" s="193"/>
      <c r="GU85" s="193"/>
      <c r="GV85" s="193"/>
      <c r="GW85" s="193"/>
      <c r="GX85" s="193"/>
      <c r="GY85" s="193"/>
      <c r="GZ85" s="193"/>
      <c r="HA85" s="193"/>
      <c r="HB85" s="193"/>
      <c r="HC85" s="193"/>
      <c r="HD85" s="193"/>
      <c r="HE85" s="193"/>
      <c r="HF85" s="193"/>
      <c r="HG85" s="193"/>
      <c r="HH85" s="193"/>
      <c r="HI85" s="193"/>
      <c r="HJ85" s="193"/>
      <c r="HK85" s="193"/>
      <c r="HL85" s="193"/>
      <c r="HM85" s="193"/>
      <c r="HN85" s="193"/>
      <c r="HO85" s="193"/>
      <c r="HP85" s="193"/>
      <c r="HQ85" s="193"/>
      <c r="HR85" s="193"/>
      <c r="HS85" s="193"/>
      <c r="HT85" s="193"/>
      <c r="HU85" s="193"/>
      <c r="HV85" s="193"/>
      <c r="HW85" s="193"/>
      <c r="HX85" s="193"/>
      <c r="HY85" s="193"/>
      <c r="HZ85" s="193"/>
    </row>
    <row r="86" spans="1:258" s="194" customFormat="1" ht="18" hidden="1" customHeight="1">
      <c r="A86" s="193"/>
      <c r="B86" s="176"/>
      <c r="C86" s="189"/>
      <c r="D86" s="190"/>
      <c r="E86" s="191"/>
      <c r="F86" s="190"/>
      <c r="G86" s="191"/>
      <c r="H86" s="190"/>
      <c r="I86" s="191"/>
      <c r="J86" s="192"/>
      <c r="K86" s="193"/>
      <c r="L86" s="193"/>
      <c r="M86" s="193"/>
      <c r="N86" s="193"/>
      <c r="O86" s="193"/>
      <c r="P86" s="193"/>
      <c r="Q86" s="193"/>
      <c r="R86" s="193"/>
      <c r="S86" s="193"/>
      <c r="T86" s="193"/>
      <c r="U86" s="193"/>
      <c r="V86" s="193"/>
      <c r="W86" s="193"/>
      <c r="X86" s="193"/>
      <c r="Y86" s="193"/>
      <c r="Z86" s="193"/>
      <c r="AA86" s="193"/>
      <c r="AB86" s="193"/>
      <c r="AC86" s="193"/>
      <c r="AD86" s="193"/>
      <c r="AE86" s="193"/>
      <c r="AF86" s="193"/>
      <c r="AG86" s="193"/>
      <c r="AH86" s="193"/>
      <c r="AI86" s="193"/>
      <c r="AJ86" s="193"/>
      <c r="AK86" s="193"/>
      <c r="AL86" s="193"/>
      <c r="AM86" s="193"/>
      <c r="AN86" s="193"/>
      <c r="AO86" s="193"/>
      <c r="AP86" s="193"/>
      <c r="AQ86" s="193"/>
      <c r="AR86" s="193"/>
      <c r="AS86" s="193"/>
      <c r="AT86" s="193"/>
      <c r="AU86" s="193"/>
      <c r="AV86" s="193"/>
      <c r="AW86" s="193"/>
      <c r="AX86" s="193"/>
      <c r="AY86" s="193"/>
      <c r="AZ86" s="193"/>
      <c r="BA86" s="193"/>
      <c r="BB86" s="193"/>
      <c r="BC86" s="193"/>
      <c r="BD86" s="193"/>
      <c r="BE86" s="193"/>
      <c r="BF86" s="193"/>
      <c r="BG86" s="193"/>
      <c r="BH86" s="193"/>
      <c r="BI86" s="193"/>
      <c r="BJ86" s="193"/>
      <c r="BK86" s="193"/>
      <c r="BL86" s="193"/>
      <c r="BM86" s="193"/>
      <c r="BN86" s="193"/>
      <c r="BO86" s="193"/>
      <c r="BP86" s="193"/>
      <c r="BQ86" s="193"/>
      <c r="BR86" s="193"/>
      <c r="BS86" s="193"/>
      <c r="BT86" s="193"/>
      <c r="BU86" s="193"/>
      <c r="BV86" s="193"/>
      <c r="BW86" s="193"/>
      <c r="BX86" s="193"/>
      <c r="BY86" s="193"/>
      <c r="BZ86" s="193"/>
      <c r="CA86" s="193"/>
      <c r="CB86" s="193"/>
      <c r="CC86" s="193"/>
      <c r="CD86" s="193"/>
      <c r="CE86" s="193"/>
      <c r="CF86" s="193"/>
      <c r="CG86" s="193"/>
      <c r="CH86" s="193"/>
      <c r="CI86" s="193"/>
      <c r="CJ86" s="193"/>
      <c r="CK86" s="193"/>
      <c r="CL86" s="193"/>
      <c r="CM86" s="193"/>
      <c r="CN86" s="193"/>
      <c r="CO86" s="193"/>
      <c r="CP86" s="193"/>
      <c r="CQ86" s="193"/>
      <c r="CR86" s="193"/>
      <c r="CS86" s="193"/>
      <c r="CT86" s="193"/>
      <c r="CU86" s="193"/>
      <c r="CV86" s="193"/>
      <c r="CW86" s="193"/>
      <c r="CX86" s="193"/>
      <c r="CY86" s="193"/>
      <c r="CZ86" s="193"/>
      <c r="DA86" s="193"/>
      <c r="DB86" s="193"/>
      <c r="DC86" s="193"/>
      <c r="DD86" s="193"/>
      <c r="DE86" s="193"/>
      <c r="DF86" s="193"/>
      <c r="DG86" s="193"/>
      <c r="DH86" s="193"/>
      <c r="DI86" s="193"/>
      <c r="DJ86" s="193"/>
      <c r="DK86" s="193"/>
      <c r="DL86" s="193"/>
      <c r="DM86" s="193"/>
      <c r="DN86" s="193"/>
      <c r="DO86" s="193"/>
      <c r="DP86" s="193"/>
      <c r="DQ86" s="193"/>
      <c r="DR86" s="193"/>
      <c r="DS86" s="193"/>
      <c r="DT86" s="193"/>
      <c r="DU86" s="193"/>
      <c r="DV86" s="193"/>
      <c r="DW86" s="193"/>
      <c r="DX86" s="193"/>
      <c r="DY86" s="193"/>
      <c r="DZ86" s="193"/>
      <c r="EA86" s="193"/>
      <c r="EB86" s="193"/>
      <c r="EC86" s="193"/>
      <c r="ED86" s="193"/>
      <c r="EE86" s="193"/>
      <c r="EF86" s="193"/>
      <c r="EG86" s="193"/>
      <c r="EH86" s="193"/>
      <c r="EI86" s="193"/>
      <c r="EJ86" s="193"/>
      <c r="EK86" s="193"/>
      <c r="EL86" s="193"/>
      <c r="EM86" s="193"/>
      <c r="EN86" s="193"/>
      <c r="EO86" s="193"/>
      <c r="EP86" s="193"/>
      <c r="EQ86" s="193"/>
      <c r="ER86" s="193"/>
      <c r="ES86" s="193"/>
      <c r="ET86" s="193"/>
      <c r="EU86" s="193"/>
      <c r="EV86" s="193"/>
      <c r="EW86" s="193"/>
      <c r="EX86" s="193"/>
      <c r="EY86" s="193"/>
      <c r="EZ86" s="193"/>
      <c r="FA86" s="193"/>
      <c r="FB86" s="193"/>
      <c r="FC86" s="193"/>
      <c r="FD86" s="193"/>
      <c r="FE86" s="193"/>
      <c r="FF86" s="193"/>
      <c r="FG86" s="193"/>
      <c r="FH86" s="193"/>
      <c r="FI86" s="193"/>
      <c r="FJ86" s="193"/>
      <c r="FK86" s="193"/>
      <c r="FL86" s="193"/>
      <c r="FM86" s="193"/>
      <c r="FN86" s="193"/>
      <c r="FO86" s="193"/>
      <c r="FP86" s="193"/>
      <c r="FQ86" s="193"/>
      <c r="FR86" s="193"/>
      <c r="FS86" s="193"/>
      <c r="FT86" s="193"/>
      <c r="FU86" s="193"/>
      <c r="FV86" s="193"/>
      <c r="FW86" s="193"/>
      <c r="FX86" s="193"/>
      <c r="FY86" s="193"/>
      <c r="FZ86" s="193"/>
      <c r="GA86" s="193"/>
      <c r="GB86" s="193"/>
      <c r="GC86" s="193"/>
      <c r="GD86" s="193"/>
      <c r="GE86" s="193"/>
      <c r="GF86" s="193"/>
      <c r="GG86" s="193"/>
      <c r="GH86" s="193"/>
      <c r="GI86" s="193"/>
      <c r="GJ86" s="193"/>
      <c r="GK86" s="193"/>
      <c r="GL86" s="193"/>
      <c r="GM86" s="193"/>
      <c r="GN86" s="193"/>
      <c r="GO86" s="193"/>
      <c r="GP86" s="193"/>
      <c r="GQ86" s="193"/>
      <c r="GR86" s="193"/>
      <c r="GS86" s="193"/>
      <c r="GT86" s="193"/>
      <c r="GU86" s="193"/>
      <c r="GV86" s="193"/>
      <c r="GW86" s="193"/>
      <c r="GX86" s="193"/>
      <c r="GY86" s="193"/>
      <c r="GZ86" s="193"/>
      <c r="HA86" s="193"/>
      <c r="HB86" s="193"/>
      <c r="HC86" s="193"/>
      <c r="HD86" s="193"/>
      <c r="HE86" s="193"/>
      <c r="HF86" s="193"/>
      <c r="HG86" s="193"/>
      <c r="HH86" s="193"/>
      <c r="HI86" s="193"/>
      <c r="HJ86" s="193"/>
      <c r="HK86" s="193"/>
      <c r="HL86" s="193"/>
      <c r="HM86" s="193"/>
      <c r="HN86" s="193"/>
      <c r="HO86" s="193"/>
      <c r="HP86" s="193"/>
      <c r="HQ86" s="193"/>
      <c r="HR86" s="193"/>
      <c r="HS86" s="193"/>
      <c r="HT86" s="193"/>
      <c r="HU86" s="193"/>
      <c r="HV86" s="193"/>
      <c r="HW86" s="193"/>
      <c r="HX86" s="193"/>
      <c r="HY86" s="193"/>
      <c r="HZ86" s="193"/>
    </row>
    <row r="87" spans="1:258" s="194" customFormat="1" ht="18" customHeight="1">
      <c r="A87" s="193"/>
      <c r="B87" s="176">
        <v>51</v>
      </c>
      <c r="C87" s="195" t="s">
        <v>104</v>
      </c>
      <c r="D87" s="196">
        <v>794</v>
      </c>
      <c r="E87" s="197">
        <v>350.89821158690182</v>
      </c>
      <c r="F87" s="196">
        <v>46</v>
      </c>
      <c r="G87" s="197">
        <v>667.98782608695649</v>
      </c>
      <c r="H87" s="196">
        <v>8889</v>
      </c>
      <c r="I87" s="197">
        <v>1040.3574732815844</v>
      </c>
      <c r="J87" s="193"/>
      <c r="K87" s="193"/>
      <c r="L87" s="193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3"/>
      <c r="AB87" s="193"/>
      <c r="AC87" s="193"/>
      <c r="AD87" s="193"/>
      <c r="AE87" s="193"/>
      <c r="AF87" s="193"/>
      <c r="AG87" s="193"/>
      <c r="AH87" s="193"/>
      <c r="AI87" s="193"/>
      <c r="AJ87" s="193"/>
      <c r="AK87" s="193"/>
      <c r="AL87" s="193"/>
      <c r="AM87" s="193"/>
      <c r="AN87" s="193"/>
      <c r="AO87" s="193"/>
      <c r="AP87" s="193"/>
      <c r="AQ87" s="193"/>
      <c r="AR87" s="193"/>
      <c r="AS87" s="193"/>
      <c r="AT87" s="193"/>
      <c r="AU87" s="193"/>
      <c r="AV87" s="193"/>
      <c r="AW87" s="193"/>
      <c r="AX87" s="193"/>
      <c r="AY87" s="193"/>
      <c r="AZ87" s="193"/>
      <c r="BA87" s="193"/>
      <c r="BB87" s="193"/>
      <c r="BC87" s="193"/>
      <c r="BD87" s="193"/>
      <c r="BE87" s="193"/>
      <c r="BF87" s="193"/>
      <c r="BG87" s="193"/>
      <c r="BH87" s="193"/>
      <c r="BI87" s="193"/>
      <c r="BJ87" s="193"/>
      <c r="BK87" s="193"/>
      <c r="BL87" s="193"/>
      <c r="BM87" s="193"/>
      <c r="BN87" s="193"/>
      <c r="BO87" s="193"/>
      <c r="BP87" s="193"/>
      <c r="BQ87" s="193"/>
      <c r="BR87" s="193"/>
      <c r="BS87" s="193"/>
      <c r="BT87" s="193"/>
      <c r="BU87" s="193"/>
      <c r="BV87" s="193"/>
      <c r="BW87" s="193"/>
      <c r="BX87" s="193"/>
      <c r="BY87" s="193"/>
      <c r="BZ87" s="193"/>
      <c r="CA87" s="193"/>
      <c r="CB87" s="193"/>
      <c r="CC87" s="193"/>
      <c r="CD87" s="193"/>
      <c r="CE87" s="193"/>
      <c r="CF87" s="193"/>
      <c r="CG87" s="193"/>
      <c r="CH87" s="193"/>
      <c r="CI87" s="193"/>
      <c r="CJ87" s="193"/>
      <c r="CK87" s="193"/>
      <c r="CL87" s="193"/>
      <c r="CM87" s="193"/>
      <c r="CN87" s="193"/>
      <c r="CO87" s="193"/>
      <c r="CP87" s="193"/>
      <c r="CQ87" s="193"/>
      <c r="CR87" s="193"/>
      <c r="CS87" s="193"/>
      <c r="CT87" s="193"/>
      <c r="CU87" s="193"/>
      <c r="CV87" s="193"/>
      <c r="CW87" s="193"/>
      <c r="CX87" s="193"/>
      <c r="CY87" s="193"/>
      <c r="CZ87" s="193"/>
      <c r="DA87" s="193"/>
      <c r="DB87" s="193"/>
      <c r="DC87" s="193"/>
      <c r="DD87" s="193"/>
      <c r="DE87" s="193"/>
      <c r="DF87" s="193"/>
      <c r="DG87" s="193"/>
      <c r="DH87" s="193"/>
      <c r="DI87" s="193"/>
      <c r="DJ87" s="193"/>
      <c r="DK87" s="193"/>
      <c r="DL87" s="193"/>
      <c r="DM87" s="193"/>
      <c r="DN87" s="193"/>
      <c r="DO87" s="193"/>
      <c r="DP87" s="193"/>
      <c r="DQ87" s="193"/>
      <c r="DR87" s="193"/>
      <c r="DS87" s="193"/>
      <c r="DT87" s="193"/>
      <c r="DU87" s="193"/>
      <c r="DV87" s="193"/>
      <c r="DW87" s="193"/>
      <c r="DX87" s="193"/>
      <c r="DY87" s="193"/>
      <c r="DZ87" s="193"/>
      <c r="EA87" s="193"/>
      <c r="EB87" s="193"/>
      <c r="EC87" s="193"/>
      <c r="ED87" s="193"/>
      <c r="EE87" s="193"/>
      <c r="EF87" s="193"/>
      <c r="EG87" s="193"/>
      <c r="EH87" s="193"/>
      <c r="EI87" s="193"/>
      <c r="EJ87" s="193"/>
      <c r="EK87" s="193"/>
      <c r="EL87" s="193"/>
      <c r="EM87" s="193"/>
      <c r="EN87" s="193"/>
      <c r="EO87" s="193"/>
      <c r="EP87" s="193"/>
      <c r="EQ87" s="193"/>
      <c r="ER87" s="193"/>
      <c r="ES87" s="193"/>
      <c r="ET87" s="193"/>
      <c r="EU87" s="193"/>
      <c r="EV87" s="193"/>
      <c r="EW87" s="193"/>
      <c r="EX87" s="193"/>
      <c r="EY87" s="193"/>
      <c r="EZ87" s="193"/>
      <c r="FA87" s="193"/>
      <c r="FB87" s="193"/>
      <c r="FC87" s="193"/>
      <c r="FD87" s="193"/>
      <c r="FE87" s="193"/>
      <c r="FF87" s="193"/>
      <c r="FG87" s="193"/>
      <c r="FH87" s="193"/>
      <c r="FI87" s="193"/>
      <c r="FJ87" s="193"/>
      <c r="FK87" s="193"/>
      <c r="FL87" s="193"/>
      <c r="FM87" s="193"/>
      <c r="FN87" s="193"/>
      <c r="FO87" s="193"/>
      <c r="FP87" s="193"/>
      <c r="FQ87" s="193"/>
      <c r="FR87" s="193"/>
      <c r="FS87" s="193"/>
      <c r="FT87" s="193"/>
      <c r="FU87" s="193"/>
      <c r="FV87" s="193"/>
      <c r="FW87" s="193"/>
      <c r="FX87" s="193"/>
      <c r="FY87" s="193"/>
      <c r="FZ87" s="193"/>
      <c r="GA87" s="193"/>
      <c r="GB87" s="193"/>
      <c r="GC87" s="193"/>
      <c r="GD87" s="193"/>
      <c r="GE87" s="193"/>
      <c r="GF87" s="193"/>
      <c r="GG87" s="193"/>
      <c r="GH87" s="193"/>
      <c r="GI87" s="193"/>
      <c r="GJ87" s="193"/>
      <c r="GK87" s="193"/>
      <c r="GL87" s="193"/>
      <c r="GM87" s="193"/>
      <c r="GN87" s="193"/>
      <c r="GO87" s="193"/>
      <c r="GP87" s="193"/>
      <c r="GQ87" s="193"/>
      <c r="GR87" s="193"/>
      <c r="GS87" s="193"/>
      <c r="GT87" s="193"/>
      <c r="GU87" s="193"/>
      <c r="GV87" s="193"/>
      <c r="GW87" s="193"/>
      <c r="GX87" s="193"/>
      <c r="GY87" s="193"/>
      <c r="GZ87" s="193"/>
      <c r="HA87" s="193"/>
      <c r="HB87" s="193"/>
      <c r="HC87" s="193"/>
      <c r="HD87" s="193"/>
      <c r="HE87" s="193"/>
      <c r="HF87" s="193"/>
      <c r="HG87" s="193"/>
      <c r="HH87" s="193"/>
      <c r="HI87" s="193"/>
      <c r="HJ87" s="193"/>
      <c r="HK87" s="193"/>
      <c r="HL87" s="193"/>
      <c r="HM87" s="193"/>
      <c r="HN87" s="193"/>
      <c r="HO87" s="193"/>
      <c r="HP87" s="193"/>
      <c r="HQ87" s="193"/>
      <c r="HR87" s="193"/>
      <c r="HS87" s="193"/>
      <c r="HT87" s="193"/>
      <c r="HU87" s="193"/>
      <c r="HV87" s="193"/>
      <c r="HW87" s="193"/>
      <c r="HX87" s="193"/>
      <c r="HY87" s="193"/>
      <c r="HZ87" s="193"/>
      <c r="IA87" s="193"/>
      <c r="IB87" s="193"/>
      <c r="IC87" s="193"/>
      <c r="ID87" s="193"/>
      <c r="IE87" s="193"/>
      <c r="IF87" s="193"/>
      <c r="IG87" s="193"/>
      <c r="IH87" s="193"/>
      <c r="II87" s="193"/>
      <c r="IJ87" s="193"/>
      <c r="IK87" s="193"/>
      <c r="IL87" s="193"/>
      <c r="IM87" s="193"/>
      <c r="IN87" s="193"/>
      <c r="IO87" s="193"/>
      <c r="IP87" s="193"/>
      <c r="IQ87" s="193"/>
      <c r="IR87" s="193"/>
      <c r="IS87" s="193"/>
      <c r="IT87" s="193"/>
      <c r="IU87" s="193"/>
      <c r="IV87" s="193"/>
      <c r="IW87" s="193"/>
      <c r="IX87" s="193"/>
    </row>
    <row r="88" spans="1:258" s="194" customFormat="1" ht="18" customHeight="1">
      <c r="A88" s="193"/>
      <c r="B88" s="176">
        <v>52</v>
      </c>
      <c r="C88" s="195" t="s">
        <v>105</v>
      </c>
      <c r="D88" s="196">
        <v>797</v>
      </c>
      <c r="E88" s="197">
        <v>327.94082810539521</v>
      </c>
      <c r="F88" s="196">
        <v>29</v>
      </c>
      <c r="G88" s="197">
        <v>597.51517241379304</v>
      </c>
      <c r="H88" s="196">
        <v>8241</v>
      </c>
      <c r="I88" s="197">
        <v>995.29559034097815</v>
      </c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193"/>
      <c r="W88" s="193"/>
      <c r="X88" s="193"/>
      <c r="Y88" s="193"/>
      <c r="Z88" s="193"/>
      <c r="AA88" s="193"/>
      <c r="AB88" s="193"/>
      <c r="AC88" s="193"/>
      <c r="AD88" s="193"/>
      <c r="AE88" s="193"/>
      <c r="AF88" s="193"/>
      <c r="AG88" s="193"/>
      <c r="AH88" s="193"/>
      <c r="AI88" s="193"/>
      <c r="AJ88" s="193"/>
      <c r="AK88" s="193"/>
      <c r="AL88" s="193"/>
      <c r="AM88" s="193"/>
      <c r="AN88" s="193"/>
      <c r="AO88" s="193"/>
      <c r="AP88" s="193"/>
      <c r="AQ88" s="193"/>
      <c r="AR88" s="193"/>
      <c r="AS88" s="193"/>
      <c r="AT88" s="193"/>
      <c r="AU88" s="193"/>
      <c r="AV88" s="193"/>
      <c r="AW88" s="193"/>
      <c r="AX88" s="193"/>
      <c r="AY88" s="193"/>
      <c r="AZ88" s="193"/>
      <c r="BA88" s="193"/>
      <c r="BB88" s="193"/>
      <c r="BC88" s="193"/>
      <c r="BD88" s="193"/>
      <c r="BE88" s="193"/>
      <c r="BF88" s="193"/>
      <c r="BG88" s="193"/>
      <c r="BH88" s="193"/>
      <c r="BI88" s="193"/>
      <c r="BJ88" s="193"/>
      <c r="BK88" s="193"/>
      <c r="BL88" s="193"/>
      <c r="BM88" s="193"/>
      <c r="BN88" s="193"/>
      <c r="BO88" s="193"/>
      <c r="BP88" s="193"/>
      <c r="BQ88" s="193"/>
      <c r="BR88" s="193"/>
      <c r="BS88" s="193"/>
      <c r="BT88" s="193"/>
      <c r="BU88" s="193"/>
      <c r="BV88" s="193"/>
      <c r="BW88" s="193"/>
      <c r="BX88" s="193"/>
      <c r="BY88" s="193"/>
      <c r="BZ88" s="193"/>
      <c r="CA88" s="193"/>
      <c r="CB88" s="193"/>
      <c r="CC88" s="193"/>
      <c r="CD88" s="193"/>
      <c r="CE88" s="193"/>
      <c r="CF88" s="193"/>
      <c r="CG88" s="193"/>
      <c r="CH88" s="193"/>
      <c r="CI88" s="193"/>
      <c r="CJ88" s="193"/>
      <c r="CK88" s="193"/>
      <c r="CL88" s="193"/>
      <c r="CM88" s="193"/>
      <c r="CN88" s="193"/>
      <c r="CO88" s="193"/>
      <c r="CP88" s="193"/>
      <c r="CQ88" s="193"/>
      <c r="CR88" s="193"/>
      <c r="CS88" s="193"/>
      <c r="CT88" s="193"/>
      <c r="CU88" s="193"/>
      <c r="CV88" s="193"/>
      <c r="CW88" s="193"/>
      <c r="CX88" s="193"/>
      <c r="CY88" s="193"/>
      <c r="CZ88" s="193"/>
      <c r="DA88" s="193"/>
      <c r="DB88" s="193"/>
      <c r="DC88" s="193"/>
      <c r="DD88" s="193"/>
      <c r="DE88" s="193"/>
      <c r="DF88" s="193"/>
      <c r="DG88" s="193"/>
      <c r="DH88" s="193"/>
      <c r="DI88" s="193"/>
      <c r="DJ88" s="193"/>
      <c r="DK88" s="193"/>
      <c r="DL88" s="193"/>
      <c r="DM88" s="193"/>
      <c r="DN88" s="193"/>
      <c r="DO88" s="193"/>
      <c r="DP88" s="193"/>
      <c r="DQ88" s="193"/>
      <c r="DR88" s="193"/>
      <c r="DS88" s="193"/>
      <c r="DT88" s="193"/>
      <c r="DU88" s="193"/>
      <c r="DV88" s="193"/>
      <c r="DW88" s="193"/>
      <c r="DX88" s="193"/>
      <c r="DY88" s="193"/>
      <c r="DZ88" s="193"/>
      <c r="EA88" s="193"/>
      <c r="EB88" s="193"/>
      <c r="EC88" s="193"/>
      <c r="ED88" s="193"/>
      <c r="EE88" s="193"/>
      <c r="EF88" s="193"/>
      <c r="EG88" s="193"/>
      <c r="EH88" s="193"/>
      <c r="EI88" s="193"/>
      <c r="EJ88" s="193"/>
      <c r="EK88" s="193"/>
      <c r="EL88" s="193"/>
      <c r="EM88" s="193"/>
      <c r="EN88" s="193"/>
      <c r="EO88" s="193"/>
      <c r="EP88" s="193"/>
      <c r="EQ88" s="193"/>
      <c r="ER88" s="193"/>
      <c r="ES88" s="193"/>
      <c r="ET88" s="193"/>
      <c r="EU88" s="193"/>
      <c r="EV88" s="193"/>
      <c r="EW88" s="193"/>
      <c r="EX88" s="193"/>
      <c r="EY88" s="193"/>
      <c r="EZ88" s="193"/>
      <c r="FA88" s="193"/>
      <c r="FB88" s="193"/>
      <c r="FC88" s="193"/>
      <c r="FD88" s="193"/>
      <c r="FE88" s="193"/>
      <c r="FF88" s="193"/>
      <c r="FG88" s="193"/>
      <c r="FH88" s="193"/>
      <c r="FI88" s="193"/>
      <c r="FJ88" s="193"/>
      <c r="FK88" s="193"/>
      <c r="FL88" s="193"/>
      <c r="FM88" s="193"/>
      <c r="FN88" s="193"/>
      <c r="FO88" s="193"/>
      <c r="FP88" s="193"/>
      <c r="FQ88" s="193"/>
      <c r="FR88" s="193"/>
      <c r="FS88" s="193"/>
      <c r="FT88" s="193"/>
      <c r="FU88" s="193"/>
      <c r="FV88" s="193"/>
      <c r="FW88" s="193"/>
      <c r="FX88" s="193"/>
      <c r="FY88" s="193"/>
      <c r="FZ88" s="193"/>
      <c r="GA88" s="193"/>
      <c r="GB88" s="193"/>
      <c r="GC88" s="193"/>
      <c r="GD88" s="193"/>
      <c r="GE88" s="193"/>
      <c r="GF88" s="193"/>
      <c r="GG88" s="193"/>
      <c r="GH88" s="193"/>
      <c r="GI88" s="193"/>
      <c r="GJ88" s="193"/>
      <c r="GK88" s="193"/>
      <c r="GL88" s="193"/>
      <c r="GM88" s="193"/>
      <c r="GN88" s="193"/>
      <c r="GO88" s="193"/>
      <c r="GP88" s="193"/>
      <c r="GQ88" s="193"/>
      <c r="GR88" s="193"/>
      <c r="GS88" s="193"/>
      <c r="GT88" s="193"/>
      <c r="GU88" s="193"/>
      <c r="GV88" s="193"/>
      <c r="GW88" s="193"/>
      <c r="GX88" s="193"/>
      <c r="GY88" s="193"/>
      <c r="GZ88" s="193"/>
      <c r="HA88" s="193"/>
      <c r="HB88" s="193"/>
      <c r="HC88" s="193"/>
      <c r="HD88" s="193"/>
      <c r="HE88" s="193"/>
      <c r="HF88" s="193"/>
      <c r="HG88" s="193"/>
      <c r="HH88" s="193"/>
      <c r="HI88" s="193"/>
      <c r="HJ88" s="193"/>
      <c r="HK88" s="193"/>
      <c r="HL88" s="193"/>
      <c r="HM88" s="193"/>
      <c r="HN88" s="193"/>
      <c r="HO88" s="193"/>
      <c r="HP88" s="193"/>
      <c r="HQ88" s="193"/>
      <c r="HR88" s="193"/>
      <c r="HS88" s="193"/>
      <c r="HT88" s="193"/>
      <c r="HU88" s="193"/>
      <c r="HV88" s="193"/>
      <c r="HW88" s="193"/>
      <c r="HX88" s="193"/>
      <c r="HY88" s="193"/>
      <c r="HZ88" s="193"/>
      <c r="IA88" s="193"/>
      <c r="IB88" s="193"/>
      <c r="IC88" s="193"/>
      <c r="ID88" s="193"/>
      <c r="IE88" s="193"/>
      <c r="IF88" s="193"/>
      <c r="IG88" s="193"/>
      <c r="IH88" s="193"/>
      <c r="II88" s="193"/>
      <c r="IJ88" s="193"/>
      <c r="IK88" s="193"/>
      <c r="IL88" s="193"/>
      <c r="IM88" s="193"/>
      <c r="IN88" s="193"/>
      <c r="IO88" s="193"/>
      <c r="IP88" s="193"/>
      <c r="IQ88" s="193"/>
      <c r="IR88" s="193"/>
      <c r="IS88" s="193"/>
      <c r="IT88" s="193"/>
      <c r="IU88" s="193"/>
      <c r="IV88" s="193"/>
      <c r="IW88" s="193"/>
      <c r="IX88" s="193"/>
    </row>
    <row r="89" spans="1:258" s="194" customFormat="1" ht="18" hidden="1" customHeight="1">
      <c r="A89" s="193"/>
      <c r="B89" s="176"/>
      <c r="C89" s="195"/>
      <c r="D89" s="196"/>
      <c r="E89" s="197"/>
      <c r="F89" s="196"/>
      <c r="G89" s="197"/>
      <c r="H89" s="196"/>
      <c r="I89" s="197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93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193"/>
      <c r="BD89" s="193"/>
      <c r="BE89" s="193"/>
      <c r="BF89" s="193"/>
      <c r="BG89" s="193"/>
      <c r="BH89" s="193"/>
      <c r="BI89" s="193"/>
      <c r="BJ89" s="193"/>
      <c r="BK89" s="193"/>
      <c r="BL89" s="193"/>
      <c r="BM89" s="193"/>
      <c r="BN89" s="193"/>
      <c r="BO89" s="193"/>
      <c r="BP89" s="193"/>
      <c r="BQ89" s="193"/>
      <c r="BR89" s="193"/>
      <c r="BS89" s="193"/>
      <c r="BT89" s="193"/>
      <c r="BU89" s="193"/>
      <c r="BV89" s="193"/>
      <c r="BW89" s="193"/>
      <c r="BX89" s="193"/>
      <c r="BY89" s="193"/>
      <c r="BZ89" s="193"/>
      <c r="CA89" s="193"/>
      <c r="CB89" s="193"/>
      <c r="CC89" s="193"/>
      <c r="CD89" s="193"/>
      <c r="CE89" s="193"/>
      <c r="CF89" s="193"/>
      <c r="CG89" s="193"/>
      <c r="CH89" s="193"/>
      <c r="CI89" s="193"/>
      <c r="CJ89" s="193"/>
      <c r="CK89" s="193"/>
      <c r="CL89" s="193"/>
      <c r="CM89" s="193"/>
      <c r="CN89" s="193"/>
      <c r="CO89" s="193"/>
      <c r="CP89" s="193"/>
      <c r="CQ89" s="193"/>
      <c r="CR89" s="193"/>
      <c r="CS89" s="193"/>
      <c r="CT89" s="193"/>
      <c r="CU89" s="193"/>
      <c r="CV89" s="193"/>
      <c r="CW89" s="193"/>
      <c r="CX89" s="193"/>
      <c r="CY89" s="193"/>
      <c r="CZ89" s="193"/>
      <c r="DA89" s="193"/>
      <c r="DB89" s="193"/>
      <c r="DC89" s="193"/>
      <c r="DD89" s="193"/>
      <c r="DE89" s="193"/>
      <c r="DF89" s="193"/>
      <c r="DG89" s="193"/>
      <c r="DH89" s="193"/>
      <c r="DI89" s="193"/>
      <c r="DJ89" s="193"/>
      <c r="DK89" s="193"/>
      <c r="DL89" s="193"/>
      <c r="DM89" s="193"/>
      <c r="DN89" s="193"/>
      <c r="DO89" s="193"/>
      <c r="DP89" s="193"/>
      <c r="DQ89" s="193"/>
      <c r="DR89" s="193"/>
      <c r="DS89" s="193"/>
      <c r="DT89" s="193"/>
      <c r="DU89" s="193"/>
      <c r="DV89" s="193"/>
      <c r="DW89" s="193"/>
      <c r="DX89" s="193"/>
      <c r="DY89" s="193"/>
      <c r="DZ89" s="193"/>
      <c r="EA89" s="193"/>
      <c r="EB89" s="193"/>
      <c r="EC89" s="193"/>
      <c r="ED89" s="193"/>
      <c r="EE89" s="193"/>
      <c r="EF89" s="193"/>
      <c r="EG89" s="193"/>
      <c r="EH89" s="193"/>
      <c r="EI89" s="193"/>
      <c r="EJ89" s="193"/>
      <c r="EK89" s="193"/>
      <c r="EL89" s="193"/>
      <c r="EM89" s="193"/>
      <c r="EN89" s="193"/>
      <c r="EO89" s="193"/>
      <c r="EP89" s="193"/>
      <c r="EQ89" s="193"/>
      <c r="ER89" s="193"/>
      <c r="ES89" s="193"/>
      <c r="ET89" s="193"/>
      <c r="EU89" s="193"/>
      <c r="EV89" s="193"/>
      <c r="EW89" s="193"/>
      <c r="EX89" s="193"/>
      <c r="EY89" s="193"/>
      <c r="EZ89" s="193"/>
      <c r="FA89" s="193"/>
      <c r="FB89" s="193"/>
      <c r="FC89" s="193"/>
      <c r="FD89" s="193"/>
      <c r="FE89" s="193"/>
      <c r="FF89" s="193"/>
      <c r="FG89" s="193"/>
      <c r="FH89" s="193"/>
      <c r="FI89" s="193"/>
      <c r="FJ89" s="193"/>
      <c r="FK89" s="193"/>
      <c r="FL89" s="193"/>
      <c r="FM89" s="193"/>
      <c r="FN89" s="193"/>
      <c r="FO89" s="193"/>
      <c r="FP89" s="193"/>
      <c r="FQ89" s="193"/>
      <c r="FR89" s="193"/>
      <c r="FS89" s="193"/>
      <c r="FT89" s="193"/>
      <c r="FU89" s="193"/>
      <c r="FV89" s="193"/>
      <c r="FW89" s="193"/>
      <c r="FX89" s="193"/>
      <c r="FY89" s="193"/>
      <c r="FZ89" s="193"/>
      <c r="GA89" s="193"/>
      <c r="GB89" s="193"/>
      <c r="GC89" s="193"/>
      <c r="GD89" s="193"/>
      <c r="GE89" s="193"/>
      <c r="GF89" s="193"/>
      <c r="GG89" s="193"/>
      <c r="GH89" s="193"/>
      <c r="GI89" s="193"/>
      <c r="GJ89" s="193"/>
      <c r="GK89" s="193"/>
      <c r="GL89" s="193"/>
      <c r="GM89" s="193"/>
      <c r="GN89" s="193"/>
      <c r="GO89" s="193"/>
      <c r="GP89" s="193"/>
      <c r="GQ89" s="193"/>
      <c r="GR89" s="193"/>
      <c r="GS89" s="193"/>
      <c r="GT89" s="193"/>
      <c r="GU89" s="193"/>
      <c r="GV89" s="193"/>
      <c r="GW89" s="193"/>
      <c r="GX89" s="193"/>
      <c r="GY89" s="193"/>
      <c r="GZ89" s="193"/>
      <c r="HA89" s="193"/>
      <c r="HB89" s="193"/>
      <c r="HC89" s="193"/>
      <c r="HD89" s="193"/>
      <c r="HE89" s="193"/>
      <c r="HF89" s="193"/>
      <c r="HG89" s="193"/>
      <c r="HH89" s="193"/>
      <c r="HI89" s="193"/>
      <c r="HJ89" s="193"/>
      <c r="HK89" s="193"/>
      <c r="HL89" s="193"/>
      <c r="HM89" s="193"/>
      <c r="HN89" s="193"/>
      <c r="HO89" s="193"/>
      <c r="HP89" s="193"/>
      <c r="HQ89" s="193"/>
      <c r="HR89" s="193"/>
      <c r="HS89" s="193"/>
      <c r="HT89" s="193"/>
      <c r="HU89" s="193"/>
      <c r="HV89" s="193"/>
      <c r="HW89" s="193"/>
      <c r="HX89" s="193"/>
      <c r="HY89" s="193"/>
      <c r="HZ89" s="193"/>
      <c r="IA89" s="193"/>
      <c r="IB89" s="193"/>
      <c r="IC89" s="193"/>
      <c r="ID89" s="193"/>
      <c r="IE89" s="193"/>
      <c r="IF89" s="193"/>
      <c r="IG89" s="193"/>
      <c r="IH89" s="193"/>
      <c r="II89" s="193"/>
      <c r="IJ89" s="193"/>
      <c r="IK89" s="193"/>
      <c r="IL89" s="193"/>
      <c r="IM89" s="193"/>
      <c r="IN89" s="193"/>
      <c r="IO89" s="193"/>
      <c r="IP89" s="193"/>
      <c r="IQ89" s="193"/>
      <c r="IR89" s="193"/>
      <c r="IS89" s="193"/>
      <c r="IT89" s="193"/>
      <c r="IU89" s="193"/>
      <c r="IV89" s="193"/>
      <c r="IW89" s="193"/>
      <c r="IX89" s="193"/>
    </row>
    <row r="90" spans="1:258" s="194" customFormat="1" ht="18" customHeight="1">
      <c r="A90" s="193"/>
      <c r="B90" s="203"/>
      <c r="C90" s="203" t="s">
        <v>45</v>
      </c>
      <c r="D90" s="218">
        <v>343785</v>
      </c>
      <c r="E90" s="219">
        <v>416.85512433643072</v>
      </c>
      <c r="F90" s="218">
        <v>43804</v>
      </c>
      <c r="G90" s="219">
        <v>603.25121632727553</v>
      </c>
      <c r="H90" s="218">
        <v>9868153</v>
      </c>
      <c r="I90" s="219">
        <v>1033.8605698817196</v>
      </c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  <c r="AQ90" s="193"/>
      <c r="AR90" s="193"/>
      <c r="AS90" s="193"/>
      <c r="AT90" s="193"/>
      <c r="AU90" s="193"/>
      <c r="AV90" s="193"/>
      <c r="AW90" s="193"/>
      <c r="AX90" s="193"/>
      <c r="AY90" s="193"/>
      <c r="AZ90" s="193"/>
      <c r="BA90" s="193"/>
      <c r="BB90" s="193"/>
      <c r="BC90" s="193"/>
      <c r="BD90" s="193"/>
      <c r="BE90" s="193"/>
      <c r="BF90" s="193"/>
      <c r="BG90" s="193"/>
      <c r="BH90" s="193"/>
      <c r="BI90" s="193"/>
      <c r="BJ90" s="193"/>
      <c r="BK90" s="193"/>
      <c r="BL90" s="193"/>
      <c r="BM90" s="193"/>
      <c r="BN90" s="193"/>
      <c r="BO90" s="193"/>
      <c r="BP90" s="193"/>
      <c r="BQ90" s="193"/>
      <c r="BR90" s="193"/>
      <c r="BS90" s="193"/>
      <c r="BT90" s="193"/>
      <c r="BU90" s="193"/>
      <c r="BV90" s="193"/>
      <c r="BW90" s="193"/>
      <c r="BX90" s="193"/>
      <c r="BY90" s="193"/>
      <c r="BZ90" s="193"/>
      <c r="CA90" s="193"/>
      <c r="CB90" s="193"/>
      <c r="CC90" s="193"/>
      <c r="CD90" s="193"/>
      <c r="CE90" s="193"/>
      <c r="CF90" s="193"/>
      <c r="CG90" s="193"/>
      <c r="CH90" s="193"/>
      <c r="CI90" s="193"/>
      <c r="CJ90" s="193"/>
      <c r="CK90" s="193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  <c r="IX90" s="193"/>
    </row>
    <row r="91" spans="1:258" ht="18" customHeight="1">
      <c r="C91" s="206"/>
      <c r="D91" s="206"/>
      <c r="E91" s="206"/>
      <c r="F91" s="206"/>
      <c r="G91" s="206"/>
      <c r="H91" s="206"/>
      <c r="I91" s="206"/>
    </row>
    <row r="92" spans="1:258" ht="18" customHeight="1">
      <c r="B92" s="207"/>
    </row>
    <row r="93" spans="1:258" ht="18" customHeight="1">
      <c r="B93" s="207"/>
    </row>
    <row r="94" spans="1:258" ht="18" customHeight="1">
      <c r="B94" s="207"/>
    </row>
    <row r="95" spans="1:258" ht="18" customHeight="1">
      <c r="B95" s="207"/>
    </row>
    <row r="96" spans="1:258" ht="18" customHeight="1">
      <c r="B96" s="207"/>
    </row>
    <row r="97" spans="2:4" ht="18" customHeight="1">
      <c r="B97" s="207"/>
    </row>
    <row r="98" spans="2:4" ht="28.5">
      <c r="B98" s="207"/>
    </row>
    <row r="99" spans="2:4" ht="28.5">
      <c r="B99" s="207"/>
    </row>
    <row r="100" spans="2:4" ht="28.5">
      <c r="B100" s="211"/>
    </row>
    <row r="101" spans="2:4" ht="28.5">
      <c r="B101" s="211"/>
    </row>
    <row r="102" spans="2:4" ht="28.5">
      <c r="B102" s="211"/>
      <c r="D102" s="209"/>
    </row>
    <row r="103" spans="2:4" ht="28.5">
      <c r="B103" s="211"/>
      <c r="D103" s="209"/>
    </row>
    <row r="104" spans="2:4" ht="28.5">
      <c r="B104" s="211"/>
      <c r="D104" s="209"/>
    </row>
    <row r="105" spans="2:4" ht="28.5">
      <c r="B105" s="211"/>
      <c r="D105" s="209"/>
    </row>
    <row r="106" spans="2:4" ht="28.5">
      <c r="B106" s="211"/>
      <c r="D106" s="209"/>
    </row>
    <row r="107" spans="2:4" ht="28.5">
      <c r="B107" s="211"/>
      <c r="D107" s="209"/>
    </row>
    <row r="108" spans="2:4">
      <c r="B108" s="212"/>
      <c r="D108" s="209"/>
    </row>
    <row r="109" spans="2:4">
      <c r="B109" s="212"/>
      <c r="D109" s="209"/>
    </row>
    <row r="110" spans="2:4">
      <c r="B110" s="212"/>
      <c r="D110" s="209"/>
    </row>
    <row r="111" spans="2:4">
      <c r="B111" s="212"/>
      <c r="D111" s="209"/>
    </row>
    <row r="112" spans="2:4">
      <c r="B112" s="212"/>
      <c r="D112" s="209"/>
    </row>
    <row r="113" spans="2:4">
      <c r="B113" s="212"/>
      <c r="D113" s="209"/>
    </row>
    <row r="114" spans="2:4">
      <c r="B114" s="212"/>
      <c r="D114" s="209"/>
    </row>
    <row r="115" spans="2:4">
      <c r="B115" s="212"/>
      <c r="D115" s="209"/>
    </row>
    <row r="116" spans="2:4">
      <c r="B116" s="212"/>
      <c r="D116" s="209"/>
    </row>
    <row r="117" spans="2:4">
      <c r="B117" s="212"/>
      <c r="D117" s="209"/>
    </row>
    <row r="118" spans="2:4">
      <c r="B118" s="212"/>
      <c r="D118" s="209"/>
    </row>
    <row r="119" spans="2:4">
      <c r="B119" s="212"/>
      <c r="D119" s="209"/>
    </row>
    <row r="120" spans="2:4">
      <c r="B120" s="212"/>
      <c r="D120" s="209"/>
    </row>
    <row r="121" spans="2:4">
      <c r="B121" s="212"/>
    </row>
    <row r="122" spans="2:4">
      <c r="B122" s="212"/>
    </row>
    <row r="123" spans="2:4">
      <c r="B123" s="212"/>
    </row>
    <row r="124" spans="2:4">
      <c r="B124" s="212"/>
    </row>
    <row r="125" spans="2:4">
      <c r="B125" s="212"/>
    </row>
    <row r="126" spans="2:4">
      <c r="B126" s="212"/>
    </row>
    <row r="127" spans="2:4" ht="15.2" customHeight="1">
      <c r="B127" s="212"/>
    </row>
    <row r="128" spans="2:4">
      <c r="B128" s="212"/>
    </row>
    <row r="129" spans="2:2">
      <c r="B129" s="212"/>
    </row>
    <row r="130" spans="2:2">
      <c r="B130" s="212"/>
    </row>
    <row r="131" spans="2:2">
      <c r="B131" s="212"/>
    </row>
    <row r="132" spans="2:2">
      <c r="B132" s="212"/>
    </row>
    <row r="133" spans="2:2">
      <c r="B133" s="212"/>
    </row>
    <row r="134" spans="2:2">
      <c r="B134" s="212"/>
    </row>
    <row r="135" spans="2:2">
      <c r="B135" s="212"/>
    </row>
    <row r="136" spans="2:2">
      <c r="B136" s="212"/>
    </row>
    <row r="137" spans="2:2">
      <c r="B137" s="212"/>
    </row>
    <row r="138" spans="2:2">
      <c r="B138" s="212"/>
    </row>
    <row r="139" spans="2:2">
      <c r="B139" s="212"/>
    </row>
  </sheetData>
  <mergeCells count="2">
    <mergeCell ref="C7:C8"/>
    <mergeCell ref="B7:B8"/>
  </mergeCells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A1:QO120"/>
  <sheetViews>
    <sheetView showGridLines="0" showRowColHeaders="0" showOutlineSymbols="0" zoomScaleNormal="100" workbookViewId="0">
      <pane ySplit="8" topLeftCell="A9" activePane="bottomLeft" state="frozen"/>
      <selection activeCell="J28" sqref="J28"/>
      <selection pane="bottomLeft" activeCell="L61" sqref="L6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8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18.75">
      <c r="A3" s="413"/>
      <c r="B3" s="8"/>
      <c r="C3" s="171" t="s">
        <v>109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3"/>
      <c r="B5" s="8"/>
      <c r="C5" s="175" t="str">
        <f>'Número pensiones (IP-J-V)'!$C$5</f>
        <v>1 de  julio de 2021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110</v>
      </c>
      <c r="E7" s="224" t="s">
        <v>111</v>
      </c>
      <c r="F7" s="222" t="s">
        <v>112</v>
      </c>
      <c r="G7" s="222" t="s">
        <v>113</v>
      </c>
      <c r="H7" s="222" t="s">
        <v>114</v>
      </c>
      <c r="I7" s="222" t="s">
        <v>112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1600381</v>
      </c>
      <c r="E9" s="376">
        <v>0.16217634647537385</v>
      </c>
      <c r="F9" s="376">
        <v>1.1855490854371764E-2</v>
      </c>
      <c r="G9" s="283">
        <v>924.98848556687449</v>
      </c>
      <c r="H9" s="376">
        <v>0.89469364875062329</v>
      </c>
      <c r="I9" s="376">
        <v>2.1194895232173661E-2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109355</v>
      </c>
      <c r="E10" s="377">
        <v>1.1081607672682011E-2</v>
      </c>
      <c r="F10" s="377">
        <v>1.53196230444268E-2</v>
      </c>
      <c r="G10" s="284">
        <v>838.72358118055888</v>
      </c>
      <c r="H10" s="377">
        <v>0.81125405650833005</v>
      </c>
      <c r="I10" s="377">
        <v>2.2532456828950886E-2</v>
      </c>
    </row>
    <row r="11" spans="1:255" s="233" customFormat="1" ht="18" customHeight="1">
      <c r="B11" s="226">
        <v>11</v>
      </c>
      <c r="C11" s="230" t="s">
        <v>54</v>
      </c>
      <c r="D11" s="231">
        <v>224514</v>
      </c>
      <c r="E11" s="377">
        <v>2.2751369987879192E-2</v>
      </c>
      <c r="F11" s="377">
        <v>8.9292535287852637E-3</v>
      </c>
      <c r="G11" s="284">
        <v>1027.0609949045493</v>
      </c>
      <c r="H11" s="377">
        <v>0.99342312186453896</v>
      </c>
      <c r="I11" s="377">
        <v>1.9254843567216628E-2</v>
      </c>
    </row>
    <row r="12" spans="1:255" s="233" customFormat="1" ht="18" customHeight="1">
      <c r="B12" s="226">
        <v>14</v>
      </c>
      <c r="C12" s="230" t="s">
        <v>55</v>
      </c>
      <c r="D12" s="231">
        <v>173910</v>
      </c>
      <c r="E12" s="377">
        <v>1.7623358697417844E-2</v>
      </c>
      <c r="F12" s="377">
        <v>8.4194412552620612E-3</v>
      </c>
      <c r="G12" s="284">
        <v>855.69503128054737</v>
      </c>
      <c r="H12" s="377">
        <v>0.82766966475802872</v>
      </c>
      <c r="I12" s="377">
        <v>2.2763245039850721E-2</v>
      </c>
    </row>
    <row r="13" spans="1:255" s="233" customFormat="1" ht="18" customHeight="1">
      <c r="B13" s="226">
        <v>18</v>
      </c>
      <c r="C13" s="230" t="s">
        <v>56</v>
      </c>
      <c r="D13" s="231">
        <v>190057</v>
      </c>
      <c r="E13" s="377">
        <v>1.925963247631041E-2</v>
      </c>
      <c r="F13" s="377">
        <v>6.8018201755548624E-3</v>
      </c>
      <c r="G13" s="284">
        <v>876.75704783301853</v>
      </c>
      <c r="H13" s="377">
        <v>0.84804186693504069</v>
      </c>
      <c r="I13" s="377">
        <v>2.504317623636565E-2</v>
      </c>
    </row>
    <row r="14" spans="1:255" s="233" customFormat="1" ht="18" customHeight="1">
      <c r="B14" s="226">
        <v>21</v>
      </c>
      <c r="C14" s="230" t="s">
        <v>57</v>
      </c>
      <c r="D14" s="231">
        <v>99551</v>
      </c>
      <c r="E14" s="377">
        <v>1.0088108686600218E-2</v>
      </c>
      <c r="F14" s="377">
        <v>1.4305073002740754E-2</v>
      </c>
      <c r="G14" s="284">
        <v>940.85769143454149</v>
      </c>
      <c r="H14" s="377">
        <v>0.91004311301105312</v>
      </c>
      <c r="I14" s="377">
        <v>1.7590040940044016E-2</v>
      </c>
    </row>
    <row r="15" spans="1:255" s="233" customFormat="1" ht="18" customHeight="1">
      <c r="B15" s="226">
        <v>23</v>
      </c>
      <c r="C15" s="230" t="s">
        <v>58</v>
      </c>
      <c r="D15" s="231">
        <v>143952</v>
      </c>
      <c r="E15" s="377">
        <v>1.4587532236275623E-2</v>
      </c>
      <c r="F15" s="377">
        <v>1.1979078791968911E-2</v>
      </c>
      <c r="G15" s="284">
        <v>849.05102520284549</v>
      </c>
      <c r="H15" s="377">
        <v>0.82124326039437068</v>
      </c>
      <c r="I15" s="377">
        <v>2.1905328629842735E-2</v>
      </c>
    </row>
    <row r="16" spans="1:255" s="233" customFormat="1" ht="18" customHeight="1">
      <c r="B16" s="226">
        <v>29</v>
      </c>
      <c r="C16" s="230" t="s">
        <v>59</v>
      </c>
      <c r="D16" s="231">
        <v>274740</v>
      </c>
      <c r="E16" s="377">
        <v>2.7841076237873491E-2</v>
      </c>
      <c r="F16" s="377">
        <v>1.6817421427408163E-2</v>
      </c>
      <c r="G16" s="284">
        <v>940.88859721918959</v>
      </c>
      <c r="H16" s="377">
        <v>0.91007300658234158</v>
      </c>
      <c r="I16" s="377">
        <v>2.179249232292868E-2</v>
      </c>
    </row>
    <row r="17" spans="1:457" s="233" customFormat="1" ht="18" customHeight="1">
      <c r="B17" s="226">
        <v>41</v>
      </c>
      <c r="C17" s="230" t="s">
        <v>60</v>
      </c>
      <c r="D17" s="231">
        <v>384302</v>
      </c>
      <c r="E17" s="377">
        <v>3.8943660480335075E-2</v>
      </c>
      <c r="F17" s="377">
        <v>1.2450734503762106E-2</v>
      </c>
      <c r="G17" s="284">
        <v>958.0809377520809</v>
      </c>
      <c r="H17" s="377">
        <v>0.92670227075367773</v>
      </c>
      <c r="I17" s="377">
        <v>1.9916621276372171E-2</v>
      </c>
    </row>
    <row r="18" spans="1:457" s="233" customFormat="1" ht="18" hidden="1" customHeight="1">
      <c r="B18" s="226"/>
      <c r="C18" s="230"/>
      <c r="D18" s="231"/>
      <c r="E18" s="377"/>
      <c r="F18" s="377"/>
      <c r="G18" s="284"/>
      <c r="H18" s="377"/>
      <c r="I18" s="377"/>
    </row>
    <row r="19" spans="1:457" s="234" customFormat="1" ht="18" customHeight="1">
      <c r="A19" s="12"/>
      <c r="B19" s="226"/>
      <c r="C19" s="227" t="s">
        <v>61</v>
      </c>
      <c r="D19" s="228">
        <v>305426</v>
      </c>
      <c r="E19" s="376">
        <v>3.0950675369544836E-2</v>
      </c>
      <c r="F19" s="376">
        <v>4.9089604980028234E-3</v>
      </c>
      <c r="G19" s="283">
        <v>1091.0999715479361</v>
      </c>
      <c r="H19" s="376">
        <v>1.0553647206728902</v>
      </c>
      <c r="I19" s="376">
        <v>2.340187107256031E-2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</row>
    <row r="20" spans="1:457" s="232" customFormat="1" ht="18" customHeight="1">
      <c r="B20" s="226">
        <v>22</v>
      </c>
      <c r="C20" s="230" t="s">
        <v>62</v>
      </c>
      <c r="D20" s="231">
        <v>53496</v>
      </c>
      <c r="E20" s="377">
        <v>5.4210752508600142E-3</v>
      </c>
      <c r="F20" s="377">
        <v>4.6951883709573927E-3</v>
      </c>
      <c r="G20" s="284">
        <v>989.33267459249259</v>
      </c>
      <c r="H20" s="377">
        <v>0.95693046375264967</v>
      </c>
      <c r="I20" s="377">
        <v>2.2330460359289983E-2</v>
      </c>
    </row>
    <row r="21" spans="1:457" s="233" customFormat="1" ht="18" customHeight="1">
      <c r="B21" s="226">
        <v>40</v>
      </c>
      <c r="C21" s="230" t="s">
        <v>63</v>
      </c>
      <c r="D21" s="231">
        <v>35899</v>
      </c>
      <c r="E21" s="377">
        <v>3.6378641474245485E-3</v>
      </c>
      <c r="F21" s="377">
        <v>1.3668061366807205E-3</v>
      </c>
      <c r="G21" s="284">
        <v>995.08087384049713</v>
      </c>
      <c r="H21" s="377">
        <v>0.96249040037801314</v>
      </c>
      <c r="I21" s="377">
        <v>2.8804715027205718E-2</v>
      </c>
    </row>
    <row r="22" spans="1:457" s="233" customFormat="1" ht="18" customHeight="1">
      <c r="B22" s="226">
        <v>50</v>
      </c>
      <c r="C22" s="233" t="s">
        <v>64</v>
      </c>
      <c r="D22" s="235">
        <v>216031</v>
      </c>
      <c r="E22" s="378">
        <v>2.1891735971260276E-2</v>
      </c>
      <c r="F22" s="378">
        <v>5.5530213463168554E-3</v>
      </c>
      <c r="G22" s="285">
        <v>1132.2567171378178</v>
      </c>
      <c r="H22" s="378">
        <v>1.0951735177088293</v>
      </c>
      <c r="I22" s="378">
        <v>2.2766608094141105E-2</v>
      </c>
    </row>
    <row r="23" spans="1:457" s="233" customFormat="1" ht="18" hidden="1" customHeight="1">
      <c r="B23" s="226"/>
      <c r="D23" s="235"/>
      <c r="E23" s="378"/>
      <c r="F23" s="378"/>
      <c r="G23" s="285"/>
      <c r="H23" s="378"/>
      <c r="I23" s="378"/>
    </row>
    <row r="24" spans="1:457" s="229" customFormat="1" ht="18" customHeight="1">
      <c r="A24" s="12"/>
      <c r="B24" s="226">
        <v>33</v>
      </c>
      <c r="C24" s="227" t="s">
        <v>65</v>
      </c>
      <c r="D24" s="228">
        <v>300373</v>
      </c>
      <c r="E24" s="376">
        <v>3.04386241275343E-2</v>
      </c>
      <c r="F24" s="376">
        <v>-6.3214700412228542E-4</v>
      </c>
      <c r="G24" s="283">
        <v>1216.4061287798836</v>
      </c>
      <c r="H24" s="376">
        <v>1.1765669029422878</v>
      </c>
      <c r="I24" s="376">
        <v>2.0297229663061467E-2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29" customFormat="1" ht="18" hidden="1" customHeight="1">
      <c r="A25" s="12"/>
      <c r="B25" s="226"/>
      <c r="C25" s="227"/>
      <c r="D25" s="228"/>
      <c r="E25" s="376"/>
      <c r="F25" s="376"/>
      <c r="G25" s="283"/>
      <c r="H25" s="376"/>
      <c r="I25" s="376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</row>
    <row r="26" spans="1:457" s="229" customFormat="1" ht="18" customHeight="1">
      <c r="A26" s="12"/>
      <c r="B26" s="226">
        <v>7</v>
      </c>
      <c r="C26" s="227" t="s">
        <v>184</v>
      </c>
      <c r="D26" s="228">
        <v>198860</v>
      </c>
      <c r="E26" s="376">
        <v>2.0151694040414656E-2</v>
      </c>
      <c r="F26" s="376">
        <v>1.9282616941229458E-2</v>
      </c>
      <c r="G26" s="283">
        <v>961.25580272553555</v>
      </c>
      <c r="H26" s="376">
        <v>0.92977315387461723</v>
      </c>
      <c r="I26" s="376">
        <v>2.4589518352209572E-2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</row>
    <row r="27" spans="1:457" s="229" customFormat="1" ht="18" hidden="1" customHeight="1">
      <c r="A27" s="12"/>
      <c r="B27" s="226"/>
      <c r="C27" s="227"/>
      <c r="D27" s="228"/>
      <c r="E27" s="376"/>
      <c r="F27" s="376"/>
      <c r="G27" s="283"/>
      <c r="H27" s="376"/>
      <c r="I27" s="376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</row>
    <row r="28" spans="1:457" s="229" customFormat="1" ht="18" customHeight="1">
      <c r="A28" s="12"/>
      <c r="B28" s="226"/>
      <c r="C28" s="227" t="s">
        <v>66</v>
      </c>
      <c r="D28" s="228">
        <v>340546</v>
      </c>
      <c r="E28" s="376">
        <v>3.4509598706059789E-2</v>
      </c>
      <c r="F28" s="376">
        <v>2.5889285197859824E-2</v>
      </c>
      <c r="G28" s="283">
        <v>944.25274297745386</v>
      </c>
      <c r="H28" s="376">
        <v>0.9133269712428268</v>
      </c>
      <c r="I28" s="376">
        <v>1.9148028088961988E-2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2" customFormat="1" ht="18" customHeight="1">
      <c r="B29" s="226">
        <v>35</v>
      </c>
      <c r="C29" s="230" t="s">
        <v>67</v>
      </c>
      <c r="D29" s="231">
        <v>178926</v>
      </c>
      <c r="E29" s="377">
        <v>1.8131660504250389E-2</v>
      </c>
      <c r="F29" s="377">
        <v>2.6605236130794241E-2</v>
      </c>
      <c r="G29" s="284">
        <v>957.53817041681987</v>
      </c>
      <c r="H29" s="377">
        <v>0.92617727990764609</v>
      </c>
      <c r="I29" s="377">
        <v>2.0268662205728427E-2</v>
      </c>
    </row>
    <row r="30" spans="1:457" s="233" customFormat="1" ht="18" customHeight="1">
      <c r="B30" s="226">
        <v>38</v>
      </c>
      <c r="C30" s="230" t="s">
        <v>68</v>
      </c>
      <c r="D30" s="231">
        <v>161620</v>
      </c>
      <c r="E30" s="377">
        <v>1.6377938201809397E-2</v>
      </c>
      <c r="F30" s="377">
        <v>2.509783525621101E-2</v>
      </c>
      <c r="G30" s="284">
        <v>929.54473412944026</v>
      </c>
      <c r="H30" s="377">
        <v>0.89910067296191232</v>
      </c>
      <c r="I30" s="377">
        <v>1.7851288662472209E-2</v>
      </c>
    </row>
    <row r="31" spans="1:457" s="233" customFormat="1" ht="18" hidden="1" customHeight="1">
      <c r="B31" s="226"/>
      <c r="C31" s="230"/>
      <c r="D31" s="231"/>
      <c r="E31" s="377"/>
      <c r="F31" s="377"/>
      <c r="G31" s="284"/>
      <c r="H31" s="377"/>
      <c r="I31" s="377"/>
    </row>
    <row r="32" spans="1:457" s="233" customFormat="1" ht="18" customHeight="1">
      <c r="B32" s="226">
        <v>39</v>
      </c>
      <c r="C32" s="227" t="s">
        <v>69</v>
      </c>
      <c r="D32" s="228">
        <v>143101</v>
      </c>
      <c r="E32" s="376">
        <v>1.4501295227181825E-2</v>
      </c>
      <c r="F32" s="376">
        <v>1.1836495152976356E-2</v>
      </c>
      <c r="G32" s="283">
        <v>1092.2806837827832</v>
      </c>
      <c r="H32" s="376">
        <v>1.0565067627134161</v>
      </c>
      <c r="I32" s="376">
        <v>2.2397551925764869E-2</v>
      </c>
    </row>
    <row r="33" spans="1:255" s="233" customFormat="1" ht="18" hidden="1" customHeight="1">
      <c r="B33" s="226"/>
      <c r="C33" s="227"/>
      <c r="D33" s="228"/>
      <c r="E33" s="376"/>
      <c r="F33" s="376"/>
      <c r="G33" s="283"/>
      <c r="H33" s="376"/>
      <c r="I33" s="376"/>
    </row>
    <row r="34" spans="1:255" s="229" customFormat="1" ht="18" customHeight="1">
      <c r="A34" s="12"/>
      <c r="B34" s="226"/>
      <c r="C34" s="227" t="s">
        <v>70</v>
      </c>
      <c r="D34" s="228">
        <v>614397</v>
      </c>
      <c r="E34" s="376">
        <v>6.2260587163575597E-2</v>
      </c>
      <c r="F34" s="376">
        <v>5.9977011268408376E-3</v>
      </c>
      <c r="G34" s="283">
        <v>1026.9753782000887</v>
      </c>
      <c r="H34" s="376">
        <v>0.99334030924264904</v>
      </c>
      <c r="I34" s="376">
        <v>2.4087020452817409E-2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  <c r="IU34" s="12"/>
    </row>
    <row r="35" spans="1:255" s="237" customFormat="1" ht="18" customHeight="1">
      <c r="A35" s="414"/>
      <c r="B35" s="236">
        <v>5</v>
      </c>
      <c r="C35" s="230" t="s">
        <v>71</v>
      </c>
      <c r="D35" s="231">
        <v>38801</v>
      </c>
      <c r="E35" s="377">
        <v>3.9319414686821335E-3</v>
      </c>
      <c r="F35" s="377">
        <v>9.1812317935913157E-3</v>
      </c>
      <c r="G35" s="284">
        <v>897.99853354294976</v>
      </c>
      <c r="H35" s="377">
        <v>0.86858766037057267</v>
      </c>
      <c r="I35" s="377">
        <v>2.5034364164477463E-2</v>
      </c>
    </row>
    <row r="36" spans="1:255" s="233" customFormat="1" ht="18" customHeight="1">
      <c r="B36" s="226">
        <v>9</v>
      </c>
      <c r="C36" s="230" t="s">
        <v>72</v>
      </c>
      <c r="D36" s="231">
        <v>90897</v>
      </c>
      <c r="E36" s="377">
        <v>9.2111461992938296E-3</v>
      </c>
      <c r="F36" s="377">
        <v>6.8677514760127067E-3</v>
      </c>
      <c r="G36" s="284">
        <v>1102.3624264827231</v>
      </c>
      <c r="H36" s="377">
        <v>1.066258312384271</v>
      </c>
      <c r="I36" s="377">
        <v>2.4592656586843509E-2</v>
      </c>
    </row>
    <row r="37" spans="1:255" s="233" customFormat="1" ht="18" customHeight="1">
      <c r="B37" s="226">
        <v>24</v>
      </c>
      <c r="C37" s="230" t="s">
        <v>73</v>
      </c>
      <c r="D37" s="231">
        <v>140638</v>
      </c>
      <c r="E37" s="377">
        <v>1.4251704447630676E-2</v>
      </c>
      <c r="F37" s="377">
        <v>-3.1986807219064328E-4</v>
      </c>
      <c r="G37" s="284">
        <v>1022.8561636257618</v>
      </c>
      <c r="H37" s="377">
        <v>0.98935600546482128</v>
      </c>
      <c r="I37" s="377">
        <v>2.558116572667446E-2</v>
      </c>
    </row>
    <row r="38" spans="1:255" s="233" customFormat="1" ht="18" customHeight="1">
      <c r="B38" s="226">
        <v>34</v>
      </c>
      <c r="C38" s="233" t="s">
        <v>74</v>
      </c>
      <c r="D38" s="235">
        <v>42519</v>
      </c>
      <c r="E38" s="378">
        <v>4.3087090360273096E-3</v>
      </c>
      <c r="F38" s="378">
        <v>4.1328169280181459E-3</v>
      </c>
      <c r="G38" s="285">
        <v>1051.3381191937722</v>
      </c>
      <c r="H38" s="378">
        <v>1.0169051319116003</v>
      </c>
      <c r="I38" s="378">
        <v>2.3065386385439979E-2</v>
      </c>
    </row>
    <row r="39" spans="1:255" s="233" customFormat="1" ht="18" customHeight="1">
      <c r="B39" s="226">
        <v>37</v>
      </c>
      <c r="C39" s="233" t="s">
        <v>75</v>
      </c>
      <c r="D39" s="235">
        <v>80678</v>
      </c>
      <c r="E39" s="378">
        <v>8.1755927375669994E-3</v>
      </c>
      <c r="F39" s="378">
        <v>9.2445489685886173E-3</v>
      </c>
      <c r="G39" s="285">
        <v>955.60829594189295</v>
      </c>
      <c r="H39" s="378">
        <v>0.92431061187604902</v>
      </c>
      <c r="I39" s="378">
        <v>2.3936756860923669E-2</v>
      </c>
    </row>
    <row r="40" spans="1:255" s="233" customFormat="1" ht="18" customHeight="1">
      <c r="B40" s="226">
        <v>40</v>
      </c>
      <c r="C40" s="230" t="s">
        <v>76</v>
      </c>
      <c r="D40" s="231">
        <v>33808</v>
      </c>
      <c r="E40" s="377">
        <v>3.4259703918250962E-3</v>
      </c>
      <c r="F40" s="377">
        <v>1.908063300678231E-2</v>
      </c>
      <c r="G40" s="284">
        <v>972.99102253904414</v>
      </c>
      <c r="H40" s="377">
        <v>0.94112402666673001</v>
      </c>
      <c r="I40" s="377">
        <v>2.581764551194099E-2</v>
      </c>
    </row>
    <row r="41" spans="1:255" s="233" customFormat="1" ht="18" customHeight="1">
      <c r="B41" s="226">
        <v>42</v>
      </c>
      <c r="C41" s="230" t="s">
        <v>77</v>
      </c>
      <c r="D41" s="231">
        <v>22314</v>
      </c>
      <c r="E41" s="377">
        <v>2.2612134205864057E-3</v>
      </c>
      <c r="F41" s="377">
        <v>5.8600793364587123E-3</v>
      </c>
      <c r="G41" s="284">
        <v>975.67146231065692</v>
      </c>
      <c r="H41" s="377">
        <v>0.94371667779367974</v>
      </c>
      <c r="I41" s="377">
        <v>2.8910320217113705E-2</v>
      </c>
    </row>
    <row r="42" spans="1:255" s="233" customFormat="1" ht="18" customHeight="1">
      <c r="B42" s="226">
        <v>47</v>
      </c>
      <c r="C42" s="230" t="s">
        <v>78</v>
      </c>
      <c r="D42" s="231">
        <v>116669</v>
      </c>
      <c r="E42" s="377">
        <v>1.1822779804893581E-2</v>
      </c>
      <c r="F42" s="377">
        <v>1.1636477147588975E-2</v>
      </c>
      <c r="G42" s="284">
        <v>1147.321178804995</v>
      </c>
      <c r="H42" s="377">
        <v>1.1097445944149471</v>
      </c>
      <c r="I42" s="377">
        <v>1.9535753769583719E-2</v>
      </c>
    </row>
    <row r="43" spans="1:255" s="233" customFormat="1" ht="18" customHeight="1">
      <c r="B43" s="226">
        <v>49</v>
      </c>
      <c r="C43" s="230" t="s">
        <v>79</v>
      </c>
      <c r="D43" s="231">
        <v>48073</v>
      </c>
      <c r="E43" s="377">
        <v>4.8715296570695649E-3</v>
      </c>
      <c r="F43" s="377">
        <v>-5.8729863308311092E-3</v>
      </c>
      <c r="G43" s="284">
        <v>868.51721382064784</v>
      </c>
      <c r="H43" s="377">
        <v>0.84007190052717828</v>
      </c>
      <c r="I43" s="377">
        <v>2.6070042182661179E-2</v>
      </c>
    </row>
    <row r="44" spans="1:255" s="233" customFormat="1" ht="18" hidden="1" customHeight="1">
      <c r="B44" s="226"/>
      <c r="C44" s="230"/>
      <c r="D44" s="231"/>
      <c r="E44" s="377"/>
      <c r="F44" s="377"/>
      <c r="G44" s="284"/>
      <c r="H44" s="377"/>
      <c r="I44" s="377"/>
    </row>
    <row r="45" spans="1:255" s="229" customFormat="1" ht="18" customHeight="1">
      <c r="A45" s="12"/>
      <c r="B45" s="226"/>
      <c r="C45" s="227" t="s">
        <v>80</v>
      </c>
      <c r="D45" s="228">
        <v>378156</v>
      </c>
      <c r="E45" s="376">
        <v>3.8320848896444958E-2</v>
      </c>
      <c r="F45" s="376">
        <v>1.3057152501326108E-2</v>
      </c>
      <c r="G45" s="283">
        <v>955.39573578100044</v>
      </c>
      <c r="H45" s="376">
        <v>0.92410501339682971</v>
      </c>
      <c r="I45" s="376">
        <v>2.233782662534467E-2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</row>
    <row r="46" spans="1:255" s="232" customFormat="1" ht="18" customHeight="1">
      <c r="B46" s="226">
        <v>2</v>
      </c>
      <c r="C46" s="230" t="s">
        <v>81</v>
      </c>
      <c r="D46" s="231">
        <v>73080</v>
      </c>
      <c r="E46" s="377">
        <v>7.4056411569621994E-3</v>
      </c>
      <c r="F46" s="377">
        <v>1.124994810909552E-2</v>
      </c>
      <c r="G46" s="284">
        <v>920.24068992884497</v>
      </c>
      <c r="H46" s="377">
        <v>0.8901013509337401</v>
      </c>
      <c r="I46" s="377">
        <v>2.379377509809566E-2</v>
      </c>
    </row>
    <row r="47" spans="1:255" s="233" customFormat="1" ht="18" customHeight="1">
      <c r="B47" s="226">
        <v>13</v>
      </c>
      <c r="C47" s="230" t="s">
        <v>82</v>
      </c>
      <c r="D47" s="231">
        <v>99875</v>
      </c>
      <c r="E47" s="377">
        <v>1.0120941578429115E-2</v>
      </c>
      <c r="F47" s="377">
        <v>9.7869715995835271E-3</v>
      </c>
      <c r="G47" s="284">
        <v>961.17755173967475</v>
      </c>
      <c r="H47" s="377">
        <v>0.92969746573238576</v>
      </c>
      <c r="I47" s="377">
        <v>2.1028336138173787E-2</v>
      </c>
    </row>
    <row r="48" spans="1:255" s="237" customFormat="1" ht="18" customHeight="1">
      <c r="A48" s="414"/>
      <c r="B48" s="236">
        <v>16</v>
      </c>
      <c r="C48" s="233" t="s">
        <v>83</v>
      </c>
      <c r="D48" s="231">
        <v>44541</v>
      </c>
      <c r="E48" s="377">
        <v>4.5136106017002369E-3</v>
      </c>
      <c r="F48" s="377">
        <v>8.1711181530104149E-3</v>
      </c>
      <c r="G48" s="284">
        <v>876.66006847623498</v>
      </c>
      <c r="H48" s="377">
        <v>0.84794806380567411</v>
      </c>
      <c r="I48" s="377">
        <v>2.0854675309337267E-2</v>
      </c>
    </row>
    <row r="49" spans="1:255" s="233" customFormat="1" ht="18" customHeight="1">
      <c r="B49" s="226">
        <v>19</v>
      </c>
      <c r="C49" s="233" t="s">
        <v>84</v>
      </c>
      <c r="D49" s="235">
        <v>42555</v>
      </c>
      <c r="E49" s="378">
        <v>4.3123571351194089E-3</v>
      </c>
      <c r="F49" s="378">
        <v>2.2809210210065878E-2</v>
      </c>
      <c r="G49" s="285">
        <v>1092.4964648102457</v>
      </c>
      <c r="H49" s="378">
        <v>1.0567154765707278</v>
      </c>
      <c r="I49" s="378">
        <v>2.7050864687817366E-2</v>
      </c>
    </row>
    <row r="50" spans="1:255" s="233" customFormat="1" ht="18" customHeight="1">
      <c r="B50" s="226">
        <v>45</v>
      </c>
      <c r="C50" s="230" t="s">
        <v>85</v>
      </c>
      <c r="D50" s="231">
        <v>118105</v>
      </c>
      <c r="E50" s="377">
        <v>1.1968298424233997E-2</v>
      </c>
      <c r="F50" s="377">
        <v>1.532814085039802E-2</v>
      </c>
      <c r="G50" s="284">
        <v>952.55348283307205</v>
      </c>
      <c r="H50" s="377">
        <v>0.92135584873117893</v>
      </c>
      <c r="I50" s="377">
        <v>2.0508716540083016E-2</v>
      </c>
    </row>
    <row r="51" spans="1:255" s="233" customFormat="1" ht="18" hidden="1" customHeight="1">
      <c r="B51" s="226"/>
      <c r="C51" s="230"/>
      <c r="D51" s="231"/>
      <c r="E51" s="377"/>
      <c r="F51" s="377"/>
      <c r="G51" s="284"/>
      <c r="H51" s="377"/>
      <c r="I51" s="377"/>
    </row>
    <row r="52" spans="1:255" s="229" customFormat="1" ht="18" customHeight="1">
      <c r="A52" s="12"/>
      <c r="B52" s="226"/>
      <c r="C52" s="227" t="s">
        <v>86</v>
      </c>
      <c r="D52" s="228">
        <v>1744564</v>
      </c>
      <c r="E52" s="376">
        <v>0.17678728734749047</v>
      </c>
      <c r="F52" s="376">
        <v>7.1197201758887996E-3</v>
      </c>
      <c r="G52" s="283">
        <v>1073.3246314666585</v>
      </c>
      <c r="H52" s="376">
        <v>1.0381715511110496</v>
      </c>
      <c r="I52" s="376">
        <v>2.2523134950721557E-2</v>
      </c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  <c r="IU52" s="12"/>
    </row>
    <row r="53" spans="1:255" s="232" customFormat="1" ht="18" customHeight="1">
      <c r="B53" s="226">
        <v>8</v>
      </c>
      <c r="C53" s="233" t="s">
        <v>87</v>
      </c>
      <c r="D53" s="235">
        <v>1310511</v>
      </c>
      <c r="E53" s="378">
        <v>0.13280205525795963</v>
      </c>
      <c r="F53" s="378">
        <v>6.3552277430725113E-3</v>
      </c>
      <c r="G53" s="285">
        <v>1108.5885093753504</v>
      </c>
      <c r="H53" s="378">
        <v>1.0722804812085833</v>
      </c>
      <c r="I53" s="378">
        <v>2.1715958299038496E-2</v>
      </c>
    </row>
    <row r="54" spans="1:255" s="233" customFormat="1" ht="18" customHeight="1">
      <c r="B54" s="226">
        <v>17</v>
      </c>
      <c r="C54" s="233" t="s">
        <v>185</v>
      </c>
      <c r="D54" s="235">
        <v>160859</v>
      </c>
      <c r="E54" s="378">
        <v>1.6300821440445847E-2</v>
      </c>
      <c r="F54" s="378">
        <v>8.5646392004665728E-3</v>
      </c>
      <c r="G54" s="285">
        <v>957.58289390086964</v>
      </c>
      <c r="H54" s="378">
        <v>0.92622053862681253</v>
      </c>
      <c r="I54" s="378">
        <v>2.6536836834302635E-2</v>
      </c>
    </row>
    <row r="55" spans="1:255" s="237" customFormat="1" ht="18" customHeight="1">
      <c r="A55" s="414"/>
      <c r="B55" s="236">
        <v>25</v>
      </c>
      <c r="C55" s="233" t="s">
        <v>191</v>
      </c>
      <c r="D55" s="231">
        <v>99881</v>
      </c>
      <c r="E55" s="377">
        <v>1.0121549594944464E-2</v>
      </c>
      <c r="F55" s="377">
        <v>3.3551990517042274E-3</v>
      </c>
      <c r="G55" s="284">
        <v>916.94778306184435</v>
      </c>
      <c r="H55" s="377">
        <v>0.88691629197808475</v>
      </c>
      <c r="I55" s="377">
        <v>2.7481761939820881E-2</v>
      </c>
    </row>
    <row r="56" spans="1:255" s="233" customFormat="1" ht="18" customHeight="1">
      <c r="B56" s="226">
        <v>43</v>
      </c>
      <c r="C56" s="233" t="s">
        <v>88</v>
      </c>
      <c r="D56" s="235">
        <v>173313</v>
      </c>
      <c r="E56" s="378">
        <v>1.7562861054140528E-2</v>
      </c>
      <c r="F56" s="378">
        <v>1.3787173307751699E-2</v>
      </c>
      <c r="G56" s="285">
        <v>1004.221195813354</v>
      </c>
      <c r="H56" s="378">
        <v>0.97133136234051709</v>
      </c>
      <c r="I56" s="378">
        <v>2.3621432872759751E-2</v>
      </c>
    </row>
    <row r="57" spans="1:255" s="233" customFormat="1" ht="18" hidden="1" customHeight="1">
      <c r="B57" s="226"/>
      <c r="D57" s="235"/>
      <c r="E57" s="378"/>
      <c r="F57" s="378"/>
      <c r="G57" s="285"/>
      <c r="H57" s="378"/>
      <c r="I57" s="378"/>
      <c r="J57" s="233" t="s">
        <v>193</v>
      </c>
    </row>
    <row r="58" spans="1:255" s="229" customFormat="1" ht="18" customHeight="1">
      <c r="A58" s="12"/>
      <c r="B58" s="226"/>
      <c r="C58" s="227" t="s">
        <v>89</v>
      </c>
      <c r="D58" s="228">
        <v>1009670</v>
      </c>
      <c r="E58" s="376">
        <v>0.10231600584222802</v>
      </c>
      <c r="F58" s="376">
        <v>9.9699610784402815E-3</v>
      </c>
      <c r="G58" s="283">
        <v>952.78517612685334</v>
      </c>
      <c r="H58" s="376">
        <v>0.92157995370290424</v>
      </c>
      <c r="I58" s="376">
        <v>2.1987991783026795E-2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  <c r="CY58" s="12"/>
      <c r="CZ58" s="12"/>
      <c r="DA58" s="12"/>
      <c r="DB58" s="12"/>
      <c r="DC58" s="12"/>
      <c r="DD58" s="12"/>
      <c r="DE58" s="12"/>
      <c r="DF58" s="12"/>
      <c r="DG58" s="12"/>
      <c r="DH58" s="12"/>
      <c r="DI58" s="12"/>
      <c r="DJ58" s="12"/>
      <c r="DK58" s="12"/>
      <c r="DL58" s="12"/>
      <c r="DM58" s="12"/>
      <c r="DN58" s="12"/>
      <c r="DO58" s="12"/>
      <c r="DP58" s="12"/>
      <c r="DQ58" s="12"/>
      <c r="DR58" s="12"/>
      <c r="DS58" s="12"/>
      <c r="DT58" s="12"/>
      <c r="DU58" s="12"/>
      <c r="DV58" s="12"/>
      <c r="DW58" s="12"/>
      <c r="DX58" s="12"/>
      <c r="DY58" s="12"/>
      <c r="DZ58" s="12"/>
      <c r="EA58" s="12"/>
      <c r="EB58" s="12"/>
      <c r="EC58" s="12"/>
      <c r="ED58" s="12"/>
      <c r="EE58" s="12"/>
      <c r="EF58" s="12"/>
      <c r="EG58" s="12"/>
      <c r="EH58" s="12"/>
      <c r="EI58" s="12"/>
      <c r="EJ58" s="12"/>
      <c r="EK58" s="12"/>
      <c r="EL58" s="12"/>
      <c r="EM58" s="12"/>
      <c r="EN58" s="12"/>
      <c r="EO58" s="12"/>
      <c r="EP58" s="12"/>
      <c r="EQ58" s="12"/>
      <c r="ER58" s="12"/>
      <c r="ES58" s="12"/>
      <c r="ET58" s="12"/>
      <c r="EU58" s="12"/>
      <c r="EV58" s="12"/>
      <c r="EW58" s="12"/>
      <c r="EX58" s="12"/>
      <c r="EY58" s="12"/>
      <c r="EZ58" s="12"/>
      <c r="FA58" s="12"/>
      <c r="FB58" s="12"/>
      <c r="FC58" s="12"/>
      <c r="FD58" s="12"/>
      <c r="FE58" s="12"/>
      <c r="FF58" s="12"/>
      <c r="FG58" s="12"/>
      <c r="FH58" s="12"/>
      <c r="FI58" s="12"/>
      <c r="FJ58" s="12"/>
      <c r="FK58" s="12"/>
      <c r="FL58" s="12"/>
      <c r="FM58" s="12"/>
      <c r="FN58" s="12"/>
      <c r="FO58" s="12"/>
      <c r="FP58" s="12"/>
      <c r="FQ58" s="12"/>
      <c r="FR58" s="12"/>
      <c r="FS58" s="12"/>
      <c r="FT58" s="12"/>
      <c r="FU58" s="12"/>
      <c r="FV58" s="12"/>
      <c r="FW58" s="12"/>
      <c r="FX58" s="12"/>
      <c r="FY58" s="12"/>
      <c r="FZ58" s="12"/>
      <c r="GA58" s="12"/>
      <c r="GB58" s="12"/>
      <c r="GC58" s="12"/>
      <c r="GD58" s="12"/>
      <c r="GE58" s="12"/>
      <c r="GF58" s="12"/>
      <c r="GG58" s="12"/>
      <c r="GH58" s="12"/>
      <c r="GI58" s="12"/>
      <c r="GJ58" s="12"/>
      <c r="GK58" s="12"/>
      <c r="GL58" s="12"/>
      <c r="GM58" s="12"/>
      <c r="GN58" s="12"/>
      <c r="GO58" s="12"/>
      <c r="GP58" s="12"/>
      <c r="GQ58" s="12"/>
      <c r="GR58" s="12"/>
      <c r="GS58" s="12"/>
      <c r="GT58" s="12"/>
      <c r="GU58" s="12"/>
      <c r="GV58" s="12"/>
      <c r="GW58" s="12"/>
      <c r="GX58" s="12"/>
      <c r="GY58" s="12"/>
      <c r="GZ58" s="12"/>
      <c r="HA58" s="12"/>
      <c r="HB58" s="12"/>
      <c r="HC58" s="12"/>
      <c r="HD58" s="12"/>
      <c r="HE58" s="12"/>
      <c r="HF58" s="12"/>
      <c r="HG58" s="12"/>
      <c r="HH58" s="12"/>
      <c r="HI58" s="12"/>
      <c r="HJ58" s="12"/>
      <c r="HK58" s="12"/>
      <c r="HL58" s="12"/>
      <c r="HM58" s="12"/>
      <c r="HN58" s="12"/>
      <c r="HO58" s="12"/>
      <c r="HP58" s="12"/>
      <c r="HQ58" s="12"/>
      <c r="HR58" s="12"/>
      <c r="HS58" s="12"/>
      <c r="HT58" s="12"/>
      <c r="HU58" s="12"/>
      <c r="HV58" s="12"/>
      <c r="HW58" s="12"/>
      <c r="HX58" s="12"/>
      <c r="HY58" s="12"/>
      <c r="HZ58" s="12"/>
      <c r="IA58" s="12"/>
      <c r="IB58" s="12"/>
      <c r="IC58" s="12"/>
      <c r="ID58" s="12"/>
      <c r="IE58" s="12"/>
      <c r="IF58" s="12"/>
      <c r="IG58" s="12"/>
      <c r="IH58" s="12"/>
      <c r="II58" s="12"/>
      <c r="IJ58" s="12"/>
      <c r="IK58" s="12"/>
      <c r="IL58" s="12"/>
      <c r="IM58" s="12"/>
      <c r="IN58" s="12"/>
      <c r="IO58" s="12"/>
      <c r="IP58" s="12"/>
      <c r="IQ58" s="12"/>
      <c r="IR58" s="12"/>
      <c r="IS58" s="12"/>
      <c r="IT58" s="12"/>
      <c r="IU58" s="12"/>
    </row>
    <row r="59" spans="1:255" s="232" customFormat="1" ht="18" customHeight="1">
      <c r="B59" s="226">
        <v>3</v>
      </c>
      <c r="C59" s="233" t="s">
        <v>90</v>
      </c>
      <c r="D59" s="235">
        <v>325833</v>
      </c>
      <c r="E59" s="378">
        <v>3.3018640874335856E-2</v>
      </c>
      <c r="F59" s="378">
        <v>1.123480430646806E-2</v>
      </c>
      <c r="G59" s="285">
        <v>894.62656962308893</v>
      </c>
      <c r="H59" s="378">
        <v>0.86532613360565636</v>
      </c>
      <c r="I59" s="378">
        <v>2.1713377924762245E-2</v>
      </c>
    </row>
    <row r="60" spans="1:255" s="233" customFormat="1" ht="18" customHeight="1">
      <c r="B60" s="226">
        <v>12</v>
      </c>
      <c r="C60" s="233" t="s">
        <v>91</v>
      </c>
      <c r="D60" s="235">
        <v>133778</v>
      </c>
      <c r="E60" s="378">
        <v>1.3556538898413918E-2</v>
      </c>
      <c r="F60" s="378">
        <v>1.1423862339056567E-2</v>
      </c>
      <c r="G60" s="285">
        <v>922.62996075587921</v>
      </c>
      <c r="H60" s="378">
        <v>0.89241236935985879</v>
      </c>
      <c r="I60" s="378">
        <v>2.3842346893960142E-2</v>
      </c>
    </row>
    <row r="61" spans="1:255" s="233" customFormat="1" ht="18" customHeight="1">
      <c r="B61" s="226">
        <v>46</v>
      </c>
      <c r="C61" s="233" t="s">
        <v>92</v>
      </c>
      <c r="D61" s="235">
        <v>550059</v>
      </c>
      <c r="E61" s="378">
        <v>5.574082606947825E-2</v>
      </c>
      <c r="F61" s="378">
        <v>8.8697652153340023E-3</v>
      </c>
      <c r="G61" s="285">
        <v>994.56996218587472</v>
      </c>
      <c r="H61" s="378">
        <v>0.96199622188866341</v>
      </c>
      <c r="I61" s="378">
        <v>2.181930682476052E-2</v>
      </c>
    </row>
    <row r="62" spans="1:255" s="233" customFormat="1" ht="18" hidden="1" customHeight="1">
      <c r="B62" s="226"/>
      <c r="D62" s="235"/>
      <c r="E62" s="378"/>
      <c r="F62" s="378"/>
      <c r="G62" s="285"/>
      <c r="H62" s="378"/>
      <c r="I62" s="378"/>
    </row>
    <row r="63" spans="1:255" s="229" customFormat="1" ht="18" customHeight="1">
      <c r="A63" s="12"/>
      <c r="B63" s="226"/>
      <c r="C63" s="227" t="s">
        <v>93</v>
      </c>
      <c r="D63" s="228">
        <v>231107</v>
      </c>
      <c r="E63" s="376">
        <v>2.3419478802162878E-2</v>
      </c>
      <c r="F63" s="376">
        <v>9.1171474855797907E-3</v>
      </c>
      <c r="G63" s="283">
        <v>861.01248447688738</v>
      </c>
      <c r="H63" s="376">
        <v>0.83281296294663099</v>
      </c>
      <c r="I63" s="376">
        <v>2.1917189848654983E-2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32" customFormat="1" ht="18" customHeight="1">
      <c r="B64" s="226">
        <v>6</v>
      </c>
      <c r="C64" s="233" t="s">
        <v>94</v>
      </c>
      <c r="D64" s="235">
        <v>135240</v>
      </c>
      <c r="E64" s="378">
        <v>1.3704692255987519E-2</v>
      </c>
      <c r="F64" s="378">
        <v>1.1125067288713542E-2</v>
      </c>
      <c r="G64" s="285">
        <v>866.9973353297836</v>
      </c>
      <c r="H64" s="378">
        <v>0.83860180046229427</v>
      </c>
      <c r="I64" s="378">
        <v>2.1438058029977558E-2</v>
      </c>
    </row>
    <row r="65" spans="1:255" s="233" customFormat="1" ht="18" customHeight="1">
      <c r="B65" s="226">
        <v>10</v>
      </c>
      <c r="C65" s="230" t="s">
        <v>95</v>
      </c>
      <c r="D65" s="231">
        <v>95867</v>
      </c>
      <c r="E65" s="377">
        <v>9.714786546175358E-3</v>
      </c>
      <c r="F65" s="377">
        <v>6.2980885301311407E-3</v>
      </c>
      <c r="G65" s="284">
        <v>852.56962896512925</v>
      </c>
      <c r="H65" s="377">
        <v>0.82464662431479396</v>
      </c>
      <c r="I65" s="377">
        <v>2.2553666196799327E-2</v>
      </c>
    </row>
    <row r="66" spans="1:255" s="233" customFormat="1" ht="18" hidden="1" customHeight="1">
      <c r="B66" s="226"/>
      <c r="C66" s="230"/>
      <c r="D66" s="231"/>
      <c r="E66" s="377"/>
      <c r="F66" s="377"/>
      <c r="G66" s="284"/>
      <c r="H66" s="377"/>
      <c r="I66" s="377"/>
    </row>
    <row r="67" spans="1:255" s="229" customFormat="1" ht="18" customHeight="1">
      <c r="A67" s="12"/>
      <c r="B67" s="226"/>
      <c r="C67" s="227" t="s">
        <v>96</v>
      </c>
      <c r="D67" s="228">
        <v>767182</v>
      </c>
      <c r="E67" s="376">
        <v>7.774322104653221E-2</v>
      </c>
      <c r="F67" s="376">
        <v>4.0650406504065817E-3</v>
      </c>
      <c r="G67" s="283">
        <v>880.63353927751223</v>
      </c>
      <c r="H67" s="376">
        <v>0.851791397149678</v>
      </c>
      <c r="I67" s="376">
        <v>2.3775899652654919E-2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2"/>
      <c r="DC67" s="12"/>
      <c r="DD67" s="12"/>
      <c r="DE67" s="12"/>
      <c r="DF67" s="12"/>
      <c r="DG67" s="12"/>
      <c r="DH67" s="12"/>
      <c r="DI67" s="12"/>
      <c r="DJ67" s="12"/>
      <c r="DK67" s="12"/>
      <c r="DL67" s="12"/>
      <c r="DM67" s="12"/>
      <c r="DN67" s="12"/>
      <c r="DO67" s="12"/>
      <c r="DP67" s="12"/>
      <c r="DQ67" s="12"/>
      <c r="DR67" s="12"/>
      <c r="DS67" s="12"/>
      <c r="DT67" s="12"/>
      <c r="DU67" s="12"/>
      <c r="DV67" s="12"/>
      <c r="DW67" s="12"/>
      <c r="DX67" s="12"/>
      <c r="DY67" s="12"/>
      <c r="DZ67" s="12"/>
      <c r="EA67" s="12"/>
      <c r="EB67" s="12"/>
      <c r="EC67" s="12"/>
      <c r="ED67" s="12"/>
      <c r="EE67" s="12"/>
      <c r="EF67" s="12"/>
      <c r="EG67" s="12"/>
      <c r="EH67" s="12"/>
      <c r="EI67" s="12"/>
      <c r="EJ67" s="12"/>
      <c r="EK67" s="12"/>
      <c r="EL67" s="12"/>
      <c r="EM67" s="12"/>
      <c r="EN67" s="12"/>
      <c r="EO67" s="12"/>
      <c r="EP67" s="12"/>
      <c r="EQ67" s="12"/>
      <c r="ER67" s="12"/>
      <c r="ES67" s="12"/>
      <c r="ET67" s="12"/>
      <c r="EU67" s="12"/>
      <c r="EV67" s="12"/>
      <c r="EW67" s="12"/>
      <c r="EX67" s="12"/>
      <c r="EY67" s="12"/>
      <c r="EZ67" s="12"/>
      <c r="FA67" s="12"/>
      <c r="FB67" s="12"/>
      <c r="FC67" s="12"/>
      <c r="FD67" s="12"/>
      <c r="FE67" s="12"/>
      <c r="FF67" s="12"/>
      <c r="FG67" s="12"/>
      <c r="FH67" s="12"/>
      <c r="FI67" s="12"/>
      <c r="FJ67" s="12"/>
      <c r="FK67" s="12"/>
      <c r="FL67" s="12"/>
      <c r="FM67" s="12"/>
      <c r="FN67" s="12"/>
      <c r="FO67" s="12"/>
      <c r="FP67" s="12"/>
      <c r="FQ67" s="12"/>
      <c r="FR67" s="12"/>
      <c r="FS67" s="12"/>
      <c r="FT67" s="12"/>
      <c r="FU67" s="12"/>
      <c r="FV67" s="12"/>
      <c r="FW67" s="12"/>
      <c r="FX67" s="12"/>
      <c r="FY67" s="12"/>
      <c r="FZ67" s="12"/>
      <c r="GA67" s="12"/>
      <c r="GB67" s="12"/>
      <c r="GC67" s="12"/>
      <c r="GD67" s="12"/>
      <c r="GE67" s="12"/>
      <c r="GF67" s="12"/>
      <c r="GG67" s="12"/>
      <c r="GH67" s="12"/>
      <c r="GI67" s="12"/>
      <c r="GJ67" s="12"/>
      <c r="GK67" s="12"/>
      <c r="GL67" s="12"/>
      <c r="GM67" s="12"/>
      <c r="GN67" s="12"/>
      <c r="GO67" s="12"/>
      <c r="GP67" s="12"/>
      <c r="GQ67" s="12"/>
      <c r="GR67" s="12"/>
      <c r="GS67" s="12"/>
      <c r="GT67" s="12"/>
      <c r="GU67" s="12"/>
      <c r="GV67" s="12"/>
      <c r="GW67" s="12"/>
      <c r="GX67" s="12"/>
      <c r="GY67" s="12"/>
      <c r="GZ67" s="12"/>
      <c r="HA67" s="12"/>
      <c r="HB67" s="12"/>
      <c r="HC67" s="12"/>
      <c r="HD67" s="12"/>
      <c r="HE67" s="12"/>
      <c r="HF67" s="12"/>
      <c r="HG67" s="12"/>
      <c r="HH67" s="12"/>
      <c r="HI67" s="12"/>
      <c r="HJ67" s="12"/>
      <c r="HK67" s="12"/>
      <c r="HL67" s="12"/>
      <c r="HM67" s="12"/>
      <c r="HN67" s="12"/>
      <c r="HO67" s="12"/>
      <c r="HP67" s="12"/>
      <c r="HQ67" s="12"/>
      <c r="HR67" s="12"/>
      <c r="HS67" s="12"/>
      <c r="HT67" s="12"/>
      <c r="HU67" s="12"/>
      <c r="HV67" s="12"/>
      <c r="HW67" s="12"/>
      <c r="HX67" s="12"/>
      <c r="HY67" s="12"/>
      <c r="HZ67" s="12"/>
      <c r="IA67" s="12"/>
      <c r="IB67" s="12"/>
      <c r="IC67" s="12"/>
      <c r="ID67" s="12"/>
      <c r="IE67" s="12"/>
      <c r="IF67" s="12"/>
      <c r="IG67" s="12"/>
      <c r="IH67" s="12"/>
      <c r="II67" s="12"/>
      <c r="IJ67" s="12"/>
      <c r="IK67" s="12"/>
      <c r="IL67" s="12"/>
      <c r="IM67" s="12"/>
      <c r="IN67" s="12"/>
      <c r="IO67" s="12"/>
      <c r="IP67" s="12"/>
      <c r="IQ67" s="12"/>
      <c r="IR67" s="12"/>
      <c r="IS67" s="12"/>
      <c r="IT67" s="12"/>
      <c r="IU67" s="12"/>
    </row>
    <row r="68" spans="1:255" s="232" customFormat="1" ht="18" customHeight="1">
      <c r="B68" s="226">
        <v>15</v>
      </c>
      <c r="C68" s="238" t="s">
        <v>186</v>
      </c>
      <c r="D68" s="239">
        <v>300761</v>
      </c>
      <c r="E68" s="379">
        <v>3.0477942528860266E-2</v>
      </c>
      <c r="F68" s="379">
        <v>5.523070185116552E-3</v>
      </c>
      <c r="G68" s="286">
        <v>925.25722447391831</v>
      </c>
      <c r="H68" s="379">
        <v>0.89495358603314734</v>
      </c>
      <c r="I68" s="379">
        <v>2.2381917006063734E-2</v>
      </c>
    </row>
    <row r="69" spans="1:255" s="233" customFormat="1" ht="18" customHeight="1">
      <c r="B69" s="226">
        <v>27</v>
      </c>
      <c r="C69" s="238" t="s">
        <v>97</v>
      </c>
      <c r="D69" s="239">
        <v>115040</v>
      </c>
      <c r="E69" s="379">
        <v>1.1657703320976074E-2</v>
      </c>
      <c r="F69" s="379">
        <v>-1.5448974986547181E-3</v>
      </c>
      <c r="G69" s="286">
        <v>787.85254407162768</v>
      </c>
      <c r="H69" s="379">
        <v>0.76204912637471334</v>
      </c>
      <c r="I69" s="379">
        <v>2.7861073225476707E-2</v>
      </c>
    </row>
    <row r="70" spans="1:255" s="233" customFormat="1" ht="18" customHeight="1">
      <c r="B70" s="240">
        <v>32</v>
      </c>
      <c r="C70" s="238" t="s">
        <v>187</v>
      </c>
      <c r="D70" s="239">
        <v>106890</v>
      </c>
      <c r="E70" s="379">
        <v>1.083181422095908E-2</v>
      </c>
      <c r="F70" s="379">
        <v>-3.3101776306587727E-3</v>
      </c>
      <c r="G70" s="286">
        <v>763.52281354663648</v>
      </c>
      <c r="H70" s="379">
        <v>0.73851623302936154</v>
      </c>
      <c r="I70" s="379">
        <v>2.6294403637354913E-2</v>
      </c>
    </row>
    <row r="71" spans="1:255" s="233" customFormat="1" ht="18" customHeight="1">
      <c r="B71" s="241">
        <v>36</v>
      </c>
      <c r="C71" s="242" t="s">
        <v>98</v>
      </c>
      <c r="D71" s="239">
        <v>244491</v>
      </c>
      <c r="E71" s="379">
        <v>2.4775760975736798E-2</v>
      </c>
      <c r="F71" s="379">
        <v>8.1936792795169744E-3</v>
      </c>
      <c r="G71" s="286">
        <v>920.59585682090631</v>
      </c>
      <c r="H71" s="379">
        <v>0.89044488554798884</v>
      </c>
      <c r="I71" s="379">
        <v>2.1965001630771308E-2</v>
      </c>
    </row>
    <row r="72" spans="1:255" s="233" customFormat="1" ht="18" hidden="1" customHeight="1">
      <c r="B72" s="241"/>
      <c r="C72" s="242"/>
      <c r="D72" s="239"/>
      <c r="E72" s="379"/>
      <c r="F72" s="379"/>
      <c r="G72" s="286"/>
      <c r="H72" s="379"/>
      <c r="I72" s="379"/>
    </row>
    <row r="73" spans="1:255" s="229" customFormat="1" ht="18" customHeight="1">
      <c r="A73" s="12"/>
      <c r="B73" s="240">
        <v>28</v>
      </c>
      <c r="C73" s="243" t="s">
        <v>99</v>
      </c>
      <c r="D73" s="244">
        <v>1188276</v>
      </c>
      <c r="E73" s="380">
        <v>0.12041523879899309</v>
      </c>
      <c r="F73" s="380">
        <v>1.6464960633962633E-2</v>
      </c>
      <c r="G73" s="287">
        <v>1212.5124297974551</v>
      </c>
      <c r="H73" s="380">
        <v>1.1728007287638162</v>
      </c>
      <c r="I73" s="380">
        <v>1.9104329742152037E-2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  <c r="HX73" s="12"/>
      <c r="HY73" s="12"/>
      <c r="HZ73" s="12"/>
      <c r="IA73" s="12"/>
      <c r="IB73" s="12"/>
      <c r="IC73" s="12"/>
      <c r="ID73" s="12"/>
      <c r="IE73" s="12"/>
      <c r="IF73" s="12"/>
      <c r="IG73" s="12"/>
      <c r="IH73" s="12"/>
      <c r="II73" s="12"/>
      <c r="IJ73" s="12"/>
      <c r="IK73" s="12"/>
      <c r="IL73" s="12"/>
      <c r="IM73" s="12"/>
      <c r="IN73" s="12"/>
      <c r="IO73" s="12"/>
      <c r="IP73" s="12"/>
      <c r="IQ73" s="12"/>
      <c r="IR73" s="12"/>
      <c r="IS73" s="12"/>
      <c r="IT73" s="12"/>
      <c r="IU73" s="12"/>
    </row>
    <row r="74" spans="1:255" s="229" customFormat="1" ht="18" hidden="1" customHeight="1">
      <c r="A74" s="12"/>
      <c r="B74" s="240"/>
      <c r="C74" s="243"/>
      <c r="D74" s="244"/>
      <c r="E74" s="380"/>
      <c r="F74" s="380"/>
      <c r="G74" s="287"/>
      <c r="H74" s="380"/>
      <c r="I74" s="380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  <c r="HX74" s="12"/>
      <c r="HY74" s="12"/>
      <c r="HZ74" s="12"/>
      <c r="IA74" s="12"/>
      <c r="IB74" s="12"/>
      <c r="IC74" s="12"/>
      <c r="ID74" s="12"/>
      <c r="IE74" s="12"/>
      <c r="IF74" s="12"/>
      <c r="IG74" s="12"/>
      <c r="IH74" s="12"/>
      <c r="II74" s="12"/>
      <c r="IJ74" s="12"/>
      <c r="IK74" s="12"/>
      <c r="IL74" s="12"/>
      <c r="IM74" s="12"/>
      <c r="IN74" s="12"/>
      <c r="IO74" s="12"/>
      <c r="IP74" s="12"/>
      <c r="IQ74" s="12"/>
      <c r="IR74" s="12"/>
      <c r="IS74" s="12"/>
      <c r="IT74" s="12"/>
      <c r="IU74" s="12"/>
    </row>
    <row r="75" spans="1:255" s="229" customFormat="1" ht="18" customHeight="1">
      <c r="A75" s="12"/>
      <c r="B75" s="240">
        <v>30</v>
      </c>
      <c r="C75" s="243" t="s">
        <v>100</v>
      </c>
      <c r="D75" s="244">
        <v>252240</v>
      </c>
      <c r="E75" s="380">
        <v>2.5561014305311238E-2</v>
      </c>
      <c r="F75" s="380">
        <v>1.0127707630020355E-2</v>
      </c>
      <c r="G75" s="287">
        <v>913.18358749603601</v>
      </c>
      <c r="H75" s="380">
        <v>0.88327537977438308</v>
      </c>
      <c r="I75" s="380">
        <v>2.3354310949602608E-2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2"/>
      <c r="DC75" s="12"/>
      <c r="DD75" s="12"/>
      <c r="DE75" s="12"/>
      <c r="DF75" s="12"/>
      <c r="DG75" s="12"/>
      <c r="DH75" s="12"/>
      <c r="DI75" s="12"/>
      <c r="DJ75" s="12"/>
      <c r="DK75" s="12"/>
      <c r="DL75" s="12"/>
      <c r="DM75" s="12"/>
      <c r="DN75" s="12"/>
      <c r="DO75" s="12"/>
      <c r="DP75" s="12"/>
      <c r="DQ75" s="12"/>
      <c r="DR75" s="12"/>
      <c r="DS75" s="12"/>
      <c r="DT75" s="12"/>
      <c r="DU75" s="12"/>
      <c r="DV75" s="12"/>
      <c r="DW75" s="12"/>
      <c r="DX75" s="12"/>
      <c r="DY75" s="12"/>
      <c r="DZ75" s="12"/>
      <c r="EA75" s="12"/>
      <c r="EB75" s="12"/>
      <c r="EC75" s="12"/>
      <c r="ED75" s="12"/>
      <c r="EE75" s="12"/>
      <c r="EF75" s="12"/>
      <c r="EG75" s="12"/>
      <c r="EH75" s="12"/>
      <c r="EI75" s="12"/>
      <c r="EJ75" s="12"/>
      <c r="EK75" s="12"/>
      <c r="EL75" s="12"/>
      <c r="EM75" s="12"/>
      <c r="EN75" s="12"/>
      <c r="EO75" s="12"/>
      <c r="EP75" s="12"/>
      <c r="EQ75" s="12"/>
      <c r="ER75" s="12"/>
      <c r="ES75" s="12"/>
      <c r="ET75" s="12"/>
      <c r="EU75" s="12"/>
      <c r="EV75" s="12"/>
      <c r="EW75" s="12"/>
      <c r="EX75" s="12"/>
      <c r="EY75" s="12"/>
      <c r="EZ75" s="12"/>
      <c r="FA75" s="12"/>
      <c r="FB75" s="12"/>
      <c r="FC75" s="12"/>
      <c r="FD75" s="12"/>
      <c r="FE75" s="12"/>
      <c r="FF75" s="12"/>
      <c r="FG75" s="12"/>
      <c r="FH75" s="12"/>
      <c r="FI75" s="12"/>
      <c r="FJ75" s="12"/>
      <c r="FK75" s="12"/>
      <c r="FL75" s="12"/>
      <c r="FM75" s="12"/>
      <c r="FN75" s="12"/>
      <c r="FO75" s="12"/>
      <c r="FP75" s="12"/>
      <c r="FQ75" s="12"/>
      <c r="FR75" s="12"/>
      <c r="FS75" s="12"/>
      <c r="FT75" s="12"/>
      <c r="FU75" s="12"/>
      <c r="FV75" s="12"/>
      <c r="FW75" s="12"/>
      <c r="FX75" s="12"/>
      <c r="FY75" s="12"/>
      <c r="FZ75" s="12"/>
      <c r="GA75" s="12"/>
      <c r="GB75" s="12"/>
      <c r="GC75" s="12"/>
      <c r="GD75" s="12"/>
      <c r="GE75" s="12"/>
      <c r="GF75" s="12"/>
      <c r="GG75" s="12"/>
      <c r="GH75" s="12"/>
      <c r="GI75" s="12"/>
      <c r="GJ75" s="12"/>
      <c r="GK75" s="12"/>
      <c r="GL75" s="12"/>
      <c r="GM75" s="12"/>
      <c r="GN75" s="12"/>
      <c r="GO75" s="12"/>
      <c r="GP75" s="12"/>
      <c r="GQ75" s="12"/>
      <c r="GR75" s="12"/>
      <c r="GS75" s="12"/>
      <c r="GT75" s="12"/>
      <c r="GU75" s="12"/>
      <c r="GV75" s="12"/>
      <c r="GW75" s="12"/>
      <c r="GX75" s="12"/>
      <c r="GY75" s="12"/>
      <c r="GZ75" s="12"/>
      <c r="HA75" s="12"/>
      <c r="HB75" s="12"/>
      <c r="HC75" s="12"/>
      <c r="HD75" s="12"/>
      <c r="HE75" s="12"/>
      <c r="HF75" s="12"/>
      <c r="HG75" s="12"/>
      <c r="HH75" s="12"/>
      <c r="HI75" s="12"/>
      <c r="HJ75" s="12"/>
      <c r="HK75" s="12"/>
      <c r="HL75" s="12"/>
      <c r="HM75" s="12"/>
      <c r="HN75" s="12"/>
      <c r="HO75" s="12"/>
      <c r="HP75" s="12"/>
      <c r="HQ75" s="12"/>
      <c r="HR75" s="12"/>
      <c r="HS75" s="12"/>
      <c r="HT75" s="12"/>
      <c r="HU75" s="12"/>
      <c r="HV75" s="12"/>
      <c r="HW75" s="12"/>
      <c r="HX75" s="12"/>
      <c r="HY75" s="12"/>
      <c r="HZ75" s="12"/>
      <c r="IA75" s="12"/>
      <c r="IB75" s="12"/>
      <c r="IC75" s="12"/>
      <c r="ID75" s="12"/>
      <c r="IE75" s="12"/>
      <c r="IF75" s="12"/>
      <c r="IG75" s="12"/>
      <c r="IH75" s="12"/>
      <c r="II75" s="12"/>
      <c r="IJ75" s="12"/>
      <c r="IK75" s="12"/>
      <c r="IL75" s="12"/>
      <c r="IM75" s="12"/>
      <c r="IN75" s="12"/>
      <c r="IO75" s="12"/>
      <c r="IP75" s="12"/>
      <c r="IQ75" s="12"/>
      <c r="IR75" s="12"/>
      <c r="IS75" s="12"/>
      <c r="IT75" s="12"/>
      <c r="IU75" s="12"/>
    </row>
    <row r="76" spans="1:255" s="229" customFormat="1" ht="18" hidden="1" customHeight="1">
      <c r="A76" s="12"/>
      <c r="B76" s="240"/>
      <c r="C76" s="243"/>
      <c r="D76" s="244"/>
      <c r="E76" s="380"/>
      <c r="F76" s="380"/>
      <c r="G76" s="287"/>
      <c r="H76" s="380"/>
      <c r="I76" s="380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  <c r="HX76" s="12"/>
      <c r="HY76" s="12"/>
      <c r="HZ76" s="12"/>
      <c r="IA76" s="12"/>
      <c r="IB76" s="12"/>
      <c r="IC76" s="12"/>
      <c r="ID76" s="12"/>
      <c r="IE76" s="12"/>
      <c r="IF76" s="12"/>
      <c r="IG76" s="12"/>
      <c r="IH76" s="12"/>
      <c r="II76" s="12"/>
      <c r="IJ76" s="12"/>
      <c r="IK76" s="12"/>
      <c r="IL76" s="12"/>
      <c r="IM76" s="12"/>
      <c r="IN76" s="12"/>
      <c r="IO76" s="12"/>
      <c r="IP76" s="12"/>
      <c r="IQ76" s="12"/>
      <c r="IR76" s="12"/>
      <c r="IS76" s="12"/>
      <c r="IT76" s="12"/>
      <c r="IU76" s="12"/>
    </row>
    <row r="77" spans="1:255" s="229" customFormat="1" ht="18" customHeight="1">
      <c r="A77" s="12"/>
      <c r="B77" s="226">
        <v>31</v>
      </c>
      <c r="C77" s="243" t="s">
        <v>101</v>
      </c>
      <c r="D77" s="244">
        <v>139427</v>
      </c>
      <c r="E77" s="380">
        <v>1.4128986447615881E-2</v>
      </c>
      <c r="F77" s="380">
        <v>1.4125177292068303E-2</v>
      </c>
      <c r="G77" s="287">
        <v>1187.8488376713253</v>
      </c>
      <c r="H77" s="380">
        <v>1.1489449083131422</v>
      </c>
      <c r="I77" s="380">
        <v>2.0825744995300877E-2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2"/>
      <c r="DC77" s="12"/>
      <c r="DD77" s="12"/>
      <c r="DE77" s="12"/>
      <c r="DF77" s="12"/>
      <c r="DG77" s="12"/>
      <c r="DH77" s="12"/>
      <c r="DI77" s="12"/>
      <c r="DJ77" s="12"/>
      <c r="DK77" s="12"/>
      <c r="DL77" s="12"/>
      <c r="DM77" s="12"/>
      <c r="DN77" s="12"/>
      <c r="DO77" s="12"/>
      <c r="DP77" s="12"/>
      <c r="DQ77" s="12"/>
      <c r="DR77" s="12"/>
      <c r="DS77" s="12"/>
      <c r="DT77" s="12"/>
      <c r="DU77" s="12"/>
      <c r="DV77" s="12"/>
      <c r="DW77" s="12"/>
      <c r="DX77" s="12"/>
      <c r="DY77" s="12"/>
      <c r="DZ77" s="12"/>
      <c r="EA77" s="12"/>
      <c r="EB77" s="12"/>
      <c r="EC77" s="12"/>
      <c r="ED77" s="12"/>
      <c r="EE77" s="12"/>
      <c r="EF77" s="12"/>
      <c r="EG77" s="12"/>
      <c r="EH77" s="12"/>
      <c r="EI77" s="12"/>
      <c r="EJ77" s="12"/>
      <c r="EK77" s="12"/>
      <c r="EL77" s="12"/>
      <c r="EM77" s="12"/>
      <c r="EN77" s="12"/>
      <c r="EO77" s="12"/>
      <c r="EP77" s="12"/>
      <c r="EQ77" s="12"/>
      <c r="ER77" s="12"/>
      <c r="ES77" s="12"/>
      <c r="ET77" s="12"/>
      <c r="EU77" s="12"/>
      <c r="EV77" s="12"/>
      <c r="EW77" s="12"/>
      <c r="EX77" s="12"/>
      <c r="EY77" s="12"/>
      <c r="EZ77" s="12"/>
      <c r="FA77" s="12"/>
      <c r="FB77" s="12"/>
      <c r="FC77" s="12"/>
      <c r="FD77" s="12"/>
      <c r="FE77" s="12"/>
      <c r="FF77" s="12"/>
      <c r="FG77" s="12"/>
      <c r="FH77" s="12"/>
      <c r="FI77" s="12"/>
      <c r="FJ77" s="12"/>
      <c r="FK77" s="12"/>
      <c r="FL77" s="12"/>
      <c r="FM77" s="12"/>
      <c r="FN77" s="12"/>
      <c r="FO77" s="12"/>
      <c r="FP77" s="12"/>
      <c r="FQ77" s="12"/>
      <c r="FR77" s="12"/>
      <c r="FS77" s="12"/>
      <c r="FT77" s="12"/>
      <c r="FU77" s="12"/>
      <c r="FV77" s="12"/>
      <c r="FW77" s="12"/>
      <c r="FX77" s="12"/>
      <c r="FY77" s="12"/>
      <c r="FZ77" s="12"/>
      <c r="GA77" s="12"/>
      <c r="GB77" s="12"/>
      <c r="GC77" s="12"/>
      <c r="GD77" s="12"/>
      <c r="GE77" s="12"/>
      <c r="GF77" s="12"/>
      <c r="GG77" s="12"/>
      <c r="GH77" s="12"/>
      <c r="GI77" s="12"/>
      <c r="GJ77" s="12"/>
      <c r="GK77" s="12"/>
      <c r="GL77" s="12"/>
      <c r="GM77" s="12"/>
      <c r="GN77" s="12"/>
      <c r="GO77" s="12"/>
      <c r="GP77" s="12"/>
      <c r="GQ77" s="12"/>
      <c r="GR77" s="12"/>
      <c r="GS77" s="12"/>
      <c r="GT77" s="12"/>
      <c r="GU77" s="12"/>
      <c r="GV77" s="12"/>
      <c r="GW77" s="12"/>
      <c r="GX77" s="12"/>
      <c r="GY77" s="12"/>
      <c r="GZ77" s="12"/>
      <c r="HA77" s="12"/>
      <c r="HB77" s="12"/>
      <c r="HC77" s="12"/>
      <c r="HD77" s="12"/>
      <c r="HE77" s="12"/>
      <c r="HF77" s="12"/>
      <c r="HG77" s="12"/>
      <c r="HH77" s="12"/>
      <c r="HI77" s="12"/>
      <c r="HJ77" s="12"/>
      <c r="HK77" s="12"/>
      <c r="HL77" s="12"/>
      <c r="HM77" s="12"/>
      <c r="HN77" s="12"/>
      <c r="HO77" s="12"/>
      <c r="HP77" s="12"/>
      <c r="HQ77" s="12"/>
      <c r="HR77" s="12"/>
      <c r="HS77" s="12"/>
      <c r="HT77" s="12"/>
      <c r="HU77" s="12"/>
      <c r="HV77" s="12"/>
      <c r="HW77" s="12"/>
      <c r="HX77" s="12"/>
      <c r="HY77" s="12"/>
      <c r="HZ77" s="12"/>
      <c r="IA77" s="12"/>
      <c r="IB77" s="12"/>
      <c r="IC77" s="12"/>
      <c r="ID77" s="12"/>
      <c r="IE77" s="12"/>
      <c r="IF77" s="12"/>
      <c r="IG77" s="12"/>
      <c r="IH77" s="12"/>
      <c r="II77" s="12"/>
      <c r="IJ77" s="12"/>
      <c r="IK77" s="12"/>
      <c r="IL77" s="12"/>
      <c r="IM77" s="12"/>
      <c r="IN77" s="12"/>
      <c r="IO77" s="12"/>
      <c r="IP77" s="12"/>
      <c r="IQ77" s="12"/>
      <c r="IR77" s="12"/>
      <c r="IS77" s="12"/>
      <c r="IT77" s="12"/>
      <c r="IU77" s="12"/>
    </row>
    <row r="78" spans="1:255" s="229" customFormat="1" ht="18" hidden="1" customHeight="1">
      <c r="A78" s="12"/>
      <c r="B78" s="226"/>
      <c r="C78" s="243"/>
      <c r="D78" s="244"/>
      <c r="E78" s="380"/>
      <c r="F78" s="380"/>
      <c r="G78" s="287"/>
      <c r="H78" s="380"/>
      <c r="I78" s="380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  <c r="HX78" s="12"/>
      <c r="HY78" s="12"/>
      <c r="HZ78" s="12"/>
      <c r="IA78" s="12"/>
      <c r="IB78" s="12"/>
      <c r="IC78" s="12"/>
      <c r="ID78" s="12"/>
      <c r="IE78" s="12"/>
      <c r="IF78" s="12"/>
      <c r="IG78" s="12"/>
      <c r="IH78" s="12"/>
      <c r="II78" s="12"/>
      <c r="IJ78" s="12"/>
      <c r="IK78" s="12"/>
      <c r="IL78" s="12"/>
      <c r="IM78" s="12"/>
      <c r="IN78" s="12"/>
      <c r="IO78" s="12"/>
      <c r="IP78" s="12"/>
      <c r="IQ78" s="12"/>
      <c r="IR78" s="12"/>
      <c r="IS78" s="12"/>
      <c r="IT78" s="12"/>
      <c r="IU78" s="12"/>
    </row>
    <row r="79" spans="1:255" s="229" customFormat="1" ht="18" customHeight="1">
      <c r="A79" s="12"/>
      <c r="B79" s="226"/>
      <c r="C79" s="227" t="s">
        <v>102</v>
      </c>
      <c r="D79" s="228">
        <v>566279</v>
      </c>
      <c r="E79" s="376">
        <v>5.7384497382640905E-2</v>
      </c>
      <c r="F79" s="376">
        <v>1.0725186071001591E-2</v>
      </c>
      <c r="G79" s="283">
        <v>1283.0770655984065</v>
      </c>
      <c r="H79" s="376">
        <v>1.241054261064622</v>
      </c>
      <c r="I79" s="376">
        <v>2.0712710180585514E-2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  <c r="HX79" s="12"/>
      <c r="HY79" s="12"/>
      <c r="HZ79" s="12"/>
      <c r="IA79" s="12"/>
      <c r="IB79" s="12"/>
      <c r="IC79" s="12"/>
      <c r="ID79" s="12"/>
      <c r="IE79" s="12"/>
      <c r="IF79" s="12"/>
      <c r="IG79" s="12"/>
      <c r="IH79" s="12"/>
      <c r="II79" s="12"/>
      <c r="IJ79" s="12"/>
      <c r="IK79" s="12"/>
      <c r="IL79" s="12"/>
      <c r="IM79" s="12"/>
      <c r="IN79" s="12"/>
      <c r="IO79" s="12"/>
      <c r="IP79" s="12"/>
      <c r="IQ79" s="12"/>
      <c r="IR79" s="12"/>
      <c r="IS79" s="12"/>
      <c r="IT79" s="12"/>
      <c r="IU79" s="12"/>
    </row>
    <row r="80" spans="1:255" s="232" customFormat="1" ht="18" customHeight="1">
      <c r="B80" s="226">
        <v>1</v>
      </c>
      <c r="C80" s="245" t="s">
        <v>188</v>
      </c>
      <c r="D80" s="231">
        <v>79302</v>
      </c>
      <c r="E80" s="377">
        <v>8.0361542833800818E-3</v>
      </c>
      <c r="F80" s="381">
        <v>1.6770520809292977E-2</v>
      </c>
      <c r="G80" s="284">
        <v>1304.6987360974497</v>
      </c>
      <c r="H80" s="381">
        <v>1.2619677876357309</v>
      </c>
      <c r="I80" s="381">
        <v>2.0301196222419104E-2</v>
      </c>
    </row>
    <row r="81" spans="1:255" s="233" customFormat="1" ht="18" customHeight="1">
      <c r="B81" s="226">
        <v>20</v>
      </c>
      <c r="C81" s="245" t="s">
        <v>189</v>
      </c>
      <c r="D81" s="231">
        <v>191976</v>
      </c>
      <c r="E81" s="377">
        <v>1.9454096425136496E-2</v>
      </c>
      <c r="F81" s="381">
        <v>8.0867062950282786E-3</v>
      </c>
      <c r="G81" s="284">
        <v>1255.6771586552488</v>
      </c>
      <c r="H81" s="381">
        <v>1.21455174443775</v>
      </c>
      <c r="I81" s="381">
        <v>2.0452300295036085E-2</v>
      </c>
    </row>
    <row r="82" spans="1:255" s="233" customFormat="1" ht="18" customHeight="1">
      <c r="B82" s="226">
        <v>48</v>
      </c>
      <c r="C82" s="245" t="s">
        <v>190</v>
      </c>
      <c r="D82" s="231">
        <v>295001</v>
      </c>
      <c r="E82" s="377">
        <v>2.9894246674124329E-2</v>
      </c>
      <c r="F82" s="381">
        <v>1.0831277412280738E-2</v>
      </c>
      <c r="G82" s="284">
        <v>1295.0956106928454</v>
      </c>
      <c r="H82" s="381">
        <v>1.2526791797863157</v>
      </c>
      <c r="I82" s="381">
        <v>2.092336844699938E-2</v>
      </c>
    </row>
    <row r="83" spans="1:255" s="233" customFormat="1" ht="18" hidden="1" customHeight="1">
      <c r="B83" s="226"/>
      <c r="C83" s="245"/>
      <c r="D83" s="231"/>
      <c r="E83" s="377"/>
      <c r="F83" s="381"/>
      <c r="G83" s="284"/>
      <c r="H83" s="381"/>
      <c r="I83" s="381"/>
    </row>
    <row r="84" spans="1:255" s="229" customFormat="1" ht="18" customHeight="1">
      <c r="A84" s="12"/>
      <c r="B84" s="226">
        <v>26</v>
      </c>
      <c r="C84" s="227" t="s">
        <v>103</v>
      </c>
      <c r="D84" s="228">
        <v>71038</v>
      </c>
      <c r="E84" s="376">
        <v>7.1987128695714386E-3</v>
      </c>
      <c r="F84" s="376">
        <v>1.4017357542537301E-2</v>
      </c>
      <c r="G84" s="283">
        <v>1016.2022890565614</v>
      </c>
      <c r="H84" s="376">
        <v>0.98292005581837949</v>
      </c>
      <c r="I84" s="376">
        <v>2.488290580162178E-2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2"/>
      <c r="DC84" s="12"/>
      <c r="DD84" s="12"/>
      <c r="DE84" s="12"/>
      <c r="DF84" s="12"/>
      <c r="DG84" s="12"/>
      <c r="DH84" s="12"/>
      <c r="DI84" s="12"/>
      <c r="DJ84" s="12"/>
      <c r="DK84" s="12"/>
      <c r="DL84" s="12"/>
      <c r="DM84" s="12"/>
      <c r="DN84" s="12"/>
      <c r="DO84" s="12"/>
      <c r="DP84" s="12"/>
      <c r="DQ84" s="12"/>
      <c r="DR84" s="12"/>
      <c r="DS84" s="12"/>
      <c r="DT84" s="12"/>
      <c r="DU84" s="12"/>
      <c r="DV84" s="12"/>
      <c r="DW84" s="12"/>
      <c r="DX84" s="12"/>
      <c r="DY84" s="12"/>
      <c r="DZ84" s="12"/>
      <c r="EA84" s="12"/>
      <c r="EB84" s="12"/>
      <c r="EC84" s="12"/>
      <c r="ED84" s="12"/>
      <c r="EE84" s="12"/>
      <c r="EF84" s="12"/>
      <c r="EG84" s="12"/>
      <c r="EH84" s="12"/>
      <c r="EI84" s="12"/>
      <c r="EJ84" s="12"/>
      <c r="EK84" s="12"/>
      <c r="EL84" s="12"/>
      <c r="EM84" s="12"/>
      <c r="EN84" s="12"/>
      <c r="EO84" s="12"/>
      <c r="EP84" s="12"/>
      <c r="EQ84" s="12"/>
      <c r="ER84" s="12"/>
      <c r="ES84" s="12"/>
      <c r="ET84" s="12"/>
      <c r="EU84" s="12"/>
      <c r="EV84" s="12"/>
      <c r="EW84" s="12"/>
      <c r="EX84" s="12"/>
      <c r="EY84" s="12"/>
      <c r="EZ84" s="12"/>
      <c r="FA84" s="12"/>
      <c r="FB84" s="12"/>
      <c r="FC84" s="12"/>
      <c r="FD84" s="12"/>
      <c r="FE84" s="12"/>
      <c r="FF84" s="12"/>
      <c r="FG84" s="12"/>
      <c r="FH84" s="12"/>
      <c r="FI84" s="12"/>
      <c r="FJ84" s="12"/>
      <c r="FK84" s="12"/>
      <c r="FL84" s="12"/>
      <c r="FM84" s="12"/>
      <c r="FN84" s="12"/>
      <c r="FO84" s="12"/>
      <c r="FP84" s="12"/>
      <c r="FQ84" s="12"/>
      <c r="FR84" s="12"/>
      <c r="FS84" s="12"/>
      <c r="FT84" s="12"/>
      <c r="FU84" s="12"/>
      <c r="FV84" s="12"/>
      <c r="FW84" s="12"/>
      <c r="FX84" s="12"/>
      <c r="FY84" s="12"/>
      <c r="FZ84" s="12"/>
      <c r="GA84" s="12"/>
      <c r="GB84" s="12"/>
      <c r="GC84" s="12"/>
      <c r="GD84" s="12"/>
      <c r="GE84" s="12"/>
      <c r="GF84" s="12"/>
      <c r="GG84" s="12"/>
      <c r="GH84" s="12"/>
      <c r="GI84" s="12"/>
      <c r="GJ84" s="12"/>
      <c r="GK84" s="12"/>
      <c r="GL84" s="12"/>
      <c r="GM84" s="12"/>
      <c r="GN84" s="12"/>
      <c r="GO84" s="12"/>
      <c r="GP84" s="12"/>
      <c r="GQ84" s="12"/>
      <c r="GR84" s="12"/>
      <c r="GS84" s="12"/>
      <c r="GT84" s="12"/>
      <c r="GU84" s="12"/>
      <c r="GV84" s="12"/>
      <c r="GW84" s="12"/>
      <c r="GX84" s="12"/>
      <c r="GY84" s="12"/>
      <c r="GZ84" s="12"/>
      <c r="HA84" s="12"/>
      <c r="HB84" s="12"/>
      <c r="HC84" s="12"/>
      <c r="HD84" s="12"/>
      <c r="HE84" s="12"/>
      <c r="HF84" s="12"/>
      <c r="HG84" s="12"/>
      <c r="HH84" s="12"/>
      <c r="HI84" s="12"/>
      <c r="HJ84" s="12"/>
      <c r="HK84" s="12"/>
      <c r="HL84" s="12"/>
      <c r="HM84" s="12"/>
      <c r="HN84" s="12"/>
      <c r="HO84" s="12"/>
      <c r="HP84" s="12"/>
      <c r="HQ84" s="12"/>
      <c r="HR84" s="12"/>
      <c r="HS84" s="12"/>
      <c r="HT84" s="12"/>
      <c r="HU84" s="12"/>
      <c r="HV84" s="12"/>
      <c r="HW84" s="12"/>
      <c r="HX84" s="12"/>
      <c r="HY84" s="12"/>
      <c r="HZ84" s="12"/>
      <c r="IA84" s="12"/>
      <c r="IB84" s="12"/>
      <c r="IC84" s="12"/>
      <c r="ID84" s="12"/>
      <c r="IE84" s="12"/>
      <c r="IF84" s="12"/>
      <c r="IG84" s="12"/>
      <c r="IH84" s="12"/>
      <c r="II84" s="12"/>
      <c r="IJ84" s="12"/>
      <c r="IK84" s="12"/>
      <c r="IL84" s="12"/>
      <c r="IM84" s="12"/>
      <c r="IN84" s="12"/>
      <c r="IO84" s="12"/>
      <c r="IP84" s="12"/>
      <c r="IQ84" s="12"/>
      <c r="IR84" s="12"/>
      <c r="IS84" s="12"/>
      <c r="IT84" s="12"/>
      <c r="IU84" s="12"/>
    </row>
    <row r="85" spans="1:255" s="229" customFormat="1" ht="18" hidden="1" customHeight="1">
      <c r="A85" s="12"/>
      <c r="B85" s="226"/>
      <c r="C85" s="227"/>
      <c r="D85" s="228"/>
      <c r="E85" s="376"/>
      <c r="F85" s="376"/>
      <c r="G85" s="283"/>
      <c r="H85" s="376"/>
      <c r="I85" s="376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  <c r="DA85" s="12"/>
      <c r="DB85" s="12"/>
      <c r="DC85" s="12"/>
      <c r="DD85" s="12"/>
      <c r="DE85" s="12"/>
      <c r="DF85" s="12"/>
      <c r="DG85" s="12"/>
      <c r="DH85" s="12"/>
      <c r="DI85" s="12"/>
      <c r="DJ85" s="12"/>
      <c r="DK85" s="12"/>
      <c r="DL85" s="12"/>
      <c r="DM85" s="12"/>
      <c r="DN85" s="12"/>
      <c r="DO85" s="12"/>
      <c r="DP85" s="12"/>
      <c r="DQ85" s="12"/>
      <c r="DR85" s="12"/>
      <c r="DS85" s="12"/>
      <c r="DT85" s="12"/>
      <c r="DU85" s="12"/>
      <c r="DV85" s="12"/>
      <c r="DW85" s="12"/>
      <c r="DX85" s="12"/>
      <c r="DY85" s="12"/>
      <c r="DZ85" s="12"/>
      <c r="EA85" s="12"/>
      <c r="EB85" s="12"/>
      <c r="EC85" s="12"/>
      <c r="ED85" s="12"/>
      <c r="EE85" s="12"/>
      <c r="EF85" s="12"/>
      <c r="EG85" s="12"/>
      <c r="EH85" s="12"/>
      <c r="EI85" s="12"/>
      <c r="EJ85" s="12"/>
      <c r="EK85" s="12"/>
      <c r="EL85" s="12"/>
      <c r="EM85" s="12"/>
      <c r="EN85" s="12"/>
      <c r="EO85" s="12"/>
      <c r="EP85" s="12"/>
      <c r="EQ85" s="12"/>
      <c r="ER85" s="12"/>
      <c r="ES85" s="12"/>
      <c r="ET85" s="12"/>
      <c r="EU85" s="12"/>
      <c r="EV85" s="12"/>
      <c r="EW85" s="12"/>
      <c r="EX85" s="12"/>
      <c r="EY85" s="12"/>
      <c r="EZ85" s="12"/>
      <c r="FA85" s="12"/>
      <c r="FB85" s="12"/>
      <c r="FC85" s="12"/>
      <c r="FD85" s="12"/>
      <c r="FE85" s="12"/>
      <c r="FF85" s="12"/>
      <c r="FG85" s="12"/>
      <c r="FH85" s="12"/>
      <c r="FI85" s="12"/>
      <c r="FJ85" s="12"/>
      <c r="FK85" s="12"/>
      <c r="FL85" s="12"/>
      <c r="FM85" s="12"/>
      <c r="FN85" s="12"/>
      <c r="FO85" s="12"/>
      <c r="FP85" s="12"/>
      <c r="FQ85" s="12"/>
      <c r="FR85" s="12"/>
      <c r="FS85" s="12"/>
      <c r="FT85" s="12"/>
      <c r="FU85" s="12"/>
      <c r="FV85" s="12"/>
      <c r="FW85" s="12"/>
      <c r="FX85" s="12"/>
      <c r="FY85" s="12"/>
      <c r="FZ85" s="12"/>
      <c r="GA85" s="12"/>
      <c r="GB85" s="12"/>
      <c r="GC85" s="12"/>
      <c r="GD85" s="12"/>
      <c r="GE85" s="12"/>
      <c r="GF85" s="12"/>
      <c r="GG85" s="12"/>
      <c r="GH85" s="12"/>
      <c r="GI85" s="12"/>
      <c r="GJ85" s="12"/>
      <c r="GK85" s="12"/>
      <c r="GL85" s="12"/>
      <c r="GM85" s="12"/>
      <c r="GN85" s="12"/>
      <c r="GO85" s="12"/>
      <c r="GP85" s="12"/>
      <c r="GQ85" s="12"/>
      <c r="GR85" s="12"/>
      <c r="GS85" s="12"/>
      <c r="GT85" s="12"/>
      <c r="GU85" s="12"/>
      <c r="GV85" s="12"/>
      <c r="GW85" s="12"/>
      <c r="GX85" s="12"/>
      <c r="GY85" s="12"/>
      <c r="GZ85" s="12"/>
      <c r="HA85" s="12"/>
      <c r="HB85" s="12"/>
      <c r="HC85" s="12"/>
      <c r="HD85" s="12"/>
      <c r="HE85" s="12"/>
      <c r="HF85" s="12"/>
      <c r="HG85" s="12"/>
      <c r="HH85" s="12"/>
      <c r="HI85" s="12"/>
      <c r="HJ85" s="12"/>
      <c r="HK85" s="12"/>
      <c r="HL85" s="12"/>
      <c r="HM85" s="12"/>
      <c r="HN85" s="12"/>
      <c r="HO85" s="12"/>
      <c r="HP85" s="12"/>
      <c r="HQ85" s="12"/>
      <c r="HR85" s="12"/>
      <c r="HS85" s="12"/>
      <c r="HT85" s="12"/>
      <c r="HU85" s="12"/>
      <c r="HV85" s="12"/>
      <c r="HW85" s="12"/>
      <c r="HX85" s="12"/>
      <c r="HY85" s="12"/>
      <c r="HZ85" s="12"/>
      <c r="IA85" s="12"/>
      <c r="IB85" s="12"/>
      <c r="IC85" s="12"/>
      <c r="ID85" s="12"/>
      <c r="IE85" s="12"/>
      <c r="IF85" s="12"/>
      <c r="IG85" s="12"/>
      <c r="IH85" s="12"/>
      <c r="II85" s="12"/>
      <c r="IJ85" s="12"/>
      <c r="IK85" s="12"/>
      <c r="IL85" s="12"/>
      <c r="IM85" s="12"/>
      <c r="IN85" s="12"/>
      <c r="IO85" s="12"/>
      <c r="IP85" s="12"/>
      <c r="IQ85" s="12"/>
      <c r="IR85" s="12"/>
      <c r="IS85" s="12"/>
      <c r="IT85" s="12"/>
      <c r="IU85" s="12"/>
    </row>
    <row r="86" spans="1:255" s="229" customFormat="1" ht="18" customHeight="1">
      <c r="A86" s="12"/>
      <c r="B86" s="226">
        <v>51</v>
      </c>
      <c r="C86" s="245" t="s">
        <v>104</v>
      </c>
      <c r="D86" s="231">
        <v>8889</v>
      </c>
      <c r="E86" s="377">
        <v>9.0077646749092764E-4</v>
      </c>
      <c r="F86" s="381">
        <v>1.2414578587699232E-2</v>
      </c>
      <c r="G86" s="284">
        <v>1040.3574732815844</v>
      </c>
      <c r="H86" s="381">
        <v>1.0062841195313292</v>
      </c>
      <c r="I86" s="381">
        <v>1.8464911146256702E-2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  <c r="CY86" s="12"/>
      <c r="CZ86" s="12"/>
      <c r="DA86" s="12"/>
      <c r="DB86" s="12"/>
      <c r="DC86" s="12"/>
      <c r="DD86" s="12"/>
      <c r="DE86" s="12"/>
      <c r="DF86" s="12"/>
      <c r="DG86" s="12"/>
      <c r="DH86" s="12"/>
      <c r="DI86" s="12"/>
      <c r="DJ86" s="12"/>
      <c r="DK86" s="12"/>
      <c r="DL86" s="12"/>
      <c r="DM86" s="12"/>
      <c r="DN86" s="12"/>
      <c r="DO86" s="12"/>
      <c r="DP86" s="12"/>
      <c r="DQ86" s="12"/>
      <c r="DR86" s="12"/>
      <c r="DS86" s="12"/>
      <c r="DT86" s="12"/>
      <c r="DU86" s="12"/>
      <c r="DV86" s="12"/>
      <c r="DW86" s="12"/>
      <c r="DX86" s="12"/>
      <c r="DY86" s="12"/>
      <c r="DZ86" s="12"/>
      <c r="EA86" s="12"/>
      <c r="EB86" s="12"/>
      <c r="EC86" s="12"/>
      <c r="ED86" s="12"/>
      <c r="EE86" s="12"/>
      <c r="EF86" s="12"/>
      <c r="EG86" s="12"/>
      <c r="EH86" s="12"/>
      <c r="EI86" s="12"/>
      <c r="EJ86" s="12"/>
      <c r="EK86" s="12"/>
      <c r="EL86" s="12"/>
      <c r="EM86" s="12"/>
      <c r="EN86" s="12"/>
      <c r="EO86" s="12"/>
      <c r="EP86" s="12"/>
      <c r="EQ86" s="12"/>
      <c r="ER86" s="12"/>
      <c r="ES86" s="12"/>
      <c r="ET86" s="12"/>
      <c r="EU86" s="12"/>
      <c r="EV86" s="12"/>
      <c r="EW86" s="12"/>
      <c r="EX86" s="12"/>
      <c r="EY86" s="12"/>
      <c r="EZ86" s="12"/>
      <c r="FA86" s="12"/>
      <c r="FB86" s="12"/>
      <c r="FC86" s="12"/>
      <c r="FD86" s="12"/>
      <c r="FE86" s="12"/>
      <c r="FF86" s="12"/>
      <c r="FG86" s="12"/>
      <c r="FH86" s="12"/>
      <c r="FI86" s="12"/>
      <c r="FJ86" s="12"/>
      <c r="FK86" s="12"/>
      <c r="FL86" s="12"/>
      <c r="FM86" s="12"/>
      <c r="FN86" s="12"/>
      <c r="FO86" s="12"/>
      <c r="FP86" s="12"/>
      <c r="FQ86" s="12"/>
      <c r="FR86" s="12"/>
      <c r="FS86" s="12"/>
      <c r="FT86" s="12"/>
      <c r="FU86" s="12"/>
      <c r="FV86" s="12"/>
      <c r="FW86" s="12"/>
      <c r="FX86" s="12"/>
      <c r="FY86" s="12"/>
      <c r="FZ86" s="12"/>
      <c r="GA86" s="12"/>
      <c r="GB86" s="12"/>
      <c r="GC86" s="12"/>
      <c r="GD86" s="12"/>
      <c r="GE86" s="12"/>
      <c r="GF86" s="12"/>
      <c r="GG86" s="12"/>
      <c r="GH86" s="12"/>
      <c r="GI86" s="12"/>
      <c r="GJ86" s="12"/>
      <c r="GK86" s="12"/>
      <c r="GL86" s="12"/>
      <c r="GM86" s="12"/>
      <c r="GN86" s="12"/>
      <c r="GO86" s="12"/>
      <c r="GP86" s="12"/>
      <c r="GQ86" s="12"/>
      <c r="GR86" s="12"/>
      <c r="GS86" s="12"/>
      <c r="GT86" s="12"/>
      <c r="GU86" s="12"/>
      <c r="GV86" s="12"/>
      <c r="GW86" s="12"/>
      <c r="GX86" s="12"/>
      <c r="GY86" s="12"/>
      <c r="GZ86" s="12"/>
      <c r="HA86" s="12"/>
      <c r="HB86" s="12"/>
      <c r="HC86" s="12"/>
      <c r="HD86" s="12"/>
      <c r="HE86" s="12"/>
      <c r="HF86" s="12"/>
      <c r="HG86" s="12"/>
      <c r="HH86" s="12"/>
      <c r="HI86" s="12"/>
      <c r="HJ86" s="12"/>
      <c r="HK86" s="12"/>
      <c r="HL86" s="12"/>
      <c r="HM86" s="12"/>
      <c r="HN86" s="12"/>
      <c r="HO86" s="12"/>
      <c r="HP86" s="12"/>
      <c r="HQ86" s="12"/>
      <c r="HR86" s="12"/>
      <c r="HS86" s="12"/>
      <c r="HT86" s="12"/>
      <c r="HU86" s="12"/>
      <c r="HV86" s="12"/>
      <c r="HW86" s="12"/>
      <c r="HX86" s="12"/>
      <c r="HY86" s="12"/>
      <c r="HZ86" s="12"/>
      <c r="IA86" s="12"/>
      <c r="IB86" s="12"/>
      <c r="IC86" s="12"/>
      <c r="ID86" s="12"/>
      <c r="IE86" s="12"/>
      <c r="IF86" s="12"/>
      <c r="IG86" s="12"/>
      <c r="IH86" s="12"/>
      <c r="II86" s="12"/>
      <c r="IJ86" s="12"/>
      <c r="IK86" s="12"/>
      <c r="IL86" s="12"/>
      <c r="IM86" s="12"/>
      <c r="IN86" s="12"/>
      <c r="IO86" s="12"/>
      <c r="IP86" s="12"/>
      <c r="IQ86" s="12"/>
      <c r="IR86" s="12"/>
      <c r="IS86" s="12"/>
      <c r="IT86" s="12"/>
      <c r="IU86" s="12"/>
    </row>
    <row r="87" spans="1:255" s="229" customFormat="1" ht="18" customHeight="1">
      <c r="A87" s="12"/>
      <c r="B87" s="226">
        <v>52</v>
      </c>
      <c r="C87" s="245" t="s">
        <v>105</v>
      </c>
      <c r="D87" s="231">
        <v>8241</v>
      </c>
      <c r="E87" s="377">
        <v>8.3511068383313478E-4</v>
      </c>
      <c r="F87" s="381">
        <v>2.1063065295502392E-2</v>
      </c>
      <c r="G87" s="284">
        <v>995.29559034097815</v>
      </c>
      <c r="H87" s="381">
        <v>0.96269808457328676</v>
      </c>
      <c r="I87" s="381">
        <v>3.4814352991283437E-2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</row>
    <row r="88" spans="1:255" s="229" customFormat="1" ht="18" hidden="1" customHeight="1">
      <c r="A88" s="12"/>
      <c r="B88" s="226"/>
      <c r="C88" s="245"/>
      <c r="D88" s="231"/>
      <c r="E88" s="377"/>
      <c r="F88" s="381"/>
      <c r="G88" s="284"/>
      <c r="H88" s="381"/>
      <c r="I88" s="381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</row>
    <row r="89" spans="1:255" s="12" customFormat="1" ht="18" customHeight="1">
      <c r="B89" s="226"/>
      <c r="C89" s="227" t="s">
        <v>45</v>
      </c>
      <c r="D89" s="228">
        <v>9868153</v>
      </c>
      <c r="E89" s="376">
        <v>1</v>
      </c>
      <c r="F89" s="376">
        <v>1.0351436718354146E-2</v>
      </c>
      <c r="G89" s="283">
        <v>1033.8605698817196</v>
      </c>
      <c r="H89" s="376">
        <v>1</v>
      </c>
      <c r="I89" s="376">
        <v>2.1766007314493185E-2</v>
      </c>
    </row>
    <row r="90" spans="1:255" ht="18" customHeight="1">
      <c r="B90" s="246"/>
      <c r="D90" s="196"/>
      <c r="E90" s="247"/>
      <c r="F90" s="247"/>
      <c r="G90" s="248"/>
      <c r="H90" s="247"/>
      <c r="I90" s="247"/>
    </row>
    <row r="91" spans="1:255" ht="18" customHeight="1">
      <c r="B91" s="246"/>
      <c r="D91" s="208"/>
      <c r="E91" s="247"/>
      <c r="G91" s="248"/>
      <c r="H91" s="247"/>
      <c r="I91" s="247"/>
    </row>
    <row r="92" spans="1:255" ht="18" customHeight="1">
      <c r="B92" s="246"/>
      <c r="D92" s="208"/>
      <c r="H92" s="247"/>
      <c r="I92" s="247"/>
    </row>
    <row r="93" spans="1:255" ht="18" customHeight="1">
      <c r="B93" s="246"/>
      <c r="D93" s="208"/>
      <c r="H93" s="247"/>
      <c r="I93" s="247"/>
    </row>
    <row r="94" spans="1:255" ht="18" customHeight="1">
      <c r="B94" s="246"/>
      <c r="D94" s="208"/>
      <c r="H94" s="247"/>
      <c r="I94" s="247"/>
    </row>
    <row r="95" spans="1:255" ht="18" customHeight="1">
      <c r="B95" s="246"/>
      <c r="D95" s="208"/>
      <c r="H95" s="247"/>
      <c r="I95" s="247"/>
    </row>
    <row r="96" spans="1:255" ht="18" customHeight="1">
      <c r="B96" s="249"/>
      <c r="C96" s="250"/>
      <c r="D96" s="251"/>
      <c r="E96" s="250"/>
      <c r="F96" s="250"/>
      <c r="G96" s="250"/>
      <c r="H96" s="250"/>
      <c r="I96" s="250"/>
    </row>
    <row r="97" spans="2:9" ht="18" customHeight="1">
      <c r="B97" s="249"/>
      <c r="C97" s="250"/>
      <c r="D97" s="251"/>
      <c r="E97" s="250"/>
      <c r="F97" s="250"/>
      <c r="G97" s="250"/>
      <c r="H97" s="250"/>
      <c r="I97" s="250"/>
    </row>
    <row r="98" spans="2:9" ht="18" customHeight="1">
      <c r="B98" s="212"/>
      <c r="D98" s="208"/>
    </row>
    <row r="99" spans="2:9" ht="18" customHeight="1">
      <c r="B99" s="212"/>
      <c r="D99" s="208"/>
    </row>
    <row r="100" spans="2:9" ht="18" customHeight="1">
      <c r="B100" s="212"/>
      <c r="D100" s="208"/>
    </row>
    <row r="101" spans="2:9" ht="18" customHeight="1">
      <c r="B101" s="212"/>
      <c r="D101" s="208"/>
    </row>
    <row r="102" spans="2:9" ht="18" customHeight="1">
      <c r="B102" s="212"/>
      <c r="D102" s="208"/>
    </row>
    <row r="103" spans="2:9" ht="18" customHeight="1">
      <c r="B103" s="212"/>
      <c r="D103" s="208"/>
    </row>
    <row r="104" spans="2:9" ht="18" customHeight="1">
      <c r="B104" s="212"/>
      <c r="D104" s="208"/>
    </row>
    <row r="105" spans="2:9" ht="18" customHeight="1">
      <c r="B105" s="212"/>
      <c r="D105" s="208"/>
    </row>
    <row r="106" spans="2:9" ht="18" customHeight="1">
      <c r="B106" s="212"/>
      <c r="D106" s="208"/>
    </row>
    <row r="107" spans="2:9" ht="18" customHeight="1">
      <c r="B107" s="212"/>
      <c r="D107" s="208"/>
    </row>
    <row r="108" spans="2:9" ht="18" customHeight="1">
      <c r="B108" s="212"/>
      <c r="D108" s="208"/>
    </row>
    <row r="109" spans="2:9" ht="18" customHeight="1">
      <c r="B109" s="212"/>
      <c r="D109" s="208"/>
    </row>
    <row r="110" spans="2:9" ht="18" customHeight="1">
      <c r="B110" s="212"/>
      <c r="D110" s="208"/>
    </row>
    <row r="111" spans="2:9" ht="18" customHeight="1">
      <c r="B111" s="212"/>
      <c r="D111" s="208"/>
    </row>
    <row r="112" spans="2:9" ht="18" customHeight="1">
      <c r="B112" s="212"/>
      <c r="D112" s="208"/>
    </row>
    <row r="113" spans="2:4">
      <c r="B113" s="212"/>
      <c r="D113" s="208"/>
    </row>
    <row r="114" spans="2:4">
      <c r="B114" s="212"/>
      <c r="D114" s="208"/>
    </row>
    <row r="115" spans="2:4">
      <c r="B115" s="212"/>
      <c r="D115" s="208"/>
    </row>
    <row r="116" spans="2:4">
      <c r="B116" s="212"/>
      <c r="D116" s="208"/>
    </row>
    <row r="117" spans="2:4">
      <c r="B117" s="212"/>
      <c r="D117" s="208"/>
    </row>
    <row r="118" spans="2:4">
      <c r="B118" s="212"/>
      <c r="D118" s="208"/>
    </row>
    <row r="119" spans="2:4">
      <c r="B119" s="212"/>
      <c r="D119" s="208"/>
    </row>
    <row r="120" spans="2:4">
      <c r="B120" s="212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  <ignoredErrors>
    <ignoredError sqref="C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pageSetUpPr fitToPage="1"/>
  </sheetPr>
  <dimension ref="B1:I86"/>
  <sheetViews>
    <sheetView showGridLines="0" showRowColHeaders="0" zoomScaleNormal="100" workbookViewId="0">
      <pane ySplit="5" topLeftCell="A50" activePane="bottomLeft" state="frozen"/>
      <selection activeCell="J28" sqref="J28"/>
      <selection pane="bottomLeft" activeCell="N71" sqref="N71"/>
    </sheetView>
  </sheetViews>
  <sheetFormatPr baseColWidth="10" defaultColWidth="10.28515625" defaultRowHeight="15.75"/>
  <cols>
    <col min="1" max="1" width="2.7109375" style="257" customWidth="1"/>
    <col min="2" max="2" width="7" style="280" customWidth="1"/>
    <col min="3" max="3" width="27.42578125" style="253" customWidth="1"/>
    <col min="4" max="4" width="20.7109375" style="254" customWidth="1"/>
    <col min="5" max="5" width="20.7109375" style="255" customWidth="1"/>
    <col min="6" max="7" width="20.7109375" style="256" customWidth="1"/>
    <col min="8" max="16384" width="10.28515625" style="257"/>
  </cols>
  <sheetData>
    <row r="1" spans="2:9">
      <c r="B1" s="252"/>
    </row>
    <row r="2" spans="2:9" s="253" customFormat="1" ht="22.7" customHeight="1">
      <c r="B2" s="258"/>
      <c r="C2" s="504" t="s">
        <v>161</v>
      </c>
      <c r="D2" s="505"/>
      <c r="E2" s="505"/>
      <c r="F2" s="505"/>
      <c r="G2" s="505"/>
    </row>
    <row r="3" spans="2:9" s="253" customFormat="1" ht="18.95" customHeight="1">
      <c r="B3" s="258"/>
      <c r="C3" s="504" t="s">
        <v>151</v>
      </c>
      <c r="D3" s="505"/>
      <c r="E3" s="505"/>
      <c r="F3" s="505"/>
      <c r="G3" s="505"/>
    </row>
    <row r="4" spans="2:9" ht="19.7" customHeight="1">
      <c r="B4" s="510" t="s">
        <v>167</v>
      </c>
      <c r="C4" s="506" t="s">
        <v>203</v>
      </c>
      <c r="D4" s="508" t="s">
        <v>162</v>
      </c>
      <c r="E4" s="259" t="s">
        <v>163</v>
      </c>
      <c r="F4" s="259"/>
      <c r="G4" s="260"/>
      <c r="I4" s="9" t="s">
        <v>178</v>
      </c>
    </row>
    <row r="5" spans="2:9" ht="19.7" customHeight="1">
      <c r="B5" s="511"/>
      <c r="C5" s="507"/>
      <c r="D5" s="509"/>
      <c r="E5" s="261" t="s">
        <v>4</v>
      </c>
      <c r="F5" s="262" t="s">
        <v>3</v>
      </c>
      <c r="G5" s="263" t="s">
        <v>6</v>
      </c>
    </row>
    <row r="6" spans="2:9">
      <c r="B6" s="264">
        <v>4</v>
      </c>
      <c r="C6" s="265" t="s">
        <v>53</v>
      </c>
      <c r="D6" s="266">
        <v>36564</v>
      </c>
      <c r="E6" s="382">
        <v>0.40055253418588083</v>
      </c>
      <c r="F6" s="382">
        <v>0.26082004555808658</v>
      </c>
      <c r="G6" s="382">
        <v>0.33436056878972154</v>
      </c>
    </row>
    <row r="7" spans="2:9">
      <c r="B7" s="267">
        <v>11</v>
      </c>
      <c r="C7" s="268" t="s">
        <v>54</v>
      </c>
      <c r="D7" s="269">
        <v>67196</v>
      </c>
      <c r="E7" s="383">
        <v>0.37184040306465516</v>
      </c>
      <c r="F7" s="383">
        <v>0.23488505070550444</v>
      </c>
      <c r="G7" s="383">
        <v>0.29929536688135261</v>
      </c>
      <c r="H7" s="253"/>
    </row>
    <row r="8" spans="2:9">
      <c r="B8" s="267">
        <v>14</v>
      </c>
      <c r="C8" s="268" t="s">
        <v>55</v>
      </c>
      <c r="D8" s="269">
        <v>58204</v>
      </c>
      <c r="E8" s="383">
        <v>0.39537481251396173</v>
      </c>
      <c r="F8" s="383">
        <v>0.26325999349202772</v>
      </c>
      <c r="G8" s="383">
        <v>0.33467885687999538</v>
      </c>
      <c r="H8" s="253"/>
    </row>
    <row r="9" spans="2:9">
      <c r="B9" s="267">
        <v>18</v>
      </c>
      <c r="C9" s="268" t="s">
        <v>56</v>
      </c>
      <c r="D9" s="269">
        <v>63003</v>
      </c>
      <c r="E9" s="383">
        <v>0.39401100178197879</v>
      </c>
      <c r="F9" s="383">
        <v>0.25713133640552993</v>
      </c>
      <c r="G9" s="383">
        <v>0.33149528825562857</v>
      </c>
      <c r="H9" s="253"/>
    </row>
    <row r="10" spans="2:9">
      <c r="B10" s="267">
        <v>21</v>
      </c>
      <c r="C10" s="268" t="s">
        <v>57</v>
      </c>
      <c r="D10" s="269">
        <v>30757</v>
      </c>
      <c r="E10" s="383">
        <v>0.39093604404913174</v>
      </c>
      <c r="F10" s="383">
        <v>0.22761656994196519</v>
      </c>
      <c r="G10" s="383">
        <v>0.30895721790840874</v>
      </c>
      <c r="H10" s="253"/>
    </row>
    <row r="11" spans="2:9">
      <c r="B11" s="267">
        <v>23</v>
      </c>
      <c r="C11" s="268" t="s">
        <v>58</v>
      </c>
      <c r="D11" s="269">
        <v>55152</v>
      </c>
      <c r="E11" s="383">
        <v>0.46389798846684893</v>
      </c>
      <c r="F11" s="383">
        <v>0.29798224835183651</v>
      </c>
      <c r="G11" s="383">
        <v>0.38312770923641215</v>
      </c>
      <c r="H11" s="253"/>
    </row>
    <row r="12" spans="2:9">
      <c r="B12" s="267">
        <v>29</v>
      </c>
      <c r="C12" s="268" t="s">
        <v>59</v>
      </c>
      <c r="D12" s="269">
        <v>78665</v>
      </c>
      <c r="E12" s="383">
        <v>0.35486719412263351</v>
      </c>
      <c r="F12" s="383">
        <v>0.21347209394874567</v>
      </c>
      <c r="G12" s="383">
        <v>0.28632525296644101</v>
      </c>
      <c r="H12" s="253"/>
    </row>
    <row r="13" spans="2:9">
      <c r="B13" s="267">
        <v>41</v>
      </c>
      <c r="C13" s="268" t="s">
        <v>60</v>
      </c>
      <c r="D13" s="269">
        <v>111026</v>
      </c>
      <c r="E13" s="383">
        <v>0.34841328818157791</v>
      </c>
      <c r="F13" s="383">
        <v>0.22398145729955601</v>
      </c>
      <c r="G13" s="383">
        <v>0.28890299816290316</v>
      </c>
      <c r="H13" s="253"/>
    </row>
    <row r="14" spans="2:9" s="274" customFormat="1">
      <c r="B14" s="270"/>
      <c r="C14" s="271" t="s">
        <v>52</v>
      </c>
      <c r="D14" s="272">
        <v>500567</v>
      </c>
      <c r="E14" s="384">
        <v>0.38007533316947784</v>
      </c>
      <c r="F14" s="384">
        <v>0.24101130486993913</v>
      </c>
      <c r="G14" s="384">
        <v>0.31277989428767272</v>
      </c>
      <c r="H14" s="273"/>
    </row>
    <row r="15" spans="2:9">
      <c r="B15" s="267">
        <v>22</v>
      </c>
      <c r="C15" s="268" t="s">
        <v>62</v>
      </c>
      <c r="D15" s="269">
        <v>13346</v>
      </c>
      <c r="E15" s="383">
        <v>0.33005410723069356</v>
      </c>
      <c r="F15" s="383">
        <v>0.17079838918239923</v>
      </c>
      <c r="G15" s="383">
        <v>0.24947659638103784</v>
      </c>
      <c r="H15" s="253"/>
    </row>
    <row r="16" spans="2:9">
      <c r="B16" s="267">
        <v>44</v>
      </c>
      <c r="C16" s="268" t="s">
        <v>63</v>
      </c>
      <c r="D16" s="269">
        <v>9025</v>
      </c>
      <c r="E16" s="383">
        <v>0.3123353567747108</v>
      </c>
      <c r="F16" s="383">
        <v>0.19368660845039865</v>
      </c>
      <c r="G16" s="383">
        <v>0.25139976043900947</v>
      </c>
      <c r="H16" s="253"/>
    </row>
    <row r="17" spans="2:8">
      <c r="B17" s="267">
        <v>50</v>
      </c>
      <c r="C17" s="268" t="s">
        <v>64</v>
      </c>
      <c r="D17" s="269">
        <v>41191</v>
      </c>
      <c r="E17" s="383">
        <v>0.26024399828522438</v>
      </c>
      <c r="F17" s="383">
        <v>0.11581445854914811</v>
      </c>
      <c r="G17" s="383">
        <v>0.19067170915285306</v>
      </c>
      <c r="H17" s="253"/>
    </row>
    <row r="18" spans="2:8" s="274" customFormat="1">
      <c r="B18" s="267"/>
      <c r="C18" s="271" t="s">
        <v>61</v>
      </c>
      <c r="D18" s="272">
        <v>63562</v>
      </c>
      <c r="E18" s="384">
        <v>0.27791786165701049</v>
      </c>
      <c r="F18" s="384">
        <v>0.1353640843234136</v>
      </c>
      <c r="G18" s="384">
        <v>0.20810932926469913</v>
      </c>
      <c r="H18" s="273"/>
    </row>
    <row r="19" spans="2:8" s="274" customFormat="1">
      <c r="B19" s="267">
        <v>33</v>
      </c>
      <c r="C19" s="271" t="s">
        <v>65</v>
      </c>
      <c r="D19" s="272">
        <v>45959</v>
      </c>
      <c r="E19" s="384">
        <v>0.21533421821772078</v>
      </c>
      <c r="F19" s="384">
        <v>8.832407426249636E-2</v>
      </c>
      <c r="G19" s="384">
        <v>0.15300642867368239</v>
      </c>
      <c r="H19" s="273"/>
    </row>
    <row r="20" spans="2:8" s="274" customFormat="1">
      <c r="B20" s="267">
        <v>7</v>
      </c>
      <c r="C20" s="271" t="s">
        <v>184</v>
      </c>
      <c r="D20" s="272">
        <v>36042</v>
      </c>
      <c r="E20" s="384">
        <v>0.23193241384438082</v>
      </c>
      <c r="F20" s="384">
        <v>0.12148273141654979</v>
      </c>
      <c r="G20" s="384">
        <v>0.18124308558785074</v>
      </c>
      <c r="H20" s="273"/>
    </row>
    <row r="21" spans="2:8">
      <c r="B21" s="267">
        <v>35</v>
      </c>
      <c r="C21" s="268" t="s">
        <v>67</v>
      </c>
      <c r="D21" s="269">
        <v>48826</v>
      </c>
      <c r="E21" s="383">
        <v>0.33215815225374873</v>
      </c>
      <c r="F21" s="383">
        <v>0.21487575888265933</v>
      </c>
      <c r="G21" s="383">
        <v>0.27288376200216852</v>
      </c>
      <c r="H21" s="253"/>
    </row>
    <row r="22" spans="2:8">
      <c r="B22" s="267">
        <v>38</v>
      </c>
      <c r="C22" s="268" t="s">
        <v>68</v>
      </c>
      <c r="D22" s="269">
        <v>51133</v>
      </c>
      <c r="E22" s="383">
        <v>0.37094407902780158</v>
      </c>
      <c r="F22" s="383">
        <v>0.26043872066948121</v>
      </c>
      <c r="G22" s="383">
        <v>0.31637792352431632</v>
      </c>
      <c r="H22" s="253"/>
    </row>
    <row r="23" spans="2:8" s="274" customFormat="1">
      <c r="B23" s="267"/>
      <c r="C23" s="271" t="s">
        <v>66</v>
      </c>
      <c r="D23" s="272">
        <v>99959</v>
      </c>
      <c r="E23" s="384">
        <v>0.35078776917159449</v>
      </c>
      <c r="F23" s="384">
        <v>0.23623804713013649</v>
      </c>
      <c r="G23" s="384">
        <v>0.29352569109606336</v>
      </c>
      <c r="H23" s="273"/>
    </row>
    <row r="24" spans="2:8" s="274" customFormat="1">
      <c r="B24" s="267">
        <v>39</v>
      </c>
      <c r="C24" s="271" t="s">
        <v>69</v>
      </c>
      <c r="D24" s="272">
        <v>24685</v>
      </c>
      <c r="E24" s="384">
        <v>0.22792822097530563</v>
      </c>
      <c r="F24" s="384">
        <v>0.11350587149081047</v>
      </c>
      <c r="G24" s="384">
        <v>0.17250054157553057</v>
      </c>
      <c r="H24" s="273"/>
    </row>
    <row r="25" spans="2:8">
      <c r="B25" s="267">
        <v>5</v>
      </c>
      <c r="C25" s="268" t="s">
        <v>71</v>
      </c>
      <c r="D25" s="269">
        <v>14743</v>
      </c>
      <c r="E25" s="383">
        <v>0.46282734132268089</v>
      </c>
      <c r="F25" s="383">
        <v>0.30808105116234297</v>
      </c>
      <c r="G25" s="383">
        <v>0.3799644339063426</v>
      </c>
      <c r="H25" s="253"/>
    </row>
    <row r="26" spans="2:8">
      <c r="B26" s="267">
        <v>9</v>
      </c>
      <c r="C26" s="268" t="s">
        <v>72</v>
      </c>
      <c r="D26" s="269">
        <v>17880</v>
      </c>
      <c r="E26" s="383">
        <v>0.26437363750467929</v>
      </c>
      <c r="F26" s="383">
        <v>0.12914431448421423</v>
      </c>
      <c r="G26" s="383">
        <v>0.1967061619195353</v>
      </c>
      <c r="H26" s="253"/>
    </row>
    <row r="27" spans="2:8">
      <c r="B27" s="267">
        <v>24</v>
      </c>
      <c r="C27" s="268" t="s">
        <v>73</v>
      </c>
      <c r="D27" s="269">
        <v>30204</v>
      </c>
      <c r="E27" s="383">
        <v>0.27796453483486006</v>
      </c>
      <c r="F27" s="383">
        <v>0.14958912814291697</v>
      </c>
      <c r="G27" s="383">
        <v>0.21476414624781354</v>
      </c>
      <c r="H27" s="253"/>
    </row>
    <row r="28" spans="2:8">
      <c r="B28" s="267">
        <v>34</v>
      </c>
      <c r="C28" s="268" t="s">
        <v>74</v>
      </c>
      <c r="D28" s="269">
        <v>10615</v>
      </c>
      <c r="E28" s="383">
        <v>0.33147783251231527</v>
      </c>
      <c r="F28" s="383">
        <v>0.17489535982717494</v>
      </c>
      <c r="G28" s="383">
        <v>0.24965309626284721</v>
      </c>
      <c r="H28" s="253"/>
    </row>
    <row r="29" spans="2:8">
      <c r="B29" s="267">
        <v>37</v>
      </c>
      <c r="C29" s="268" t="s">
        <v>75</v>
      </c>
      <c r="D29" s="269">
        <v>27046</v>
      </c>
      <c r="E29" s="383">
        <v>0.39672687659919437</v>
      </c>
      <c r="F29" s="383">
        <v>0.27633239491311523</v>
      </c>
      <c r="G29" s="383">
        <v>0.33523389275886861</v>
      </c>
      <c r="H29" s="253"/>
    </row>
    <row r="30" spans="2:8">
      <c r="B30" s="267">
        <v>40</v>
      </c>
      <c r="C30" s="268" t="s">
        <v>76</v>
      </c>
      <c r="D30" s="269">
        <v>9474</v>
      </c>
      <c r="E30" s="383">
        <v>0.37102065613608748</v>
      </c>
      <c r="F30" s="383">
        <v>0.19408577357620474</v>
      </c>
      <c r="G30" s="383">
        <v>0.28022953147184099</v>
      </c>
      <c r="H30" s="253"/>
    </row>
    <row r="31" spans="2:8">
      <c r="B31" s="267">
        <v>42</v>
      </c>
      <c r="C31" s="268" t="s">
        <v>77</v>
      </c>
      <c r="D31" s="269">
        <v>5653</v>
      </c>
      <c r="E31" s="383">
        <v>0.33117233927606698</v>
      </c>
      <c r="F31" s="383">
        <v>0.17621341898643825</v>
      </c>
      <c r="G31" s="383">
        <v>0.25333871112306178</v>
      </c>
      <c r="H31" s="253"/>
    </row>
    <row r="32" spans="2:8">
      <c r="B32" s="267">
        <v>47</v>
      </c>
      <c r="C32" s="268" t="s">
        <v>78</v>
      </c>
      <c r="D32" s="269">
        <v>23876</v>
      </c>
      <c r="E32" s="383">
        <v>0.28407969292633889</v>
      </c>
      <c r="F32" s="383">
        <v>0.13450830387837118</v>
      </c>
      <c r="G32" s="383">
        <v>0.20464733562471607</v>
      </c>
      <c r="H32" s="253"/>
    </row>
    <row r="33" spans="2:8">
      <c r="B33" s="267">
        <v>49</v>
      </c>
      <c r="C33" s="268" t="s">
        <v>79</v>
      </c>
      <c r="D33" s="269">
        <v>19496</v>
      </c>
      <c r="E33" s="383">
        <v>0.46607720508949751</v>
      </c>
      <c r="F33" s="383">
        <v>0.34916425586628091</v>
      </c>
      <c r="G33" s="383">
        <v>0.40554989287125831</v>
      </c>
      <c r="H33" s="253"/>
    </row>
    <row r="34" spans="2:8" s="274" customFormat="1">
      <c r="B34" s="267"/>
      <c r="C34" s="271" t="s">
        <v>70</v>
      </c>
      <c r="D34" s="272">
        <v>158987</v>
      </c>
      <c r="E34" s="384">
        <v>0.32897872127705663</v>
      </c>
      <c r="F34" s="384">
        <v>0.19174434511500651</v>
      </c>
      <c r="G34" s="384">
        <v>0.25876916716715737</v>
      </c>
      <c r="H34" s="273"/>
    </row>
    <row r="35" spans="2:8">
      <c r="B35" s="267">
        <v>2</v>
      </c>
      <c r="C35" s="268" t="s">
        <v>81</v>
      </c>
      <c r="D35" s="269">
        <v>27944</v>
      </c>
      <c r="E35" s="383">
        <v>0.45683687355777763</v>
      </c>
      <c r="F35" s="383">
        <v>0.31829522888130762</v>
      </c>
      <c r="G35" s="383">
        <v>0.38237547892720308</v>
      </c>
      <c r="H35" s="253"/>
    </row>
    <row r="36" spans="2:8">
      <c r="B36" s="267">
        <v>13</v>
      </c>
      <c r="C36" s="268" t="s">
        <v>82</v>
      </c>
      <c r="D36" s="269">
        <v>37332</v>
      </c>
      <c r="E36" s="383">
        <v>0.47299805451821375</v>
      </c>
      <c r="F36" s="383">
        <v>0.29334977155703823</v>
      </c>
      <c r="G36" s="383">
        <v>0.37378723404255321</v>
      </c>
      <c r="H36" s="253"/>
    </row>
    <row r="37" spans="2:8">
      <c r="B37" s="267">
        <v>16</v>
      </c>
      <c r="C37" s="268" t="s">
        <v>83</v>
      </c>
      <c r="D37" s="269">
        <v>18984</v>
      </c>
      <c r="E37" s="383">
        <v>0.50086723821794932</v>
      </c>
      <c r="F37" s="383">
        <v>0.36437895082505539</v>
      </c>
      <c r="G37" s="383">
        <v>0.4262140499764262</v>
      </c>
      <c r="H37" s="253"/>
    </row>
    <row r="38" spans="2:8">
      <c r="B38" s="267">
        <v>19</v>
      </c>
      <c r="C38" s="268" t="s">
        <v>84</v>
      </c>
      <c r="D38" s="269">
        <v>9084</v>
      </c>
      <c r="E38" s="383">
        <v>0.30600624811045046</v>
      </c>
      <c r="F38" s="383">
        <v>0.13259060284468713</v>
      </c>
      <c r="G38" s="383">
        <v>0.21346492774057102</v>
      </c>
      <c r="H38" s="253"/>
    </row>
    <row r="39" spans="2:8">
      <c r="B39" s="267">
        <v>45</v>
      </c>
      <c r="C39" s="268" t="s">
        <v>85</v>
      </c>
      <c r="D39" s="269">
        <v>39824</v>
      </c>
      <c r="E39" s="383">
        <v>0.44580455964430993</v>
      </c>
      <c r="F39" s="383">
        <v>0.24921072796934865</v>
      </c>
      <c r="G39" s="383">
        <v>0.33719148215570888</v>
      </c>
      <c r="H39" s="253"/>
    </row>
    <row r="40" spans="2:8" s="276" customFormat="1">
      <c r="B40" s="267"/>
      <c r="C40" s="271" t="s">
        <v>80</v>
      </c>
      <c r="D40" s="272">
        <v>133168</v>
      </c>
      <c r="E40" s="384">
        <v>0.44537079713653949</v>
      </c>
      <c r="F40" s="384">
        <v>0.27487122439602429</v>
      </c>
      <c r="G40" s="384">
        <v>0.35215096415236041</v>
      </c>
      <c r="H40" s="275"/>
    </row>
    <row r="41" spans="2:8">
      <c r="B41" s="267">
        <v>8</v>
      </c>
      <c r="C41" s="268" t="s">
        <v>87</v>
      </c>
      <c r="D41" s="269">
        <v>184304</v>
      </c>
      <c r="E41" s="383">
        <v>0.18850860709852277</v>
      </c>
      <c r="F41" s="383">
        <v>7.9707405390594385E-2</v>
      </c>
      <c r="G41" s="383">
        <v>0.14063521786539754</v>
      </c>
      <c r="H41" s="253"/>
    </row>
    <row r="42" spans="2:8">
      <c r="B42" s="267">
        <v>17</v>
      </c>
      <c r="C42" s="268" t="s">
        <v>185</v>
      </c>
      <c r="D42" s="269">
        <v>26736</v>
      </c>
      <c r="E42" s="383">
        <v>0.21350383402005141</v>
      </c>
      <c r="F42" s="383">
        <v>0.10752493452944782</v>
      </c>
      <c r="G42" s="383">
        <v>0.16620767255795449</v>
      </c>
      <c r="H42" s="253"/>
    </row>
    <row r="43" spans="2:8">
      <c r="B43" s="267">
        <v>25</v>
      </c>
      <c r="C43" s="268" t="s">
        <v>191</v>
      </c>
      <c r="D43" s="269">
        <v>21424</v>
      </c>
      <c r="E43" s="383">
        <v>0.278869984905801</v>
      </c>
      <c r="F43" s="383">
        <v>0.13975074646241725</v>
      </c>
      <c r="G43" s="383">
        <v>0.21449524934672259</v>
      </c>
      <c r="H43" s="253"/>
    </row>
    <row r="44" spans="2:8">
      <c r="B44" s="267">
        <v>43</v>
      </c>
      <c r="C44" s="268" t="s">
        <v>88</v>
      </c>
      <c r="D44" s="269">
        <v>32245</v>
      </c>
      <c r="E44" s="383">
        <v>0.24922559810189152</v>
      </c>
      <c r="F44" s="383">
        <v>0.11614847947103581</v>
      </c>
      <c r="G44" s="383">
        <v>0.18605067132875203</v>
      </c>
      <c r="H44" s="253"/>
    </row>
    <row r="45" spans="2:8" s="276" customFormat="1">
      <c r="B45" s="267"/>
      <c r="C45" s="271" t="s">
        <v>86</v>
      </c>
      <c r="D45" s="272">
        <v>264709</v>
      </c>
      <c r="E45" s="384">
        <v>0.20153300339071331</v>
      </c>
      <c r="F45" s="384">
        <v>8.9708770854946621E-2</v>
      </c>
      <c r="G45" s="384">
        <v>0.15173361367080829</v>
      </c>
      <c r="H45" s="275"/>
    </row>
    <row r="46" spans="2:8">
      <c r="B46" s="267">
        <v>3</v>
      </c>
      <c r="C46" s="268" t="s">
        <v>90</v>
      </c>
      <c r="D46" s="269">
        <v>92251</v>
      </c>
      <c r="E46" s="383">
        <v>0.33851678156055875</v>
      </c>
      <c r="F46" s="383">
        <v>0.22257552690575758</v>
      </c>
      <c r="G46" s="383">
        <v>0.28312356329776295</v>
      </c>
      <c r="H46" s="253"/>
    </row>
    <row r="47" spans="2:8">
      <c r="B47" s="267">
        <v>12</v>
      </c>
      <c r="C47" s="268" t="s">
        <v>91</v>
      </c>
      <c r="D47" s="269">
        <v>31712</v>
      </c>
      <c r="E47" s="383">
        <v>0.30881543088719127</v>
      </c>
      <c r="F47" s="383">
        <v>0.15632643984878808</v>
      </c>
      <c r="G47" s="383">
        <v>0.2370494401172091</v>
      </c>
      <c r="H47" s="253"/>
    </row>
    <row r="48" spans="2:8">
      <c r="B48" s="267">
        <v>46</v>
      </c>
      <c r="C48" s="268" t="s">
        <v>92</v>
      </c>
      <c r="D48" s="269">
        <v>134693</v>
      </c>
      <c r="E48" s="383">
        <v>0.31650910552151063</v>
      </c>
      <c r="F48" s="383">
        <v>0.16574847733602668</v>
      </c>
      <c r="G48" s="383">
        <v>0.24487009575336463</v>
      </c>
      <c r="H48" s="253"/>
    </row>
    <row r="49" spans="2:8" s="276" customFormat="1">
      <c r="B49" s="267"/>
      <c r="C49" s="271" t="s">
        <v>89</v>
      </c>
      <c r="D49" s="272">
        <v>258656</v>
      </c>
      <c r="E49" s="384">
        <v>0.32255067998119502</v>
      </c>
      <c r="F49" s="384">
        <v>0.18294219972292533</v>
      </c>
      <c r="G49" s="384">
        <v>0.25617875147325364</v>
      </c>
      <c r="H49" s="275"/>
    </row>
    <row r="50" spans="2:8">
      <c r="B50" s="267">
        <v>6</v>
      </c>
      <c r="C50" s="268" t="s">
        <v>94</v>
      </c>
      <c r="D50" s="269">
        <v>60019</v>
      </c>
      <c r="E50" s="383">
        <v>0.51076119639183415</v>
      </c>
      <c r="F50" s="383">
        <v>0.38506592643997223</v>
      </c>
      <c r="G50" s="383">
        <v>0.44379621413782905</v>
      </c>
      <c r="H50" s="253"/>
    </row>
    <row r="51" spans="2:8">
      <c r="B51" s="267">
        <v>10</v>
      </c>
      <c r="C51" s="268" t="s">
        <v>95</v>
      </c>
      <c r="D51" s="269">
        <v>38964</v>
      </c>
      <c r="E51" s="383">
        <v>0.47227352867097638</v>
      </c>
      <c r="F51" s="383">
        <v>0.341393111171018</v>
      </c>
      <c r="G51" s="383">
        <v>0.40643808609844889</v>
      </c>
      <c r="H51" s="253"/>
    </row>
    <row r="52" spans="2:8" s="276" customFormat="1">
      <c r="B52" s="267"/>
      <c r="C52" s="271" t="s">
        <v>93</v>
      </c>
      <c r="D52" s="272">
        <v>98983</v>
      </c>
      <c r="E52" s="384">
        <v>0.49421657614089537</v>
      </c>
      <c r="F52" s="384">
        <v>0.36755547795432059</v>
      </c>
      <c r="G52" s="384">
        <v>0.42829944571129391</v>
      </c>
      <c r="H52" s="275"/>
    </row>
    <row r="53" spans="2:8">
      <c r="B53" s="267">
        <v>15</v>
      </c>
      <c r="C53" s="268" t="s">
        <v>186</v>
      </c>
      <c r="D53" s="269">
        <v>83583</v>
      </c>
      <c r="E53" s="383">
        <v>0.3562211148048125</v>
      </c>
      <c r="F53" s="383">
        <v>0.18849207762150613</v>
      </c>
      <c r="G53" s="383">
        <v>0.27790504752943368</v>
      </c>
      <c r="H53" s="253"/>
    </row>
    <row r="54" spans="2:8">
      <c r="B54" s="267">
        <v>27</v>
      </c>
      <c r="C54" s="268" t="s">
        <v>97</v>
      </c>
      <c r="D54" s="269">
        <v>36475</v>
      </c>
      <c r="E54" s="383">
        <v>0.35298444395755735</v>
      </c>
      <c r="F54" s="383">
        <v>0.27218333268155331</v>
      </c>
      <c r="G54" s="383">
        <v>0.31706363004172461</v>
      </c>
      <c r="H54" s="253"/>
    </row>
    <row r="55" spans="2:8">
      <c r="B55" s="267">
        <v>32</v>
      </c>
      <c r="C55" s="268" t="s">
        <v>187</v>
      </c>
      <c r="D55" s="269">
        <v>37977</v>
      </c>
      <c r="E55" s="383">
        <v>0.41487560913054627</v>
      </c>
      <c r="F55" s="383">
        <v>0.28330303280720603</v>
      </c>
      <c r="G55" s="383">
        <v>0.35529048554588832</v>
      </c>
      <c r="H55" s="253"/>
    </row>
    <row r="56" spans="2:8">
      <c r="B56" s="267">
        <v>36</v>
      </c>
      <c r="C56" s="268" t="s">
        <v>98</v>
      </c>
      <c r="D56" s="269">
        <v>63671</v>
      </c>
      <c r="E56" s="383">
        <v>0.34125492061786844</v>
      </c>
      <c r="F56" s="383">
        <v>0.16815856777493607</v>
      </c>
      <c r="G56" s="383">
        <v>0.26042267404526137</v>
      </c>
      <c r="H56" s="253"/>
    </row>
    <row r="57" spans="2:8" s="276" customFormat="1">
      <c r="B57" s="267"/>
      <c r="C57" s="271" t="s">
        <v>96</v>
      </c>
      <c r="D57" s="272">
        <v>221706</v>
      </c>
      <c r="E57" s="384">
        <v>0.35930369097049886</v>
      </c>
      <c r="F57" s="384">
        <v>0.20698136063680492</v>
      </c>
      <c r="G57" s="384">
        <v>0.28898748927894552</v>
      </c>
      <c r="H57" s="275"/>
    </row>
    <row r="58" spans="2:8" s="276" customFormat="1">
      <c r="B58" s="267">
        <v>28</v>
      </c>
      <c r="C58" s="271" t="s">
        <v>99</v>
      </c>
      <c r="D58" s="272">
        <v>178169</v>
      </c>
      <c r="E58" s="384">
        <v>0.20745460902140261</v>
      </c>
      <c r="F58" s="384">
        <v>8.4560833165511093E-2</v>
      </c>
      <c r="G58" s="384">
        <v>0.14993907139418788</v>
      </c>
      <c r="H58" s="275"/>
    </row>
    <row r="59" spans="2:8" s="276" customFormat="1">
      <c r="B59" s="267">
        <v>30</v>
      </c>
      <c r="C59" s="271" t="s">
        <v>100</v>
      </c>
      <c r="D59" s="272">
        <v>72517</v>
      </c>
      <c r="E59" s="384">
        <v>0.36210119689412568</v>
      </c>
      <c r="F59" s="384">
        <v>0.20949863366930743</v>
      </c>
      <c r="G59" s="384">
        <v>0.2874920710434507</v>
      </c>
      <c r="H59" s="275"/>
    </row>
    <row r="60" spans="2:8" s="276" customFormat="1">
      <c r="B60" s="267">
        <v>31</v>
      </c>
      <c r="C60" s="271" t="s">
        <v>101</v>
      </c>
      <c r="D60" s="272">
        <v>22866</v>
      </c>
      <c r="E60" s="384">
        <v>0.23656693092376324</v>
      </c>
      <c r="F60" s="384">
        <v>9.0018974232702303E-2</v>
      </c>
      <c r="G60" s="384">
        <v>0.16399979917806451</v>
      </c>
      <c r="H60" s="275"/>
    </row>
    <row r="61" spans="2:8">
      <c r="B61" s="267">
        <v>1</v>
      </c>
      <c r="C61" s="268" t="s">
        <v>188</v>
      </c>
      <c r="D61" s="269">
        <v>8241</v>
      </c>
      <c r="E61" s="383">
        <v>0.15571256160112643</v>
      </c>
      <c r="F61" s="383">
        <v>5.180875284593979E-2</v>
      </c>
      <c r="G61" s="383">
        <v>0.10391919497616706</v>
      </c>
      <c r="H61" s="253"/>
    </row>
    <row r="62" spans="2:8">
      <c r="B62" s="267">
        <v>20</v>
      </c>
      <c r="C62" s="268" t="s">
        <v>189</v>
      </c>
      <c r="D62" s="269">
        <v>19051</v>
      </c>
      <c r="E62" s="383">
        <v>0.1444839997639793</v>
      </c>
      <c r="F62" s="383">
        <v>4.8277771624764647E-2</v>
      </c>
      <c r="G62" s="383">
        <v>9.9236362878693168E-2</v>
      </c>
      <c r="H62" s="253"/>
    </row>
    <row r="63" spans="2:8">
      <c r="B63" s="267">
        <v>48</v>
      </c>
      <c r="C63" s="268" t="s">
        <v>190</v>
      </c>
      <c r="D63" s="269">
        <v>33553</v>
      </c>
      <c r="E63" s="383">
        <v>0.16552019221275055</v>
      </c>
      <c r="F63" s="383">
        <v>5.8755285319914738E-2</v>
      </c>
      <c r="G63" s="383">
        <v>0.11373859749627967</v>
      </c>
      <c r="H63" s="253"/>
    </row>
    <row r="64" spans="2:8" s="276" customFormat="1">
      <c r="B64" s="267">
        <v>16</v>
      </c>
      <c r="C64" s="271" t="s">
        <v>164</v>
      </c>
      <c r="D64" s="272">
        <v>60845</v>
      </c>
      <c r="E64" s="384">
        <v>0.15689923748947585</v>
      </c>
      <c r="F64" s="384">
        <v>5.4282625822172553E-2</v>
      </c>
      <c r="G64" s="384">
        <v>0.10744703582509682</v>
      </c>
      <c r="H64" s="275"/>
    </row>
    <row r="65" spans="2:9" s="276" customFormat="1">
      <c r="B65" s="267">
        <v>26</v>
      </c>
      <c r="C65" s="271" t="s">
        <v>160</v>
      </c>
      <c r="D65" s="272">
        <v>15689</v>
      </c>
      <c r="E65" s="384">
        <v>0.28801282760145969</v>
      </c>
      <c r="F65" s="384">
        <v>0.15117879882980553</v>
      </c>
      <c r="G65" s="384">
        <v>0.22085362763591318</v>
      </c>
      <c r="H65" s="275"/>
    </row>
    <row r="66" spans="2:9">
      <c r="B66" s="267">
        <v>51</v>
      </c>
      <c r="C66" s="268" t="s">
        <v>104</v>
      </c>
      <c r="D66" s="269">
        <v>2182</v>
      </c>
      <c r="E66" s="383">
        <v>0.30338541666666669</v>
      </c>
      <c r="F66" s="383">
        <v>0.18313478159308572</v>
      </c>
      <c r="G66" s="383">
        <v>0.24547193160085498</v>
      </c>
      <c r="H66" s="253"/>
    </row>
    <row r="67" spans="2:9">
      <c r="B67" s="267">
        <v>52</v>
      </c>
      <c r="C67" s="268" t="s">
        <v>105</v>
      </c>
      <c r="D67" s="269">
        <v>2306</v>
      </c>
      <c r="E67" s="383">
        <v>0.32795698924731181</v>
      </c>
      <c r="F67" s="383">
        <v>0.22785768357305072</v>
      </c>
      <c r="G67" s="383">
        <v>0.27982041014439996</v>
      </c>
      <c r="H67" s="253"/>
    </row>
    <row r="68" spans="2:9" ht="18.600000000000001" customHeight="1">
      <c r="B68" s="277"/>
      <c r="C68" s="278" t="s">
        <v>45</v>
      </c>
      <c r="D68" s="279">
        <v>2261557</v>
      </c>
      <c r="E68" s="384">
        <v>0.28928119457528206</v>
      </c>
      <c r="F68" s="384">
        <v>0.1635998476019988</v>
      </c>
      <c r="G68" s="384">
        <v>0.22917733440087523</v>
      </c>
    </row>
    <row r="69" spans="2:9">
      <c r="C69" s="281"/>
      <c r="D69" s="308"/>
      <c r="E69" s="314"/>
      <c r="F69" s="309"/>
      <c r="G69" s="304"/>
      <c r="H69" s="309"/>
      <c r="I69" s="304"/>
    </row>
    <row r="70" spans="2:9">
      <c r="F70" s="350"/>
      <c r="G70" s="350"/>
      <c r="H70" s="253"/>
      <c r="I70" s="253"/>
    </row>
    <row r="73" spans="2:9">
      <c r="F73" s="350"/>
      <c r="G73" s="350"/>
      <c r="H73" s="253"/>
      <c r="I73" s="253"/>
    </row>
    <row r="74" spans="2:9">
      <c r="F74" s="350"/>
      <c r="G74" s="350"/>
      <c r="H74" s="253"/>
      <c r="I74" s="253"/>
    </row>
    <row r="75" spans="2:9">
      <c r="D75" s="308"/>
      <c r="E75" s="314"/>
      <c r="F75" s="309"/>
      <c r="G75" s="304"/>
      <c r="H75" s="309"/>
      <c r="I75" s="304"/>
    </row>
    <row r="76" spans="2:9">
      <c r="F76" s="350"/>
      <c r="G76" s="350"/>
      <c r="H76" s="253"/>
      <c r="I76" s="253"/>
    </row>
    <row r="77" spans="2:9">
      <c r="F77" s="350"/>
      <c r="G77" s="350"/>
      <c r="H77" s="253"/>
      <c r="I77" s="253"/>
    </row>
    <row r="79" spans="2:9">
      <c r="F79" s="350"/>
      <c r="G79" s="350"/>
      <c r="H79" s="253"/>
      <c r="I79" s="253"/>
    </row>
    <row r="80" spans="2:9">
      <c r="D80" s="319"/>
      <c r="E80" s="295"/>
      <c r="F80" s="296"/>
      <c r="G80" s="320"/>
      <c r="H80" s="296"/>
      <c r="I80" s="321"/>
    </row>
    <row r="81" spans="4:9">
      <c r="D81" s="308"/>
      <c r="E81" s="303"/>
      <c r="F81" s="305"/>
      <c r="G81" s="304"/>
      <c r="H81" s="305"/>
      <c r="I81" s="304"/>
    </row>
    <row r="82" spans="4:9">
      <c r="D82" s="308"/>
      <c r="E82" s="314"/>
      <c r="F82" s="309"/>
      <c r="G82" s="304"/>
      <c r="H82" s="309"/>
      <c r="I82" s="304"/>
    </row>
    <row r="83" spans="4:9">
      <c r="F83" s="350"/>
      <c r="G83" s="350"/>
      <c r="H83" s="253"/>
      <c r="I83" s="253"/>
    </row>
    <row r="84" spans="4:9">
      <c r="F84" s="350"/>
      <c r="G84" s="350"/>
      <c r="H84" s="253"/>
      <c r="I84" s="253"/>
    </row>
    <row r="85" spans="4:9">
      <c r="F85" s="350"/>
      <c r="G85" s="350"/>
      <c r="H85" s="253"/>
      <c r="I85" s="253"/>
    </row>
    <row r="86" spans="4:9">
      <c r="F86" s="350"/>
      <c r="G86" s="350"/>
      <c r="H86" s="253"/>
      <c r="I86" s="253"/>
    </row>
  </sheetData>
  <mergeCells count="5">
    <mergeCell ref="C2:G2"/>
    <mergeCell ref="C3:G3"/>
    <mergeCell ref="C4:C5"/>
    <mergeCell ref="D4:D5"/>
    <mergeCell ref="B4:B5"/>
  </mergeCells>
  <hyperlinks>
    <hyperlink ref="I4" location="Indice!A1" display="Volver al índice"/>
  </hyperlinks>
  <printOptions horizontalCentered="1" verticalCentered="1"/>
  <pageMargins left="0" right="0" top="0.19685039370078741" bottom="0.19685039370078741" header="0" footer="0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O102"/>
  <sheetViews>
    <sheetView showGridLines="0" showRowColHeaders="0" showOutlineSymbols="0" zoomScaleNormal="100" workbookViewId="0">
      <pane ySplit="8" topLeftCell="A57" activePane="bottomLeft" state="frozen"/>
      <selection activeCell="J28" sqref="J28"/>
      <selection pane="bottomLeft" activeCell="L71" sqref="L71"/>
    </sheetView>
  </sheetViews>
  <sheetFormatPr baseColWidth="10" defaultColWidth="11.42578125" defaultRowHeight="15.75"/>
  <cols>
    <col min="1" max="1" width="2.7109375" style="221" customWidth="1"/>
    <col min="2" max="2" width="8" style="176" customWidth="1"/>
    <col min="3" max="3" width="24.7109375" style="180" customWidth="1"/>
    <col min="4" max="9" width="13.7109375" style="180" customWidth="1"/>
    <col min="10" max="16384" width="11.42578125" style="221"/>
  </cols>
  <sheetData>
    <row r="1" spans="1:255" s="3" customFormat="1" ht="12.2" customHeight="1">
      <c r="B1" s="8"/>
      <c r="C1" s="1"/>
      <c r="D1" s="1"/>
      <c r="E1" s="1"/>
      <c r="F1" s="1"/>
      <c r="G1" s="1"/>
      <c r="H1" s="1"/>
      <c r="I1" s="1"/>
    </row>
    <row r="2" spans="1:255" s="3" customFormat="1" ht="12.95" customHeight="1">
      <c r="B2" s="8"/>
      <c r="C2" s="1"/>
      <c r="D2" s="1"/>
      <c r="E2" s="1"/>
      <c r="F2" s="1"/>
      <c r="G2" s="1"/>
      <c r="H2" s="1"/>
      <c r="I2" s="1"/>
    </row>
    <row r="3" spans="1:255" s="220" customFormat="1" ht="21">
      <c r="A3" s="413"/>
      <c r="B3" s="8"/>
      <c r="C3" s="171" t="s">
        <v>214</v>
      </c>
      <c r="D3" s="213"/>
      <c r="E3" s="214"/>
      <c r="F3" s="213"/>
      <c r="G3" s="213"/>
      <c r="H3" s="213"/>
      <c r="I3" s="213"/>
    </row>
    <row r="4" spans="1:255" s="2" customFormat="1" ht="15.75" customHeight="1">
      <c r="A4" s="412"/>
      <c r="B4" s="8"/>
      <c r="C4" s="215"/>
      <c r="D4" s="213"/>
      <c r="E4" s="214"/>
      <c r="F4" s="213"/>
      <c r="G4" s="213"/>
      <c r="H4" s="213"/>
      <c r="I4" s="213"/>
    </row>
    <row r="5" spans="1:255" s="220" customFormat="1" ht="18.75">
      <c r="A5" s="413"/>
      <c r="B5" s="8"/>
      <c r="C5" s="175" t="s">
        <v>213</v>
      </c>
      <c r="D5" s="213"/>
      <c r="E5" s="214"/>
      <c r="F5" s="213"/>
      <c r="G5" s="213"/>
      <c r="H5" s="213"/>
      <c r="I5" s="213"/>
      <c r="K5" s="9" t="s">
        <v>178</v>
      </c>
    </row>
    <row r="6" spans="1:255" ht="2.4500000000000002" customHeight="1">
      <c r="C6" s="177"/>
      <c r="D6" s="178"/>
      <c r="E6" s="179"/>
      <c r="F6" s="178"/>
      <c r="G6" s="178"/>
      <c r="H6" s="178"/>
      <c r="I6" s="178"/>
    </row>
    <row r="7" spans="1:255" ht="69" customHeight="1">
      <c r="B7" s="222" t="s">
        <v>167</v>
      </c>
      <c r="C7" s="223" t="s">
        <v>47</v>
      </c>
      <c r="D7" s="222" t="s">
        <v>207</v>
      </c>
      <c r="E7" s="224" t="s">
        <v>208</v>
      </c>
      <c r="F7" s="222" t="s">
        <v>209</v>
      </c>
      <c r="G7" s="222" t="s">
        <v>210</v>
      </c>
      <c r="H7" s="222" t="s">
        <v>211</v>
      </c>
      <c r="I7" s="222" t="s">
        <v>212</v>
      </c>
    </row>
    <row r="8" spans="1:255" ht="29.25" hidden="1" customHeight="1">
      <c r="B8" s="225"/>
      <c r="C8" s="187"/>
      <c r="D8" s="187"/>
      <c r="E8" s="188"/>
      <c r="F8" s="187"/>
      <c r="G8" s="187"/>
      <c r="H8" s="187"/>
      <c r="I8" s="187"/>
    </row>
    <row r="9" spans="1:255" s="229" customFormat="1" ht="18" customHeight="1">
      <c r="A9" s="12"/>
      <c r="B9" s="226"/>
      <c r="C9" s="227" t="s">
        <v>52</v>
      </c>
      <c r="D9" s="228">
        <v>4538</v>
      </c>
      <c r="E9" s="228">
        <v>69.299898439931198</v>
      </c>
      <c r="F9" s="228">
        <v>477</v>
      </c>
      <c r="G9" s="228">
        <v>1977</v>
      </c>
      <c r="H9" s="228">
        <v>1226</v>
      </c>
      <c r="I9" s="228">
        <v>858</v>
      </c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</row>
    <row r="10" spans="1:255" s="232" customFormat="1" ht="18" customHeight="1">
      <c r="B10" s="226">
        <v>4</v>
      </c>
      <c r="C10" s="230" t="s">
        <v>53</v>
      </c>
      <c r="D10" s="231">
        <v>495</v>
      </c>
      <c r="E10" s="231">
        <v>70.25454545454545</v>
      </c>
      <c r="F10" s="231">
        <v>46</v>
      </c>
      <c r="G10" s="231">
        <v>209</v>
      </c>
      <c r="H10" s="231">
        <v>136</v>
      </c>
      <c r="I10" s="231">
        <v>104</v>
      </c>
    </row>
    <row r="11" spans="1:255" s="233" customFormat="1" ht="18" customHeight="1">
      <c r="B11" s="226">
        <v>11</v>
      </c>
      <c r="C11" s="230" t="s">
        <v>54</v>
      </c>
      <c r="D11" s="231">
        <v>317</v>
      </c>
      <c r="E11" s="231">
        <v>70.438485804416402</v>
      </c>
      <c r="F11" s="231">
        <v>32</v>
      </c>
      <c r="G11" s="231">
        <v>127</v>
      </c>
      <c r="H11" s="231">
        <v>91</v>
      </c>
      <c r="I11" s="231">
        <v>67</v>
      </c>
    </row>
    <row r="12" spans="1:255" s="233" customFormat="1" ht="18" customHeight="1">
      <c r="B12" s="226">
        <v>14</v>
      </c>
      <c r="C12" s="230" t="s">
        <v>55</v>
      </c>
      <c r="D12" s="231">
        <v>162</v>
      </c>
      <c r="E12" s="231">
        <v>72.833333333333329</v>
      </c>
      <c r="F12" s="231">
        <v>8</v>
      </c>
      <c r="G12" s="231">
        <v>69</v>
      </c>
      <c r="H12" s="231">
        <v>49</v>
      </c>
      <c r="I12" s="231">
        <v>36</v>
      </c>
    </row>
    <row r="13" spans="1:255" s="233" customFormat="1" ht="18" customHeight="1">
      <c r="B13" s="226">
        <v>18</v>
      </c>
      <c r="C13" s="230" t="s">
        <v>56</v>
      </c>
      <c r="D13" s="231">
        <v>1017</v>
      </c>
      <c r="E13" s="231">
        <v>68.541258603736466</v>
      </c>
      <c r="F13" s="231">
        <v>110</v>
      </c>
      <c r="G13" s="231">
        <v>428</v>
      </c>
      <c r="H13" s="231">
        <v>288</v>
      </c>
      <c r="I13" s="231">
        <v>191</v>
      </c>
    </row>
    <row r="14" spans="1:255" s="233" customFormat="1" ht="18" customHeight="1">
      <c r="B14" s="226">
        <v>21</v>
      </c>
      <c r="C14" s="230" t="s">
        <v>57</v>
      </c>
      <c r="D14" s="231">
        <v>385</v>
      </c>
      <c r="E14" s="231">
        <v>69.288311688311694</v>
      </c>
      <c r="F14" s="231">
        <v>42</v>
      </c>
      <c r="G14" s="231">
        <v>157</v>
      </c>
      <c r="H14" s="231">
        <v>108</v>
      </c>
      <c r="I14" s="231">
        <v>78</v>
      </c>
    </row>
    <row r="15" spans="1:255" s="233" customFormat="1" ht="18" customHeight="1">
      <c r="B15" s="226">
        <v>23</v>
      </c>
      <c r="C15" s="230" t="s">
        <v>58</v>
      </c>
      <c r="D15" s="231">
        <v>561</v>
      </c>
      <c r="E15" s="231">
        <v>69.834224598930476</v>
      </c>
      <c r="F15" s="231">
        <v>45</v>
      </c>
      <c r="G15" s="231">
        <v>252</v>
      </c>
      <c r="H15" s="231">
        <v>154</v>
      </c>
      <c r="I15" s="231">
        <v>110</v>
      </c>
    </row>
    <row r="16" spans="1:255" s="233" customFormat="1" ht="18" customHeight="1">
      <c r="B16" s="226">
        <v>29</v>
      </c>
      <c r="C16" s="230" t="s">
        <v>59</v>
      </c>
      <c r="D16" s="231">
        <v>225</v>
      </c>
      <c r="E16" s="231">
        <v>66.637022222222228</v>
      </c>
      <c r="F16" s="231">
        <v>33</v>
      </c>
      <c r="G16" s="231">
        <v>97</v>
      </c>
      <c r="H16" s="231">
        <v>50</v>
      </c>
      <c r="I16" s="231">
        <v>45</v>
      </c>
    </row>
    <row r="17" spans="1:457" s="233" customFormat="1" ht="18" customHeight="1">
      <c r="B17" s="226">
        <v>41</v>
      </c>
      <c r="C17" s="230" t="s">
        <v>60</v>
      </c>
      <c r="D17" s="231">
        <v>1376</v>
      </c>
      <c r="E17" s="231">
        <v>66.572005813953481</v>
      </c>
      <c r="F17" s="231">
        <v>161</v>
      </c>
      <c r="G17" s="231">
        <v>638</v>
      </c>
      <c r="H17" s="231">
        <v>350</v>
      </c>
      <c r="I17" s="231">
        <v>227</v>
      </c>
    </row>
    <row r="18" spans="1:457" s="234" customFormat="1" ht="18" customHeight="1">
      <c r="A18" s="12"/>
      <c r="B18" s="226"/>
      <c r="C18" s="227" t="s">
        <v>61</v>
      </c>
      <c r="D18" s="228">
        <v>1413</v>
      </c>
      <c r="E18" s="228">
        <v>57.339452953132479</v>
      </c>
      <c r="F18" s="228">
        <v>321</v>
      </c>
      <c r="G18" s="228">
        <v>718</v>
      </c>
      <c r="H18" s="228">
        <v>250</v>
      </c>
      <c r="I18" s="228">
        <v>124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</row>
    <row r="19" spans="1:457" s="232" customFormat="1" ht="18" customHeight="1">
      <c r="B19" s="226">
        <v>22</v>
      </c>
      <c r="C19" s="230" t="s">
        <v>62</v>
      </c>
      <c r="D19" s="231">
        <v>205</v>
      </c>
      <c r="E19" s="231">
        <v>56.662292682926832</v>
      </c>
      <c r="F19" s="231">
        <v>42</v>
      </c>
      <c r="G19" s="231">
        <v>114</v>
      </c>
      <c r="H19" s="231">
        <v>32</v>
      </c>
      <c r="I19" s="231">
        <v>17</v>
      </c>
    </row>
    <row r="20" spans="1:457" s="233" customFormat="1" ht="18" customHeight="1">
      <c r="B20" s="226">
        <v>40</v>
      </c>
      <c r="C20" s="230" t="s">
        <v>63</v>
      </c>
      <c r="D20" s="231">
        <v>120</v>
      </c>
      <c r="E20" s="231">
        <v>58.5</v>
      </c>
      <c r="F20" s="231">
        <v>22</v>
      </c>
      <c r="G20" s="231">
        <v>64</v>
      </c>
      <c r="H20" s="231">
        <v>26</v>
      </c>
      <c r="I20" s="231">
        <v>8</v>
      </c>
    </row>
    <row r="21" spans="1:457" s="233" customFormat="1" ht="18" customHeight="1">
      <c r="B21" s="226">
        <v>50</v>
      </c>
      <c r="C21" s="233" t="s">
        <v>64</v>
      </c>
      <c r="D21" s="235">
        <v>1088</v>
      </c>
      <c r="E21" s="235">
        <v>56.856066176470591</v>
      </c>
      <c r="F21" s="235">
        <v>257</v>
      </c>
      <c r="G21" s="235">
        <v>540</v>
      </c>
      <c r="H21" s="235">
        <v>192</v>
      </c>
      <c r="I21" s="235">
        <v>99</v>
      </c>
    </row>
    <row r="22" spans="1:457" s="229" customFormat="1" ht="18" customHeight="1">
      <c r="A22" s="12"/>
      <c r="B22" s="226">
        <v>33</v>
      </c>
      <c r="C22" s="227" t="s">
        <v>65</v>
      </c>
      <c r="D22" s="228">
        <v>1258</v>
      </c>
      <c r="E22" s="228">
        <v>53.377535771065183</v>
      </c>
      <c r="F22" s="228">
        <v>392</v>
      </c>
      <c r="G22" s="228">
        <v>573</v>
      </c>
      <c r="H22" s="228">
        <v>203</v>
      </c>
      <c r="I22" s="228">
        <v>90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</row>
    <row r="23" spans="1:457" s="229" customFormat="1" ht="18" customHeight="1">
      <c r="A23" s="12"/>
      <c r="B23" s="226">
        <v>7</v>
      </c>
      <c r="C23" s="227" t="s">
        <v>184</v>
      </c>
      <c r="D23" s="228">
        <v>561</v>
      </c>
      <c r="E23" s="228">
        <v>60.899483065953653</v>
      </c>
      <c r="F23" s="228">
        <v>98</v>
      </c>
      <c r="G23" s="228">
        <v>271</v>
      </c>
      <c r="H23" s="228">
        <v>134</v>
      </c>
      <c r="I23" s="228">
        <v>58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</row>
    <row r="24" spans="1:457" s="229" customFormat="1" ht="18" customHeight="1">
      <c r="A24" s="12"/>
      <c r="B24" s="226"/>
      <c r="C24" s="227" t="s">
        <v>66</v>
      </c>
      <c r="D24" s="228">
        <v>548</v>
      </c>
      <c r="E24" s="228">
        <v>67.210897832817338</v>
      </c>
      <c r="F24" s="228">
        <v>92</v>
      </c>
      <c r="G24" s="228">
        <v>211</v>
      </c>
      <c r="H24" s="228">
        <v>128</v>
      </c>
      <c r="I24" s="228">
        <v>117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</row>
    <row r="25" spans="1:457" s="232" customFormat="1" ht="18" customHeight="1">
      <c r="B25" s="226">
        <v>35</v>
      </c>
      <c r="C25" s="230" t="s">
        <v>67</v>
      </c>
      <c r="D25" s="231">
        <v>323</v>
      </c>
      <c r="E25" s="231">
        <v>66.981795665634678</v>
      </c>
      <c r="F25" s="231">
        <v>60</v>
      </c>
      <c r="G25" s="231">
        <v>114</v>
      </c>
      <c r="H25" s="231">
        <v>80</v>
      </c>
      <c r="I25" s="231">
        <v>69</v>
      </c>
    </row>
    <row r="26" spans="1:457" s="233" customFormat="1" ht="18" customHeight="1">
      <c r="B26" s="226">
        <v>38</v>
      </c>
      <c r="C26" s="230" t="s">
        <v>68</v>
      </c>
      <c r="D26" s="231">
        <v>225</v>
      </c>
      <c r="E26" s="231">
        <v>67.44</v>
      </c>
      <c r="F26" s="231">
        <v>32</v>
      </c>
      <c r="G26" s="231">
        <v>97</v>
      </c>
      <c r="H26" s="231">
        <v>48</v>
      </c>
      <c r="I26" s="231">
        <v>48</v>
      </c>
    </row>
    <row r="27" spans="1:457" s="233" customFormat="1" ht="18" customHeight="1">
      <c r="B27" s="226">
        <v>39</v>
      </c>
      <c r="C27" s="227" t="s">
        <v>69</v>
      </c>
      <c r="D27" s="228">
        <v>414</v>
      </c>
      <c r="E27" s="228">
        <v>59.086956521739133</v>
      </c>
      <c r="F27" s="228">
        <v>89</v>
      </c>
      <c r="G27" s="228">
        <v>197</v>
      </c>
      <c r="H27" s="228">
        <v>82</v>
      </c>
      <c r="I27" s="228">
        <v>46</v>
      </c>
    </row>
    <row r="28" spans="1:457" s="229" customFormat="1" ht="18" customHeight="1">
      <c r="A28" s="12"/>
      <c r="B28" s="226"/>
      <c r="C28" s="227" t="s">
        <v>70</v>
      </c>
      <c r="D28" s="228">
        <v>2374</v>
      </c>
      <c r="E28" s="228">
        <v>56.946688943033401</v>
      </c>
      <c r="F28" s="228">
        <v>414</v>
      </c>
      <c r="G28" s="228">
        <v>1083</v>
      </c>
      <c r="H28" s="228">
        <v>518</v>
      </c>
      <c r="I28" s="228">
        <v>359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</row>
    <row r="29" spans="1:457" s="237" customFormat="1" ht="18" customHeight="1">
      <c r="A29" s="414"/>
      <c r="B29" s="236">
        <v>5</v>
      </c>
      <c r="C29" s="230" t="s">
        <v>71</v>
      </c>
      <c r="D29" s="231">
        <v>186</v>
      </c>
      <c r="E29" s="231">
        <v>64.601666666666659</v>
      </c>
      <c r="F29" s="231">
        <v>32</v>
      </c>
      <c r="G29" s="231">
        <v>79</v>
      </c>
      <c r="H29" s="231">
        <v>43</v>
      </c>
      <c r="I29" s="231">
        <v>32</v>
      </c>
    </row>
    <row r="30" spans="1:457" s="233" customFormat="1" ht="18" customHeight="1">
      <c r="B30" s="226">
        <v>9</v>
      </c>
      <c r="C30" s="230" t="s">
        <v>72</v>
      </c>
      <c r="D30" s="231">
        <v>466</v>
      </c>
      <c r="E30" s="231">
        <v>62.517167381974247</v>
      </c>
      <c r="F30" s="231">
        <v>81</v>
      </c>
      <c r="G30" s="231">
        <v>233</v>
      </c>
      <c r="H30" s="231">
        <v>71</v>
      </c>
      <c r="I30" s="231">
        <v>81</v>
      </c>
    </row>
    <row r="31" spans="1:457" s="233" customFormat="1" ht="18" customHeight="1">
      <c r="B31" s="226">
        <v>24</v>
      </c>
      <c r="C31" s="230" t="s">
        <v>73</v>
      </c>
      <c r="D31" s="231">
        <v>614</v>
      </c>
      <c r="E31" s="231">
        <v>59.827296416938111</v>
      </c>
      <c r="F31" s="231">
        <v>134</v>
      </c>
      <c r="G31" s="231">
        <v>269</v>
      </c>
      <c r="H31" s="231">
        <v>138</v>
      </c>
      <c r="I31" s="231">
        <v>73</v>
      </c>
    </row>
    <row r="32" spans="1:457" s="233" customFormat="1" ht="18" customHeight="1">
      <c r="B32" s="226">
        <v>34</v>
      </c>
      <c r="C32" s="233" t="s">
        <v>74</v>
      </c>
      <c r="D32" s="235">
        <v>240</v>
      </c>
      <c r="E32" s="235">
        <v>63.9</v>
      </c>
      <c r="F32" s="235">
        <v>46</v>
      </c>
      <c r="G32" s="235">
        <v>97</v>
      </c>
      <c r="H32" s="235">
        <v>58</v>
      </c>
      <c r="I32" s="235">
        <v>39</v>
      </c>
    </row>
    <row r="33" spans="1:255" s="233" customFormat="1" ht="18" customHeight="1">
      <c r="B33" s="226">
        <v>37</v>
      </c>
      <c r="C33" s="233" t="s">
        <v>75</v>
      </c>
      <c r="D33" s="235">
        <v>0</v>
      </c>
      <c r="E33" s="235">
        <v>0</v>
      </c>
      <c r="F33" s="235">
        <v>0</v>
      </c>
      <c r="G33" s="235">
        <v>0</v>
      </c>
      <c r="H33" s="235">
        <v>0</v>
      </c>
      <c r="I33" s="235">
        <v>0</v>
      </c>
    </row>
    <row r="34" spans="1:255" s="233" customFormat="1" ht="18" customHeight="1">
      <c r="B34" s="226">
        <v>40</v>
      </c>
      <c r="C34" s="230" t="s">
        <v>76</v>
      </c>
      <c r="D34" s="231">
        <v>178</v>
      </c>
      <c r="E34" s="231">
        <v>68.395056179775281</v>
      </c>
      <c r="F34" s="231">
        <v>18</v>
      </c>
      <c r="G34" s="231">
        <v>79</v>
      </c>
      <c r="H34" s="231">
        <v>44</v>
      </c>
      <c r="I34" s="231">
        <v>37</v>
      </c>
    </row>
    <row r="35" spans="1:255" s="233" customFormat="1" ht="18" customHeight="1">
      <c r="B35" s="226">
        <v>42</v>
      </c>
      <c r="C35" s="230" t="s">
        <v>77</v>
      </c>
      <c r="D35" s="231">
        <v>127</v>
      </c>
      <c r="E35" s="231">
        <v>66.543307086614178</v>
      </c>
      <c r="F35" s="231">
        <v>17</v>
      </c>
      <c r="G35" s="231">
        <v>54</v>
      </c>
      <c r="H35" s="231">
        <v>35</v>
      </c>
      <c r="I35" s="231">
        <v>21</v>
      </c>
    </row>
    <row r="36" spans="1:255" s="233" customFormat="1" ht="18" customHeight="1">
      <c r="B36" s="226">
        <v>47</v>
      </c>
      <c r="C36" s="230" t="s">
        <v>78</v>
      </c>
      <c r="D36" s="231">
        <v>354</v>
      </c>
      <c r="E36" s="231">
        <v>63.305084745762713</v>
      </c>
      <c r="F36" s="231">
        <v>54</v>
      </c>
      <c r="G36" s="231">
        <v>169</v>
      </c>
      <c r="H36" s="231">
        <v>86</v>
      </c>
      <c r="I36" s="231">
        <v>45</v>
      </c>
    </row>
    <row r="37" spans="1:255" s="233" customFormat="1" ht="18" customHeight="1">
      <c r="B37" s="226">
        <v>49</v>
      </c>
      <c r="C37" s="230" t="s">
        <v>79</v>
      </c>
      <c r="D37" s="231">
        <v>209</v>
      </c>
      <c r="E37" s="231">
        <v>63.430622009569376</v>
      </c>
      <c r="F37" s="231">
        <v>32</v>
      </c>
      <c r="G37" s="231">
        <v>103</v>
      </c>
      <c r="H37" s="231">
        <v>43</v>
      </c>
      <c r="I37" s="231">
        <v>31</v>
      </c>
    </row>
    <row r="38" spans="1:255" s="229" customFormat="1" ht="18" customHeight="1">
      <c r="A38" s="12"/>
      <c r="B38" s="226"/>
      <c r="C38" s="227" t="s">
        <v>80</v>
      </c>
      <c r="D38" s="228">
        <v>1562</v>
      </c>
      <c r="E38" s="228">
        <v>65.561966601580735</v>
      </c>
      <c r="F38" s="228">
        <v>216</v>
      </c>
      <c r="G38" s="228">
        <v>690</v>
      </c>
      <c r="H38" s="228">
        <v>366</v>
      </c>
      <c r="I38" s="228">
        <v>290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</row>
    <row r="39" spans="1:255" s="232" customFormat="1" ht="18" customHeight="1">
      <c r="B39" s="226">
        <v>2</v>
      </c>
      <c r="C39" s="230" t="s">
        <v>81</v>
      </c>
      <c r="D39" s="231">
        <v>393</v>
      </c>
      <c r="E39" s="231">
        <v>68.358778625954201</v>
      </c>
      <c r="F39" s="231">
        <v>49</v>
      </c>
      <c r="G39" s="231">
        <v>166</v>
      </c>
      <c r="H39" s="231">
        <v>96</v>
      </c>
      <c r="I39" s="231">
        <v>82</v>
      </c>
    </row>
    <row r="40" spans="1:255" s="233" customFormat="1" ht="18" customHeight="1">
      <c r="B40" s="226">
        <v>13</v>
      </c>
      <c r="C40" s="230" t="s">
        <v>82</v>
      </c>
      <c r="D40" s="231">
        <v>401</v>
      </c>
      <c r="E40" s="231">
        <v>68.341645885286781</v>
      </c>
      <c r="F40" s="231">
        <v>50</v>
      </c>
      <c r="G40" s="231">
        <v>170</v>
      </c>
      <c r="H40" s="231">
        <v>98</v>
      </c>
      <c r="I40" s="231">
        <v>83</v>
      </c>
    </row>
    <row r="41" spans="1:255" s="237" customFormat="1" ht="18" customHeight="1">
      <c r="A41" s="414"/>
      <c r="B41" s="236">
        <v>16</v>
      </c>
      <c r="C41" s="233" t="s">
        <v>83</v>
      </c>
      <c r="D41" s="231">
        <v>128</v>
      </c>
      <c r="E41" s="231">
        <v>63.4921875</v>
      </c>
      <c r="F41" s="231">
        <v>27</v>
      </c>
      <c r="G41" s="231">
        <v>51</v>
      </c>
      <c r="H41" s="231">
        <v>28</v>
      </c>
      <c r="I41" s="231">
        <v>22</v>
      </c>
    </row>
    <row r="42" spans="1:255" s="233" customFormat="1" ht="18" customHeight="1">
      <c r="B42" s="226">
        <v>19</v>
      </c>
      <c r="C42" s="233" t="s">
        <v>84</v>
      </c>
      <c r="D42" s="235">
        <v>142</v>
      </c>
      <c r="E42" s="235">
        <v>62.176056338028168</v>
      </c>
      <c r="F42" s="235">
        <v>23</v>
      </c>
      <c r="G42" s="235">
        <v>75</v>
      </c>
      <c r="H42" s="235">
        <v>22</v>
      </c>
      <c r="I42" s="235">
        <v>22</v>
      </c>
    </row>
    <row r="43" spans="1:255" s="233" customFormat="1" ht="18" customHeight="1">
      <c r="B43" s="226">
        <v>45</v>
      </c>
      <c r="C43" s="230" t="s">
        <v>85</v>
      </c>
      <c r="D43" s="231">
        <v>498</v>
      </c>
      <c r="E43" s="231">
        <v>65.441164658634534</v>
      </c>
      <c r="F43" s="231">
        <v>67</v>
      </c>
      <c r="G43" s="231">
        <v>228</v>
      </c>
      <c r="H43" s="231">
        <v>122</v>
      </c>
      <c r="I43" s="231">
        <v>81</v>
      </c>
    </row>
    <row r="44" spans="1:255" s="229" customFormat="1" ht="18" customHeight="1">
      <c r="A44" s="12"/>
      <c r="B44" s="226"/>
      <c r="C44" s="227" t="s">
        <v>86</v>
      </c>
      <c r="D44" s="228">
        <v>3238</v>
      </c>
      <c r="E44" s="228">
        <v>57.819118548183788</v>
      </c>
      <c r="F44" s="228">
        <v>707</v>
      </c>
      <c r="G44" s="228">
        <v>1706</v>
      </c>
      <c r="H44" s="228">
        <v>559</v>
      </c>
      <c r="I44" s="228">
        <v>266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  <c r="IU44" s="12"/>
    </row>
    <row r="45" spans="1:255" s="232" customFormat="1" ht="18" customHeight="1">
      <c r="B45" s="226">
        <v>8</v>
      </c>
      <c r="C45" s="233" t="s">
        <v>87</v>
      </c>
      <c r="D45" s="235">
        <v>2221</v>
      </c>
      <c r="E45" s="235">
        <v>56.191800990544799</v>
      </c>
      <c r="F45" s="235">
        <v>495</v>
      </c>
      <c r="G45" s="235">
        <v>1178</v>
      </c>
      <c r="H45" s="235">
        <v>376</v>
      </c>
      <c r="I45" s="235">
        <v>172</v>
      </c>
    </row>
    <row r="46" spans="1:255" s="233" customFormat="1" ht="18" customHeight="1">
      <c r="B46" s="226">
        <v>17</v>
      </c>
      <c r="C46" s="233" t="s">
        <v>185</v>
      </c>
      <c r="D46" s="235">
        <v>224</v>
      </c>
      <c r="E46" s="235">
        <v>60.75</v>
      </c>
      <c r="F46" s="235">
        <v>38</v>
      </c>
      <c r="G46" s="235">
        <v>113</v>
      </c>
      <c r="H46" s="235">
        <v>47</v>
      </c>
      <c r="I46" s="235">
        <v>26</v>
      </c>
    </row>
    <row r="47" spans="1:255" s="237" customFormat="1" ht="18" customHeight="1">
      <c r="A47" s="414"/>
      <c r="B47" s="236">
        <v>25</v>
      </c>
      <c r="C47" s="233" t="s">
        <v>191</v>
      </c>
      <c r="D47" s="231">
        <v>452</v>
      </c>
      <c r="E47" s="231">
        <v>56.053030973451328</v>
      </c>
      <c r="F47" s="231">
        <v>112</v>
      </c>
      <c r="G47" s="231">
        <v>225</v>
      </c>
      <c r="H47" s="231">
        <v>80</v>
      </c>
      <c r="I47" s="231">
        <v>35</v>
      </c>
    </row>
    <row r="48" spans="1:255" s="233" customFormat="1" ht="18" customHeight="1">
      <c r="B48" s="226">
        <v>43</v>
      </c>
      <c r="C48" s="233" t="s">
        <v>88</v>
      </c>
      <c r="D48" s="235">
        <v>341</v>
      </c>
      <c r="E48" s="235">
        <v>58.281642228739003</v>
      </c>
      <c r="F48" s="235">
        <v>62</v>
      </c>
      <c r="G48" s="235">
        <v>190</v>
      </c>
      <c r="H48" s="235">
        <v>56</v>
      </c>
      <c r="I48" s="235">
        <v>33</v>
      </c>
    </row>
    <row r="49" spans="1:255" s="229" customFormat="1" ht="18" customHeight="1">
      <c r="A49" s="12"/>
      <c r="B49" s="226"/>
      <c r="C49" s="227" t="s">
        <v>89</v>
      </c>
      <c r="D49" s="228">
        <v>2928</v>
      </c>
      <c r="E49" s="228">
        <v>60.200159894010902</v>
      </c>
      <c r="F49" s="228">
        <v>486</v>
      </c>
      <c r="G49" s="228">
        <v>1474</v>
      </c>
      <c r="H49" s="228">
        <v>616</v>
      </c>
      <c r="I49" s="228">
        <v>352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  <c r="IU49" s="12"/>
    </row>
    <row r="50" spans="1:255" s="232" customFormat="1" ht="18" customHeight="1">
      <c r="B50" s="226">
        <v>3</v>
      </c>
      <c r="C50" s="233" t="s">
        <v>90</v>
      </c>
      <c r="D50" s="235">
        <v>1591</v>
      </c>
      <c r="E50" s="235">
        <v>63.378472658705221</v>
      </c>
      <c r="F50" s="235">
        <v>231</v>
      </c>
      <c r="G50" s="235">
        <v>768</v>
      </c>
      <c r="H50" s="235">
        <v>374</v>
      </c>
      <c r="I50" s="235">
        <v>218</v>
      </c>
    </row>
    <row r="51" spans="1:255" s="233" customFormat="1" ht="18" customHeight="1">
      <c r="B51" s="226">
        <v>12</v>
      </c>
      <c r="C51" s="233" t="s">
        <v>91</v>
      </c>
      <c r="D51" s="235">
        <v>649</v>
      </c>
      <c r="E51" s="235">
        <v>58.023867488443756</v>
      </c>
      <c r="F51" s="235">
        <v>125</v>
      </c>
      <c r="G51" s="235">
        <v>352</v>
      </c>
      <c r="H51" s="235">
        <v>108</v>
      </c>
      <c r="I51" s="235">
        <v>64</v>
      </c>
    </row>
    <row r="52" spans="1:255" s="233" customFormat="1" ht="18" customHeight="1">
      <c r="B52" s="226">
        <v>46</v>
      </c>
      <c r="C52" s="233" t="s">
        <v>92</v>
      </c>
      <c r="D52" s="235">
        <v>688</v>
      </c>
      <c r="E52" s="235">
        <v>59.198139534883722</v>
      </c>
      <c r="F52" s="235">
        <v>130</v>
      </c>
      <c r="G52" s="235">
        <v>354</v>
      </c>
      <c r="H52" s="235">
        <v>134</v>
      </c>
      <c r="I52" s="235">
        <v>70</v>
      </c>
    </row>
    <row r="53" spans="1:255" s="229" customFormat="1" ht="18" customHeight="1">
      <c r="A53" s="12"/>
      <c r="B53" s="226"/>
      <c r="C53" s="227" t="s">
        <v>93</v>
      </c>
      <c r="D53" s="228">
        <v>1118</v>
      </c>
      <c r="E53" s="228">
        <v>66.466356589147296</v>
      </c>
      <c r="F53" s="228">
        <v>127</v>
      </c>
      <c r="G53" s="228">
        <v>522</v>
      </c>
      <c r="H53" s="228">
        <v>276</v>
      </c>
      <c r="I53" s="228">
        <v>193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  <c r="IU53" s="12"/>
    </row>
    <row r="54" spans="1:255" s="232" customFormat="1" ht="18" customHeight="1">
      <c r="B54" s="226">
        <v>6</v>
      </c>
      <c r="C54" s="233" t="s">
        <v>94</v>
      </c>
      <c r="D54" s="235">
        <v>602</v>
      </c>
      <c r="E54" s="235">
        <v>68.755813953488371</v>
      </c>
      <c r="F54" s="235">
        <v>58</v>
      </c>
      <c r="G54" s="235">
        <v>267</v>
      </c>
      <c r="H54" s="235">
        <v>166</v>
      </c>
      <c r="I54" s="235">
        <v>111</v>
      </c>
    </row>
    <row r="55" spans="1:255" s="233" customFormat="1" ht="18" customHeight="1">
      <c r="B55" s="226">
        <v>10</v>
      </c>
      <c r="C55" s="230" t="s">
        <v>95</v>
      </c>
      <c r="D55" s="231">
        <v>516</v>
      </c>
      <c r="E55" s="231">
        <v>64.176899224806206</v>
      </c>
      <c r="F55" s="231">
        <v>69</v>
      </c>
      <c r="G55" s="231">
        <v>255</v>
      </c>
      <c r="H55" s="231">
        <v>110</v>
      </c>
      <c r="I55" s="231">
        <v>82</v>
      </c>
    </row>
    <row r="56" spans="1:255" s="229" customFormat="1" ht="18" customHeight="1">
      <c r="A56" s="12"/>
      <c r="B56" s="226"/>
      <c r="C56" s="227" t="s">
        <v>96</v>
      </c>
      <c r="D56" s="228">
        <v>2329</v>
      </c>
      <c r="E56" s="228">
        <v>55.202687838322475</v>
      </c>
      <c r="F56" s="228">
        <v>608</v>
      </c>
      <c r="G56" s="228">
        <v>1037</v>
      </c>
      <c r="H56" s="228">
        <v>459</v>
      </c>
      <c r="I56" s="228">
        <v>225</v>
      </c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  <c r="HX56" s="12"/>
      <c r="HY56" s="12"/>
      <c r="HZ56" s="12"/>
      <c r="IA56" s="12"/>
      <c r="IB56" s="12"/>
      <c r="IC56" s="12"/>
      <c r="ID56" s="12"/>
      <c r="IE56" s="12"/>
      <c r="IF56" s="12"/>
      <c r="IG56" s="12"/>
      <c r="IH56" s="12"/>
      <c r="II56" s="12"/>
      <c r="IJ56" s="12"/>
      <c r="IK56" s="12"/>
      <c r="IL56" s="12"/>
      <c r="IM56" s="12"/>
      <c r="IN56" s="12"/>
      <c r="IO56" s="12"/>
      <c r="IP56" s="12"/>
      <c r="IQ56" s="12"/>
      <c r="IR56" s="12"/>
      <c r="IS56" s="12"/>
      <c r="IT56" s="12"/>
      <c r="IU56" s="12"/>
    </row>
    <row r="57" spans="1:255" s="232" customFormat="1" ht="18" customHeight="1">
      <c r="B57" s="226">
        <v>15</v>
      </c>
      <c r="C57" s="238" t="s">
        <v>186</v>
      </c>
      <c r="D57" s="239">
        <v>521</v>
      </c>
      <c r="E57" s="239">
        <v>54.58948176583494</v>
      </c>
      <c r="F57" s="239">
        <v>140</v>
      </c>
      <c r="G57" s="239">
        <v>235</v>
      </c>
      <c r="H57" s="239">
        <v>109</v>
      </c>
      <c r="I57" s="239">
        <v>37</v>
      </c>
    </row>
    <row r="58" spans="1:255" s="233" customFormat="1" ht="18" customHeight="1">
      <c r="B58" s="226">
        <v>27</v>
      </c>
      <c r="C58" s="238" t="s">
        <v>97</v>
      </c>
      <c r="D58" s="239">
        <v>349</v>
      </c>
      <c r="E58" s="239">
        <v>52.27232091690545</v>
      </c>
      <c r="F58" s="239">
        <v>122</v>
      </c>
      <c r="G58" s="239">
        <v>150</v>
      </c>
      <c r="H58" s="239">
        <v>52</v>
      </c>
      <c r="I58" s="239">
        <v>25</v>
      </c>
    </row>
    <row r="59" spans="1:255" s="233" customFormat="1" ht="18" customHeight="1">
      <c r="B59" s="240">
        <v>32</v>
      </c>
      <c r="C59" s="238" t="s">
        <v>187</v>
      </c>
      <c r="D59" s="239">
        <v>359</v>
      </c>
      <c r="E59" s="239">
        <v>54.694066852367691</v>
      </c>
      <c r="F59" s="239">
        <v>107</v>
      </c>
      <c r="G59" s="239">
        <v>155</v>
      </c>
      <c r="H59" s="239">
        <v>61</v>
      </c>
      <c r="I59" s="239">
        <v>36</v>
      </c>
    </row>
    <row r="60" spans="1:255" s="233" customFormat="1" ht="18" customHeight="1">
      <c r="B60" s="240">
        <v>36</v>
      </c>
      <c r="C60" s="242" t="s">
        <v>98</v>
      </c>
      <c r="D60" s="239">
        <v>1100</v>
      </c>
      <c r="E60" s="239">
        <v>59.254881818181822</v>
      </c>
      <c r="F60" s="239">
        <v>239</v>
      </c>
      <c r="G60" s="239">
        <v>497</v>
      </c>
      <c r="H60" s="239">
        <v>237</v>
      </c>
      <c r="I60" s="239">
        <v>127</v>
      </c>
    </row>
    <row r="61" spans="1:255" s="229" customFormat="1" ht="18" customHeight="1">
      <c r="A61" s="12"/>
      <c r="B61" s="240">
        <v>28</v>
      </c>
      <c r="C61" s="243" t="s">
        <v>99</v>
      </c>
      <c r="D61" s="244">
        <v>2561</v>
      </c>
      <c r="E61" s="244">
        <v>57.310425614994145</v>
      </c>
      <c r="F61" s="244">
        <v>507</v>
      </c>
      <c r="G61" s="244">
        <v>1383</v>
      </c>
      <c r="H61" s="244">
        <v>480</v>
      </c>
      <c r="I61" s="244">
        <v>191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  <c r="HX61" s="12"/>
      <c r="HY61" s="12"/>
      <c r="HZ61" s="12"/>
      <c r="IA61" s="12"/>
      <c r="IB61" s="12"/>
      <c r="IC61" s="12"/>
      <c r="ID61" s="12"/>
      <c r="IE61" s="12"/>
      <c r="IF61" s="12"/>
      <c r="IG61" s="12"/>
      <c r="IH61" s="12"/>
      <c r="II61" s="12"/>
      <c r="IJ61" s="12"/>
      <c r="IK61" s="12"/>
      <c r="IL61" s="12"/>
      <c r="IM61" s="12"/>
      <c r="IN61" s="12"/>
      <c r="IO61" s="12"/>
      <c r="IP61" s="12"/>
      <c r="IQ61" s="12"/>
      <c r="IR61" s="12"/>
      <c r="IS61" s="12"/>
      <c r="IT61" s="12"/>
      <c r="IU61" s="12"/>
    </row>
    <row r="62" spans="1:255" s="229" customFormat="1" ht="18" customHeight="1">
      <c r="A62" s="12"/>
      <c r="B62" s="240">
        <v>30</v>
      </c>
      <c r="C62" s="243" t="s">
        <v>100</v>
      </c>
      <c r="D62" s="244">
        <v>1026</v>
      </c>
      <c r="E62" s="244">
        <v>70.50006822612086</v>
      </c>
      <c r="F62" s="244">
        <v>105</v>
      </c>
      <c r="G62" s="244">
        <v>409</v>
      </c>
      <c r="H62" s="244">
        <v>286</v>
      </c>
      <c r="I62" s="244">
        <v>226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  <c r="HX62" s="12"/>
      <c r="HY62" s="12"/>
      <c r="HZ62" s="12"/>
      <c r="IA62" s="12"/>
      <c r="IB62" s="12"/>
      <c r="IC62" s="12"/>
      <c r="ID62" s="12"/>
      <c r="IE62" s="12"/>
      <c r="IF62" s="12"/>
      <c r="IG62" s="12"/>
      <c r="IH62" s="12"/>
      <c r="II62" s="12"/>
      <c r="IJ62" s="12"/>
      <c r="IK62" s="12"/>
      <c r="IL62" s="12"/>
      <c r="IM62" s="12"/>
      <c r="IN62" s="12"/>
      <c r="IO62" s="12"/>
      <c r="IP62" s="12"/>
      <c r="IQ62" s="12"/>
      <c r="IR62" s="12"/>
      <c r="IS62" s="12"/>
      <c r="IT62" s="12"/>
      <c r="IU62" s="12"/>
    </row>
    <row r="63" spans="1:255" s="229" customFormat="1" ht="18" customHeight="1">
      <c r="A63" s="12"/>
      <c r="B63" s="226">
        <v>31</v>
      </c>
      <c r="C63" s="243" t="s">
        <v>101</v>
      </c>
      <c r="D63" s="244">
        <v>145</v>
      </c>
      <c r="E63" s="244">
        <v>56.420689655172417</v>
      </c>
      <c r="F63" s="244">
        <v>40</v>
      </c>
      <c r="G63" s="244">
        <v>64</v>
      </c>
      <c r="H63" s="244">
        <v>27</v>
      </c>
      <c r="I63" s="244">
        <v>14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  <c r="HX63" s="12"/>
      <c r="HY63" s="12"/>
      <c r="HZ63" s="12"/>
      <c r="IA63" s="12"/>
      <c r="IB63" s="12"/>
      <c r="IC63" s="12"/>
      <c r="ID63" s="12"/>
      <c r="IE63" s="12"/>
      <c r="IF63" s="12"/>
      <c r="IG63" s="12"/>
      <c r="IH63" s="12"/>
      <c r="II63" s="12"/>
      <c r="IJ63" s="12"/>
      <c r="IK63" s="12"/>
      <c r="IL63" s="12"/>
      <c r="IM63" s="12"/>
      <c r="IN63" s="12"/>
      <c r="IO63" s="12"/>
      <c r="IP63" s="12"/>
      <c r="IQ63" s="12"/>
      <c r="IR63" s="12"/>
      <c r="IS63" s="12"/>
      <c r="IT63" s="12"/>
      <c r="IU63" s="12"/>
    </row>
    <row r="64" spans="1:255" s="229" customFormat="1" ht="18" customHeight="1">
      <c r="A64" s="12"/>
      <c r="B64" s="226"/>
      <c r="C64" s="227" t="s">
        <v>102</v>
      </c>
      <c r="D64" s="228">
        <v>2100</v>
      </c>
      <c r="E64" s="228">
        <v>57.343322880913924</v>
      </c>
      <c r="F64" s="228">
        <v>489</v>
      </c>
      <c r="G64" s="228">
        <v>1084</v>
      </c>
      <c r="H64" s="228">
        <v>328</v>
      </c>
      <c r="I64" s="228">
        <v>199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  <c r="HX64" s="12"/>
      <c r="HY64" s="12"/>
      <c r="HZ64" s="12"/>
      <c r="IA64" s="12"/>
      <c r="IB64" s="12"/>
      <c r="IC64" s="12"/>
      <c r="ID64" s="12"/>
      <c r="IE64" s="12"/>
      <c r="IF64" s="12"/>
      <c r="IG64" s="12"/>
      <c r="IH64" s="12"/>
      <c r="II64" s="12"/>
      <c r="IJ64" s="12"/>
      <c r="IK64" s="12"/>
      <c r="IL64" s="12"/>
      <c r="IM64" s="12"/>
      <c r="IN64" s="12"/>
      <c r="IO64" s="12"/>
      <c r="IP64" s="12"/>
      <c r="IQ64" s="12"/>
      <c r="IR64" s="12"/>
      <c r="IS64" s="12"/>
      <c r="IT64" s="12"/>
      <c r="IU64" s="12"/>
    </row>
    <row r="65" spans="1:255" s="232" customFormat="1" ht="18" customHeight="1">
      <c r="B65" s="226">
        <v>1</v>
      </c>
      <c r="C65" s="245" t="s">
        <v>188</v>
      </c>
      <c r="D65" s="231">
        <v>160</v>
      </c>
      <c r="E65" s="231">
        <v>57.881250000000001</v>
      </c>
      <c r="F65" s="231">
        <v>38</v>
      </c>
      <c r="G65" s="231">
        <v>79</v>
      </c>
      <c r="H65" s="231">
        <v>25</v>
      </c>
      <c r="I65" s="231">
        <v>18</v>
      </c>
    </row>
    <row r="66" spans="1:255" s="233" customFormat="1" ht="18" customHeight="1">
      <c r="B66" s="226">
        <v>20</v>
      </c>
      <c r="C66" s="245" t="s">
        <v>189</v>
      </c>
      <c r="D66" s="231">
        <v>416</v>
      </c>
      <c r="E66" s="231">
        <v>57.794591346153844</v>
      </c>
      <c r="F66" s="231">
        <v>93</v>
      </c>
      <c r="G66" s="231">
        <v>211</v>
      </c>
      <c r="H66" s="231">
        <v>65</v>
      </c>
      <c r="I66" s="231">
        <v>47</v>
      </c>
    </row>
    <row r="67" spans="1:255" s="233" customFormat="1" ht="18" customHeight="1">
      <c r="B67" s="226">
        <v>48</v>
      </c>
      <c r="C67" s="245" t="s">
        <v>190</v>
      </c>
      <c r="D67" s="231">
        <v>1524</v>
      </c>
      <c r="E67" s="231">
        <v>56.354127296587926</v>
      </c>
      <c r="F67" s="231">
        <v>358</v>
      </c>
      <c r="G67" s="231">
        <v>794</v>
      </c>
      <c r="H67" s="231">
        <v>238</v>
      </c>
      <c r="I67" s="231">
        <v>134</v>
      </c>
    </row>
    <row r="68" spans="1:255" s="229" customFormat="1" ht="18" customHeight="1">
      <c r="A68" s="12"/>
      <c r="B68" s="226">
        <v>26</v>
      </c>
      <c r="C68" s="227" t="s">
        <v>103</v>
      </c>
      <c r="D68" s="228">
        <v>341</v>
      </c>
      <c r="E68" s="228">
        <v>58.434017595307921</v>
      </c>
      <c r="F68" s="228">
        <v>69</v>
      </c>
      <c r="G68" s="228">
        <v>175</v>
      </c>
      <c r="H68" s="228">
        <v>67</v>
      </c>
      <c r="I68" s="228">
        <v>30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2"/>
      <c r="DC68" s="12"/>
      <c r="DD68" s="12"/>
      <c r="DE68" s="12"/>
      <c r="DF68" s="12"/>
      <c r="DG68" s="12"/>
      <c r="DH68" s="12"/>
      <c r="DI68" s="12"/>
      <c r="DJ68" s="12"/>
      <c r="DK68" s="12"/>
      <c r="DL68" s="12"/>
      <c r="DM68" s="12"/>
      <c r="DN68" s="12"/>
      <c r="DO68" s="12"/>
      <c r="DP68" s="12"/>
      <c r="DQ68" s="12"/>
      <c r="DR68" s="12"/>
      <c r="DS68" s="12"/>
      <c r="DT68" s="12"/>
      <c r="DU68" s="12"/>
      <c r="DV68" s="12"/>
      <c r="DW68" s="12"/>
      <c r="DX68" s="12"/>
      <c r="DY68" s="12"/>
      <c r="DZ68" s="12"/>
      <c r="EA68" s="12"/>
      <c r="EB68" s="12"/>
      <c r="EC68" s="12"/>
      <c r="ED68" s="12"/>
      <c r="EE68" s="12"/>
      <c r="EF68" s="12"/>
      <c r="EG68" s="12"/>
      <c r="EH68" s="12"/>
      <c r="EI68" s="12"/>
      <c r="EJ68" s="12"/>
      <c r="EK68" s="12"/>
      <c r="EL68" s="12"/>
      <c r="EM68" s="12"/>
      <c r="EN68" s="12"/>
      <c r="EO68" s="12"/>
      <c r="EP68" s="12"/>
      <c r="EQ68" s="12"/>
      <c r="ER68" s="12"/>
      <c r="ES68" s="12"/>
      <c r="ET68" s="12"/>
      <c r="EU68" s="12"/>
      <c r="EV68" s="12"/>
      <c r="EW68" s="12"/>
      <c r="EX68" s="12"/>
      <c r="EY68" s="12"/>
      <c r="EZ68" s="12"/>
      <c r="FA68" s="12"/>
      <c r="FB68" s="12"/>
      <c r="FC68" s="12"/>
      <c r="FD68" s="12"/>
      <c r="FE68" s="12"/>
      <c r="FF68" s="12"/>
      <c r="FG68" s="12"/>
      <c r="FH68" s="12"/>
      <c r="FI68" s="12"/>
      <c r="FJ68" s="12"/>
      <c r="FK68" s="12"/>
      <c r="FL68" s="12"/>
      <c r="FM68" s="12"/>
      <c r="FN68" s="12"/>
      <c r="FO68" s="12"/>
      <c r="FP68" s="12"/>
      <c r="FQ68" s="12"/>
      <c r="FR68" s="12"/>
      <c r="FS68" s="12"/>
      <c r="FT68" s="12"/>
      <c r="FU68" s="12"/>
      <c r="FV68" s="12"/>
      <c r="FW68" s="12"/>
      <c r="FX68" s="12"/>
      <c r="FY68" s="12"/>
      <c r="FZ68" s="12"/>
      <c r="GA68" s="12"/>
      <c r="GB68" s="12"/>
      <c r="GC68" s="12"/>
      <c r="GD68" s="12"/>
      <c r="GE68" s="12"/>
      <c r="GF68" s="12"/>
      <c r="GG68" s="12"/>
      <c r="GH68" s="12"/>
      <c r="GI68" s="12"/>
      <c r="GJ68" s="12"/>
      <c r="GK68" s="12"/>
      <c r="GL68" s="12"/>
      <c r="GM68" s="12"/>
      <c r="GN68" s="12"/>
      <c r="GO68" s="12"/>
      <c r="GP68" s="12"/>
      <c r="GQ68" s="12"/>
      <c r="GR68" s="12"/>
      <c r="GS68" s="12"/>
      <c r="GT68" s="12"/>
      <c r="GU68" s="12"/>
      <c r="GV68" s="12"/>
      <c r="GW68" s="12"/>
      <c r="GX68" s="12"/>
      <c r="GY68" s="12"/>
      <c r="GZ68" s="12"/>
      <c r="HA68" s="12"/>
      <c r="HB68" s="12"/>
      <c r="HC68" s="12"/>
      <c r="HD68" s="12"/>
      <c r="HE68" s="12"/>
      <c r="HF68" s="12"/>
      <c r="HG68" s="12"/>
      <c r="HH68" s="12"/>
      <c r="HI68" s="12"/>
      <c r="HJ68" s="12"/>
      <c r="HK68" s="12"/>
      <c r="HL68" s="12"/>
      <c r="HM68" s="12"/>
      <c r="HN68" s="12"/>
      <c r="HO68" s="12"/>
      <c r="HP68" s="12"/>
      <c r="HQ68" s="12"/>
      <c r="HR68" s="12"/>
      <c r="HS68" s="12"/>
      <c r="HT68" s="12"/>
      <c r="HU68" s="12"/>
      <c r="HV68" s="12"/>
      <c r="HW68" s="12"/>
      <c r="HX68" s="12"/>
      <c r="HY68" s="12"/>
      <c r="HZ68" s="12"/>
      <c r="IA68" s="12"/>
      <c r="IB68" s="12"/>
      <c r="IC68" s="12"/>
      <c r="ID68" s="12"/>
      <c r="IE68" s="12"/>
      <c r="IF68" s="12"/>
      <c r="IG68" s="12"/>
      <c r="IH68" s="12"/>
      <c r="II68" s="12"/>
      <c r="IJ68" s="12"/>
      <c r="IK68" s="12"/>
      <c r="IL68" s="12"/>
      <c r="IM68" s="12"/>
      <c r="IN68" s="12"/>
      <c r="IO68" s="12"/>
      <c r="IP68" s="12"/>
      <c r="IQ68" s="12"/>
      <c r="IR68" s="12"/>
      <c r="IS68" s="12"/>
      <c r="IT68" s="12"/>
      <c r="IU68" s="12"/>
    </row>
    <row r="69" spans="1:255" s="229" customFormat="1" ht="18" customHeight="1">
      <c r="A69" s="12"/>
      <c r="B69" s="226">
        <v>51</v>
      </c>
      <c r="C69" s="245" t="s">
        <v>104</v>
      </c>
      <c r="D69" s="231">
        <v>42</v>
      </c>
      <c r="E69" s="231">
        <v>72</v>
      </c>
      <c r="F69" s="231">
        <v>4</v>
      </c>
      <c r="G69" s="231">
        <v>17</v>
      </c>
      <c r="H69" s="231">
        <v>10</v>
      </c>
      <c r="I69" s="231">
        <v>11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  <c r="HX69" s="12"/>
      <c r="HY69" s="12"/>
      <c r="HZ69" s="12"/>
      <c r="IA69" s="12"/>
      <c r="IB69" s="12"/>
      <c r="IC69" s="12"/>
      <c r="ID69" s="12"/>
      <c r="IE69" s="12"/>
      <c r="IF69" s="12"/>
      <c r="IG69" s="12"/>
      <c r="IH69" s="12"/>
      <c r="II69" s="12"/>
      <c r="IJ69" s="12"/>
      <c r="IK69" s="12"/>
      <c r="IL69" s="12"/>
      <c r="IM69" s="12"/>
      <c r="IN69" s="12"/>
      <c r="IO69" s="12"/>
      <c r="IP69" s="12"/>
      <c r="IQ69" s="12"/>
      <c r="IR69" s="12"/>
      <c r="IS69" s="12"/>
      <c r="IT69" s="12"/>
      <c r="IU69" s="12"/>
    </row>
    <row r="70" spans="1:255" s="229" customFormat="1" ht="18" customHeight="1">
      <c r="A70" s="12"/>
      <c r="B70" s="226">
        <v>52</v>
      </c>
      <c r="C70" s="245" t="s">
        <v>105</v>
      </c>
      <c r="D70" s="231">
        <v>0</v>
      </c>
      <c r="E70" s="231">
        <v>0</v>
      </c>
      <c r="F70" s="231">
        <v>0</v>
      </c>
      <c r="G70" s="231">
        <v>0</v>
      </c>
      <c r="H70" s="231">
        <v>0</v>
      </c>
      <c r="I70" s="231">
        <v>0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  <c r="HX70" s="12"/>
      <c r="HY70" s="12"/>
      <c r="HZ70" s="12"/>
      <c r="IA70" s="12"/>
      <c r="IB70" s="12"/>
      <c r="IC70" s="12"/>
      <c r="ID70" s="12"/>
      <c r="IE70" s="12"/>
      <c r="IF70" s="12"/>
      <c r="IG70" s="12"/>
      <c r="IH70" s="12"/>
      <c r="II70" s="12"/>
      <c r="IJ70" s="12"/>
      <c r="IK70" s="12"/>
      <c r="IL70" s="12"/>
      <c r="IM70" s="12"/>
      <c r="IN70" s="12"/>
      <c r="IO70" s="12"/>
      <c r="IP70" s="12"/>
      <c r="IQ70" s="12"/>
      <c r="IR70" s="12"/>
      <c r="IS70" s="12"/>
      <c r="IT70" s="12"/>
      <c r="IU70" s="12"/>
    </row>
    <row r="71" spans="1:255" s="12" customFormat="1" ht="18" customHeight="1">
      <c r="B71" s="226"/>
      <c r="C71" s="227" t="s">
        <v>45</v>
      </c>
      <c r="D71" s="228">
        <v>28496</v>
      </c>
      <c r="E71" s="283">
        <v>61.26</v>
      </c>
      <c r="F71" s="228">
        <v>5241</v>
      </c>
      <c r="G71" s="228">
        <v>13591</v>
      </c>
      <c r="H71" s="228">
        <v>6015</v>
      </c>
      <c r="I71" s="228">
        <v>3649</v>
      </c>
    </row>
    <row r="72" spans="1:255" ht="18" customHeight="1">
      <c r="B72" s="246"/>
      <c r="D72" s="196"/>
      <c r="E72" s="247"/>
      <c r="F72" s="247"/>
      <c r="G72" s="248"/>
      <c r="H72" s="247"/>
      <c r="I72" s="247"/>
    </row>
    <row r="73" spans="1:255" ht="18" customHeight="1">
      <c r="B73" s="246"/>
      <c r="D73" s="208"/>
      <c r="E73" s="247"/>
      <c r="G73" s="248"/>
      <c r="H73" s="247"/>
      <c r="I73" s="247"/>
    </row>
    <row r="74" spans="1:255" ht="18" customHeight="1">
      <c r="B74" s="512" t="s">
        <v>215</v>
      </c>
      <c r="D74" s="208"/>
      <c r="H74" s="247"/>
      <c r="I74" s="247"/>
    </row>
    <row r="75" spans="1:255" ht="18" customHeight="1">
      <c r="B75" s="246"/>
      <c r="D75" s="208"/>
      <c r="H75" s="247"/>
      <c r="I75" s="247"/>
    </row>
    <row r="76" spans="1:255" ht="18" customHeight="1">
      <c r="B76" s="246"/>
      <c r="D76" s="208"/>
      <c r="H76" s="247"/>
      <c r="I76" s="247"/>
    </row>
    <row r="77" spans="1:255" ht="18" customHeight="1">
      <c r="B77" s="246"/>
      <c r="D77" s="208"/>
      <c r="H77" s="247"/>
      <c r="I77" s="247"/>
    </row>
    <row r="78" spans="1:255" ht="18" customHeight="1">
      <c r="B78" s="249"/>
      <c r="C78" s="250"/>
      <c r="D78" s="251"/>
      <c r="E78" s="250"/>
      <c r="F78" s="250"/>
      <c r="G78" s="250"/>
      <c r="H78" s="250"/>
      <c r="I78" s="250"/>
    </row>
    <row r="79" spans="1:255" ht="18" customHeight="1">
      <c r="B79" s="249"/>
      <c r="C79" s="250"/>
      <c r="D79" s="251"/>
      <c r="E79" s="250"/>
      <c r="F79" s="250"/>
      <c r="G79" s="250"/>
      <c r="H79" s="250"/>
      <c r="I79" s="250"/>
    </row>
    <row r="80" spans="1:255" ht="18" customHeight="1">
      <c r="B80" s="212"/>
      <c r="D80" s="208"/>
    </row>
    <row r="81" spans="1:457" ht="18" customHeight="1">
      <c r="B81" s="212"/>
      <c r="D81" s="208"/>
    </row>
    <row r="82" spans="1:457" ht="18" customHeight="1">
      <c r="B82" s="212"/>
      <c r="D82" s="208"/>
    </row>
    <row r="83" spans="1:457" ht="18" customHeight="1">
      <c r="B83" s="212"/>
      <c r="D83" s="208"/>
    </row>
    <row r="84" spans="1:457" ht="18" customHeight="1">
      <c r="B84" s="212"/>
      <c r="D84" s="208"/>
    </row>
    <row r="85" spans="1:457" ht="18" customHeight="1">
      <c r="B85" s="212"/>
      <c r="D85" s="208"/>
    </row>
    <row r="86" spans="1:457" ht="18" customHeight="1">
      <c r="B86" s="212"/>
      <c r="D86" s="208"/>
    </row>
    <row r="87" spans="1:457" ht="18" customHeight="1">
      <c r="B87" s="212"/>
      <c r="D87" s="208"/>
    </row>
    <row r="88" spans="1:457" ht="18" customHeight="1">
      <c r="B88" s="212"/>
      <c r="D88" s="208"/>
    </row>
    <row r="89" spans="1:457" ht="18" customHeight="1">
      <c r="B89" s="212"/>
      <c r="D89" s="208"/>
    </row>
    <row r="90" spans="1:457" ht="18" customHeight="1">
      <c r="B90" s="212"/>
      <c r="D90" s="208"/>
    </row>
    <row r="91" spans="1:457" ht="18" customHeight="1">
      <c r="B91" s="212"/>
      <c r="D91" s="208"/>
    </row>
    <row r="92" spans="1:457" ht="18" customHeight="1">
      <c r="B92" s="212"/>
      <c r="D92" s="208"/>
    </row>
    <row r="93" spans="1:457" ht="18" customHeight="1">
      <c r="B93" s="212"/>
      <c r="D93" s="208"/>
    </row>
    <row r="94" spans="1:457" ht="18" customHeight="1">
      <c r="B94" s="212"/>
      <c r="D94" s="208"/>
    </row>
    <row r="95" spans="1:457" s="180" customFormat="1">
      <c r="A95" s="221"/>
      <c r="B95" s="212"/>
      <c r="D95" s="208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1"/>
      <c r="CP95" s="221"/>
      <c r="CQ95" s="221"/>
      <c r="CR95" s="221"/>
      <c r="CS95" s="221"/>
      <c r="CT95" s="221"/>
      <c r="CU95" s="221"/>
      <c r="CV95" s="221"/>
      <c r="CW95" s="221"/>
      <c r="CX95" s="221"/>
      <c r="CY95" s="221"/>
      <c r="CZ95" s="221"/>
      <c r="DA95" s="221"/>
      <c r="DB95" s="221"/>
      <c r="DC95" s="221"/>
      <c r="DD95" s="221"/>
      <c r="DE95" s="221"/>
      <c r="DF95" s="221"/>
      <c r="DG95" s="221"/>
      <c r="DH95" s="221"/>
      <c r="DI95" s="221"/>
      <c r="DJ95" s="221"/>
      <c r="DK95" s="221"/>
      <c r="DL95" s="221"/>
      <c r="DM95" s="221"/>
      <c r="DN95" s="221"/>
      <c r="DO95" s="221"/>
      <c r="DP95" s="221"/>
      <c r="DQ95" s="221"/>
      <c r="DR95" s="221"/>
      <c r="DS95" s="221"/>
      <c r="DT95" s="221"/>
      <c r="DU95" s="221"/>
      <c r="DV95" s="221"/>
      <c r="DW95" s="221"/>
      <c r="DX95" s="221"/>
      <c r="DY95" s="221"/>
      <c r="DZ95" s="221"/>
      <c r="EA95" s="221"/>
      <c r="EB95" s="221"/>
      <c r="EC95" s="221"/>
      <c r="ED95" s="221"/>
      <c r="EE95" s="221"/>
      <c r="EF95" s="221"/>
      <c r="EG95" s="221"/>
      <c r="EH95" s="221"/>
      <c r="EI95" s="221"/>
      <c r="EJ95" s="221"/>
      <c r="EK95" s="221"/>
      <c r="EL95" s="221"/>
      <c r="EM95" s="221"/>
      <c r="EN95" s="221"/>
      <c r="EO95" s="221"/>
      <c r="EP95" s="221"/>
      <c r="EQ95" s="221"/>
      <c r="ER95" s="221"/>
      <c r="ES95" s="221"/>
      <c r="ET95" s="221"/>
      <c r="EU95" s="221"/>
      <c r="EV95" s="221"/>
      <c r="EW95" s="221"/>
      <c r="EX95" s="221"/>
      <c r="EY95" s="221"/>
      <c r="EZ95" s="221"/>
      <c r="FA95" s="221"/>
      <c r="FB95" s="221"/>
      <c r="FC95" s="221"/>
      <c r="FD95" s="221"/>
      <c r="FE95" s="221"/>
      <c r="FF95" s="221"/>
      <c r="FG95" s="221"/>
      <c r="FH95" s="221"/>
      <c r="FI95" s="221"/>
      <c r="FJ95" s="221"/>
      <c r="FK95" s="221"/>
      <c r="FL95" s="221"/>
      <c r="FM95" s="221"/>
      <c r="FN95" s="221"/>
      <c r="FO95" s="221"/>
      <c r="FP95" s="221"/>
      <c r="FQ95" s="221"/>
      <c r="FR95" s="221"/>
      <c r="FS95" s="221"/>
      <c r="FT95" s="221"/>
      <c r="FU95" s="221"/>
      <c r="FV95" s="221"/>
      <c r="FW95" s="221"/>
      <c r="FX95" s="221"/>
      <c r="FY95" s="221"/>
      <c r="FZ95" s="221"/>
      <c r="GA95" s="221"/>
      <c r="GB95" s="221"/>
      <c r="GC95" s="221"/>
      <c r="GD95" s="221"/>
      <c r="GE95" s="221"/>
      <c r="GF95" s="221"/>
      <c r="GG95" s="221"/>
      <c r="GH95" s="221"/>
      <c r="GI95" s="221"/>
      <c r="GJ95" s="221"/>
      <c r="GK95" s="221"/>
      <c r="GL95" s="221"/>
      <c r="GM95" s="221"/>
      <c r="GN95" s="221"/>
      <c r="GO95" s="221"/>
      <c r="GP95" s="221"/>
      <c r="GQ95" s="221"/>
      <c r="GR95" s="221"/>
      <c r="GS95" s="221"/>
      <c r="GT95" s="221"/>
      <c r="GU95" s="221"/>
      <c r="GV95" s="221"/>
      <c r="GW95" s="221"/>
      <c r="GX95" s="221"/>
      <c r="GY95" s="221"/>
      <c r="GZ95" s="221"/>
      <c r="HA95" s="221"/>
      <c r="HB95" s="221"/>
      <c r="HC95" s="221"/>
      <c r="HD95" s="221"/>
      <c r="HE95" s="221"/>
      <c r="HF95" s="221"/>
      <c r="HG95" s="221"/>
      <c r="HH95" s="221"/>
      <c r="HI95" s="221"/>
      <c r="HJ95" s="221"/>
      <c r="HK95" s="221"/>
      <c r="HL95" s="221"/>
      <c r="HM95" s="221"/>
      <c r="HN95" s="221"/>
      <c r="HO95" s="221"/>
      <c r="HP95" s="221"/>
      <c r="HQ95" s="221"/>
      <c r="HR95" s="221"/>
      <c r="HS95" s="221"/>
      <c r="HT95" s="221"/>
      <c r="HU95" s="221"/>
      <c r="HV95" s="221"/>
      <c r="HW95" s="221"/>
      <c r="HX95" s="221"/>
      <c r="HY95" s="221"/>
      <c r="HZ95" s="221"/>
      <c r="IA95" s="221"/>
      <c r="IB95" s="221"/>
      <c r="IC95" s="221"/>
      <c r="ID95" s="221"/>
      <c r="IE95" s="221"/>
      <c r="IF95" s="221"/>
      <c r="IG95" s="221"/>
      <c r="IH95" s="221"/>
      <c r="II95" s="221"/>
      <c r="IJ95" s="221"/>
      <c r="IK95" s="221"/>
      <c r="IL95" s="221"/>
      <c r="IM95" s="221"/>
      <c r="IN95" s="221"/>
      <c r="IO95" s="221"/>
      <c r="IP95" s="221"/>
      <c r="IQ95" s="221"/>
      <c r="IR95" s="221"/>
      <c r="IS95" s="221"/>
      <c r="IT95" s="221"/>
      <c r="IU95" s="221"/>
      <c r="IV95" s="221"/>
      <c r="IW95" s="221"/>
      <c r="IX95" s="221"/>
      <c r="IY95" s="221"/>
      <c r="IZ95" s="221"/>
      <c r="JA95" s="221"/>
      <c r="JB95" s="221"/>
      <c r="JC95" s="221"/>
      <c r="JD95" s="221"/>
      <c r="JE95" s="221"/>
      <c r="JF95" s="221"/>
      <c r="JG95" s="221"/>
      <c r="JH95" s="221"/>
      <c r="JI95" s="221"/>
      <c r="JJ95" s="221"/>
      <c r="JK95" s="221"/>
      <c r="JL95" s="221"/>
      <c r="JM95" s="221"/>
      <c r="JN95" s="221"/>
      <c r="JO95" s="221"/>
      <c r="JP95" s="221"/>
      <c r="JQ95" s="221"/>
      <c r="JR95" s="221"/>
      <c r="JS95" s="221"/>
      <c r="JT95" s="221"/>
      <c r="JU95" s="221"/>
      <c r="JV95" s="221"/>
      <c r="JW95" s="221"/>
      <c r="JX95" s="221"/>
      <c r="JY95" s="221"/>
      <c r="JZ95" s="221"/>
      <c r="KA95" s="221"/>
      <c r="KB95" s="221"/>
      <c r="KC95" s="221"/>
      <c r="KD95" s="221"/>
      <c r="KE95" s="221"/>
      <c r="KF95" s="221"/>
      <c r="KG95" s="221"/>
      <c r="KH95" s="221"/>
      <c r="KI95" s="221"/>
      <c r="KJ95" s="221"/>
      <c r="KK95" s="221"/>
      <c r="KL95" s="221"/>
      <c r="KM95" s="221"/>
      <c r="KN95" s="221"/>
      <c r="KO95" s="221"/>
      <c r="KP95" s="221"/>
      <c r="KQ95" s="221"/>
      <c r="KR95" s="221"/>
      <c r="KS95" s="221"/>
      <c r="KT95" s="221"/>
      <c r="KU95" s="221"/>
      <c r="KV95" s="221"/>
      <c r="KW95" s="221"/>
      <c r="KX95" s="221"/>
      <c r="KY95" s="221"/>
      <c r="KZ95" s="221"/>
      <c r="LA95" s="221"/>
      <c r="LB95" s="221"/>
      <c r="LC95" s="221"/>
      <c r="LD95" s="221"/>
      <c r="LE95" s="221"/>
      <c r="LF95" s="221"/>
      <c r="LG95" s="221"/>
      <c r="LH95" s="221"/>
      <c r="LI95" s="221"/>
      <c r="LJ95" s="221"/>
      <c r="LK95" s="221"/>
      <c r="LL95" s="221"/>
      <c r="LM95" s="221"/>
      <c r="LN95" s="221"/>
      <c r="LO95" s="221"/>
      <c r="LP95" s="221"/>
      <c r="LQ95" s="221"/>
      <c r="LR95" s="221"/>
      <c r="LS95" s="221"/>
      <c r="LT95" s="221"/>
      <c r="LU95" s="221"/>
      <c r="LV95" s="221"/>
      <c r="LW95" s="221"/>
      <c r="LX95" s="221"/>
      <c r="LY95" s="221"/>
      <c r="LZ95" s="221"/>
      <c r="MA95" s="221"/>
      <c r="MB95" s="221"/>
      <c r="MC95" s="221"/>
      <c r="MD95" s="221"/>
      <c r="ME95" s="221"/>
      <c r="MF95" s="221"/>
      <c r="MG95" s="221"/>
      <c r="MH95" s="221"/>
      <c r="MI95" s="221"/>
      <c r="MJ95" s="221"/>
      <c r="MK95" s="221"/>
      <c r="ML95" s="221"/>
      <c r="MM95" s="221"/>
      <c r="MN95" s="221"/>
      <c r="MO95" s="221"/>
      <c r="MP95" s="221"/>
      <c r="MQ95" s="221"/>
      <c r="MR95" s="221"/>
      <c r="MS95" s="221"/>
      <c r="MT95" s="221"/>
      <c r="MU95" s="221"/>
      <c r="MV95" s="221"/>
      <c r="MW95" s="221"/>
      <c r="MX95" s="221"/>
      <c r="MY95" s="221"/>
      <c r="MZ95" s="221"/>
      <c r="NA95" s="221"/>
      <c r="NB95" s="221"/>
      <c r="NC95" s="221"/>
      <c r="ND95" s="221"/>
      <c r="NE95" s="221"/>
      <c r="NF95" s="221"/>
      <c r="NG95" s="221"/>
      <c r="NH95" s="221"/>
      <c r="NI95" s="221"/>
      <c r="NJ95" s="221"/>
      <c r="NK95" s="221"/>
      <c r="NL95" s="221"/>
      <c r="NM95" s="221"/>
      <c r="NN95" s="221"/>
      <c r="NO95" s="221"/>
      <c r="NP95" s="221"/>
      <c r="NQ95" s="221"/>
      <c r="NR95" s="221"/>
      <c r="NS95" s="221"/>
      <c r="NT95" s="221"/>
      <c r="NU95" s="221"/>
      <c r="NV95" s="221"/>
      <c r="NW95" s="221"/>
      <c r="NX95" s="221"/>
      <c r="NY95" s="221"/>
      <c r="NZ95" s="221"/>
      <c r="OA95" s="221"/>
      <c r="OB95" s="221"/>
      <c r="OC95" s="221"/>
      <c r="OD95" s="221"/>
      <c r="OE95" s="221"/>
      <c r="OF95" s="221"/>
      <c r="OG95" s="221"/>
      <c r="OH95" s="221"/>
      <c r="OI95" s="221"/>
      <c r="OJ95" s="221"/>
      <c r="OK95" s="221"/>
      <c r="OL95" s="221"/>
      <c r="OM95" s="221"/>
      <c r="ON95" s="221"/>
      <c r="OO95" s="221"/>
      <c r="OP95" s="221"/>
      <c r="OQ95" s="221"/>
      <c r="OR95" s="221"/>
      <c r="OS95" s="221"/>
      <c r="OT95" s="221"/>
      <c r="OU95" s="221"/>
      <c r="OV95" s="221"/>
      <c r="OW95" s="221"/>
      <c r="OX95" s="221"/>
      <c r="OY95" s="221"/>
      <c r="OZ95" s="221"/>
      <c r="PA95" s="221"/>
      <c r="PB95" s="221"/>
      <c r="PC95" s="221"/>
      <c r="PD95" s="221"/>
      <c r="PE95" s="221"/>
      <c r="PF95" s="221"/>
      <c r="PG95" s="221"/>
      <c r="PH95" s="221"/>
      <c r="PI95" s="221"/>
      <c r="PJ95" s="221"/>
      <c r="PK95" s="221"/>
      <c r="PL95" s="221"/>
      <c r="PM95" s="221"/>
      <c r="PN95" s="221"/>
      <c r="PO95" s="221"/>
      <c r="PP95" s="221"/>
      <c r="PQ95" s="221"/>
      <c r="PR95" s="221"/>
      <c r="PS95" s="221"/>
      <c r="PT95" s="221"/>
      <c r="PU95" s="221"/>
      <c r="PV95" s="221"/>
      <c r="PW95" s="221"/>
      <c r="PX95" s="221"/>
      <c r="PY95" s="221"/>
      <c r="PZ95" s="221"/>
      <c r="QA95" s="221"/>
      <c r="QB95" s="221"/>
      <c r="QC95" s="221"/>
      <c r="QD95" s="221"/>
      <c r="QE95" s="221"/>
      <c r="QF95" s="221"/>
      <c r="QG95" s="221"/>
      <c r="QH95" s="221"/>
      <c r="QI95" s="221"/>
      <c r="QJ95" s="221"/>
      <c r="QK95" s="221"/>
      <c r="QL95" s="221"/>
      <c r="QM95" s="221"/>
      <c r="QN95" s="221"/>
      <c r="QO95" s="221"/>
    </row>
    <row r="96" spans="1:457" s="180" customFormat="1">
      <c r="A96" s="221"/>
      <c r="B96" s="212"/>
      <c r="D96" s="208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1"/>
      <c r="CP96" s="221"/>
      <c r="CQ96" s="221"/>
      <c r="CR96" s="221"/>
      <c r="CS96" s="221"/>
      <c r="CT96" s="221"/>
      <c r="CU96" s="221"/>
      <c r="CV96" s="221"/>
      <c r="CW96" s="221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  <c r="EF96" s="221"/>
      <c r="EG96" s="221"/>
      <c r="EH96" s="221"/>
      <c r="EI96" s="221"/>
      <c r="EJ96" s="221"/>
      <c r="EK96" s="221"/>
      <c r="EL96" s="221"/>
      <c r="EM96" s="221"/>
      <c r="EN96" s="221"/>
      <c r="EO96" s="221"/>
      <c r="EP96" s="221"/>
      <c r="EQ96" s="221"/>
      <c r="ER96" s="221"/>
      <c r="ES96" s="221"/>
      <c r="ET96" s="221"/>
      <c r="EU96" s="221"/>
      <c r="EV96" s="221"/>
      <c r="EW96" s="221"/>
      <c r="EX96" s="221"/>
      <c r="EY96" s="221"/>
      <c r="EZ96" s="221"/>
      <c r="FA96" s="221"/>
      <c r="FB96" s="221"/>
      <c r="FC96" s="221"/>
      <c r="FD96" s="221"/>
      <c r="FE96" s="221"/>
      <c r="FF96" s="221"/>
      <c r="FG96" s="221"/>
      <c r="FH96" s="221"/>
      <c r="FI96" s="221"/>
      <c r="FJ96" s="221"/>
      <c r="FK96" s="221"/>
      <c r="FL96" s="221"/>
      <c r="FM96" s="221"/>
      <c r="FN96" s="221"/>
      <c r="FO96" s="221"/>
      <c r="FP96" s="221"/>
      <c r="FQ96" s="221"/>
      <c r="FR96" s="221"/>
      <c r="FS96" s="221"/>
      <c r="FT96" s="221"/>
      <c r="FU96" s="221"/>
      <c r="FV96" s="221"/>
      <c r="FW96" s="221"/>
      <c r="FX96" s="221"/>
      <c r="FY96" s="221"/>
      <c r="FZ96" s="221"/>
      <c r="GA96" s="221"/>
      <c r="GB96" s="221"/>
      <c r="GC96" s="221"/>
      <c r="GD96" s="221"/>
      <c r="GE96" s="221"/>
      <c r="GF96" s="221"/>
      <c r="GG96" s="221"/>
      <c r="GH96" s="221"/>
      <c r="GI96" s="221"/>
      <c r="GJ96" s="221"/>
      <c r="GK96" s="221"/>
      <c r="GL96" s="221"/>
      <c r="GM96" s="221"/>
      <c r="GN96" s="221"/>
      <c r="GO96" s="221"/>
      <c r="GP96" s="221"/>
      <c r="GQ96" s="221"/>
      <c r="GR96" s="221"/>
      <c r="GS96" s="221"/>
      <c r="GT96" s="221"/>
      <c r="GU96" s="221"/>
      <c r="GV96" s="221"/>
      <c r="GW96" s="221"/>
      <c r="GX96" s="221"/>
      <c r="GY96" s="221"/>
      <c r="GZ96" s="221"/>
      <c r="HA96" s="221"/>
      <c r="HB96" s="221"/>
      <c r="HC96" s="221"/>
      <c r="HD96" s="221"/>
      <c r="HE96" s="221"/>
      <c r="HF96" s="221"/>
      <c r="HG96" s="221"/>
      <c r="HH96" s="221"/>
      <c r="HI96" s="221"/>
      <c r="HJ96" s="221"/>
      <c r="HK96" s="221"/>
      <c r="HL96" s="221"/>
      <c r="HM96" s="221"/>
      <c r="HN96" s="221"/>
      <c r="HO96" s="221"/>
      <c r="HP96" s="221"/>
      <c r="HQ96" s="221"/>
      <c r="HR96" s="221"/>
      <c r="HS96" s="221"/>
      <c r="HT96" s="221"/>
      <c r="HU96" s="221"/>
      <c r="HV96" s="221"/>
      <c r="HW96" s="221"/>
      <c r="HX96" s="221"/>
      <c r="HY96" s="221"/>
      <c r="HZ96" s="221"/>
      <c r="IA96" s="221"/>
      <c r="IB96" s="221"/>
      <c r="IC96" s="221"/>
      <c r="ID96" s="221"/>
      <c r="IE96" s="221"/>
      <c r="IF96" s="221"/>
      <c r="IG96" s="221"/>
      <c r="IH96" s="221"/>
      <c r="II96" s="221"/>
      <c r="IJ96" s="221"/>
      <c r="IK96" s="221"/>
      <c r="IL96" s="221"/>
      <c r="IM96" s="221"/>
      <c r="IN96" s="221"/>
      <c r="IO96" s="221"/>
      <c r="IP96" s="221"/>
      <c r="IQ96" s="221"/>
      <c r="IR96" s="221"/>
      <c r="IS96" s="221"/>
      <c r="IT96" s="221"/>
      <c r="IU96" s="221"/>
      <c r="IV96" s="221"/>
      <c r="IW96" s="221"/>
      <c r="IX96" s="221"/>
      <c r="IY96" s="221"/>
      <c r="IZ96" s="221"/>
      <c r="JA96" s="221"/>
      <c r="JB96" s="221"/>
      <c r="JC96" s="221"/>
      <c r="JD96" s="221"/>
      <c r="JE96" s="221"/>
      <c r="JF96" s="221"/>
      <c r="JG96" s="221"/>
      <c r="JH96" s="221"/>
      <c r="JI96" s="221"/>
      <c r="JJ96" s="221"/>
      <c r="JK96" s="221"/>
      <c r="JL96" s="221"/>
      <c r="JM96" s="221"/>
      <c r="JN96" s="221"/>
      <c r="JO96" s="221"/>
      <c r="JP96" s="221"/>
      <c r="JQ96" s="221"/>
      <c r="JR96" s="221"/>
      <c r="JS96" s="221"/>
      <c r="JT96" s="221"/>
      <c r="JU96" s="221"/>
      <c r="JV96" s="221"/>
      <c r="JW96" s="221"/>
      <c r="JX96" s="221"/>
      <c r="JY96" s="221"/>
      <c r="JZ96" s="221"/>
      <c r="KA96" s="221"/>
      <c r="KB96" s="221"/>
      <c r="KC96" s="221"/>
      <c r="KD96" s="221"/>
      <c r="KE96" s="221"/>
      <c r="KF96" s="221"/>
      <c r="KG96" s="221"/>
      <c r="KH96" s="221"/>
      <c r="KI96" s="221"/>
      <c r="KJ96" s="221"/>
      <c r="KK96" s="221"/>
      <c r="KL96" s="221"/>
      <c r="KM96" s="221"/>
      <c r="KN96" s="221"/>
      <c r="KO96" s="221"/>
      <c r="KP96" s="221"/>
      <c r="KQ96" s="221"/>
      <c r="KR96" s="221"/>
      <c r="KS96" s="221"/>
      <c r="KT96" s="221"/>
      <c r="KU96" s="221"/>
      <c r="KV96" s="221"/>
      <c r="KW96" s="221"/>
      <c r="KX96" s="221"/>
      <c r="KY96" s="221"/>
      <c r="KZ96" s="221"/>
      <c r="LA96" s="221"/>
      <c r="LB96" s="221"/>
      <c r="LC96" s="221"/>
      <c r="LD96" s="221"/>
      <c r="LE96" s="221"/>
      <c r="LF96" s="221"/>
      <c r="LG96" s="221"/>
      <c r="LH96" s="221"/>
      <c r="LI96" s="221"/>
      <c r="LJ96" s="221"/>
      <c r="LK96" s="221"/>
      <c r="LL96" s="221"/>
      <c r="LM96" s="221"/>
      <c r="LN96" s="221"/>
      <c r="LO96" s="221"/>
      <c r="LP96" s="221"/>
      <c r="LQ96" s="221"/>
      <c r="LR96" s="221"/>
      <c r="LS96" s="221"/>
      <c r="LT96" s="221"/>
      <c r="LU96" s="221"/>
      <c r="LV96" s="221"/>
      <c r="LW96" s="221"/>
      <c r="LX96" s="221"/>
      <c r="LY96" s="221"/>
      <c r="LZ96" s="221"/>
      <c r="MA96" s="221"/>
      <c r="MB96" s="221"/>
      <c r="MC96" s="221"/>
      <c r="MD96" s="221"/>
      <c r="ME96" s="221"/>
      <c r="MF96" s="221"/>
      <c r="MG96" s="221"/>
      <c r="MH96" s="221"/>
      <c r="MI96" s="221"/>
      <c r="MJ96" s="221"/>
      <c r="MK96" s="221"/>
      <c r="ML96" s="221"/>
      <c r="MM96" s="221"/>
      <c r="MN96" s="221"/>
      <c r="MO96" s="221"/>
      <c r="MP96" s="221"/>
      <c r="MQ96" s="221"/>
      <c r="MR96" s="221"/>
      <c r="MS96" s="221"/>
      <c r="MT96" s="221"/>
      <c r="MU96" s="221"/>
      <c r="MV96" s="221"/>
      <c r="MW96" s="221"/>
      <c r="MX96" s="221"/>
      <c r="MY96" s="221"/>
      <c r="MZ96" s="221"/>
      <c r="NA96" s="221"/>
      <c r="NB96" s="221"/>
      <c r="NC96" s="221"/>
      <c r="ND96" s="221"/>
      <c r="NE96" s="221"/>
      <c r="NF96" s="221"/>
      <c r="NG96" s="221"/>
      <c r="NH96" s="221"/>
      <c r="NI96" s="221"/>
      <c r="NJ96" s="221"/>
      <c r="NK96" s="221"/>
      <c r="NL96" s="221"/>
      <c r="NM96" s="221"/>
      <c r="NN96" s="221"/>
      <c r="NO96" s="221"/>
      <c r="NP96" s="221"/>
      <c r="NQ96" s="221"/>
      <c r="NR96" s="221"/>
      <c r="NS96" s="221"/>
      <c r="NT96" s="221"/>
      <c r="NU96" s="221"/>
      <c r="NV96" s="221"/>
      <c r="NW96" s="221"/>
      <c r="NX96" s="221"/>
      <c r="NY96" s="221"/>
      <c r="NZ96" s="221"/>
      <c r="OA96" s="221"/>
      <c r="OB96" s="221"/>
      <c r="OC96" s="221"/>
      <c r="OD96" s="221"/>
      <c r="OE96" s="221"/>
      <c r="OF96" s="221"/>
      <c r="OG96" s="221"/>
      <c r="OH96" s="221"/>
      <c r="OI96" s="221"/>
      <c r="OJ96" s="221"/>
      <c r="OK96" s="221"/>
      <c r="OL96" s="221"/>
      <c r="OM96" s="221"/>
      <c r="ON96" s="221"/>
      <c r="OO96" s="221"/>
      <c r="OP96" s="221"/>
      <c r="OQ96" s="221"/>
      <c r="OR96" s="221"/>
      <c r="OS96" s="221"/>
      <c r="OT96" s="221"/>
      <c r="OU96" s="221"/>
      <c r="OV96" s="221"/>
      <c r="OW96" s="221"/>
      <c r="OX96" s="221"/>
      <c r="OY96" s="221"/>
      <c r="OZ96" s="221"/>
      <c r="PA96" s="221"/>
      <c r="PB96" s="221"/>
      <c r="PC96" s="221"/>
      <c r="PD96" s="221"/>
      <c r="PE96" s="221"/>
      <c r="PF96" s="221"/>
      <c r="PG96" s="221"/>
      <c r="PH96" s="221"/>
      <c r="PI96" s="221"/>
      <c r="PJ96" s="221"/>
      <c r="PK96" s="221"/>
      <c r="PL96" s="221"/>
      <c r="PM96" s="221"/>
      <c r="PN96" s="221"/>
      <c r="PO96" s="221"/>
      <c r="PP96" s="221"/>
      <c r="PQ96" s="221"/>
      <c r="PR96" s="221"/>
      <c r="PS96" s="221"/>
      <c r="PT96" s="221"/>
      <c r="PU96" s="221"/>
      <c r="PV96" s="221"/>
      <c r="PW96" s="221"/>
      <c r="PX96" s="221"/>
      <c r="PY96" s="221"/>
      <c r="PZ96" s="221"/>
      <c r="QA96" s="221"/>
      <c r="QB96" s="221"/>
      <c r="QC96" s="221"/>
      <c r="QD96" s="221"/>
      <c r="QE96" s="221"/>
      <c r="QF96" s="221"/>
      <c r="QG96" s="221"/>
      <c r="QH96" s="221"/>
      <c r="QI96" s="221"/>
      <c r="QJ96" s="221"/>
      <c r="QK96" s="221"/>
      <c r="QL96" s="221"/>
      <c r="QM96" s="221"/>
      <c r="QN96" s="221"/>
      <c r="QO96" s="221"/>
    </row>
    <row r="97" spans="1:457" s="180" customFormat="1">
      <c r="A97" s="221"/>
      <c r="B97" s="212"/>
      <c r="D97" s="208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1"/>
      <c r="CP97" s="221"/>
      <c r="CQ97" s="221"/>
      <c r="CR97" s="221"/>
      <c r="CS97" s="221"/>
      <c r="CT97" s="221"/>
      <c r="CU97" s="221"/>
      <c r="CV97" s="221"/>
      <c r="CW97" s="221"/>
      <c r="CX97" s="221"/>
      <c r="CY97" s="221"/>
      <c r="CZ97" s="221"/>
      <c r="DA97" s="221"/>
      <c r="DB97" s="221"/>
      <c r="DC97" s="221"/>
      <c r="DD97" s="221"/>
      <c r="DE97" s="221"/>
      <c r="DF97" s="221"/>
      <c r="DG97" s="221"/>
      <c r="DH97" s="221"/>
      <c r="DI97" s="221"/>
      <c r="DJ97" s="221"/>
      <c r="DK97" s="221"/>
      <c r="DL97" s="221"/>
      <c r="DM97" s="221"/>
      <c r="DN97" s="221"/>
      <c r="DO97" s="221"/>
      <c r="DP97" s="221"/>
      <c r="DQ97" s="221"/>
      <c r="DR97" s="221"/>
      <c r="DS97" s="221"/>
      <c r="DT97" s="221"/>
      <c r="DU97" s="221"/>
      <c r="DV97" s="221"/>
      <c r="DW97" s="221"/>
      <c r="DX97" s="221"/>
      <c r="DY97" s="221"/>
      <c r="DZ97" s="221"/>
      <c r="EA97" s="221"/>
      <c r="EB97" s="221"/>
      <c r="EC97" s="221"/>
      <c r="ED97" s="221"/>
      <c r="EE97" s="221"/>
      <c r="EF97" s="221"/>
      <c r="EG97" s="221"/>
      <c r="EH97" s="221"/>
      <c r="EI97" s="221"/>
      <c r="EJ97" s="221"/>
      <c r="EK97" s="221"/>
      <c r="EL97" s="221"/>
      <c r="EM97" s="221"/>
      <c r="EN97" s="221"/>
      <c r="EO97" s="221"/>
      <c r="EP97" s="221"/>
      <c r="EQ97" s="221"/>
      <c r="ER97" s="221"/>
      <c r="ES97" s="221"/>
      <c r="ET97" s="221"/>
      <c r="EU97" s="221"/>
      <c r="EV97" s="221"/>
      <c r="EW97" s="221"/>
      <c r="EX97" s="221"/>
      <c r="EY97" s="221"/>
      <c r="EZ97" s="221"/>
      <c r="FA97" s="221"/>
      <c r="FB97" s="221"/>
      <c r="FC97" s="221"/>
      <c r="FD97" s="221"/>
      <c r="FE97" s="221"/>
      <c r="FF97" s="221"/>
      <c r="FG97" s="221"/>
      <c r="FH97" s="221"/>
      <c r="FI97" s="221"/>
      <c r="FJ97" s="221"/>
      <c r="FK97" s="221"/>
      <c r="FL97" s="221"/>
      <c r="FM97" s="221"/>
      <c r="FN97" s="221"/>
      <c r="FO97" s="221"/>
      <c r="FP97" s="221"/>
      <c r="FQ97" s="221"/>
      <c r="FR97" s="221"/>
      <c r="FS97" s="221"/>
      <c r="FT97" s="221"/>
      <c r="FU97" s="221"/>
      <c r="FV97" s="221"/>
      <c r="FW97" s="221"/>
      <c r="FX97" s="221"/>
      <c r="FY97" s="221"/>
      <c r="FZ97" s="221"/>
      <c r="GA97" s="221"/>
      <c r="GB97" s="221"/>
      <c r="GC97" s="221"/>
      <c r="GD97" s="221"/>
      <c r="GE97" s="221"/>
      <c r="GF97" s="221"/>
      <c r="GG97" s="221"/>
      <c r="GH97" s="221"/>
      <c r="GI97" s="221"/>
      <c r="GJ97" s="221"/>
      <c r="GK97" s="221"/>
      <c r="GL97" s="221"/>
      <c r="GM97" s="221"/>
      <c r="GN97" s="221"/>
      <c r="GO97" s="221"/>
      <c r="GP97" s="221"/>
      <c r="GQ97" s="221"/>
      <c r="GR97" s="221"/>
      <c r="GS97" s="221"/>
      <c r="GT97" s="221"/>
      <c r="GU97" s="221"/>
      <c r="GV97" s="221"/>
      <c r="GW97" s="221"/>
      <c r="GX97" s="221"/>
      <c r="GY97" s="221"/>
      <c r="GZ97" s="221"/>
      <c r="HA97" s="221"/>
      <c r="HB97" s="221"/>
      <c r="HC97" s="221"/>
      <c r="HD97" s="221"/>
      <c r="HE97" s="221"/>
      <c r="HF97" s="221"/>
      <c r="HG97" s="221"/>
      <c r="HH97" s="221"/>
      <c r="HI97" s="221"/>
      <c r="HJ97" s="221"/>
      <c r="HK97" s="221"/>
      <c r="HL97" s="221"/>
      <c r="HM97" s="221"/>
      <c r="HN97" s="221"/>
      <c r="HO97" s="221"/>
      <c r="HP97" s="221"/>
      <c r="HQ97" s="221"/>
      <c r="HR97" s="221"/>
      <c r="HS97" s="221"/>
      <c r="HT97" s="221"/>
      <c r="HU97" s="221"/>
      <c r="HV97" s="221"/>
      <c r="HW97" s="221"/>
      <c r="HX97" s="221"/>
      <c r="HY97" s="221"/>
      <c r="HZ97" s="221"/>
      <c r="IA97" s="221"/>
      <c r="IB97" s="221"/>
      <c r="IC97" s="221"/>
      <c r="ID97" s="221"/>
      <c r="IE97" s="221"/>
      <c r="IF97" s="221"/>
      <c r="IG97" s="221"/>
      <c r="IH97" s="221"/>
      <c r="II97" s="221"/>
      <c r="IJ97" s="221"/>
      <c r="IK97" s="221"/>
      <c r="IL97" s="221"/>
      <c r="IM97" s="221"/>
      <c r="IN97" s="221"/>
      <c r="IO97" s="221"/>
      <c r="IP97" s="221"/>
      <c r="IQ97" s="221"/>
      <c r="IR97" s="221"/>
      <c r="IS97" s="221"/>
      <c r="IT97" s="221"/>
      <c r="IU97" s="221"/>
      <c r="IV97" s="221"/>
      <c r="IW97" s="221"/>
      <c r="IX97" s="221"/>
      <c r="IY97" s="221"/>
      <c r="IZ97" s="221"/>
      <c r="JA97" s="221"/>
      <c r="JB97" s="221"/>
      <c r="JC97" s="221"/>
      <c r="JD97" s="221"/>
      <c r="JE97" s="221"/>
      <c r="JF97" s="221"/>
      <c r="JG97" s="221"/>
      <c r="JH97" s="221"/>
      <c r="JI97" s="221"/>
      <c r="JJ97" s="221"/>
      <c r="JK97" s="221"/>
      <c r="JL97" s="221"/>
      <c r="JM97" s="221"/>
      <c r="JN97" s="221"/>
      <c r="JO97" s="221"/>
      <c r="JP97" s="221"/>
      <c r="JQ97" s="221"/>
      <c r="JR97" s="221"/>
      <c r="JS97" s="221"/>
      <c r="JT97" s="221"/>
      <c r="JU97" s="221"/>
      <c r="JV97" s="221"/>
      <c r="JW97" s="221"/>
      <c r="JX97" s="221"/>
      <c r="JY97" s="221"/>
      <c r="JZ97" s="221"/>
      <c r="KA97" s="221"/>
      <c r="KB97" s="221"/>
      <c r="KC97" s="221"/>
      <c r="KD97" s="221"/>
      <c r="KE97" s="221"/>
      <c r="KF97" s="221"/>
      <c r="KG97" s="221"/>
      <c r="KH97" s="221"/>
      <c r="KI97" s="221"/>
      <c r="KJ97" s="221"/>
      <c r="KK97" s="221"/>
      <c r="KL97" s="221"/>
      <c r="KM97" s="221"/>
      <c r="KN97" s="221"/>
      <c r="KO97" s="221"/>
      <c r="KP97" s="221"/>
      <c r="KQ97" s="221"/>
      <c r="KR97" s="221"/>
      <c r="KS97" s="221"/>
      <c r="KT97" s="221"/>
      <c r="KU97" s="221"/>
      <c r="KV97" s="221"/>
      <c r="KW97" s="221"/>
      <c r="KX97" s="221"/>
      <c r="KY97" s="221"/>
      <c r="KZ97" s="221"/>
      <c r="LA97" s="221"/>
      <c r="LB97" s="221"/>
      <c r="LC97" s="221"/>
      <c r="LD97" s="221"/>
      <c r="LE97" s="221"/>
      <c r="LF97" s="221"/>
      <c r="LG97" s="221"/>
      <c r="LH97" s="221"/>
      <c r="LI97" s="221"/>
      <c r="LJ97" s="221"/>
      <c r="LK97" s="221"/>
      <c r="LL97" s="221"/>
      <c r="LM97" s="221"/>
      <c r="LN97" s="221"/>
      <c r="LO97" s="221"/>
      <c r="LP97" s="221"/>
      <c r="LQ97" s="221"/>
      <c r="LR97" s="221"/>
      <c r="LS97" s="221"/>
      <c r="LT97" s="221"/>
      <c r="LU97" s="221"/>
      <c r="LV97" s="221"/>
      <c r="LW97" s="221"/>
      <c r="LX97" s="221"/>
      <c r="LY97" s="221"/>
      <c r="LZ97" s="221"/>
      <c r="MA97" s="221"/>
      <c r="MB97" s="221"/>
      <c r="MC97" s="221"/>
      <c r="MD97" s="221"/>
      <c r="ME97" s="221"/>
      <c r="MF97" s="221"/>
      <c r="MG97" s="221"/>
      <c r="MH97" s="221"/>
      <c r="MI97" s="221"/>
      <c r="MJ97" s="221"/>
      <c r="MK97" s="221"/>
      <c r="ML97" s="221"/>
      <c r="MM97" s="221"/>
      <c r="MN97" s="221"/>
      <c r="MO97" s="221"/>
      <c r="MP97" s="221"/>
      <c r="MQ97" s="221"/>
      <c r="MR97" s="221"/>
      <c r="MS97" s="221"/>
      <c r="MT97" s="221"/>
      <c r="MU97" s="221"/>
      <c r="MV97" s="221"/>
      <c r="MW97" s="221"/>
      <c r="MX97" s="221"/>
      <c r="MY97" s="221"/>
      <c r="MZ97" s="221"/>
      <c r="NA97" s="221"/>
      <c r="NB97" s="221"/>
      <c r="NC97" s="221"/>
      <c r="ND97" s="221"/>
      <c r="NE97" s="221"/>
      <c r="NF97" s="221"/>
      <c r="NG97" s="221"/>
      <c r="NH97" s="221"/>
      <c r="NI97" s="221"/>
      <c r="NJ97" s="221"/>
      <c r="NK97" s="221"/>
      <c r="NL97" s="221"/>
      <c r="NM97" s="221"/>
      <c r="NN97" s="221"/>
      <c r="NO97" s="221"/>
      <c r="NP97" s="221"/>
      <c r="NQ97" s="221"/>
      <c r="NR97" s="221"/>
      <c r="NS97" s="221"/>
      <c r="NT97" s="221"/>
      <c r="NU97" s="221"/>
      <c r="NV97" s="221"/>
      <c r="NW97" s="221"/>
      <c r="NX97" s="221"/>
      <c r="NY97" s="221"/>
      <c r="NZ97" s="221"/>
      <c r="OA97" s="221"/>
      <c r="OB97" s="221"/>
      <c r="OC97" s="221"/>
      <c r="OD97" s="221"/>
      <c r="OE97" s="221"/>
      <c r="OF97" s="221"/>
      <c r="OG97" s="221"/>
      <c r="OH97" s="221"/>
      <c r="OI97" s="221"/>
      <c r="OJ97" s="221"/>
      <c r="OK97" s="221"/>
      <c r="OL97" s="221"/>
      <c r="OM97" s="221"/>
      <c r="ON97" s="221"/>
      <c r="OO97" s="221"/>
      <c r="OP97" s="221"/>
      <c r="OQ97" s="221"/>
      <c r="OR97" s="221"/>
      <c r="OS97" s="221"/>
      <c r="OT97" s="221"/>
      <c r="OU97" s="221"/>
      <c r="OV97" s="221"/>
      <c r="OW97" s="221"/>
      <c r="OX97" s="221"/>
      <c r="OY97" s="221"/>
      <c r="OZ97" s="221"/>
      <c r="PA97" s="221"/>
      <c r="PB97" s="221"/>
      <c r="PC97" s="221"/>
      <c r="PD97" s="221"/>
      <c r="PE97" s="221"/>
      <c r="PF97" s="221"/>
      <c r="PG97" s="221"/>
      <c r="PH97" s="221"/>
      <c r="PI97" s="221"/>
      <c r="PJ97" s="221"/>
      <c r="PK97" s="221"/>
      <c r="PL97" s="221"/>
      <c r="PM97" s="221"/>
      <c r="PN97" s="221"/>
      <c r="PO97" s="221"/>
      <c r="PP97" s="221"/>
      <c r="PQ97" s="221"/>
      <c r="PR97" s="221"/>
      <c r="PS97" s="221"/>
      <c r="PT97" s="221"/>
      <c r="PU97" s="221"/>
      <c r="PV97" s="221"/>
      <c r="PW97" s="221"/>
      <c r="PX97" s="221"/>
      <c r="PY97" s="221"/>
      <c r="PZ97" s="221"/>
      <c r="QA97" s="221"/>
      <c r="QB97" s="221"/>
      <c r="QC97" s="221"/>
      <c r="QD97" s="221"/>
      <c r="QE97" s="221"/>
      <c r="QF97" s="221"/>
      <c r="QG97" s="221"/>
      <c r="QH97" s="221"/>
      <c r="QI97" s="221"/>
      <c r="QJ97" s="221"/>
      <c r="QK97" s="221"/>
      <c r="QL97" s="221"/>
      <c r="QM97" s="221"/>
      <c r="QN97" s="221"/>
      <c r="QO97" s="221"/>
    </row>
    <row r="98" spans="1:457" s="180" customFormat="1">
      <c r="A98" s="221"/>
      <c r="B98" s="212"/>
      <c r="D98" s="208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  <c r="IX98" s="221"/>
      <c r="IY98" s="221"/>
      <c r="IZ98" s="221"/>
      <c r="JA98" s="221"/>
      <c r="JB98" s="221"/>
      <c r="JC98" s="221"/>
      <c r="JD98" s="221"/>
      <c r="JE98" s="221"/>
      <c r="JF98" s="221"/>
      <c r="JG98" s="221"/>
      <c r="JH98" s="221"/>
      <c r="JI98" s="221"/>
      <c r="JJ98" s="221"/>
      <c r="JK98" s="221"/>
      <c r="JL98" s="221"/>
      <c r="JM98" s="221"/>
      <c r="JN98" s="221"/>
      <c r="JO98" s="221"/>
      <c r="JP98" s="221"/>
      <c r="JQ98" s="221"/>
      <c r="JR98" s="221"/>
      <c r="JS98" s="221"/>
      <c r="JT98" s="221"/>
      <c r="JU98" s="221"/>
      <c r="JV98" s="221"/>
      <c r="JW98" s="221"/>
      <c r="JX98" s="221"/>
      <c r="JY98" s="221"/>
      <c r="JZ98" s="221"/>
      <c r="KA98" s="221"/>
      <c r="KB98" s="221"/>
      <c r="KC98" s="221"/>
      <c r="KD98" s="221"/>
      <c r="KE98" s="221"/>
      <c r="KF98" s="221"/>
      <c r="KG98" s="221"/>
      <c r="KH98" s="221"/>
      <c r="KI98" s="221"/>
      <c r="KJ98" s="221"/>
      <c r="KK98" s="221"/>
      <c r="KL98" s="221"/>
      <c r="KM98" s="221"/>
      <c r="KN98" s="221"/>
      <c r="KO98" s="221"/>
      <c r="KP98" s="221"/>
      <c r="KQ98" s="221"/>
      <c r="KR98" s="221"/>
      <c r="KS98" s="221"/>
      <c r="KT98" s="221"/>
      <c r="KU98" s="221"/>
      <c r="KV98" s="221"/>
      <c r="KW98" s="221"/>
      <c r="KX98" s="221"/>
      <c r="KY98" s="221"/>
      <c r="KZ98" s="221"/>
      <c r="LA98" s="221"/>
      <c r="LB98" s="221"/>
      <c r="LC98" s="221"/>
      <c r="LD98" s="221"/>
      <c r="LE98" s="221"/>
      <c r="LF98" s="221"/>
      <c r="LG98" s="221"/>
      <c r="LH98" s="221"/>
      <c r="LI98" s="221"/>
      <c r="LJ98" s="221"/>
      <c r="LK98" s="221"/>
      <c r="LL98" s="221"/>
      <c r="LM98" s="221"/>
      <c r="LN98" s="221"/>
      <c r="LO98" s="221"/>
      <c r="LP98" s="221"/>
      <c r="LQ98" s="221"/>
      <c r="LR98" s="221"/>
      <c r="LS98" s="221"/>
      <c r="LT98" s="221"/>
      <c r="LU98" s="221"/>
      <c r="LV98" s="221"/>
      <c r="LW98" s="221"/>
      <c r="LX98" s="221"/>
      <c r="LY98" s="221"/>
      <c r="LZ98" s="221"/>
      <c r="MA98" s="221"/>
      <c r="MB98" s="221"/>
      <c r="MC98" s="221"/>
      <c r="MD98" s="221"/>
      <c r="ME98" s="221"/>
      <c r="MF98" s="221"/>
      <c r="MG98" s="221"/>
      <c r="MH98" s="221"/>
      <c r="MI98" s="221"/>
      <c r="MJ98" s="221"/>
      <c r="MK98" s="221"/>
      <c r="ML98" s="221"/>
      <c r="MM98" s="221"/>
      <c r="MN98" s="221"/>
      <c r="MO98" s="221"/>
      <c r="MP98" s="221"/>
      <c r="MQ98" s="221"/>
      <c r="MR98" s="221"/>
      <c r="MS98" s="221"/>
      <c r="MT98" s="221"/>
      <c r="MU98" s="221"/>
      <c r="MV98" s="221"/>
      <c r="MW98" s="221"/>
      <c r="MX98" s="221"/>
      <c r="MY98" s="221"/>
      <c r="MZ98" s="221"/>
      <c r="NA98" s="221"/>
      <c r="NB98" s="221"/>
      <c r="NC98" s="221"/>
      <c r="ND98" s="221"/>
      <c r="NE98" s="221"/>
      <c r="NF98" s="221"/>
      <c r="NG98" s="221"/>
      <c r="NH98" s="221"/>
      <c r="NI98" s="221"/>
      <c r="NJ98" s="221"/>
      <c r="NK98" s="221"/>
      <c r="NL98" s="221"/>
      <c r="NM98" s="221"/>
      <c r="NN98" s="221"/>
      <c r="NO98" s="221"/>
      <c r="NP98" s="221"/>
      <c r="NQ98" s="221"/>
      <c r="NR98" s="221"/>
      <c r="NS98" s="221"/>
      <c r="NT98" s="221"/>
      <c r="NU98" s="221"/>
      <c r="NV98" s="221"/>
      <c r="NW98" s="221"/>
      <c r="NX98" s="221"/>
      <c r="NY98" s="221"/>
      <c r="NZ98" s="221"/>
      <c r="OA98" s="221"/>
      <c r="OB98" s="221"/>
      <c r="OC98" s="221"/>
      <c r="OD98" s="221"/>
      <c r="OE98" s="221"/>
      <c r="OF98" s="221"/>
      <c r="OG98" s="221"/>
      <c r="OH98" s="221"/>
      <c r="OI98" s="221"/>
      <c r="OJ98" s="221"/>
      <c r="OK98" s="221"/>
      <c r="OL98" s="221"/>
      <c r="OM98" s="221"/>
      <c r="ON98" s="221"/>
      <c r="OO98" s="221"/>
      <c r="OP98" s="221"/>
      <c r="OQ98" s="221"/>
      <c r="OR98" s="221"/>
      <c r="OS98" s="221"/>
      <c r="OT98" s="221"/>
      <c r="OU98" s="221"/>
      <c r="OV98" s="221"/>
      <c r="OW98" s="221"/>
      <c r="OX98" s="221"/>
      <c r="OY98" s="221"/>
      <c r="OZ98" s="221"/>
      <c r="PA98" s="221"/>
      <c r="PB98" s="221"/>
      <c r="PC98" s="221"/>
      <c r="PD98" s="221"/>
      <c r="PE98" s="221"/>
      <c r="PF98" s="221"/>
      <c r="PG98" s="221"/>
      <c r="PH98" s="221"/>
      <c r="PI98" s="221"/>
      <c r="PJ98" s="221"/>
      <c r="PK98" s="221"/>
      <c r="PL98" s="221"/>
      <c r="PM98" s="221"/>
      <c r="PN98" s="221"/>
      <c r="PO98" s="221"/>
      <c r="PP98" s="221"/>
      <c r="PQ98" s="221"/>
      <c r="PR98" s="221"/>
      <c r="PS98" s="221"/>
      <c r="PT98" s="221"/>
      <c r="PU98" s="221"/>
      <c r="PV98" s="221"/>
      <c r="PW98" s="221"/>
      <c r="PX98" s="221"/>
      <c r="PY98" s="221"/>
      <c r="PZ98" s="221"/>
      <c r="QA98" s="221"/>
      <c r="QB98" s="221"/>
      <c r="QC98" s="221"/>
      <c r="QD98" s="221"/>
      <c r="QE98" s="221"/>
      <c r="QF98" s="221"/>
      <c r="QG98" s="221"/>
      <c r="QH98" s="221"/>
      <c r="QI98" s="221"/>
      <c r="QJ98" s="221"/>
      <c r="QK98" s="221"/>
      <c r="QL98" s="221"/>
      <c r="QM98" s="221"/>
      <c r="QN98" s="221"/>
      <c r="QO98" s="221"/>
    </row>
    <row r="99" spans="1:457" s="180" customFormat="1">
      <c r="A99" s="221"/>
      <c r="B99" s="212"/>
      <c r="D99" s="208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1"/>
      <c r="CP99" s="221"/>
      <c r="CQ99" s="221"/>
      <c r="CR99" s="221"/>
      <c r="CS99" s="221"/>
      <c r="CT99" s="221"/>
      <c r="CU99" s="221"/>
      <c r="CV99" s="221"/>
      <c r="CW99" s="221"/>
      <c r="CX99" s="221"/>
      <c r="CY99" s="221"/>
      <c r="CZ99" s="221"/>
      <c r="DA99" s="221"/>
      <c r="DB99" s="221"/>
      <c r="DC99" s="221"/>
      <c r="DD99" s="221"/>
      <c r="DE99" s="221"/>
      <c r="DF99" s="221"/>
      <c r="DG99" s="221"/>
      <c r="DH99" s="221"/>
      <c r="DI99" s="221"/>
      <c r="DJ99" s="221"/>
      <c r="DK99" s="221"/>
      <c r="DL99" s="221"/>
      <c r="DM99" s="221"/>
      <c r="DN99" s="221"/>
      <c r="DO99" s="221"/>
      <c r="DP99" s="221"/>
      <c r="DQ99" s="221"/>
      <c r="DR99" s="221"/>
      <c r="DS99" s="221"/>
      <c r="DT99" s="221"/>
      <c r="DU99" s="221"/>
      <c r="DV99" s="221"/>
      <c r="DW99" s="221"/>
      <c r="DX99" s="221"/>
      <c r="DY99" s="221"/>
      <c r="DZ99" s="221"/>
      <c r="EA99" s="221"/>
      <c r="EB99" s="221"/>
      <c r="EC99" s="221"/>
      <c r="ED99" s="221"/>
      <c r="EE99" s="221"/>
      <c r="EF99" s="221"/>
      <c r="EG99" s="221"/>
      <c r="EH99" s="221"/>
      <c r="EI99" s="221"/>
      <c r="EJ99" s="221"/>
      <c r="EK99" s="221"/>
      <c r="EL99" s="221"/>
      <c r="EM99" s="221"/>
      <c r="EN99" s="221"/>
      <c r="EO99" s="221"/>
      <c r="EP99" s="221"/>
      <c r="EQ99" s="221"/>
      <c r="ER99" s="221"/>
      <c r="ES99" s="221"/>
      <c r="ET99" s="221"/>
      <c r="EU99" s="221"/>
      <c r="EV99" s="221"/>
      <c r="EW99" s="221"/>
      <c r="EX99" s="221"/>
      <c r="EY99" s="221"/>
      <c r="EZ99" s="221"/>
      <c r="FA99" s="221"/>
      <c r="FB99" s="221"/>
      <c r="FC99" s="221"/>
      <c r="FD99" s="221"/>
      <c r="FE99" s="221"/>
      <c r="FF99" s="221"/>
      <c r="FG99" s="221"/>
      <c r="FH99" s="221"/>
      <c r="FI99" s="221"/>
      <c r="FJ99" s="221"/>
      <c r="FK99" s="221"/>
      <c r="FL99" s="221"/>
      <c r="FM99" s="221"/>
      <c r="FN99" s="221"/>
      <c r="FO99" s="221"/>
      <c r="FP99" s="221"/>
      <c r="FQ99" s="221"/>
      <c r="FR99" s="221"/>
      <c r="FS99" s="221"/>
      <c r="FT99" s="221"/>
      <c r="FU99" s="221"/>
      <c r="FV99" s="221"/>
      <c r="FW99" s="221"/>
      <c r="FX99" s="221"/>
      <c r="FY99" s="221"/>
      <c r="FZ99" s="221"/>
      <c r="GA99" s="221"/>
      <c r="GB99" s="221"/>
      <c r="GC99" s="221"/>
      <c r="GD99" s="221"/>
      <c r="GE99" s="221"/>
      <c r="GF99" s="221"/>
      <c r="GG99" s="221"/>
      <c r="GH99" s="221"/>
      <c r="GI99" s="221"/>
      <c r="GJ99" s="221"/>
      <c r="GK99" s="221"/>
      <c r="GL99" s="221"/>
      <c r="GM99" s="221"/>
      <c r="GN99" s="221"/>
      <c r="GO99" s="221"/>
      <c r="GP99" s="221"/>
      <c r="GQ99" s="221"/>
      <c r="GR99" s="221"/>
      <c r="GS99" s="221"/>
      <c r="GT99" s="221"/>
      <c r="GU99" s="221"/>
      <c r="GV99" s="221"/>
      <c r="GW99" s="221"/>
      <c r="GX99" s="221"/>
      <c r="GY99" s="221"/>
      <c r="GZ99" s="221"/>
      <c r="HA99" s="221"/>
      <c r="HB99" s="221"/>
      <c r="HC99" s="221"/>
      <c r="HD99" s="221"/>
      <c r="HE99" s="221"/>
      <c r="HF99" s="221"/>
      <c r="HG99" s="221"/>
      <c r="HH99" s="221"/>
      <c r="HI99" s="221"/>
      <c r="HJ99" s="221"/>
      <c r="HK99" s="221"/>
      <c r="HL99" s="221"/>
      <c r="HM99" s="221"/>
      <c r="HN99" s="221"/>
      <c r="HO99" s="221"/>
      <c r="HP99" s="221"/>
      <c r="HQ99" s="221"/>
      <c r="HR99" s="221"/>
      <c r="HS99" s="221"/>
      <c r="HT99" s="221"/>
      <c r="HU99" s="221"/>
      <c r="HV99" s="221"/>
      <c r="HW99" s="221"/>
      <c r="HX99" s="221"/>
      <c r="HY99" s="221"/>
      <c r="HZ99" s="221"/>
      <c r="IA99" s="221"/>
      <c r="IB99" s="221"/>
      <c r="IC99" s="221"/>
      <c r="ID99" s="221"/>
      <c r="IE99" s="221"/>
      <c r="IF99" s="221"/>
      <c r="IG99" s="221"/>
      <c r="IH99" s="221"/>
      <c r="II99" s="221"/>
      <c r="IJ99" s="221"/>
      <c r="IK99" s="221"/>
      <c r="IL99" s="221"/>
      <c r="IM99" s="221"/>
      <c r="IN99" s="221"/>
      <c r="IO99" s="221"/>
      <c r="IP99" s="221"/>
      <c r="IQ99" s="221"/>
      <c r="IR99" s="221"/>
      <c r="IS99" s="221"/>
      <c r="IT99" s="221"/>
      <c r="IU99" s="221"/>
      <c r="IV99" s="221"/>
      <c r="IW99" s="221"/>
      <c r="IX99" s="221"/>
      <c r="IY99" s="221"/>
      <c r="IZ99" s="221"/>
      <c r="JA99" s="221"/>
      <c r="JB99" s="221"/>
      <c r="JC99" s="221"/>
      <c r="JD99" s="221"/>
      <c r="JE99" s="221"/>
      <c r="JF99" s="221"/>
      <c r="JG99" s="221"/>
      <c r="JH99" s="221"/>
      <c r="JI99" s="221"/>
      <c r="JJ99" s="221"/>
      <c r="JK99" s="221"/>
      <c r="JL99" s="221"/>
      <c r="JM99" s="221"/>
      <c r="JN99" s="221"/>
      <c r="JO99" s="221"/>
      <c r="JP99" s="221"/>
      <c r="JQ99" s="221"/>
      <c r="JR99" s="221"/>
      <c r="JS99" s="221"/>
      <c r="JT99" s="221"/>
      <c r="JU99" s="221"/>
      <c r="JV99" s="221"/>
      <c r="JW99" s="221"/>
      <c r="JX99" s="221"/>
      <c r="JY99" s="221"/>
      <c r="JZ99" s="221"/>
      <c r="KA99" s="221"/>
      <c r="KB99" s="221"/>
      <c r="KC99" s="221"/>
      <c r="KD99" s="221"/>
      <c r="KE99" s="221"/>
      <c r="KF99" s="221"/>
      <c r="KG99" s="221"/>
      <c r="KH99" s="221"/>
      <c r="KI99" s="221"/>
      <c r="KJ99" s="221"/>
      <c r="KK99" s="221"/>
      <c r="KL99" s="221"/>
      <c r="KM99" s="221"/>
      <c r="KN99" s="221"/>
      <c r="KO99" s="221"/>
      <c r="KP99" s="221"/>
      <c r="KQ99" s="221"/>
      <c r="KR99" s="221"/>
      <c r="KS99" s="221"/>
      <c r="KT99" s="221"/>
      <c r="KU99" s="221"/>
      <c r="KV99" s="221"/>
      <c r="KW99" s="221"/>
      <c r="KX99" s="221"/>
      <c r="KY99" s="221"/>
      <c r="KZ99" s="221"/>
      <c r="LA99" s="221"/>
      <c r="LB99" s="221"/>
      <c r="LC99" s="221"/>
      <c r="LD99" s="221"/>
      <c r="LE99" s="221"/>
      <c r="LF99" s="221"/>
      <c r="LG99" s="221"/>
      <c r="LH99" s="221"/>
      <c r="LI99" s="221"/>
      <c r="LJ99" s="221"/>
      <c r="LK99" s="221"/>
      <c r="LL99" s="221"/>
      <c r="LM99" s="221"/>
      <c r="LN99" s="221"/>
      <c r="LO99" s="221"/>
      <c r="LP99" s="221"/>
      <c r="LQ99" s="221"/>
      <c r="LR99" s="221"/>
      <c r="LS99" s="221"/>
      <c r="LT99" s="221"/>
      <c r="LU99" s="221"/>
      <c r="LV99" s="221"/>
      <c r="LW99" s="221"/>
      <c r="LX99" s="221"/>
      <c r="LY99" s="221"/>
      <c r="LZ99" s="221"/>
      <c r="MA99" s="221"/>
      <c r="MB99" s="221"/>
      <c r="MC99" s="221"/>
      <c r="MD99" s="221"/>
      <c r="ME99" s="221"/>
      <c r="MF99" s="221"/>
      <c r="MG99" s="221"/>
      <c r="MH99" s="221"/>
      <c r="MI99" s="221"/>
      <c r="MJ99" s="221"/>
      <c r="MK99" s="221"/>
      <c r="ML99" s="221"/>
      <c r="MM99" s="221"/>
      <c r="MN99" s="221"/>
      <c r="MO99" s="221"/>
      <c r="MP99" s="221"/>
      <c r="MQ99" s="221"/>
      <c r="MR99" s="221"/>
      <c r="MS99" s="221"/>
      <c r="MT99" s="221"/>
      <c r="MU99" s="221"/>
      <c r="MV99" s="221"/>
      <c r="MW99" s="221"/>
      <c r="MX99" s="221"/>
      <c r="MY99" s="221"/>
      <c r="MZ99" s="221"/>
      <c r="NA99" s="221"/>
      <c r="NB99" s="221"/>
      <c r="NC99" s="221"/>
      <c r="ND99" s="221"/>
      <c r="NE99" s="221"/>
      <c r="NF99" s="221"/>
      <c r="NG99" s="221"/>
      <c r="NH99" s="221"/>
      <c r="NI99" s="221"/>
      <c r="NJ99" s="221"/>
      <c r="NK99" s="221"/>
      <c r="NL99" s="221"/>
      <c r="NM99" s="221"/>
      <c r="NN99" s="221"/>
      <c r="NO99" s="221"/>
      <c r="NP99" s="221"/>
      <c r="NQ99" s="221"/>
      <c r="NR99" s="221"/>
      <c r="NS99" s="221"/>
      <c r="NT99" s="221"/>
      <c r="NU99" s="221"/>
      <c r="NV99" s="221"/>
      <c r="NW99" s="221"/>
      <c r="NX99" s="221"/>
      <c r="NY99" s="221"/>
      <c r="NZ99" s="221"/>
      <c r="OA99" s="221"/>
      <c r="OB99" s="221"/>
      <c r="OC99" s="221"/>
      <c r="OD99" s="221"/>
      <c r="OE99" s="221"/>
      <c r="OF99" s="221"/>
      <c r="OG99" s="221"/>
      <c r="OH99" s="221"/>
      <c r="OI99" s="221"/>
      <c r="OJ99" s="221"/>
      <c r="OK99" s="221"/>
      <c r="OL99" s="221"/>
      <c r="OM99" s="221"/>
      <c r="ON99" s="221"/>
      <c r="OO99" s="221"/>
      <c r="OP99" s="221"/>
      <c r="OQ99" s="221"/>
      <c r="OR99" s="221"/>
      <c r="OS99" s="221"/>
      <c r="OT99" s="221"/>
      <c r="OU99" s="221"/>
      <c r="OV99" s="221"/>
      <c r="OW99" s="221"/>
      <c r="OX99" s="221"/>
      <c r="OY99" s="221"/>
      <c r="OZ99" s="221"/>
      <c r="PA99" s="221"/>
      <c r="PB99" s="221"/>
      <c r="PC99" s="221"/>
      <c r="PD99" s="221"/>
      <c r="PE99" s="221"/>
      <c r="PF99" s="221"/>
      <c r="PG99" s="221"/>
      <c r="PH99" s="221"/>
      <c r="PI99" s="221"/>
      <c r="PJ99" s="221"/>
      <c r="PK99" s="221"/>
      <c r="PL99" s="221"/>
      <c r="PM99" s="221"/>
      <c r="PN99" s="221"/>
      <c r="PO99" s="221"/>
      <c r="PP99" s="221"/>
      <c r="PQ99" s="221"/>
      <c r="PR99" s="221"/>
      <c r="PS99" s="221"/>
      <c r="PT99" s="221"/>
      <c r="PU99" s="221"/>
      <c r="PV99" s="221"/>
      <c r="PW99" s="221"/>
      <c r="PX99" s="221"/>
      <c r="PY99" s="221"/>
      <c r="PZ99" s="221"/>
      <c r="QA99" s="221"/>
      <c r="QB99" s="221"/>
      <c r="QC99" s="221"/>
      <c r="QD99" s="221"/>
      <c r="QE99" s="221"/>
      <c r="QF99" s="221"/>
      <c r="QG99" s="221"/>
      <c r="QH99" s="221"/>
      <c r="QI99" s="221"/>
      <c r="QJ99" s="221"/>
      <c r="QK99" s="221"/>
      <c r="QL99" s="221"/>
      <c r="QM99" s="221"/>
      <c r="QN99" s="221"/>
      <c r="QO99" s="221"/>
    </row>
    <row r="100" spans="1:457" s="180" customFormat="1">
      <c r="A100" s="221"/>
      <c r="B100" s="212"/>
      <c r="D100" s="208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1"/>
      <c r="CP100" s="221"/>
      <c r="CQ100" s="221"/>
      <c r="CR100" s="221"/>
      <c r="CS100" s="221"/>
      <c r="CT100" s="221"/>
      <c r="CU100" s="221"/>
      <c r="CV100" s="221"/>
      <c r="CW100" s="221"/>
      <c r="CX100" s="221"/>
      <c r="CY100" s="221"/>
      <c r="CZ100" s="221"/>
      <c r="DA100" s="221"/>
      <c r="DB100" s="221"/>
      <c r="DC100" s="221"/>
      <c r="DD100" s="221"/>
      <c r="DE100" s="221"/>
      <c r="DF100" s="221"/>
      <c r="DG100" s="221"/>
      <c r="DH100" s="221"/>
      <c r="DI100" s="221"/>
      <c r="DJ100" s="221"/>
      <c r="DK100" s="221"/>
      <c r="DL100" s="221"/>
      <c r="DM100" s="221"/>
      <c r="DN100" s="221"/>
      <c r="DO100" s="221"/>
      <c r="DP100" s="221"/>
      <c r="DQ100" s="221"/>
      <c r="DR100" s="221"/>
      <c r="DS100" s="221"/>
      <c r="DT100" s="221"/>
      <c r="DU100" s="221"/>
      <c r="DV100" s="221"/>
      <c r="DW100" s="221"/>
      <c r="DX100" s="221"/>
      <c r="DY100" s="221"/>
      <c r="DZ100" s="221"/>
      <c r="EA100" s="221"/>
      <c r="EB100" s="221"/>
      <c r="EC100" s="221"/>
      <c r="ED100" s="221"/>
      <c r="EE100" s="221"/>
      <c r="EF100" s="221"/>
      <c r="EG100" s="221"/>
      <c r="EH100" s="221"/>
      <c r="EI100" s="221"/>
      <c r="EJ100" s="221"/>
      <c r="EK100" s="221"/>
      <c r="EL100" s="221"/>
      <c r="EM100" s="221"/>
      <c r="EN100" s="221"/>
      <c r="EO100" s="221"/>
      <c r="EP100" s="221"/>
      <c r="EQ100" s="221"/>
      <c r="ER100" s="221"/>
      <c r="ES100" s="221"/>
      <c r="ET100" s="221"/>
      <c r="EU100" s="221"/>
      <c r="EV100" s="221"/>
      <c r="EW100" s="221"/>
      <c r="EX100" s="221"/>
      <c r="EY100" s="221"/>
      <c r="EZ100" s="221"/>
      <c r="FA100" s="221"/>
      <c r="FB100" s="221"/>
      <c r="FC100" s="221"/>
      <c r="FD100" s="221"/>
      <c r="FE100" s="221"/>
      <c r="FF100" s="221"/>
      <c r="FG100" s="221"/>
      <c r="FH100" s="221"/>
      <c r="FI100" s="221"/>
      <c r="FJ100" s="221"/>
      <c r="FK100" s="221"/>
      <c r="FL100" s="221"/>
      <c r="FM100" s="221"/>
      <c r="FN100" s="221"/>
      <c r="FO100" s="221"/>
      <c r="FP100" s="221"/>
      <c r="FQ100" s="221"/>
      <c r="FR100" s="221"/>
      <c r="FS100" s="221"/>
      <c r="FT100" s="221"/>
      <c r="FU100" s="221"/>
      <c r="FV100" s="221"/>
      <c r="FW100" s="221"/>
      <c r="FX100" s="221"/>
      <c r="FY100" s="221"/>
      <c r="FZ100" s="221"/>
      <c r="GA100" s="221"/>
      <c r="GB100" s="221"/>
      <c r="GC100" s="221"/>
      <c r="GD100" s="221"/>
      <c r="GE100" s="221"/>
      <c r="GF100" s="221"/>
      <c r="GG100" s="221"/>
      <c r="GH100" s="221"/>
      <c r="GI100" s="221"/>
      <c r="GJ100" s="221"/>
      <c r="GK100" s="221"/>
      <c r="GL100" s="221"/>
      <c r="GM100" s="221"/>
      <c r="GN100" s="221"/>
      <c r="GO100" s="221"/>
      <c r="GP100" s="221"/>
      <c r="GQ100" s="221"/>
      <c r="GR100" s="221"/>
      <c r="GS100" s="221"/>
      <c r="GT100" s="221"/>
      <c r="GU100" s="221"/>
      <c r="GV100" s="221"/>
      <c r="GW100" s="221"/>
      <c r="GX100" s="221"/>
      <c r="GY100" s="221"/>
      <c r="GZ100" s="221"/>
      <c r="HA100" s="221"/>
      <c r="HB100" s="221"/>
      <c r="HC100" s="221"/>
      <c r="HD100" s="221"/>
      <c r="HE100" s="221"/>
      <c r="HF100" s="221"/>
      <c r="HG100" s="221"/>
      <c r="HH100" s="221"/>
      <c r="HI100" s="221"/>
      <c r="HJ100" s="221"/>
      <c r="HK100" s="221"/>
      <c r="HL100" s="221"/>
      <c r="HM100" s="221"/>
      <c r="HN100" s="221"/>
      <c r="HO100" s="221"/>
      <c r="HP100" s="221"/>
      <c r="HQ100" s="221"/>
      <c r="HR100" s="221"/>
      <c r="HS100" s="221"/>
      <c r="HT100" s="221"/>
      <c r="HU100" s="221"/>
      <c r="HV100" s="221"/>
      <c r="HW100" s="221"/>
      <c r="HX100" s="221"/>
      <c r="HY100" s="221"/>
      <c r="HZ100" s="221"/>
      <c r="IA100" s="221"/>
      <c r="IB100" s="221"/>
      <c r="IC100" s="221"/>
      <c r="ID100" s="221"/>
      <c r="IE100" s="221"/>
      <c r="IF100" s="221"/>
      <c r="IG100" s="221"/>
      <c r="IH100" s="221"/>
      <c r="II100" s="221"/>
      <c r="IJ100" s="221"/>
      <c r="IK100" s="221"/>
      <c r="IL100" s="221"/>
      <c r="IM100" s="221"/>
      <c r="IN100" s="221"/>
      <c r="IO100" s="221"/>
      <c r="IP100" s="221"/>
      <c r="IQ100" s="221"/>
      <c r="IR100" s="221"/>
      <c r="IS100" s="221"/>
      <c r="IT100" s="221"/>
      <c r="IU100" s="221"/>
      <c r="IV100" s="221"/>
      <c r="IW100" s="221"/>
      <c r="IX100" s="221"/>
      <c r="IY100" s="221"/>
      <c r="IZ100" s="221"/>
      <c r="JA100" s="221"/>
      <c r="JB100" s="221"/>
      <c r="JC100" s="221"/>
      <c r="JD100" s="221"/>
      <c r="JE100" s="221"/>
      <c r="JF100" s="221"/>
      <c r="JG100" s="221"/>
      <c r="JH100" s="221"/>
      <c r="JI100" s="221"/>
      <c r="JJ100" s="221"/>
      <c r="JK100" s="221"/>
      <c r="JL100" s="221"/>
      <c r="JM100" s="221"/>
      <c r="JN100" s="221"/>
      <c r="JO100" s="221"/>
      <c r="JP100" s="221"/>
      <c r="JQ100" s="221"/>
      <c r="JR100" s="221"/>
      <c r="JS100" s="221"/>
      <c r="JT100" s="221"/>
      <c r="JU100" s="221"/>
      <c r="JV100" s="221"/>
      <c r="JW100" s="221"/>
      <c r="JX100" s="221"/>
      <c r="JY100" s="221"/>
      <c r="JZ100" s="221"/>
      <c r="KA100" s="221"/>
      <c r="KB100" s="221"/>
      <c r="KC100" s="221"/>
      <c r="KD100" s="221"/>
      <c r="KE100" s="221"/>
      <c r="KF100" s="221"/>
      <c r="KG100" s="221"/>
      <c r="KH100" s="221"/>
      <c r="KI100" s="221"/>
      <c r="KJ100" s="221"/>
      <c r="KK100" s="221"/>
      <c r="KL100" s="221"/>
      <c r="KM100" s="221"/>
      <c r="KN100" s="221"/>
      <c r="KO100" s="221"/>
      <c r="KP100" s="221"/>
      <c r="KQ100" s="221"/>
      <c r="KR100" s="221"/>
      <c r="KS100" s="221"/>
      <c r="KT100" s="221"/>
      <c r="KU100" s="221"/>
      <c r="KV100" s="221"/>
      <c r="KW100" s="221"/>
      <c r="KX100" s="221"/>
      <c r="KY100" s="221"/>
      <c r="KZ100" s="221"/>
      <c r="LA100" s="221"/>
      <c r="LB100" s="221"/>
      <c r="LC100" s="221"/>
      <c r="LD100" s="221"/>
      <c r="LE100" s="221"/>
      <c r="LF100" s="221"/>
      <c r="LG100" s="221"/>
      <c r="LH100" s="221"/>
      <c r="LI100" s="221"/>
      <c r="LJ100" s="221"/>
      <c r="LK100" s="221"/>
      <c r="LL100" s="221"/>
      <c r="LM100" s="221"/>
      <c r="LN100" s="221"/>
      <c r="LO100" s="221"/>
      <c r="LP100" s="221"/>
      <c r="LQ100" s="221"/>
      <c r="LR100" s="221"/>
      <c r="LS100" s="221"/>
      <c r="LT100" s="221"/>
      <c r="LU100" s="221"/>
      <c r="LV100" s="221"/>
      <c r="LW100" s="221"/>
      <c r="LX100" s="221"/>
      <c r="LY100" s="221"/>
      <c r="LZ100" s="221"/>
      <c r="MA100" s="221"/>
      <c r="MB100" s="221"/>
      <c r="MC100" s="221"/>
      <c r="MD100" s="221"/>
      <c r="ME100" s="221"/>
      <c r="MF100" s="221"/>
      <c r="MG100" s="221"/>
      <c r="MH100" s="221"/>
      <c r="MI100" s="221"/>
      <c r="MJ100" s="221"/>
      <c r="MK100" s="221"/>
      <c r="ML100" s="221"/>
      <c r="MM100" s="221"/>
      <c r="MN100" s="221"/>
      <c r="MO100" s="221"/>
      <c r="MP100" s="221"/>
      <c r="MQ100" s="221"/>
      <c r="MR100" s="221"/>
      <c r="MS100" s="221"/>
      <c r="MT100" s="221"/>
      <c r="MU100" s="221"/>
      <c r="MV100" s="221"/>
      <c r="MW100" s="221"/>
      <c r="MX100" s="221"/>
      <c r="MY100" s="221"/>
      <c r="MZ100" s="221"/>
      <c r="NA100" s="221"/>
      <c r="NB100" s="221"/>
      <c r="NC100" s="221"/>
      <c r="ND100" s="221"/>
      <c r="NE100" s="221"/>
      <c r="NF100" s="221"/>
      <c r="NG100" s="221"/>
      <c r="NH100" s="221"/>
      <c r="NI100" s="221"/>
      <c r="NJ100" s="221"/>
      <c r="NK100" s="221"/>
      <c r="NL100" s="221"/>
      <c r="NM100" s="221"/>
      <c r="NN100" s="221"/>
      <c r="NO100" s="221"/>
      <c r="NP100" s="221"/>
      <c r="NQ100" s="221"/>
      <c r="NR100" s="221"/>
      <c r="NS100" s="221"/>
      <c r="NT100" s="221"/>
      <c r="NU100" s="221"/>
      <c r="NV100" s="221"/>
      <c r="NW100" s="221"/>
      <c r="NX100" s="221"/>
      <c r="NY100" s="221"/>
      <c r="NZ100" s="221"/>
      <c r="OA100" s="221"/>
      <c r="OB100" s="221"/>
      <c r="OC100" s="221"/>
      <c r="OD100" s="221"/>
      <c r="OE100" s="221"/>
      <c r="OF100" s="221"/>
      <c r="OG100" s="221"/>
      <c r="OH100" s="221"/>
      <c r="OI100" s="221"/>
      <c r="OJ100" s="221"/>
      <c r="OK100" s="221"/>
      <c r="OL100" s="221"/>
      <c r="OM100" s="221"/>
      <c r="ON100" s="221"/>
      <c r="OO100" s="221"/>
      <c r="OP100" s="221"/>
      <c r="OQ100" s="221"/>
      <c r="OR100" s="221"/>
      <c r="OS100" s="221"/>
      <c r="OT100" s="221"/>
      <c r="OU100" s="221"/>
      <c r="OV100" s="221"/>
      <c r="OW100" s="221"/>
      <c r="OX100" s="221"/>
      <c r="OY100" s="221"/>
      <c r="OZ100" s="221"/>
      <c r="PA100" s="221"/>
      <c r="PB100" s="221"/>
      <c r="PC100" s="221"/>
      <c r="PD100" s="221"/>
      <c r="PE100" s="221"/>
      <c r="PF100" s="221"/>
      <c r="PG100" s="221"/>
      <c r="PH100" s="221"/>
      <c r="PI100" s="221"/>
      <c r="PJ100" s="221"/>
      <c r="PK100" s="221"/>
      <c r="PL100" s="221"/>
      <c r="PM100" s="221"/>
      <c r="PN100" s="221"/>
      <c r="PO100" s="221"/>
      <c r="PP100" s="221"/>
      <c r="PQ100" s="221"/>
      <c r="PR100" s="221"/>
      <c r="PS100" s="221"/>
      <c r="PT100" s="221"/>
      <c r="PU100" s="221"/>
      <c r="PV100" s="221"/>
      <c r="PW100" s="221"/>
      <c r="PX100" s="221"/>
      <c r="PY100" s="221"/>
      <c r="PZ100" s="221"/>
      <c r="QA100" s="221"/>
      <c r="QB100" s="221"/>
      <c r="QC100" s="221"/>
      <c r="QD100" s="221"/>
      <c r="QE100" s="221"/>
      <c r="QF100" s="221"/>
      <c r="QG100" s="221"/>
      <c r="QH100" s="221"/>
      <c r="QI100" s="221"/>
      <c r="QJ100" s="221"/>
      <c r="QK100" s="221"/>
      <c r="QL100" s="221"/>
      <c r="QM100" s="221"/>
      <c r="QN100" s="221"/>
      <c r="QO100" s="221"/>
    </row>
    <row r="101" spans="1:457" s="180" customFormat="1">
      <c r="A101" s="221"/>
      <c r="B101" s="212"/>
      <c r="D101" s="208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1"/>
      <c r="CP101" s="221"/>
      <c r="CQ101" s="221"/>
      <c r="CR101" s="221"/>
      <c r="CS101" s="221"/>
      <c r="CT101" s="221"/>
      <c r="CU101" s="221"/>
      <c r="CV101" s="221"/>
      <c r="CW101" s="221"/>
      <c r="CX101" s="221"/>
      <c r="CY101" s="221"/>
      <c r="CZ101" s="221"/>
      <c r="DA101" s="221"/>
      <c r="DB101" s="221"/>
      <c r="DC101" s="221"/>
      <c r="DD101" s="221"/>
      <c r="DE101" s="221"/>
      <c r="DF101" s="221"/>
      <c r="DG101" s="221"/>
      <c r="DH101" s="221"/>
      <c r="DI101" s="221"/>
      <c r="DJ101" s="221"/>
      <c r="DK101" s="221"/>
      <c r="DL101" s="221"/>
      <c r="DM101" s="221"/>
      <c r="DN101" s="221"/>
      <c r="DO101" s="221"/>
      <c r="DP101" s="221"/>
      <c r="DQ101" s="221"/>
      <c r="DR101" s="221"/>
      <c r="DS101" s="221"/>
      <c r="DT101" s="221"/>
      <c r="DU101" s="221"/>
      <c r="DV101" s="221"/>
      <c r="DW101" s="221"/>
      <c r="DX101" s="221"/>
      <c r="DY101" s="221"/>
      <c r="DZ101" s="221"/>
      <c r="EA101" s="221"/>
      <c r="EB101" s="221"/>
      <c r="EC101" s="221"/>
      <c r="ED101" s="221"/>
      <c r="EE101" s="221"/>
      <c r="EF101" s="221"/>
      <c r="EG101" s="221"/>
      <c r="EH101" s="221"/>
      <c r="EI101" s="221"/>
      <c r="EJ101" s="221"/>
      <c r="EK101" s="221"/>
      <c r="EL101" s="221"/>
      <c r="EM101" s="221"/>
      <c r="EN101" s="221"/>
      <c r="EO101" s="221"/>
      <c r="EP101" s="221"/>
      <c r="EQ101" s="221"/>
      <c r="ER101" s="221"/>
      <c r="ES101" s="221"/>
      <c r="ET101" s="221"/>
      <c r="EU101" s="221"/>
      <c r="EV101" s="221"/>
      <c r="EW101" s="221"/>
      <c r="EX101" s="221"/>
      <c r="EY101" s="221"/>
      <c r="EZ101" s="221"/>
      <c r="FA101" s="221"/>
      <c r="FB101" s="221"/>
      <c r="FC101" s="221"/>
      <c r="FD101" s="221"/>
      <c r="FE101" s="221"/>
      <c r="FF101" s="221"/>
      <c r="FG101" s="221"/>
      <c r="FH101" s="221"/>
      <c r="FI101" s="221"/>
      <c r="FJ101" s="221"/>
      <c r="FK101" s="221"/>
      <c r="FL101" s="221"/>
      <c r="FM101" s="221"/>
      <c r="FN101" s="221"/>
      <c r="FO101" s="221"/>
      <c r="FP101" s="221"/>
      <c r="FQ101" s="221"/>
      <c r="FR101" s="221"/>
      <c r="FS101" s="221"/>
      <c r="FT101" s="221"/>
      <c r="FU101" s="221"/>
      <c r="FV101" s="221"/>
      <c r="FW101" s="221"/>
      <c r="FX101" s="221"/>
      <c r="FY101" s="221"/>
      <c r="FZ101" s="221"/>
      <c r="GA101" s="221"/>
      <c r="GB101" s="221"/>
      <c r="GC101" s="221"/>
      <c r="GD101" s="221"/>
      <c r="GE101" s="221"/>
      <c r="GF101" s="221"/>
      <c r="GG101" s="221"/>
      <c r="GH101" s="221"/>
      <c r="GI101" s="221"/>
      <c r="GJ101" s="221"/>
      <c r="GK101" s="221"/>
      <c r="GL101" s="221"/>
      <c r="GM101" s="221"/>
      <c r="GN101" s="221"/>
      <c r="GO101" s="221"/>
      <c r="GP101" s="221"/>
      <c r="GQ101" s="221"/>
      <c r="GR101" s="221"/>
      <c r="GS101" s="221"/>
      <c r="GT101" s="221"/>
      <c r="GU101" s="221"/>
      <c r="GV101" s="221"/>
      <c r="GW101" s="221"/>
      <c r="GX101" s="221"/>
      <c r="GY101" s="221"/>
      <c r="GZ101" s="221"/>
      <c r="HA101" s="221"/>
      <c r="HB101" s="221"/>
      <c r="HC101" s="221"/>
      <c r="HD101" s="221"/>
      <c r="HE101" s="221"/>
      <c r="HF101" s="221"/>
      <c r="HG101" s="221"/>
      <c r="HH101" s="221"/>
      <c r="HI101" s="221"/>
      <c r="HJ101" s="221"/>
      <c r="HK101" s="221"/>
      <c r="HL101" s="221"/>
      <c r="HM101" s="221"/>
      <c r="HN101" s="221"/>
      <c r="HO101" s="221"/>
      <c r="HP101" s="221"/>
      <c r="HQ101" s="221"/>
      <c r="HR101" s="221"/>
      <c r="HS101" s="221"/>
      <c r="HT101" s="221"/>
      <c r="HU101" s="221"/>
      <c r="HV101" s="221"/>
      <c r="HW101" s="221"/>
      <c r="HX101" s="221"/>
      <c r="HY101" s="221"/>
      <c r="HZ101" s="221"/>
      <c r="IA101" s="221"/>
      <c r="IB101" s="221"/>
      <c r="IC101" s="221"/>
      <c r="ID101" s="221"/>
      <c r="IE101" s="221"/>
      <c r="IF101" s="221"/>
      <c r="IG101" s="221"/>
      <c r="IH101" s="221"/>
      <c r="II101" s="221"/>
      <c r="IJ101" s="221"/>
      <c r="IK101" s="221"/>
      <c r="IL101" s="221"/>
      <c r="IM101" s="221"/>
      <c r="IN101" s="221"/>
      <c r="IO101" s="221"/>
      <c r="IP101" s="221"/>
      <c r="IQ101" s="221"/>
      <c r="IR101" s="221"/>
      <c r="IS101" s="221"/>
      <c r="IT101" s="221"/>
      <c r="IU101" s="221"/>
      <c r="IV101" s="221"/>
      <c r="IW101" s="221"/>
      <c r="IX101" s="221"/>
      <c r="IY101" s="221"/>
      <c r="IZ101" s="221"/>
      <c r="JA101" s="221"/>
      <c r="JB101" s="221"/>
      <c r="JC101" s="221"/>
      <c r="JD101" s="221"/>
      <c r="JE101" s="221"/>
      <c r="JF101" s="221"/>
      <c r="JG101" s="221"/>
      <c r="JH101" s="221"/>
      <c r="JI101" s="221"/>
      <c r="JJ101" s="221"/>
      <c r="JK101" s="221"/>
      <c r="JL101" s="221"/>
      <c r="JM101" s="221"/>
      <c r="JN101" s="221"/>
      <c r="JO101" s="221"/>
      <c r="JP101" s="221"/>
      <c r="JQ101" s="221"/>
      <c r="JR101" s="221"/>
      <c r="JS101" s="221"/>
      <c r="JT101" s="221"/>
      <c r="JU101" s="221"/>
      <c r="JV101" s="221"/>
      <c r="JW101" s="221"/>
      <c r="JX101" s="221"/>
      <c r="JY101" s="221"/>
      <c r="JZ101" s="221"/>
      <c r="KA101" s="221"/>
      <c r="KB101" s="221"/>
      <c r="KC101" s="221"/>
      <c r="KD101" s="221"/>
      <c r="KE101" s="221"/>
      <c r="KF101" s="221"/>
      <c r="KG101" s="221"/>
      <c r="KH101" s="221"/>
      <c r="KI101" s="221"/>
      <c r="KJ101" s="221"/>
      <c r="KK101" s="221"/>
      <c r="KL101" s="221"/>
      <c r="KM101" s="221"/>
      <c r="KN101" s="221"/>
      <c r="KO101" s="221"/>
      <c r="KP101" s="221"/>
      <c r="KQ101" s="221"/>
      <c r="KR101" s="221"/>
      <c r="KS101" s="221"/>
      <c r="KT101" s="221"/>
      <c r="KU101" s="221"/>
      <c r="KV101" s="221"/>
      <c r="KW101" s="221"/>
      <c r="KX101" s="221"/>
      <c r="KY101" s="221"/>
      <c r="KZ101" s="221"/>
      <c r="LA101" s="221"/>
      <c r="LB101" s="221"/>
      <c r="LC101" s="221"/>
      <c r="LD101" s="221"/>
      <c r="LE101" s="221"/>
      <c r="LF101" s="221"/>
      <c r="LG101" s="221"/>
      <c r="LH101" s="221"/>
      <c r="LI101" s="221"/>
      <c r="LJ101" s="221"/>
      <c r="LK101" s="221"/>
      <c r="LL101" s="221"/>
      <c r="LM101" s="221"/>
      <c r="LN101" s="221"/>
      <c r="LO101" s="221"/>
      <c r="LP101" s="221"/>
      <c r="LQ101" s="221"/>
      <c r="LR101" s="221"/>
      <c r="LS101" s="221"/>
      <c r="LT101" s="221"/>
      <c r="LU101" s="221"/>
      <c r="LV101" s="221"/>
      <c r="LW101" s="221"/>
      <c r="LX101" s="221"/>
      <c r="LY101" s="221"/>
      <c r="LZ101" s="221"/>
      <c r="MA101" s="221"/>
      <c r="MB101" s="221"/>
      <c r="MC101" s="221"/>
      <c r="MD101" s="221"/>
      <c r="ME101" s="221"/>
      <c r="MF101" s="221"/>
      <c r="MG101" s="221"/>
      <c r="MH101" s="221"/>
      <c r="MI101" s="221"/>
      <c r="MJ101" s="221"/>
      <c r="MK101" s="221"/>
      <c r="ML101" s="221"/>
      <c r="MM101" s="221"/>
      <c r="MN101" s="221"/>
      <c r="MO101" s="221"/>
      <c r="MP101" s="221"/>
      <c r="MQ101" s="221"/>
      <c r="MR101" s="221"/>
      <c r="MS101" s="221"/>
      <c r="MT101" s="221"/>
      <c r="MU101" s="221"/>
      <c r="MV101" s="221"/>
      <c r="MW101" s="221"/>
      <c r="MX101" s="221"/>
      <c r="MY101" s="221"/>
      <c r="MZ101" s="221"/>
      <c r="NA101" s="221"/>
      <c r="NB101" s="221"/>
      <c r="NC101" s="221"/>
      <c r="ND101" s="221"/>
      <c r="NE101" s="221"/>
      <c r="NF101" s="221"/>
      <c r="NG101" s="221"/>
      <c r="NH101" s="221"/>
      <c r="NI101" s="221"/>
      <c r="NJ101" s="221"/>
      <c r="NK101" s="221"/>
      <c r="NL101" s="221"/>
      <c r="NM101" s="221"/>
      <c r="NN101" s="221"/>
      <c r="NO101" s="221"/>
      <c r="NP101" s="221"/>
      <c r="NQ101" s="221"/>
      <c r="NR101" s="221"/>
      <c r="NS101" s="221"/>
      <c r="NT101" s="221"/>
      <c r="NU101" s="221"/>
      <c r="NV101" s="221"/>
      <c r="NW101" s="221"/>
      <c r="NX101" s="221"/>
      <c r="NY101" s="221"/>
      <c r="NZ101" s="221"/>
      <c r="OA101" s="221"/>
      <c r="OB101" s="221"/>
      <c r="OC101" s="221"/>
      <c r="OD101" s="221"/>
      <c r="OE101" s="221"/>
      <c r="OF101" s="221"/>
      <c r="OG101" s="221"/>
      <c r="OH101" s="221"/>
      <c r="OI101" s="221"/>
      <c r="OJ101" s="221"/>
      <c r="OK101" s="221"/>
      <c r="OL101" s="221"/>
      <c r="OM101" s="221"/>
      <c r="ON101" s="221"/>
      <c r="OO101" s="221"/>
      <c r="OP101" s="221"/>
      <c r="OQ101" s="221"/>
      <c r="OR101" s="221"/>
      <c r="OS101" s="221"/>
      <c r="OT101" s="221"/>
      <c r="OU101" s="221"/>
      <c r="OV101" s="221"/>
      <c r="OW101" s="221"/>
      <c r="OX101" s="221"/>
      <c r="OY101" s="221"/>
      <c r="OZ101" s="221"/>
      <c r="PA101" s="221"/>
      <c r="PB101" s="221"/>
      <c r="PC101" s="221"/>
      <c r="PD101" s="221"/>
      <c r="PE101" s="221"/>
      <c r="PF101" s="221"/>
      <c r="PG101" s="221"/>
      <c r="PH101" s="221"/>
      <c r="PI101" s="221"/>
      <c r="PJ101" s="221"/>
      <c r="PK101" s="221"/>
      <c r="PL101" s="221"/>
      <c r="PM101" s="221"/>
      <c r="PN101" s="221"/>
      <c r="PO101" s="221"/>
      <c r="PP101" s="221"/>
      <c r="PQ101" s="221"/>
      <c r="PR101" s="221"/>
      <c r="PS101" s="221"/>
      <c r="PT101" s="221"/>
      <c r="PU101" s="221"/>
      <c r="PV101" s="221"/>
      <c r="PW101" s="221"/>
      <c r="PX101" s="221"/>
      <c r="PY101" s="221"/>
      <c r="PZ101" s="221"/>
      <c r="QA101" s="221"/>
      <c r="QB101" s="221"/>
      <c r="QC101" s="221"/>
      <c r="QD101" s="221"/>
      <c r="QE101" s="221"/>
      <c r="QF101" s="221"/>
      <c r="QG101" s="221"/>
      <c r="QH101" s="221"/>
      <c r="QI101" s="221"/>
      <c r="QJ101" s="221"/>
      <c r="QK101" s="221"/>
      <c r="QL101" s="221"/>
      <c r="QM101" s="221"/>
      <c r="QN101" s="221"/>
      <c r="QO101" s="221"/>
    </row>
    <row r="102" spans="1:457" s="180" customFormat="1">
      <c r="A102" s="221"/>
      <c r="B102" s="212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1"/>
      <c r="CP102" s="221"/>
      <c r="CQ102" s="221"/>
      <c r="CR102" s="221"/>
      <c r="CS102" s="221"/>
      <c r="CT102" s="221"/>
      <c r="CU102" s="221"/>
      <c r="CV102" s="221"/>
      <c r="CW102" s="221"/>
      <c r="CX102" s="221"/>
      <c r="CY102" s="221"/>
      <c r="CZ102" s="221"/>
      <c r="DA102" s="221"/>
      <c r="DB102" s="221"/>
      <c r="DC102" s="221"/>
      <c r="DD102" s="221"/>
      <c r="DE102" s="221"/>
      <c r="DF102" s="221"/>
      <c r="DG102" s="221"/>
      <c r="DH102" s="221"/>
      <c r="DI102" s="221"/>
      <c r="DJ102" s="221"/>
      <c r="DK102" s="221"/>
      <c r="DL102" s="221"/>
      <c r="DM102" s="221"/>
      <c r="DN102" s="221"/>
      <c r="DO102" s="221"/>
      <c r="DP102" s="221"/>
      <c r="DQ102" s="221"/>
      <c r="DR102" s="221"/>
      <c r="DS102" s="221"/>
      <c r="DT102" s="221"/>
      <c r="DU102" s="221"/>
      <c r="DV102" s="221"/>
      <c r="DW102" s="221"/>
      <c r="DX102" s="221"/>
      <c r="DY102" s="221"/>
      <c r="DZ102" s="221"/>
      <c r="EA102" s="221"/>
      <c r="EB102" s="221"/>
      <c r="EC102" s="221"/>
      <c r="ED102" s="221"/>
      <c r="EE102" s="221"/>
      <c r="EF102" s="221"/>
      <c r="EG102" s="221"/>
      <c r="EH102" s="221"/>
      <c r="EI102" s="221"/>
      <c r="EJ102" s="221"/>
      <c r="EK102" s="221"/>
      <c r="EL102" s="221"/>
      <c r="EM102" s="221"/>
      <c r="EN102" s="221"/>
      <c r="EO102" s="221"/>
      <c r="EP102" s="221"/>
      <c r="EQ102" s="221"/>
      <c r="ER102" s="221"/>
      <c r="ES102" s="221"/>
      <c r="ET102" s="221"/>
      <c r="EU102" s="221"/>
      <c r="EV102" s="221"/>
      <c r="EW102" s="221"/>
      <c r="EX102" s="221"/>
      <c r="EY102" s="221"/>
      <c r="EZ102" s="221"/>
      <c r="FA102" s="221"/>
      <c r="FB102" s="221"/>
      <c r="FC102" s="221"/>
      <c r="FD102" s="221"/>
      <c r="FE102" s="221"/>
      <c r="FF102" s="221"/>
      <c r="FG102" s="221"/>
      <c r="FH102" s="221"/>
      <c r="FI102" s="221"/>
      <c r="FJ102" s="221"/>
      <c r="FK102" s="221"/>
      <c r="FL102" s="221"/>
      <c r="FM102" s="221"/>
      <c r="FN102" s="221"/>
      <c r="FO102" s="221"/>
      <c r="FP102" s="221"/>
      <c r="FQ102" s="221"/>
      <c r="FR102" s="221"/>
      <c r="FS102" s="221"/>
      <c r="FT102" s="221"/>
      <c r="FU102" s="221"/>
      <c r="FV102" s="221"/>
      <c r="FW102" s="221"/>
      <c r="FX102" s="221"/>
      <c r="FY102" s="221"/>
      <c r="FZ102" s="221"/>
      <c r="GA102" s="221"/>
      <c r="GB102" s="221"/>
      <c r="GC102" s="221"/>
      <c r="GD102" s="221"/>
      <c r="GE102" s="221"/>
      <c r="GF102" s="221"/>
      <c r="GG102" s="221"/>
      <c r="GH102" s="221"/>
      <c r="GI102" s="221"/>
      <c r="GJ102" s="221"/>
      <c r="GK102" s="221"/>
      <c r="GL102" s="221"/>
      <c r="GM102" s="221"/>
      <c r="GN102" s="221"/>
      <c r="GO102" s="221"/>
      <c r="GP102" s="221"/>
      <c r="GQ102" s="221"/>
      <c r="GR102" s="221"/>
      <c r="GS102" s="221"/>
      <c r="GT102" s="221"/>
      <c r="GU102" s="221"/>
      <c r="GV102" s="221"/>
      <c r="GW102" s="221"/>
      <c r="GX102" s="221"/>
      <c r="GY102" s="221"/>
      <c r="GZ102" s="221"/>
      <c r="HA102" s="221"/>
      <c r="HB102" s="221"/>
      <c r="HC102" s="221"/>
      <c r="HD102" s="221"/>
      <c r="HE102" s="221"/>
      <c r="HF102" s="221"/>
      <c r="HG102" s="221"/>
      <c r="HH102" s="221"/>
      <c r="HI102" s="221"/>
      <c r="HJ102" s="221"/>
      <c r="HK102" s="221"/>
      <c r="HL102" s="221"/>
      <c r="HM102" s="221"/>
      <c r="HN102" s="221"/>
      <c r="HO102" s="221"/>
      <c r="HP102" s="221"/>
      <c r="HQ102" s="221"/>
      <c r="HR102" s="221"/>
      <c r="HS102" s="221"/>
      <c r="HT102" s="221"/>
      <c r="HU102" s="221"/>
      <c r="HV102" s="221"/>
      <c r="HW102" s="221"/>
      <c r="HX102" s="221"/>
      <c r="HY102" s="221"/>
      <c r="HZ102" s="221"/>
      <c r="IA102" s="221"/>
      <c r="IB102" s="221"/>
      <c r="IC102" s="221"/>
      <c r="ID102" s="221"/>
      <c r="IE102" s="221"/>
      <c r="IF102" s="221"/>
      <c r="IG102" s="221"/>
      <c r="IH102" s="221"/>
      <c r="II102" s="221"/>
      <c r="IJ102" s="221"/>
      <c r="IK102" s="221"/>
      <c r="IL102" s="221"/>
      <c r="IM102" s="221"/>
      <c r="IN102" s="221"/>
      <c r="IO102" s="221"/>
      <c r="IP102" s="221"/>
      <c r="IQ102" s="221"/>
      <c r="IR102" s="221"/>
      <c r="IS102" s="221"/>
      <c r="IT102" s="221"/>
      <c r="IU102" s="221"/>
      <c r="IV102" s="221"/>
      <c r="IW102" s="221"/>
      <c r="IX102" s="221"/>
      <c r="IY102" s="221"/>
      <c r="IZ102" s="221"/>
      <c r="JA102" s="221"/>
      <c r="JB102" s="221"/>
      <c r="JC102" s="221"/>
      <c r="JD102" s="221"/>
      <c r="JE102" s="221"/>
      <c r="JF102" s="221"/>
      <c r="JG102" s="221"/>
      <c r="JH102" s="221"/>
      <c r="JI102" s="221"/>
      <c r="JJ102" s="221"/>
      <c r="JK102" s="221"/>
      <c r="JL102" s="221"/>
      <c r="JM102" s="221"/>
      <c r="JN102" s="221"/>
      <c r="JO102" s="221"/>
      <c r="JP102" s="221"/>
      <c r="JQ102" s="221"/>
      <c r="JR102" s="221"/>
      <c r="JS102" s="221"/>
      <c r="JT102" s="221"/>
      <c r="JU102" s="221"/>
      <c r="JV102" s="221"/>
      <c r="JW102" s="221"/>
      <c r="JX102" s="221"/>
      <c r="JY102" s="221"/>
      <c r="JZ102" s="221"/>
      <c r="KA102" s="221"/>
      <c r="KB102" s="221"/>
      <c r="KC102" s="221"/>
      <c r="KD102" s="221"/>
      <c r="KE102" s="221"/>
      <c r="KF102" s="221"/>
      <c r="KG102" s="221"/>
      <c r="KH102" s="221"/>
      <c r="KI102" s="221"/>
      <c r="KJ102" s="221"/>
      <c r="KK102" s="221"/>
      <c r="KL102" s="221"/>
      <c r="KM102" s="221"/>
      <c r="KN102" s="221"/>
      <c r="KO102" s="221"/>
      <c r="KP102" s="221"/>
      <c r="KQ102" s="221"/>
      <c r="KR102" s="221"/>
      <c r="KS102" s="221"/>
      <c r="KT102" s="221"/>
      <c r="KU102" s="221"/>
      <c r="KV102" s="221"/>
      <c r="KW102" s="221"/>
      <c r="KX102" s="221"/>
      <c r="KY102" s="221"/>
      <c r="KZ102" s="221"/>
      <c r="LA102" s="221"/>
      <c r="LB102" s="221"/>
      <c r="LC102" s="221"/>
      <c r="LD102" s="221"/>
      <c r="LE102" s="221"/>
      <c r="LF102" s="221"/>
      <c r="LG102" s="221"/>
      <c r="LH102" s="221"/>
      <c r="LI102" s="221"/>
      <c r="LJ102" s="221"/>
      <c r="LK102" s="221"/>
      <c r="LL102" s="221"/>
      <c r="LM102" s="221"/>
      <c r="LN102" s="221"/>
      <c r="LO102" s="221"/>
      <c r="LP102" s="221"/>
      <c r="LQ102" s="221"/>
      <c r="LR102" s="221"/>
      <c r="LS102" s="221"/>
      <c r="LT102" s="221"/>
      <c r="LU102" s="221"/>
      <c r="LV102" s="221"/>
      <c r="LW102" s="221"/>
      <c r="LX102" s="221"/>
      <c r="LY102" s="221"/>
      <c r="LZ102" s="221"/>
      <c r="MA102" s="221"/>
      <c r="MB102" s="221"/>
      <c r="MC102" s="221"/>
      <c r="MD102" s="221"/>
      <c r="ME102" s="221"/>
      <c r="MF102" s="221"/>
      <c r="MG102" s="221"/>
      <c r="MH102" s="221"/>
      <c r="MI102" s="221"/>
      <c r="MJ102" s="221"/>
      <c r="MK102" s="221"/>
      <c r="ML102" s="221"/>
      <c r="MM102" s="221"/>
      <c r="MN102" s="221"/>
      <c r="MO102" s="221"/>
      <c r="MP102" s="221"/>
      <c r="MQ102" s="221"/>
      <c r="MR102" s="221"/>
      <c r="MS102" s="221"/>
      <c r="MT102" s="221"/>
      <c r="MU102" s="221"/>
      <c r="MV102" s="221"/>
      <c r="MW102" s="221"/>
      <c r="MX102" s="221"/>
      <c r="MY102" s="221"/>
      <c r="MZ102" s="221"/>
      <c r="NA102" s="221"/>
      <c r="NB102" s="221"/>
      <c r="NC102" s="221"/>
      <c r="ND102" s="221"/>
      <c r="NE102" s="221"/>
      <c r="NF102" s="221"/>
      <c r="NG102" s="221"/>
      <c r="NH102" s="221"/>
      <c r="NI102" s="221"/>
      <c r="NJ102" s="221"/>
      <c r="NK102" s="221"/>
      <c r="NL102" s="221"/>
      <c r="NM102" s="221"/>
      <c r="NN102" s="221"/>
      <c r="NO102" s="221"/>
      <c r="NP102" s="221"/>
      <c r="NQ102" s="221"/>
      <c r="NR102" s="221"/>
      <c r="NS102" s="221"/>
      <c r="NT102" s="221"/>
      <c r="NU102" s="221"/>
      <c r="NV102" s="221"/>
      <c r="NW102" s="221"/>
      <c r="NX102" s="221"/>
      <c r="NY102" s="221"/>
      <c r="NZ102" s="221"/>
      <c r="OA102" s="221"/>
      <c r="OB102" s="221"/>
      <c r="OC102" s="221"/>
      <c r="OD102" s="221"/>
      <c r="OE102" s="221"/>
      <c r="OF102" s="221"/>
      <c r="OG102" s="221"/>
      <c r="OH102" s="221"/>
      <c r="OI102" s="221"/>
      <c r="OJ102" s="221"/>
      <c r="OK102" s="221"/>
      <c r="OL102" s="221"/>
      <c r="OM102" s="221"/>
      <c r="ON102" s="221"/>
      <c r="OO102" s="221"/>
      <c r="OP102" s="221"/>
      <c r="OQ102" s="221"/>
      <c r="OR102" s="221"/>
      <c r="OS102" s="221"/>
      <c r="OT102" s="221"/>
      <c r="OU102" s="221"/>
      <c r="OV102" s="221"/>
      <c r="OW102" s="221"/>
      <c r="OX102" s="221"/>
      <c r="OY102" s="221"/>
      <c r="OZ102" s="221"/>
      <c r="PA102" s="221"/>
      <c r="PB102" s="221"/>
      <c r="PC102" s="221"/>
      <c r="PD102" s="221"/>
      <c r="PE102" s="221"/>
      <c r="PF102" s="221"/>
      <c r="PG102" s="221"/>
      <c r="PH102" s="221"/>
      <c r="PI102" s="221"/>
      <c r="PJ102" s="221"/>
      <c r="PK102" s="221"/>
      <c r="PL102" s="221"/>
      <c r="PM102" s="221"/>
      <c r="PN102" s="221"/>
      <c r="PO102" s="221"/>
      <c r="PP102" s="221"/>
      <c r="PQ102" s="221"/>
      <c r="PR102" s="221"/>
      <c r="PS102" s="221"/>
      <c r="PT102" s="221"/>
      <c r="PU102" s="221"/>
      <c r="PV102" s="221"/>
      <c r="PW102" s="221"/>
      <c r="PX102" s="221"/>
      <c r="PY102" s="221"/>
      <c r="PZ102" s="221"/>
      <c r="QA102" s="221"/>
      <c r="QB102" s="221"/>
      <c r="QC102" s="221"/>
      <c r="QD102" s="221"/>
      <c r="QE102" s="221"/>
      <c r="QF102" s="221"/>
      <c r="QG102" s="221"/>
      <c r="QH102" s="221"/>
      <c r="QI102" s="221"/>
      <c r="QJ102" s="221"/>
      <c r="QK102" s="221"/>
      <c r="QL102" s="221"/>
      <c r="QM102" s="221"/>
      <c r="QN102" s="221"/>
      <c r="QO102" s="221"/>
    </row>
  </sheetData>
  <hyperlinks>
    <hyperlink ref="K5" location="Indice!A1" display="Volver al índice"/>
  </hyperlinks>
  <printOptions horizontalCentered="1"/>
  <pageMargins left="0.43307086614173229" right="0.39370078740157483" top="0.51181102362204722" bottom="0.51181102362204722" header="0" footer="0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3:J176"/>
  <sheetViews>
    <sheetView showGridLines="0" showRowColHeaders="0" zoomScaleNormal="100" workbookViewId="0">
      <selection activeCell="F26" sqref="F26"/>
    </sheetView>
  </sheetViews>
  <sheetFormatPr baseColWidth="10" defaultRowHeight="12.75"/>
  <cols>
    <col min="1" max="1" width="3.28515625" style="21" customWidth="1"/>
    <col min="2" max="3" width="11.42578125" style="21"/>
    <col min="4" max="4" width="11.42578125" style="21" customWidth="1"/>
    <col min="5" max="16384" width="11.42578125" style="21"/>
  </cols>
  <sheetData>
    <row r="3" spans="1:10">
      <c r="C3" s="22"/>
    </row>
    <row r="6" spans="1:10" ht="35.25" customHeight="1">
      <c r="J6" s="9"/>
    </row>
    <row r="7" spans="1:10" ht="18.75">
      <c r="B7" s="444" t="s">
        <v>166</v>
      </c>
      <c r="C7" s="444"/>
      <c r="D7" s="444"/>
      <c r="E7" s="444"/>
      <c r="F7" s="444"/>
      <c r="G7" s="444"/>
      <c r="H7" s="444"/>
      <c r="I7" s="444"/>
    </row>
    <row r="8" spans="1:10" ht="24.95" customHeight="1">
      <c r="B8" s="23"/>
      <c r="C8" s="23"/>
      <c r="D8" s="23"/>
      <c r="E8" s="23"/>
      <c r="F8" s="24"/>
      <c r="G8" s="24"/>
      <c r="H8" s="25"/>
      <c r="I8" s="25"/>
    </row>
    <row r="9" spans="1:10" s="24" customFormat="1" ht="24" customHeight="1">
      <c r="B9" s="9" t="s">
        <v>183</v>
      </c>
      <c r="C9" s="9"/>
      <c r="D9" s="26"/>
      <c r="E9" s="23"/>
      <c r="H9" s="25"/>
      <c r="I9" s="25"/>
    </row>
    <row r="10" spans="1:10" s="24" customFormat="1" ht="24" customHeight="1">
      <c r="B10" s="9" t="s">
        <v>175</v>
      </c>
      <c r="C10" s="9"/>
      <c r="D10" s="9"/>
      <c r="E10" s="9"/>
      <c r="F10" s="9"/>
      <c r="G10" s="9"/>
      <c r="H10" s="27"/>
      <c r="I10" s="25"/>
    </row>
    <row r="11" spans="1:10" s="24" customFormat="1" ht="24" customHeight="1">
      <c r="A11" s="415"/>
      <c r="B11" s="9" t="s">
        <v>182</v>
      </c>
      <c r="C11" s="416"/>
      <c r="D11" s="416"/>
      <c r="E11" s="416"/>
      <c r="F11" s="416"/>
      <c r="G11" s="416"/>
      <c r="H11" s="25"/>
      <c r="I11" s="25"/>
    </row>
    <row r="12" spans="1:10" s="24" customFormat="1" ht="24" customHeight="1">
      <c r="B12" s="9" t="s">
        <v>169</v>
      </c>
      <c r="C12" s="9"/>
      <c r="D12" s="9"/>
      <c r="E12" s="9"/>
      <c r="H12" s="25"/>
      <c r="I12" s="25"/>
    </row>
    <row r="13" spans="1:10" s="24" customFormat="1" ht="24" customHeight="1">
      <c r="B13" s="9" t="s">
        <v>168</v>
      </c>
      <c r="C13" s="9"/>
      <c r="D13" s="9"/>
      <c r="E13" s="9"/>
      <c r="F13" s="9"/>
      <c r="H13" s="25"/>
      <c r="I13" s="25"/>
    </row>
    <row r="14" spans="1:10" s="24" customFormat="1" ht="24" customHeight="1">
      <c r="B14" s="9" t="s">
        <v>170</v>
      </c>
      <c r="C14" s="9"/>
      <c r="D14" s="9"/>
      <c r="E14" s="9"/>
      <c r="H14" s="25"/>
      <c r="I14" s="25"/>
    </row>
    <row r="15" spans="1:10" s="24" customFormat="1" ht="24" customHeight="1">
      <c r="B15" s="9" t="s">
        <v>172</v>
      </c>
      <c r="C15" s="9"/>
      <c r="D15" s="9"/>
      <c r="E15" s="9"/>
      <c r="H15" s="25"/>
      <c r="I15" s="25"/>
    </row>
    <row r="16" spans="1:10" s="24" customFormat="1" ht="24" customHeight="1">
      <c r="B16" s="9" t="s">
        <v>171</v>
      </c>
      <c r="C16" s="9"/>
      <c r="D16" s="9"/>
      <c r="E16" s="9"/>
      <c r="H16" s="25"/>
      <c r="I16" s="25"/>
    </row>
    <row r="17" spans="2:9" s="24" customFormat="1" ht="24" customHeight="1">
      <c r="B17" s="9" t="s">
        <v>173</v>
      </c>
      <c r="C17" s="9"/>
      <c r="D17" s="9"/>
      <c r="E17" s="9"/>
      <c r="F17" s="9"/>
      <c r="G17" s="9"/>
      <c r="H17" s="27"/>
      <c r="I17" s="27"/>
    </row>
    <row r="18" spans="2:9" s="24" customFormat="1" ht="24" customHeight="1">
      <c r="B18" s="9" t="s">
        <v>174</v>
      </c>
      <c r="C18" s="9"/>
      <c r="D18" s="9"/>
      <c r="E18" s="9"/>
      <c r="F18" s="9"/>
      <c r="G18" s="9"/>
      <c r="H18" s="27"/>
      <c r="I18" s="25"/>
    </row>
    <row r="19" spans="2:9" s="24" customFormat="1" ht="24" customHeight="1">
      <c r="B19" s="9" t="s">
        <v>176</v>
      </c>
      <c r="C19" s="9"/>
      <c r="D19" s="9"/>
      <c r="E19" s="9"/>
      <c r="F19" s="9"/>
      <c r="H19" s="25"/>
      <c r="I19" s="25"/>
    </row>
    <row r="20" spans="2:9" s="24" customFormat="1" ht="24" customHeight="1">
      <c r="B20" s="9" t="s">
        <v>177</v>
      </c>
      <c r="C20" s="9"/>
      <c r="D20" s="9"/>
      <c r="E20" s="9"/>
      <c r="H20" s="25"/>
      <c r="I20" s="25"/>
    </row>
    <row r="21" spans="2:9" ht="20.100000000000001" customHeight="1">
      <c r="B21" s="9" t="s">
        <v>206</v>
      </c>
      <c r="C21" s="9"/>
      <c r="D21" s="9"/>
      <c r="E21" s="9"/>
      <c r="F21" s="9"/>
      <c r="G21" s="9"/>
    </row>
    <row r="22" spans="2:9" ht="20.100000000000001" customHeight="1">
      <c r="B22" s="9"/>
      <c r="C22" s="28"/>
    </row>
    <row r="23" spans="2:9" ht="20.100000000000001" customHeight="1">
      <c r="B23" s="9"/>
      <c r="C23" s="28"/>
    </row>
    <row r="24" spans="2:9" ht="20.100000000000001" customHeight="1"/>
    <row r="25" spans="2:9" ht="20.100000000000001" customHeight="1"/>
    <row r="26" spans="2:9" ht="20.100000000000001" customHeight="1"/>
    <row r="27" spans="2:9" ht="20.100000000000001" customHeight="1"/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</sheetData>
  <mergeCells count="1">
    <mergeCell ref="B7:I7"/>
  </mergeCells>
  <hyperlinks>
    <hyperlink ref="B10:H10" location="'Distrib - regím. Altas nuevas'!A1" display="Distribución por regímenes y clases de pensión. Altas nuevas de pensiones."/>
    <hyperlink ref="B12:E12" location="'Nº pens. por clases'!A1" display="Número de pensiones (por clase de pensión)"/>
    <hyperlink ref="B13:F13" location="'Importe €'!A1" display="Importe mensual de la nómina (por clase de pensión)"/>
    <hyperlink ref="B14:E14" location="'P. Media €'!A1" display="Pensión media mensual (por clase de pensión)"/>
    <hyperlink ref="B15:E15" location="'Pensiones - mínimos'!A1" display="Pensiones en vigor(complementadas a mínimos)"/>
    <hyperlink ref="B16:E16" location="'Pensión media (nuevas altas)'!A1" display="Evolución de la pensión media (nuevas altas)"/>
    <hyperlink ref="B17:I17" location="'Número pensiones (IP-J-V)'!A1" display="Número de pensiones y pensión media (Incapacidad Permanente, Jubilación y Viudedad)"/>
    <hyperlink ref="B18:H18" location="'Número pensiones (O-FM)'!A1" display="Número de pensiones y pensión media (Orfandad y Favor de Familiares)"/>
    <hyperlink ref="B19:F19" location="'Evolución y pensión media'!A1" display="Evolución del número de pensiones y de la pensión media."/>
    <hyperlink ref="B20:E20" location="'Minimos prov'!A1" display="Pensiones con complemento a mínimos."/>
    <hyperlink ref="B9" location="Portada!A1" display="Portada"/>
    <hyperlink ref="B11:G11" location="'Clase, género y edad'!A1" display="Pensiones en vigor por clase, género y grupos de edad. Total sistema."/>
    <hyperlink ref="B21:E21" location="'Brecha de Género'!A1" display="Pensiones con complemento de brecha de género"/>
  </hyperlink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AN78"/>
  <sheetViews>
    <sheetView showGridLines="0" showRowColHeaders="0" showZeros="0" showOutlineSymbols="0" topLeftCell="A21" zoomScaleNormal="100" workbookViewId="0">
      <selection activeCell="Z14" sqref="Z14"/>
    </sheetView>
  </sheetViews>
  <sheetFormatPr baseColWidth="10" defaultColWidth="11.5703125" defaultRowHeight="15.75"/>
  <cols>
    <col min="1" max="1" width="2.85546875" style="33" customWidth="1"/>
    <col min="2" max="2" width="10.42578125" style="33" customWidth="1"/>
    <col min="3" max="3" width="26" style="33" customWidth="1"/>
    <col min="4" max="4" width="2" style="33" customWidth="1"/>
    <col min="5" max="5" width="12.7109375" style="33" customWidth="1"/>
    <col min="6" max="6" width="1.140625" style="33" customWidth="1"/>
    <col min="7" max="7" width="11.5703125" style="33" customWidth="1"/>
    <col min="8" max="8" width="1.140625" style="33" customWidth="1"/>
    <col min="9" max="9" width="10.42578125" style="33" customWidth="1"/>
    <col min="10" max="10" width="1.140625" style="33" customWidth="1"/>
    <col min="11" max="11" width="12.7109375" style="33" customWidth="1"/>
    <col min="12" max="12" width="1.140625" style="33" customWidth="1"/>
    <col min="13" max="13" width="11.5703125" style="33" customWidth="1"/>
    <col min="14" max="14" width="1.140625" style="33" customWidth="1"/>
    <col min="15" max="15" width="10.42578125" style="33" customWidth="1"/>
    <col min="16" max="16" width="1.140625" style="33" customWidth="1"/>
    <col min="17" max="17" width="12.7109375" style="33" customWidth="1"/>
    <col min="18" max="18" width="1.140625" style="33" customWidth="1"/>
    <col min="19" max="19" width="11.5703125" style="33" customWidth="1"/>
    <col min="20" max="20" width="1.140625" style="33" customWidth="1"/>
    <col min="21" max="21" width="10.42578125" style="33" customWidth="1"/>
    <col min="22" max="22" width="3.28515625" style="33" customWidth="1"/>
    <col min="23" max="23" width="8.85546875" style="33" customWidth="1"/>
    <col min="24" max="28" width="11.28515625" style="34" customWidth="1"/>
    <col min="29" max="32" width="11.5703125" style="34"/>
    <col min="33" max="16384" width="11.5703125" style="33"/>
  </cols>
  <sheetData>
    <row r="1" spans="2:40" ht="65.849999999999994" customHeight="1">
      <c r="B1" s="29" t="s">
        <v>195</v>
      </c>
      <c r="C1" s="30"/>
      <c r="D1" s="31"/>
      <c r="E1" s="30"/>
      <c r="F1" s="30"/>
      <c r="G1" s="30"/>
      <c r="H1" s="30"/>
      <c r="I1" s="30"/>
      <c r="J1" s="31"/>
      <c r="K1" s="30"/>
      <c r="L1" s="32"/>
      <c r="M1" s="30"/>
      <c r="N1" s="32"/>
      <c r="O1" s="30"/>
      <c r="P1" s="31"/>
      <c r="Q1" s="30"/>
      <c r="R1" s="32"/>
      <c r="S1" s="30"/>
      <c r="T1" s="32"/>
      <c r="U1" s="30"/>
      <c r="W1" s="9" t="s">
        <v>178</v>
      </c>
    </row>
    <row r="2" spans="2:40" ht="39.950000000000003" customHeight="1">
      <c r="B2" s="29" t="s">
        <v>137</v>
      </c>
      <c r="C2" s="30"/>
      <c r="D2" s="31"/>
      <c r="E2" s="30"/>
      <c r="F2" s="30"/>
      <c r="G2" s="30"/>
      <c r="H2" s="30"/>
      <c r="I2" s="30"/>
      <c r="J2" s="31"/>
      <c r="K2" s="30"/>
      <c r="L2" s="32"/>
      <c r="M2" s="30"/>
      <c r="N2" s="32"/>
      <c r="O2" s="30"/>
      <c r="P2" s="31"/>
      <c r="Q2" s="30"/>
      <c r="R2" s="32"/>
      <c r="S2" s="30"/>
      <c r="T2" s="32"/>
      <c r="U2" s="30"/>
    </row>
    <row r="3" spans="2:40" ht="43.15" customHeight="1">
      <c r="B3" s="35" t="s">
        <v>138</v>
      </c>
      <c r="C3" s="35"/>
      <c r="D3" s="36"/>
      <c r="E3" s="35"/>
      <c r="F3" s="35"/>
      <c r="G3" s="35"/>
      <c r="H3" s="35"/>
      <c r="I3" s="35"/>
      <c r="J3" s="36"/>
      <c r="K3" s="35"/>
      <c r="L3" s="37"/>
      <c r="M3" s="35"/>
      <c r="N3" s="37"/>
      <c r="O3" s="35"/>
      <c r="P3" s="36"/>
      <c r="Q3" s="35"/>
      <c r="R3" s="37"/>
      <c r="S3" s="35"/>
      <c r="T3" s="37"/>
      <c r="U3" s="35"/>
    </row>
    <row r="4" spans="2:40" ht="27.95" customHeight="1">
      <c r="B4" s="446" t="s">
        <v>139</v>
      </c>
      <c r="C4" s="447"/>
      <c r="D4" s="38"/>
      <c r="E4" s="448" t="s">
        <v>140</v>
      </c>
      <c r="F4" s="449"/>
      <c r="G4" s="449"/>
      <c r="H4" s="449"/>
      <c r="I4" s="450"/>
      <c r="J4" s="38"/>
      <c r="K4" s="448" t="s">
        <v>49</v>
      </c>
      <c r="L4" s="449"/>
      <c r="M4" s="449"/>
      <c r="N4" s="449"/>
      <c r="O4" s="450"/>
      <c r="P4" s="38"/>
      <c r="Q4" s="448" t="s">
        <v>50</v>
      </c>
      <c r="R4" s="449"/>
      <c r="S4" s="449"/>
      <c r="T4" s="449"/>
      <c r="U4" s="450"/>
    </row>
    <row r="5" spans="2:40" s="421" customFormat="1" ht="4.5" customHeight="1">
      <c r="B5" s="426"/>
      <c r="C5" s="425"/>
      <c r="D5" s="424"/>
      <c r="E5" s="426"/>
      <c r="F5" s="420"/>
      <c r="G5" s="420"/>
      <c r="H5" s="420"/>
      <c r="I5" s="420"/>
      <c r="J5" s="427"/>
      <c r="K5" s="426"/>
      <c r="L5" s="420"/>
      <c r="M5" s="420"/>
      <c r="N5" s="420"/>
      <c r="O5" s="420"/>
      <c r="P5" s="427"/>
      <c r="Q5" s="426"/>
      <c r="R5" s="420"/>
      <c r="S5" s="420"/>
      <c r="T5" s="420"/>
      <c r="U5" s="420"/>
      <c r="X5" s="422"/>
      <c r="Y5" s="422"/>
      <c r="Z5" s="422"/>
      <c r="AA5" s="422"/>
      <c r="AB5" s="422"/>
      <c r="AC5" s="422"/>
      <c r="AD5" s="422"/>
      <c r="AE5" s="422"/>
      <c r="AF5" s="422"/>
    </row>
    <row r="6" spans="2:40" ht="27.95" customHeight="1">
      <c r="B6" s="429" t="s">
        <v>141</v>
      </c>
      <c r="C6" s="423"/>
      <c r="D6" s="39"/>
      <c r="E6" s="430" t="s">
        <v>7</v>
      </c>
      <c r="F6" s="428"/>
      <c r="G6" s="430" t="s">
        <v>142</v>
      </c>
      <c r="H6" s="428"/>
      <c r="I6" s="430" t="s">
        <v>143</v>
      </c>
      <c r="J6" s="431"/>
      <c r="K6" s="430" t="s">
        <v>7</v>
      </c>
      <c r="L6" s="428"/>
      <c r="M6" s="430" t="s">
        <v>142</v>
      </c>
      <c r="N6" s="428"/>
      <c r="O6" s="430" t="s">
        <v>143</v>
      </c>
      <c r="P6" s="431"/>
      <c r="Q6" s="430" t="s">
        <v>7</v>
      </c>
      <c r="R6" s="428"/>
      <c r="S6" s="430" t="s">
        <v>142</v>
      </c>
      <c r="T6" s="428"/>
      <c r="U6" s="432" t="s">
        <v>143</v>
      </c>
    </row>
    <row r="7" spans="2:40" ht="9.9499999999999993" customHeight="1">
      <c r="B7" s="41"/>
      <c r="C7" s="41"/>
      <c r="D7" s="42"/>
      <c r="E7" s="41"/>
      <c r="G7" s="41"/>
      <c r="I7" s="41"/>
      <c r="J7" s="42"/>
      <c r="K7" s="41"/>
      <c r="L7" s="43"/>
      <c r="M7" s="41"/>
      <c r="N7" s="43"/>
      <c r="O7" s="41"/>
      <c r="P7" s="42"/>
      <c r="Q7" s="41"/>
      <c r="R7" s="43"/>
      <c r="S7" s="41"/>
      <c r="T7" s="43"/>
      <c r="U7" s="41"/>
    </row>
    <row r="8" spans="2:40" ht="18.95" customHeight="1">
      <c r="B8" s="33" t="s">
        <v>144</v>
      </c>
      <c r="C8" s="44"/>
      <c r="D8" s="45"/>
      <c r="E8" s="46">
        <v>722751</v>
      </c>
      <c r="F8" s="46"/>
      <c r="G8" s="46">
        <v>732625.06988000043</v>
      </c>
      <c r="H8" s="46"/>
      <c r="I8" s="47">
        <v>1013.661786535059</v>
      </c>
      <c r="J8" s="441"/>
      <c r="K8" s="46">
        <v>4452561</v>
      </c>
      <c r="L8" s="48"/>
      <c r="M8" s="46">
        <v>5944662.9940800061</v>
      </c>
      <c r="N8" s="48"/>
      <c r="O8" s="47">
        <v>1335.1109606538814</v>
      </c>
      <c r="P8" s="441"/>
      <c r="Q8" s="46">
        <v>1742600</v>
      </c>
      <c r="R8" s="48"/>
      <c r="S8" s="46">
        <v>1373553.7965200003</v>
      </c>
      <c r="T8" s="48"/>
      <c r="U8" s="47">
        <v>788.22093223918296</v>
      </c>
      <c r="V8" s="49"/>
      <c r="W8" s="49"/>
      <c r="X8" s="358"/>
      <c r="Y8" s="358"/>
      <c r="Z8" s="358"/>
      <c r="AA8" s="358"/>
      <c r="AB8" s="359"/>
      <c r="AC8" s="358"/>
      <c r="AD8" s="358"/>
      <c r="AE8" s="358"/>
      <c r="AF8" s="358"/>
      <c r="AG8" s="358"/>
      <c r="AH8" s="359"/>
      <c r="AI8" s="358"/>
      <c r="AJ8" s="358"/>
      <c r="AK8" s="358"/>
      <c r="AL8" s="358"/>
      <c r="AM8" s="358"/>
      <c r="AN8" s="359"/>
    </row>
    <row r="9" spans="2:40" ht="27.95" customHeight="1">
      <c r="B9" s="33" t="s">
        <v>145</v>
      </c>
      <c r="C9" s="44"/>
      <c r="D9" s="45"/>
      <c r="E9" s="46">
        <v>116603</v>
      </c>
      <c r="F9" s="46"/>
      <c r="G9" s="46">
        <v>88171.001909999992</v>
      </c>
      <c r="H9" s="46"/>
      <c r="I9" s="47">
        <v>756.16409449156538</v>
      </c>
      <c r="J9" s="441"/>
      <c r="K9" s="46">
        <v>1316274</v>
      </c>
      <c r="L9" s="48"/>
      <c r="M9" s="46">
        <v>1043961.4403399986</v>
      </c>
      <c r="N9" s="48"/>
      <c r="O9" s="47">
        <v>793.11863665163833</v>
      </c>
      <c r="P9" s="441"/>
      <c r="Q9" s="46">
        <v>468969</v>
      </c>
      <c r="R9" s="48"/>
      <c r="S9" s="46">
        <v>250033.35425</v>
      </c>
      <c r="T9" s="48"/>
      <c r="U9" s="47">
        <v>533.15539886431725</v>
      </c>
      <c r="V9" s="49"/>
      <c r="W9" s="49"/>
      <c r="X9" s="358"/>
      <c r="Y9" s="358"/>
      <c r="Z9" s="358"/>
      <c r="AA9" s="358"/>
      <c r="AB9" s="359"/>
      <c r="AC9" s="358"/>
      <c r="AD9" s="358"/>
      <c r="AE9" s="358"/>
      <c r="AF9" s="358"/>
      <c r="AG9" s="358"/>
      <c r="AH9" s="359"/>
      <c r="AI9" s="358"/>
      <c r="AJ9" s="358"/>
      <c r="AK9" s="358"/>
      <c r="AL9" s="358"/>
      <c r="AM9" s="358"/>
      <c r="AN9" s="359"/>
    </row>
    <row r="10" spans="2:40" ht="27.95" customHeight="1">
      <c r="B10" s="33" t="s">
        <v>146</v>
      </c>
      <c r="C10" s="44"/>
      <c r="D10" s="45"/>
      <c r="E10" s="46">
        <v>6963</v>
      </c>
      <c r="F10" s="46"/>
      <c r="G10" s="46">
        <v>6833.0467099999996</v>
      </c>
      <c r="H10" s="46"/>
      <c r="I10" s="47">
        <v>981.33659485853798</v>
      </c>
      <c r="J10" s="441"/>
      <c r="K10" s="46">
        <v>67018</v>
      </c>
      <c r="L10" s="48"/>
      <c r="M10" s="46">
        <v>88719.65647000006</v>
      </c>
      <c r="N10" s="48"/>
      <c r="O10" s="47">
        <v>1323.8183244799914</v>
      </c>
      <c r="P10" s="441"/>
      <c r="Q10" s="46">
        <v>41688</v>
      </c>
      <c r="R10" s="48"/>
      <c r="S10" s="46">
        <v>30520.079900000004</v>
      </c>
      <c r="T10" s="48"/>
      <c r="U10" s="47">
        <v>732.10707877566699</v>
      </c>
      <c r="V10" s="49"/>
      <c r="W10" s="49"/>
      <c r="X10" s="358"/>
      <c r="Y10" s="358"/>
      <c r="Z10" s="358"/>
      <c r="AA10" s="358"/>
      <c r="AB10" s="359"/>
      <c r="AC10" s="358"/>
      <c r="AD10" s="358"/>
      <c r="AE10" s="358"/>
      <c r="AF10" s="358"/>
      <c r="AG10" s="358"/>
      <c r="AH10" s="359"/>
      <c r="AI10" s="358"/>
      <c r="AJ10" s="358"/>
      <c r="AK10" s="358"/>
      <c r="AL10" s="358"/>
      <c r="AM10" s="358"/>
      <c r="AN10" s="359"/>
    </row>
    <row r="11" spans="2:40" ht="27.95" customHeight="1">
      <c r="B11" s="33" t="s">
        <v>147</v>
      </c>
      <c r="C11" s="44"/>
      <c r="D11" s="45"/>
      <c r="E11" s="46">
        <v>2268</v>
      </c>
      <c r="F11" s="46"/>
      <c r="G11" s="46">
        <v>3708.8354700000009</v>
      </c>
      <c r="H11" s="46"/>
      <c r="I11" s="47">
        <v>1635.2890079365081</v>
      </c>
      <c r="J11" s="441"/>
      <c r="K11" s="46">
        <v>35965</v>
      </c>
      <c r="L11" s="48"/>
      <c r="M11" s="46">
        <v>83654.603569999948</v>
      </c>
      <c r="N11" s="48"/>
      <c r="O11" s="47">
        <v>2326.0003773112735</v>
      </c>
      <c r="P11" s="441"/>
      <c r="Q11" s="46">
        <v>21246</v>
      </c>
      <c r="R11" s="48"/>
      <c r="S11" s="46">
        <v>22935.631910000004</v>
      </c>
      <c r="T11" s="48"/>
      <c r="U11" s="47">
        <v>1079.5270596818227</v>
      </c>
      <c r="V11" s="49"/>
      <c r="W11" s="49"/>
      <c r="X11" s="358"/>
      <c r="Y11" s="358"/>
      <c r="Z11" s="358"/>
      <c r="AA11" s="358"/>
      <c r="AB11" s="359"/>
      <c r="AC11" s="358"/>
      <c r="AD11" s="358"/>
      <c r="AE11" s="358"/>
      <c r="AF11" s="358"/>
      <c r="AG11" s="358"/>
      <c r="AH11" s="359"/>
      <c r="AI11" s="358"/>
      <c r="AJ11" s="358"/>
      <c r="AK11" s="358"/>
      <c r="AL11" s="358"/>
      <c r="AM11" s="358"/>
      <c r="AN11" s="359"/>
    </row>
    <row r="12" spans="2:40" ht="27.95" customHeight="1">
      <c r="B12" s="33" t="s">
        <v>148</v>
      </c>
      <c r="C12" s="44"/>
      <c r="D12" s="45"/>
      <c r="E12" s="46">
        <v>85612</v>
      </c>
      <c r="F12" s="46"/>
      <c r="G12" s="46">
        <v>98778.737459999902</v>
      </c>
      <c r="H12" s="46"/>
      <c r="I12" s="47">
        <v>1153.7954662897714</v>
      </c>
      <c r="J12" s="441"/>
      <c r="K12" s="46">
        <v>53549</v>
      </c>
      <c r="L12" s="48"/>
      <c r="M12" s="46">
        <v>67315.795899999983</v>
      </c>
      <c r="N12" s="48"/>
      <c r="O12" s="47">
        <v>1257.0878242357462</v>
      </c>
      <c r="P12" s="441"/>
      <c r="Q12" s="46">
        <v>52890</v>
      </c>
      <c r="R12" s="48"/>
      <c r="S12" s="46">
        <v>48056.301340000005</v>
      </c>
      <c r="T12" s="48"/>
      <c r="U12" s="47">
        <v>908.60845793155613</v>
      </c>
      <c r="V12" s="49"/>
      <c r="W12" s="49"/>
      <c r="X12" s="358"/>
      <c r="Y12" s="358"/>
      <c r="Z12" s="358"/>
      <c r="AA12" s="358"/>
      <c r="AB12" s="359"/>
      <c r="AC12" s="358"/>
      <c r="AD12" s="358"/>
      <c r="AE12" s="358"/>
      <c r="AF12" s="358"/>
      <c r="AG12" s="358"/>
      <c r="AH12" s="359"/>
      <c r="AI12" s="358"/>
      <c r="AJ12" s="358"/>
      <c r="AK12" s="358"/>
      <c r="AL12" s="358"/>
      <c r="AM12" s="358"/>
      <c r="AN12" s="359"/>
    </row>
    <row r="13" spans="2:40" ht="27.95" customHeight="1">
      <c r="B13" s="33" t="s">
        <v>149</v>
      </c>
      <c r="C13" s="44"/>
      <c r="D13" s="45"/>
      <c r="E13" s="46">
        <v>11900</v>
      </c>
      <c r="F13" s="46"/>
      <c r="G13" s="46">
        <v>13299.33229</v>
      </c>
      <c r="H13" s="46"/>
      <c r="I13" s="47">
        <v>1117.5909487394958</v>
      </c>
      <c r="J13" s="441"/>
      <c r="K13" s="46">
        <v>10562</v>
      </c>
      <c r="L13" s="48"/>
      <c r="M13" s="46">
        <v>17893.702689999998</v>
      </c>
      <c r="N13" s="48"/>
      <c r="O13" s="47">
        <v>1694.15855803825</v>
      </c>
      <c r="P13" s="441"/>
      <c r="Q13" s="46">
        <v>10350</v>
      </c>
      <c r="R13" s="48"/>
      <c r="S13" s="46">
        <v>12258.035440000005</v>
      </c>
      <c r="T13" s="48"/>
      <c r="U13" s="47">
        <v>1184.3512502415465</v>
      </c>
      <c r="V13" s="49"/>
      <c r="W13" s="49"/>
      <c r="X13" s="358"/>
      <c r="Y13" s="358"/>
      <c r="Z13" s="358"/>
      <c r="AA13" s="358"/>
      <c r="AB13" s="359"/>
      <c r="AC13" s="358"/>
      <c r="AD13" s="358"/>
      <c r="AE13" s="358"/>
      <c r="AF13" s="358"/>
      <c r="AG13" s="358"/>
      <c r="AH13" s="359"/>
      <c r="AI13" s="358"/>
      <c r="AJ13" s="358"/>
      <c r="AK13" s="358"/>
      <c r="AL13" s="358"/>
      <c r="AM13" s="358"/>
      <c r="AN13" s="359"/>
    </row>
    <row r="14" spans="2:40" ht="27.95" customHeight="1">
      <c r="B14" s="33" t="s">
        <v>150</v>
      </c>
      <c r="C14" s="44"/>
      <c r="D14" s="45"/>
      <c r="E14" s="46">
        <v>5213</v>
      </c>
      <c r="F14" s="46"/>
      <c r="G14" s="46">
        <v>2163.7248799999988</v>
      </c>
      <c r="H14" s="46"/>
      <c r="I14" s="47">
        <v>415.06328026088602</v>
      </c>
      <c r="J14" s="441"/>
      <c r="K14" s="46">
        <v>234108</v>
      </c>
      <c r="L14" s="48"/>
      <c r="M14" s="46">
        <v>94503.672590000089</v>
      </c>
      <c r="N14" s="48"/>
      <c r="O14" s="47">
        <v>403.67553688895765</v>
      </c>
      <c r="P14" s="441"/>
      <c r="Q14" s="46">
        <v>21474</v>
      </c>
      <c r="R14" s="48"/>
      <c r="S14" s="46">
        <v>8912.1154599999973</v>
      </c>
      <c r="T14" s="48"/>
      <c r="U14" s="47">
        <v>415.01888143801796</v>
      </c>
      <c r="V14" s="49"/>
      <c r="W14" s="49"/>
      <c r="X14" s="358"/>
      <c r="Y14" s="358"/>
      <c r="Z14" s="358"/>
      <c r="AA14" s="358"/>
      <c r="AB14" s="359"/>
      <c r="AC14" s="358"/>
      <c r="AD14" s="358"/>
      <c r="AE14" s="358"/>
      <c r="AF14" s="358"/>
      <c r="AG14" s="358"/>
      <c r="AH14" s="359"/>
      <c r="AI14" s="358"/>
      <c r="AJ14" s="358"/>
      <c r="AK14" s="358"/>
      <c r="AL14" s="358"/>
      <c r="AM14" s="358"/>
      <c r="AN14" s="359"/>
    </row>
    <row r="15" spans="2:40" ht="16.149999999999999" customHeight="1">
      <c r="C15" s="44"/>
      <c r="D15" s="45"/>
      <c r="E15" s="46"/>
      <c r="F15" s="46"/>
      <c r="G15" s="46"/>
      <c r="H15" s="46"/>
      <c r="I15" s="47"/>
      <c r="J15" s="441"/>
      <c r="K15" s="46"/>
      <c r="L15" s="48"/>
      <c r="M15" s="46"/>
      <c r="N15" s="48"/>
      <c r="O15" s="47"/>
      <c r="P15" s="441"/>
      <c r="Q15" s="46"/>
      <c r="R15" s="48"/>
      <c r="S15" s="46"/>
      <c r="T15" s="48"/>
      <c r="U15" s="47"/>
      <c r="X15" s="358"/>
      <c r="Y15" s="358"/>
      <c r="Z15" s="358"/>
      <c r="AA15" s="358"/>
      <c r="AB15" s="359"/>
      <c r="AC15" s="358"/>
      <c r="AD15" s="358"/>
      <c r="AE15" s="358"/>
      <c r="AF15" s="358"/>
      <c r="AG15" s="358"/>
      <c r="AH15" s="359"/>
      <c r="AI15" s="358"/>
      <c r="AJ15" s="358"/>
      <c r="AK15" s="358"/>
      <c r="AL15" s="358"/>
      <c r="AM15" s="358"/>
      <c r="AN15" s="359"/>
    </row>
    <row r="16" spans="2:40" s="34" customFormat="1" ht="19.5" customHeight="1">
      <c r="B16" s="50" t="s">
        <v>151</v>
      </c>
      <c r="C16" s="51"/>
      <c r="D16" s="52"/>
      <c r="E16" s="51">
        <v>951310</v>
      </c>
      <c r="F16" s="51"/>
      <c r="G16" s="51">
        <v>945579.74860000168</v>
      </c>
      <c r="H16" s="51"/>
      <c r="I16" s="53">
        <v>993.97646256215296</v>
      </c>
      <c r="J16" s="52"/>
      <c r="K16" s="51">
        <v>6170037</v>
      </c>
      <c r="L16" s="54"/>
      <c r="M16" s="51">
        <v>7340711.8656399902</v>
      </c>
      <c r="N16" s="54"/>
      <c r="O16" s="53">
        <v>1189.7354692751421</v>
      </c>
      <c r="P16" s="52"/>
      <c r="Q16" s="51">
        <v>2359217</v>
      </c>
      <c r="R16" s="54"/>
      <c r="S16" s="51">
        <v>1746269.3148200016</v>
      </c>
      <c r="T16" s="54"/>
      <c r="U16" s="53">
        <v>740.19020497902545</v>
      </c>
      <c r="V16" s="33"/>
      <c r="W16" s="33"/>
      <c r="X16" s="360"/>
      <c r="Y16" s="360"/>
      <c r="Z16" s="360"/>
      <c r="AA16" s="360"/>
      <c r="AB16" s="361"/>
      <c r="AC16" s="360"/>
      <c r="AD16" s="360"/>
      <c r="AE16" s="360"/>
      <c r="AF16" s="360"/>
      <c r="AG16" s="360"/>
      <c r="AH16" s="361"/>
      <c r="AI16" s="360"/>
      <c r="AJ16" s="360"/>
      <c r="AK16" s="360"/>
      <c r="AL16" s="360"/>
      <c r="AM16" s="360"/>
      <c r="AN16" s="361"/>
    </row>
    <row r="17" spans="2:32" ht="13.9" customHeight="1">
      <c r="B17" s="29"/>
      <c r="C17" s="30"/>
      <c r="D17" s="31"/>
      <c r="E17" s="30"/>
      <c r="F17" s="30"/>
      <c r="G17" s="30"/>
      <c r="H17" s="30"/>
      <c r="I17" s="30"/>
      <c r="J17" s="31"/>
      <c r="K17" s="30"/>
      <c r="L17" s="32"/>
      <c r="M17" s="30"/>
      <c r="N17" s="32"/>
      <c r="O17" s="30"/>
      <c r="P17" s="31"/>
      <c r="Q17" s="30"/>
      <c r="R17" s="32"/>
      <c r="S17" s="30"/>
      <c r="T17" s="32"/>
      <c r="U17" s="30"/>
    </row>
    <row r="18" spans="2:32" s="34" customFormat="1" ht="50.25" customHeight="1">
      <c r="B18" s="451"/>
      <c r="C18" s="451"/>
      <c r="D18" s="55"/>
      <c r="E18" s="56" t="s">
        <v>132</v>
      </c>
      <c r="F18" s="56"/>
      <c r="G18" s="56" t="s">
        <v>132</v>
      </c>
      <c r="H18" s="56"/>
      <c r="I18" s="56" t="s">
        <v>132</v>
      </c>
      <c r="J18" s="56"/>
      <c r="K18" s="56" t="s">
        <v>132</v>
      </c>
      <c r="L18" s="56"/>
      <c r="M18" s="56" t="s">
        <v>132</v>
      </c>
      <c r="N18" s="56"/>
      <c r="O18" s="56" t="s">
        <v>132</v>
      </c>
      <c r="P18" s="56"/>
      <c r="Q18" s="56" t="s">
        <v>132</v>
      </c>
      <c r="R18" s="56"/>
      <c r="S18" s="56" t="s">
        <v>132</v>
      </c>
      <c r="T18" s="56"/>
      <c r="U18" s="56" t="s">
        <v>132</v>
      </c>
      <c r="V18" s="33"/>
      <c r="W18" s="33"/>
    </row>
    <row r="19" spans="2:32" s="34" customFormat="1" ht="9.9499999999999993" customHeight="1">
      <c r="B19" s="445"/>
      <c r="C19" s="445"/>
      <c r="D19" s="35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33"/>
      <c r="W19" s="33"/>
    </row>
    <row r="20" spans="2:32" ht="27.95" customHeight="1">
      <c r="B20" s="446" t="s">
        <v>139</v>
      </c>
      <c r="C20" s="447"/>
      <c r="D20" s="38"/>
      <c r="E20" s="448" t="s">
        <v>107</v>
      </c>
      <c r="F20" s="449"/>
      <c r="G20" s="449"/>
      <c r="H20" s="449"/>
      <c r="I20" s="450"/>
      <c r="J20" s="38"/>
      <c r="K20" s="448" t="s">
        <v>108</v>
      </c>
      <c r="L20" s="449"/>
      <c r="M20" s="449"/>
      <c r="N20" s="449"/>
      <c r="O20" s="450"/>
      <c r="P20" s="38"/>
      <c r="Q20" s="448" t="s">
        <v>152</v>
      </c>
      <c r="R20" s="449"/>
      <c r="S20" s="449"/>
      <c r="T20" s="449"/>
      <c r="U20" s="450"/>
    </row>
    <row r="21" spans="2:32" s="421" customFormat="1" ht="4.5" customHeight="1">
      <c r="B21" s="426"/>
      <c r="C21" s="425"/>
      <c r="D21" s="424"/>
      <c r="E21" s="426"/>
      <c r="F21" s="420"/>
      <c r="G21" s="420"/>
      <c r="H21" s="420"/>
      <c r="I21" s="420"/>
      <c r="J21" s="427"/>
      <c r="K21" s="426"/>
      <c r="L21" s="420"/>
      <c r="M21" s="420"/>
      <c r="N21" s="420"/>
      <c r="O21" s="420"/>
      <c r="P21" s="427"/>
      <c r="Q21" s="426"/>
      <c r="R21" s="420"/>
      <c r="S21" s="420"/>
      <c r="T21" s="420"/>
      <c r="U21" s="420"/>
      <c r="X21" s="422"/>
      <c r="Y21" s="422"/>
      <c r="Z21" s="422"/>
      <c r="AA21" s="422"/>
      <c r="AB21" s="422"/>
      <c r="AC21" s="422"/>
      <c r="AD21" s="422"/>
      <c r="AE21" s="422"/>
      <c r="AF21" s="422"/>
    </row>
    <row r="22" spans="2:32" ht="27.95" customHeight="1">
      <c r="B22" s="429" t="s">
        <v>141</v>
      </c>
      <c r="C22" s="423"/>
      <c r="D22" s="39"/>
      <c r="E22" s="430" t="s">
        <v>7</v>
      </c>
      <c r="F22" s="428"/>
      <c r="G22" s="430" t="s">
        <v>142</v>
      </c>
      <c r="H22" s="428"/>
      <c r="I22" s="430" t="s">
        <v>143</v>
      </c>
      <c r="J22" s="431"/>
      <c r="K22" s="430" t="s">
        <v>7</v>
      </c>
      <c r="L22" s="428"/>
      <c r="M22" s="430" t="s">
        <v>142</v>
      </c>
      <c r="N22" s="428"/>
      <c r="O22" s="430" t="s">
        <v>143</v>
      </c>
      <c r="P22" s="431"/>
      <c r="Q22" s="430" t="s">
        <v>7</v>
      </c>
      <c r="R22" s="428"/>
      <c r="S22" s="430" t="s">
        <v>142</v>
      </c>
      <c r="T22" s="428"/>
      <c r="U22" s="432" t="s">
        <v>143</v>
      </c>
    </row>
    <row r="23" spans="2:32" s="34" customFormat="1" ht="9.9499999999999993" customHeight="1">
      <c r="B23" s="457"/>
      <c r="C23" s="457"/>
      <c r="D23" s="42"/>
      <c r="E23" s="41"/>
      <c r="F23" s="33"/>
      <c r="G23" s="41"/>
      <c r="H23" s="33"/>
      <c r="I23" s="41"/>
      <c r="J23" s="42"/>
      <c r="K23" s="41"/>
      <c r="L23" s="43"/>
      <c r="M23" s="41"/>
      <c r="N23" s="43"/>
      <c r="O23" s="41"/>
      <c r="P23" s="42"/>
      <c r="Q23" s="56"/>
      <c r="R23" s="58"/>
      <c r="S23" s="56"/>
      <c r="T23" s="58"/>
      <c r="U23" s="56"/>
      <c r="V23" s="33"/>
      <c r="W23" s="33"/>
    </row>
    <row r="24" spans="2:32" s="34" customFormat="1" ht="19.5" customHeight="1">
      <c r="B24" s="33" t="s">
        <v>144</v>
      </c>
      <c r="C24" s="44"/>
      <c r="D24" s="45"/>
      <c r="E24" s="46">
        <v>260349</v>
      </c>
      <c r="F24" s="46"/>
      <c r="G24" s="46">
        <v>111510.04368999993</v>
      </c>
      <c r="H24" s="46"/>
      <c r="I24" s="47">
        <v>428.3098598035711</v>
      </c>
      <c r="J24" s="45"/>
      <c r="K24" s="46">
        <v>31348</v>
      </c>
      <c r="L24" s="48"/>
      <c r="M24" s="46">
        <v>19629.52414999999</v>
      </c>
      <c r="N24" s="48"/>
      <c r="O24" s="47">
        <v>626.18106896771701</v>
      </c>
      <c r="P24" s="45"/>
      <c r="Q24" s="46">
        <v>7209609</v>
      </c>
      <c r="R24" s="48"/>
      <c r="S24" s="46">
        <v>8181981.4283200083</v>
      </c>
      <c r="T24" s="48"/>
      <c r="U24" s="47">
        <v>1134.8717285944367</v>
      </c>
      <c r="V24" s="33"/>
      <c r="W24" s="59"/>
    </row>
    <row r="25" spans="2:32" s="34" customFormat="1" ht="27.95" customHeight="1">
      <c r="B25" s="33" t="s">
        <v>145</v>
      </c>
      <c r="C25" s="44"/>
      <c r="D25" s="45"/>
      <c r="E25" s="46">
        <v>64270</v>
      </c>
      <c r="F25" s="46"/>
      <c r="G25" s="46">
        <v>22209.262260000007</v>
      </c>
      <c r="H25" s="46"/>
      <c r="I25" s="47">
        <v>345.5618836159951</v>
      </c>
      <c r="J25" s="45"/>
      <c r="K25" s="46">
        <v>9906</v>
      </c>
      <c r="L25" s="48"/>
      <c r="M25" s="46">
        <v>4674.8820500000029</v>
      </c>
      <c r="N25" s="48"/>
      <c r="O25" s="47">
        <v>471.92429335756134</v>
      </c>
      <c r="P25" s="45"/>
      <c r="Q25" s="46">
        <v>1976022</v>
      </c>
      <c r="R25" s="48"/>
      <c r="S25" s="46">
        <v>1409049.9408100024</v>
      </c>
      <c r="T25" s="48"/>
      <c r="U25" s="47">
        <v>713.07401476805535</v>
      </c>
      <c r="V25" s="33"/>
      <c r="W25" s="59"/>
    </row>
    <row r="26" spans="2:32" s="34" customFormat="1" ht="27.95" customHeight="1">
      <c r="B26" s="33" t="s">
        <v>146</v>
      </c>
      <c r="C26" s="44"/>
      <c r="D26" s="45"/>
      <c r="E26" s="46">
        <v>4923</v>
      </c>
      <c r="F26" s="46"/>
      <c r="G26" s="46">
        <v>2445.1276600000006</v>
      </c>
      <c r="H26" s="46"/>
      <c r="I26" s="47">
        <v>496.674316473695</v>
      </c>
      <c r="J26" s="45"/>
      <c r="K26" s="46">
        <v>1200</v>
      </c>
      <c r="L26" s="48"/>
      <c r="M26" s="46">
        <v>766.08882000000017</v>
      </c>
      <c r="N26" s="48"/>
      <c r="O26" s="47">
        <v>638.40735000000018</v>
      </c>
      <c r="P26" s="45"/>
      <c r="Q26" s="46">
        <v>121792</v>
      </c>
      <c r="R26" s="48"/>
      <c r="S26" s="46">
        <v>129283.99956000005</v>
      </c>
      <c r="T26" s="48"/>
      <c r="U26" s="47">
        <v>1061.5147099973731</v>
      </c>
      <c r="V26" s="33"/>
      <c r="W26" s="59"/>
    </row>
    <row r="27" spans="2:32" s="34" customFormat="1" ht="27.95" customHeight="1">
      <c r="B27" s="33" t="s">
        <v>147</v>
      </c>
      <c r="C27" s="44"/>
      <c r="D27" s="45"/>
      <c r="E27" s="46">
        <v>1964</v>
      </c>
      <c r="F27" s="46"/>
      <c r="G27" s="46">
        <v>1454.0749799999994</v>
      </c>
      <c r="H27" s="46"/>
      <c r="I27" s="47">
        <v>740.36404276985718</v>
      </c>
      <c r="J27" s="45"/>
      <c r="K27" s="46">
        <v>617</v>
      </c>
      <c r="L27" s="48"/>
      <c r="M27" s="46">
        <v>606.94771000000003</v>
      </c>
      <c r="N27" s="48"/>
      <c r="O27" s="47">
        <v>983.70779578606175</v>
      </c>
      <c r="P27" s="45"/>
      <c r="Q27" s="46">
        <v>62060</v>
      </c>
      <c r="R27" s="48"/>
      <c r="S27" s="46">
        <v>112360.09363999999</v>
      </c>
      <c r="T27" s="48"/>
      <c r="U27" s="47">
        <v>1810.5074708346758</v>
      </c>
      <c r="V27" s="33"/>
      <c r="W27" s="59"/>
    </row>
    <row r="28" spans="2:32" s="34" customFormat="1" ht="27.95" customHeight="1">
      <c r="B28" s="33" t="s">
        <v>148</v>
      </c>
      <c r="C28" s="44"/>
      <c r="D28" s="45"/>
      <c r="E28" s="46">
        <v>11190</v>
      </c>
      <c r="F28" s="46"/>
      <c r="G28" s="46">
        <v>4837.9236399999991</v>
      </c>
      <c r="H28" s="46"/>
      <c r="I28" s="47">
        <v>432.34348882931175</v>
      </c>
      <c r="J28" s="45"/>
      <c r="K28" s="46">
        <v>532</v>
      </c>
      <c r="L28" s="48"/>
      <c r="M28" s="46">
        <v>504.7252299999999</v>
      </c>
      <c r="N28" s="48"/>
      <c r="O28" s="47">
        <v>948.73163533834577</v>
      </c>
      <c r="P28" s="45"/>
      <c r="Q28" s="46">
        <v>203773</v>
      </c>
      <c r="R28" s="48"/>
      <c r="S28" s="46">
        <v>219493.48356999984</v>
      </c>
      <c r="T28" s="48"/>
      <c r="U28" s="47">
        <v>1077.1470389600186</v>
      </c>
      <c r="V28" s="33"/>
      <c r="W28" s="59"/>
    </row>
    <row r="29" spans="2:32" s="34" customFormat="1" ht="27.95" customHeight="1">
      <c r="B29" s="33" t="s">
        <v>149</v>
      </c>
      <c r="C29" s="44"/>
      <c r="D29" s="45"/>
      <c r="E29" s="46">
        <v>1089</v>
      </c>
      <c r="F29" s="46"/>
      <c r="G29" s="46">
        <v>852.10669000000019</v>
      </c>
      <c r="H29" s="46"/>
      <c r="I29" s="47">
        <v>782.46711662075313</v>
      </c>
      <c r="J29" s="45"/>
      <c r="K29" s="46">
        <v>201</v>
      </c>
      <c r="L29" s="48"/>
      <c r="M29" s="46">
        <v>242.64831999999998</v>
      </c>
      <c r="N29" s="48"/>
      <c r="O29" s="47">
        <v>1207.2055721393033</v>
      </c>
      <c r="P29" s="45"/>
      <c r="Q29" s="46">
        <v>34102</v>
      </c>
      <c r="R29" s="48"/>
      <c r="S29" s="46">
        <v>44545.825430000034</v>
      </c>
      <c r="T29" s="48"/>
      <c r="U29" s="47">
        <v>1306.2525784411482</v>
      </c>
      <c r="V29" s="33"/>
      <c r="W29" s="59"/>
    </row>
    <row r="30" spans="2:32" s="34" customFormat="1" ht="27.95" customHeight="1">
      <c r="B30" s="33" t="s">
        <v>150</v>
      </c>
      <c r="C30" s="44"/>
      <c r="D30" s="45"/>
      <c r="E30" s="46"/>
      <c r="F30" s="46"/>
      <c r="G30" s="46"/>
      <c r="H30" s="46"/>
      <c r="I30" s="47"/>
      <c r="J30" s="45"/>
      <c r="K30" s="46"/>
      <c r="L30" s="48"/>
      <c r="M30" s="46"/>
      <c r="N30" s="48"/>
      <c r="O30" s="47"/>
      <c r="P30" s="45"/>
      <c r="Q30" s="46">
        <v>260795</v>
      </c>
      <c r="R30" s="48"/>
      <c r="S30" s="46">
        <v>105579.51293000008</v>
      </c>
      <c r="T30" s="48"/>
      <c r="U30" s="47">
        <v>404.83718219291046</v>
      </c>
      <c r="V30" s="33"/>
      <c r="W30" s="59"/>
    </row>
    <row r="31" spans="2:32" s="34" customFormat="1" ht="16.149999999999999" customHeight="1">
      <c r="B31" s="33"/>
      <c r="C31" s="44"/>
      <c r="D31" s="45"/>
      <c r="E31" s="46"/>
      <c r="F31" s="46"/>
      <c r="G31" s="46"/>
      <c r="H31" s="46"/>
      <c r="I31" s="47"/>
      <c r="J31" s="45"/>
      <c r="K31" s="46"/>
      <c r="L31" s="48"/>
      <c r="M31" s="46"/>
      <c r="N31" s="48"/>
      <c r="O31" s="47"/>
      <c r="P31" s="45"/>
      <c r="Q31" s="46"/>
      <c r="R31" s="48"/>
      <c r="S31" s="46"/>
      <c r="T31" s="48"/>
      <c r="U31" s="47"/>
      <c r="V31" s="33"/>
      <c r="W31" s="59"/>
    </row>
    <row r="32" spans="2:32" s="34" customFormat="1" ht="24" customHeight="1">
      <c r="B32" s="60" t="s">
        <v>151</v>
      </c>
      <c r="C32" s="61"/>
      <c r="D32" s="52"/>
      <c r="E32" s="61">
        <v>343785</v>
      </c>
      <c r="F32" s="61"/>
      <c r="G32" s="61">
        <v>143308.5389199999</v>
      </c>
      <c r="H32" s="61"/>
      <c r="I32" s="62">
        <v>416.85512433643089</v>
      </c>
      <c r="J32" s="52"/>
      <c r="K32" s="61">
        <v>43804</v>
      </c>
      <c r="L32" s="63"/>
      <c r="M32" s="61">
        <v>26424.816279999995</v>
      </c>
      <c r="N32" s="63"/>
      <c r="O32" s="62">
        <v>603.25121632727587</v>
      </c>
      <c r="P32" s="52"/>
      <c r="Q32" s="61">
        <v>9868153</v>
      </c>
      <c r="R32" s="63"/>
      <c r="S32" s="61">
        <v>10202294.284259994</v>
      </c>
      <c r="T32" s="63"/>
      <c r="U32" s="62">
        <v>1033.8605698817189</v>
      </c>
      <c r="V32" s="33"/>
      <c r="W32" s="59"/>
    </row>
    <row r="33" spans="2:40" ht="9.9499999999999993" customHeight="1">
      <c r="B33" s="458"/>
      <c r="C33" s="458"/>
      <c r="D33" s="45"/>
      <c r="E33" s="64"/>
      <c r="F33" s="64"/>
      <c r="G33" s="64"/>
      <c r="H33" s="64"/>
      <c r="I33" s="64"/>
      <c r="J33" s="45"/>
      <c r="K33" s="64"/>
      <c r="L33" s="64"/>
      <c r="M33" s="64"/>
      <c r="N33" s="64"/>
      <c r="O33" s="64"/>
      <c r="P33" s="45"/>
      <c r="Q33" s="64"/>
      <c r="R33" s="64"/>
      <c r="S33" s="64"/>
      <c r="T33" s="64"/>
      <c r="U33" s="64"/>
    </row>
    <row r="34" spans="2:40" ht="50.1" customHeight="1">
      <c r="B34" s="461"/>
      <c r="C34" s="461"/>
      <c r="D34" s="65"/>
      <c r="E34" s="56" t="s">
        <v>132</v>
      </c>
      <c r="F34" s="56"/>
      <c r="G34" s="56" t="s">
        <v>132</v>
      </c>
      <c r="H34" s="56"/>
      <c r="I34" s="56" t="s">
        <v>132</v>
      </c>
      <c r="J34" s="66"/>
      <c r="K34" s="56" t="s">
        <v>132</v>
      </c>
      <c r="L34" s="56"/>
      <c r="M34" s="56" t="s">
        <v>132</v>
      </c>
      <c r="N34" s="56"/>
      <c r="O34" s="56" t="s">
        <v>132</v>
      </c>
      <c r="P34" s="56"/>
      <c r="Q34" s="56" t="s">
        <v>132</v>
      </c>
      <c r="R34" s="56"/>
      <c r="S34" s="56" t="s">
        <v>132</v>
      </c>
      <c r="T34" s="56"/>
      <c r="U34" s="56" t="s">
        <v>132</v>
      </c>
    </row>
    <row r="35" spans="2:40" ht="68.099999999999994" customHeight="1">
      <c r="B35" s="29" t="s">
        <v>153</v>
      </c>
      <c r="C35" s="29"/>
      <c r="D35" s="67"/>
      <c r="E35" s="68"/>
      <c r="F35" s="68"/>
      <c r="G35" s="68"/>
      <c r="H35" s="68"/>
      <c r="I35" s="68"/>
      <c r="J35" s="67"/>
      <c r="K35" s="68"/>
      <c r="L35" s="68"/>
      <c r="M35" s="68"/>
      <c r="N35" s="68"/>
      <c r="O35" s="68"/>
      <c r="P35" s="67"/>
      <c r="Q35" s="68"/>
      <c r="R35" s="68"/>
      <c r="S35" s="68"/>
      <c r="T35" s="68"/>
      <c r="U35" s="68"/>
    </row>
    <row r="36" spans="2:40" ht="27.95" customHeight="1">
      <c r="B36" s="69" t="s">
        <v>196</v>
      </c>
      <c r="C36" s="29"/>
      <c r="D36" s="67"/>
      <c r="E36" s="68"/>
      <c r="F36" s="68"/>
      <c r="G36" s="68"/>
      <c r="H36" s="68"/>
      <c r="I36" s="68"/>
      <c r="J36" s="67"/>
      <c r="K36" s="68"/>
      <c r="L36" s="68"/>
      <c r="M36" s="68"/>
      <c r="N36" s="68"/>
      <c r="O36" s="68"/>
      <c r="P36" s="67"/>
      <c r="Q36" s="68"/>
      <c r="R36" s="68"/>
      <c r="S36" s="68"/>
      <c r="T36" s="68"/>
      <c r="U36" s="68"/>
    </row>
    <row r="37" spans="2:40" ht="24.95" customHeight="1">
      <c r="B37" s="462"/>
      <c r="C37" s="462"/>
      <c r="D37" s="36"/>
      <c r="E37" s="35"/>
      <c r="F37" s="35"/>
      <c r="G37" s="35"/>
      <c r="H37" s="35"/>
      <c r="I37" s="35"/>
      <c r="J37" s="36"/>
      <c r="K37" s="35"/>
      <c r="L37" s="37"/>
      <c r="M37" s="35"/>
      <c r="N37" s="37"/>
      <c r="O37" s="35"/>
      <c r="P37" s="36"/>
      <c r="Q37" s="35"/>
      <c r="R37" s="37"/>
      <c r="S37" s="35"/>
      <c r="T37" s="37"/>
      <c r="U37" s="35"/>
    </row>
    <row r="38" spans="2:40" ht="27.95" customHeight="1">
      <c r="B38" s="463" t="s">
        <v>155</v>
      </c>
      <c r="C38" s="464"/>
      <c r="D38" s="335"/>
      <c r="E38" s="448" t="s">
        <v>154</v>
      </c>
      <c r="F38" s="452"/>
      <c r="G38" s="452"/>
      <c r="H38" s="452"/>
      <c r="I38" s="453"/>
      <c r="J38" s="70"/>
      <c r="K38" s="448" t="s">
        <v>151</v>
      </c>
      <c r="L38" s="452"/>
      <c r="M38" s="452"/>
      <c r="N38" s="452"/>
      <c r="O38" s="453"/>
      <c r="P38" s="70"/>
      <c r="Q38" s="454" t="s">
        <v>179</v>
      </c>
      <c r="R38" s="455"/>
      <c r="S38" s="455"/>
      <c r="T38" s="455"/>
      <c r="U38" s="456"/>
      <c r="X38" s="363"/>
      <c r="Y38" s="365"/>
      <c r="Z38" s="363"/>
      <c r="AA38" s="362"/>
      <c r="AB38" s="364"/>
      <c r="AC38" s="362"/>
      <c r="AD38" s="363"/>
      <c r="AE38" s="365"/>
      <c r="AF38" s="363"/>
      <c r="AG38" s="362"/>
      <c r="AH38" s="364"/>
      <c r="AI38" s="362"/>
      <c r="AJ38" s="364"/>
      <c r="AK38" s="364"/>
      <c r="AL38" s="364"/>
      <c r="AM38" s="364"/>
      <c r="AN38" s="364"/>
    </row>
    <row r="39" spans="2:40" ht="27.95" customHeight="1">
      <c r="B39" s="464" t="s">
        <v>155</v>
      </c>
      <c r="C39" s="464"/>
      <c r="D39" s="336"/>
      <c r="E39" s="430" t="s">
        <v>7</v>
      </c>
      <c r="F39" s="433"/>
      <c r="G39" s="430"/>
      <c r="H39" s="433"/>
      <c r="I39" s="430" t="s">
        <v>143</v>
      </c>
      <c r="J39" s="431"/>
      <c r="K39" s="430" t="s">
        <v>7</v>
      </c>
      <c r="L39" s="40"/>
      <c r="M39" s="430"/>
      <c r="N39" s="40"/>
      <c r="O39" s="430" t="s">
        <v>143</v>
      </c>
      <c r="P39" s="431"/>
      <c r="Q39" s="430" t="s">
        <v>7</v>
      </c>
      <c r="R39" s="40"/>
      <c r="S39" s="430"/>
      <c r="T39" s="40"/>
      <c r="U39" s="432" t="s">
        <v>143</v>
      </c>
      <c r="X39" s="363"/>
      <c r="Y39" s="365"/>
      <c r="Z39" s="363"/>
      <c r="AA39" s="362"/>
      <c r="AB39" s="364"/>
      <c r="AC39" s="362"/>
      <c r="AD39" s="363"/>
      <c r="AE39" s="365"/>
      <c r="AF39" s="363"/>
      <c r="AG39" s="362"/>
      <c r="AH39" s="364"/>
      <c r="AI39" s="362"/>
      <c r="AJ39" s="364"/>
      <c r="AK39" s="364"/>
      <c r="AL39" s="364"/>
      <c r="AM39" s="364"/>
      <c r="AN39" s="364"/>
    </row>
    <row r="40" spans="2:40" ht="9.9499999999999993" customHeight="1">
      <c r="B40" s="459"/>
      <c r="C40" s="459"/>
      <c r="D40" s="42"/>
      <c r="E40" s="56"/>
      <c r="F40" s="57"/>
      <c r="G40" s="56"/>
      <c r="H40" s="57"/>
      <c r="I40" s="56"/>
      <c r="J40" s="42"/>
      <c r="K40" s="56"/>
      <c r="L40" s="57"/>
      <c r="M40" s="56"/>
      <c r="N40" s="57"/>
      <c r="O40" s="56"/>
      <c r="P40" s="42"/>
      <c r="Q40" s="56"/>
      <c r="R40" s="57"/>
      <c r="S40" s="56"/>
      <c r="T40" s="57"/>
      <c r="U40" s="56"/>
      <c r="X40" s="363"/>
      <c r="Y40" s="365"/>
      <c r="Z40" s="363"/>
      <c r="AA40" s="362"/>
      <c r="AB40" s="364"/>
      <c r="AC40" s="362"/>
      <c r="AD40" s="363"/>
      <c r="AE40" s="365"/>
      <c r="AF40" s="363"/>
      <c r="AG40" s="362"/>
      <c r="AH40" s="364"/>
      <c r="AI40" s="362"/>
      <c r="AJ40" s="364"/>
      <c r="AK40" s="364"/>
      <c r="AL40" s="364"/>
      <c r="AM40" s="364"/>
      <c r="AN40" s="364"/>
    </row>
    <row r="41" spans="2:40" ht="18" customHeight="1">
      <c r="B41" s="33" t="s">
        <v>48</v>
      </c>
      <c r="D41" s="42"/>
      <c r="E41" s="437">
        <v>6986</v>
      </c>
      <c r="F41" s="438"/>
      <c r="G41" s="437"/>
      <c r="H41" s="421"/>
      <c r="I41" s="439">
        <v>1004.4513512739769</v>
      </c>
      <c r="J41" s="440"/>
      <c r="K41" s="437">
        <v>8871</v>
      </c>
      <c r="L41" s="437"/>
      <c r="M41" s="437"/>
      <c r="N41" s="421"/>
      <c r="O41" s="439">
        <v>979.52657986698284</v>
      </c>
      <c r="P41" s="440"/>
      <c r="Q41" s="439">
        <v>78.750986360049609</v>
      </c>
      <c r="R41" s="439"/>
      <c r="S41" s="439"/>
      <c r="T41" s="439"/>
      <c r="U41" s="439">
        <v>102.54457325807114</v>
      </c>
    </row>
    <row r="42" spans="2:40" ht="9.9499999999999993" customHeight="1">
      <c r="D42" s="42"/>
      <c r="E42" s="437"/>
      <c r="F42" s="438"/>
      <c r="G42" s="437"/>
      <c r="H42" s="421"/>
      <c r="I42" s="439"/>
      <c r="J42" s="440"/>
      <c r="K42" s="437"/>
      <c r="L42" s="437"/>
      <c r="M42" s="437"/>
      <c r="N42" s="421"/>
      <c r="O42" s="439"/>
      <c r="P42" s="440"/>
      <c r="Q42" s="439"/>
      <c r="R42" s="439"/>
      <c r="S42" s="439"/>
      <c r="T42" s="439"/>
      <c r="U42" s="439"/>
    </row>
    <row r="43" spans="2:40" ht="18" customHeight="1">
      <c r="B43" s="33" t="s">
        <v>49</v>
      </c>
      <c r="D43" s="42"/>
      <c r="E43" s="437">
        <v>21027</v>
      </c>
      <c r="F43" s="438"/>
      <c r="G43" s="437"/>
      <c r="H43" s="421"/>
      <c r="I43" s="439">
        <v>1451.1914043848385</v>
      </c>
      <c r="J43" s="440"/>
      <c r="K43" s="437">
        <v>26099</v>
      </c>
      <c r="L43" s="437"/>
      <c r="M43" s="437"/>
      <c r="N43" s="421"/>
      <c r="O43" s="439">
        <v>1340.0598586152726</v>
      </c>
      <c r="P43" s="440"/>
      <c r="Q43" s="439">
        <v>80.566305222422315</v>
      </c>
      <c r="R43" s="439"/>
      <c r="S43" s="439"/>
      <c r="T43" s="439"/>
      <c r="U43" s="439">
        <v>108.29302848339937</v>
      </c>
    </row>
    <row r="44" spans="2:40" ht="9.9499999999999993" customHeight="1">
      <c r="B44" s="460"/>
      <c r="C44" s="460"/>
      <c r="D44" s="71"/>
      <c r="E44" s="72"/>
      <c r="F44" s="72"/>
      <c r="G44" s="72"/>
      <c r="H44" s="72"/>
      <c r="I44" s="72"/>
      <c r="J44" s="71"/>
      <c r="K44" s="73"/>
      <c r="L44" s="74"/>
      <c r="M44" s="73"/>
      <c r="N44" s="74"/>
      <c r="O44" s="73"/>
      <c r="P44" s="71"/>
      <c r="Q44" s="75"/>
      <c r="R44" s="76"/>
      <c r="S44" s="75"/>
      <c r="T44" s="76"/>
      <c r="U44" s="75"/>
    </row>
    <row r="45" spans="2:40">
      <c r="B45" s="56"/>
      <c r="C45" s="56"/>
      <c r="D45" s="77"/>
      <c r="E45" s="77"/>
      <c r="F45" s="77"/>
      <c r="G45" s="77"/>
      <c r="H45" s="77"/>
      <c r="I45" s="77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</row>
    <row r="46" spans="2:40">
      <c r="D46" s="47"/>
      <c r="E46" s="49"/>
      <c r="F46" s="49"/>
      <c r="G46" s="49"/>
      <c r="H46" s="49"/>
      <c r="I46" s="49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2:40">
      <c r="D47" s="47"/>
      <c r="E47" s="47"/>
      <c r="F47" s="47"/>
      <c r="G47" s="47"/>
      <c r="H47" s="47"/>
      <c r="I47" s="47"/>
      <c r="Q47" s="78"/>
    </row>
    <row r="48" spans="2:40">
      <c r="D48" s="47"/>
      <c r="E48" s="47"/>
      <c r="F48" s="47"/>
      <c r="G48" s="47"/>
      <c r="H48" s="47"/>
      <c r="I48" s="47"/>
    </row>
    <row r="49" spans="4:9">
      <c r="D49" s="47"/>
      <c r="E49" s="47"/>
      <c r="F49" s="47"/>
      <c r="G49" s="47"/>
      <c r="H49" s="47"/>
      <c r="I49" s="47"/>
    </row>
    <row r="50" spans="4:9">
      <c r="D50" s="47"/>
      <c r="E50" s="47"/>
      <c r="F50" s="47"/>
      <c r="G50" s="47"/>
      <c r="H50" s="47"/>
      <c r="I50" s="47"/>
    </row>
    <row r="51" spans="4:9">
      <c r="D51" s="47"/>
      <c r="E51" s="47"/>
      <c r="F51" s="47"/>
      <c r="G51" s="47"/>
      <c r="H51" s="47"/>
      <c r="I51" s="47"/>
    </row>
    <row r="52" spans="4:9">
      <c r="D52" s="47"/>
      <c r="E52" s="47"/>
      <c r="F52" s="47"/>
      <c r="G52" s="47"/>
      <c r="H52" s="47"/>
      <c r="I52" s="47"/>
    </row>
    <row r="53" spans="4:9">
      <c r="D53" s="47"/>
      <c r="E53" s="47"/>
      <c r="F53" s="47"/>
      <c r="G53" s="47"/>
      <c r="H53" s="47"/>
      <c r="I53" s="47"/>
    </row>
    <row r="54" spans="4:9">
      <c r="D54" s="47"/>
      <c r="E54" s="47"/>
      <c r="F54" s="47"/>
      <c r="G54" s="47"/>
      <c r="H54" s="47"/>
      <c r="I54" s="47"/>
    </row>
    <row r="55" spans="4:9">
      <c r="D55" s="47"/>
      <c r="E55" s="47"/>
      <c r="F55" s="47"/>
      <c r="G55" s="47"/>
      <c r="H55" s="47"/>
      <c r="I55" s="47"/>
    </row>
    <row r="56" spans="4:9">
      <c r="D56" s="47"/>
      <c r="E56" s="47"/>
      <c r="F56" s="47"/>
      <c r="G56" s="47"/>
      <c r="H56" s="47"/>
      <c r="I56" s="47"/>
    </row>
    <row r="57" spans="4:9">
      <c r="D57" s="47"/>
      <c r="E57" s="47"/>
      <c r="F57" s="47"/>
      <c r="G57" s="47"/>
      <c r="H57" s="47"/>
      <c r="I57" s="47"/>
    </row>
    <row r="58" spans="4:9">
      <c r="D58" s="47"/>
      <c r="E58" s="47"/>
      <c r="F58" s="47"/>
      <c r="G58" s="47"/>
      <c r="H58" s="47"/>
      <c r="I58" s="47"/>
    </row>
    <row r="59" spans="4:9">
      <c r="D59" s="47"/>
      <c r="E59" s="47"/>
      <c r="F59" s="47"/>
      <c r="G59" s="47"/>
      <c r="H59" s="47"/>
      <c r="I59" s="47"/>
    </row>
    <row r="60" spans="4:9">
      <c r="D60" s="47"/>
      <c r="E60" s="47"/>
      <c r="F60" s="47"/>
      <c r="G60" s="47"/>
      <c r="H60" s="47"/>
      <c r="I60" s="47"/>
    </row>
    <row r="61" spans="4:9">
      <c r="D61" s="47"/>
      <c r="E61" s="47"/>
      <c r="F61" s="47"/>
      <c r="G61" s="47"/>
      <c r="H61" s="47"/>
      <c r="I61" s="47"/>
    </row>
    <row r="62" spans="4:9">
      <c r="D62" s="47"/>
      <c r="E62" s="47"/>
      <c r="F62" s="47"/>
      <c r="G62" s="47"/>
      <c r="H62" s="47"/>
      <c r="I62" s="47"/>
    </row>
    <row r="63" spans="4:9">
      <c r="D63" s="47"/>
      <c r="E63" s="47"/>
      <c r="F63" s="47"/>
      <c r="G63" s="47"/>
      <c r="H63" s="47"/>
      <c r="I63" s="47"/>
    </row>
    <row r="64" spans="4:9">
      <c r="D64" s="47"/>
      <c r="E64" s="47"/>
      <c r="F64" s="47"/>
      <c r="G64" s="47"/>
      <c r="H64" s="47"/>
      <c r="I64" s="47"/>
    </row>
    <row r="65" spans="4:9">
      <c r="D65" s="47"/>
      <c r="E65" s="47"/>
      <c r="F65" s="47"/>
      <c r="G65" s="47"/>
      <c r="H65" s="47"/>
      <c r="I65" s="47"/>
    </row>
    <row r="66" spans="4:9">
      <c r="D66" s="47"/>
      <c r="E66" s="47"/>
      <c r="F66" s="47"/>
      <c r="G66" s="47"/>
      <c r="H66" s="47"/>
      <c r="I66" s="47"/>
    </row>
    <row r="67" spans="4:9">
      <c r="D67" s="47"/>
      <c r="E67" s="47"/>
      <c r="F67" s="47"/>
      <c r="G67" s="47"/>
      <c r="H67" s="47"/>
      <c r="I67" s="47"/>
    </row>
    <row r="68" spans="4:9">
      <c r="D68" s="47"/>
      <c r="E68" s="47"/>
      <c r="F68" s="47"/>
      <c r="G68" s="47"/>
      <c r="H68" s="47"/>
      <c r="I68" s="47"/>
    </row>
    <row r="69" spans="4:9">
      <c r="D69" s="47"/>
      <c r="E69" s="47"/>
      <c r="F69" s="47"/>
      <c r="G69" s="47"/>
      <c r="H69" s="47"/>
      <c r="I69" s="47"/>
    </row>
    <row r="70" spans="4:9">
      <c r="D70" s="47"/>
      <c r="E70" s="47"/>
      <c r="F70" s="47"/>
      <c r="G70" s="47"/>
      <c r="H70" s="47"/>
      <c r="I70" s="47"/>
    </row>
    <row r="71" spans="4:9">
      <c r="D71" s="47"/>
      <c r="E71" s="47"/>
      <c r="F71" s="47"/>
      <c r="G71" s="47"/>
      <c r="H71" s="47"/>
      <c r="I71" s="47"/>
    </row>
    <row r="72" spans="4:9">
      <c r="D72" s="47"/>
      <c r="E72" s="47"/>
      <c r="F72" s="47"/>
      <c r="G72" s="47"/>
      <c r="H72" s="47"/>
      <c r="I72" s="47"/>
    </row>
    <row r="73" spans="4:9">
      <c r="D73" s="47"/>
      <c r="E73" s="47"/>
      <c r="F73" s="47"/>
      <c r="G73" s="47"/>
      <c r="H73" s="47"/>
      <c r="I73" s="47"/>
    </row>
    <row r="74" spans="4:9">
      <c r="D74" s="47"/>
      <c r="E74" s="47"/>
      <c r="F74" s="47"/>
      <c r="G74" s="47"/>
      <c r="H74" s="47"/>
      <c r="I74" s="47"/>
    </row>
    <row r="75" spans="4:9">
      <c r="D75" s="47"/>
      <c r="E75" s="47"/>
      <c r="F75" s="47"/>
      <c r="G75" s="47"/>
      <c r="H75" s="47"/>
      <c r="I75" s="47"/>
    </row>
    <row r="76" spans="4:9">
      <c r="D76" s="47"/>
      <c r="E76" s="47"/>
      <c r="F76" s="47"/>
      <c r="G76" s="47"/>
      <c r="H76" s="47"/>
      <c r="I76" s="47"/>
    </row>
    <row r="77" spans="4:9">
      <c r="D77" s="47"/>
      <c r="E77" s="47"/>
      <c r="F77" s="47"/>
      <c r="G77" s="47"/>
      <c r="H77" s="47"/>
      <c r="I77" s="47"/>
    </row>
    <row r="78" spans="4:9">
      <c r="D78" s="47"/>
      <c r="E78" s="47"/>
      <c r="F78" s="47"/>
      <c r="G78" s="47"/>
      <c r="H78" s="47"/>
      <c r="I78" s="47"/>
    </row>
  </sheetData>
  <mergeCells count="20">
    <mergeCell ref="B40:C40"/>
    <mergeCell ref="B44:C44"/>
    <mergeCell ref="B34:C34"/>
    <mergeCell ref="B37:C37"/>
    <mergeCell ref="B38:C39"/>
    <mergeCell ref="E38:I38"/>
    <mergeCell ref="K38:O38"/>
    <mergeCell ref="Q38:U38"/>
    <mergeCell ref="B20:C20"/>
    <mergeCell ref="E20:I20"/>
    <mergeCell ref="K20:O20"/>
    <mergeCell ref="Q20:U20"/>
    <mergeCell ref="B23:C23"/>
    <mergeCell ref="B33:C33"/>
    <mergeCell ref="B19:C19"/>
    <mergeCell ref="B4:C4"/>
    <mergeCell ref="E4:I4"/>
    <mergeCell ref="K4:O4"/>
    <mergeCell ref="Q4:U4"/>
    <mergeCell ref="B18:C18"/>
  </mergeCells>
  <hyperlinks>
    <hyperlink ref="W1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7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1:BR83"/>
  <sheetViews>
    <sheetView showGridLines="0" showRowColHeaders="0" showZeros="0" topLeftCell="A5" zoomScaleNormal="100" workbookViewId="0">
      <selection activeCell="X30" sqref="X30"/>
    </sheetView>
  </sheetViews>
  <sheetFormatPr baseColWidth="10" defaultColWidth="10.140625" defaultRowHeight="12.75"/>
  <cols>
    <col min="1" max="1" width="2" style="79" customWidth="1"/>
    <col min="2" max="2" width="8.28515625" style="79" customWidth="1"/>
    <col min="3" max="6" width="10.7109375" style="79" customWidth="1"/>
    <col min="7" max="8" width="10.7109375" style="79" hidden="1" customWidth="1"/>
    <col min="9" max="14" width="10.7109375" style="79" customWidth="1"/>
    <col min="15" max="16" width="10.7109375" style="79" hidden="1" customWidth="1"/>
    <col min="17" max="18" width="10.7109375" style="79" customWidth="1"/>
    <col min="19" max="19" width="6.28515625" style="79" customWidth="1"/>
    <col min="20" max="22" width="7.7109375" style="79" customWidth="1"/>
    <col min="23" max="16384" width="10.140625" style="79"/>
  </cols>
  <sheetData>
    <row r="1" spans="2:70" ht="18.95" customHeight="1">
      <c r="B1" s="479" t="s">
        <v>181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  <c r="AS1" s="356"/>
      <c r="AT1" s="356"/>
      <c r="AU1" s="356"/>
      <c r="AV1" s="356"/>
      <c r="AW1" s="356"/>
      <c r="AX1" s="356"/>
      <c r="AY1" s="356"/>
      <c r="AZ1" s="356"/>
      <c r="BA1" s="356"/>
      <c r="BB1" s="356"/>
      <c r="BC1" s="356"/>
      <c r="BD1" s="356"/>
      <c r="BE1" s="356"/>
      <c r="BF1" s="356"/>
      <c r="BG1" s="356"/>
      <c r="BH1" s="356"/>
      <c r="BI1" s="356"/>
      <c r="BJ1" s="356"/>
      <c r="BK1" s="356"/>
      <c r="BL1" s="356"/>
      <c r="BM1" s="356"/>
      <c r="BN1" s="356"/>
      <c r="BO1" s="356"/>
      <c r="BP1" s="356"/>
      <c r="BQ1" s="356"/>
      <c r="BR1" s="356"/>
    </row>
    <row r="2" spans="2:70" ht="18.95" customHeight="1">
      <c r="B2" s="481" t="s">
        <v>197</v>
      </c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T2" s="9" t="s">
        <v>178</v>
      </c>
      <c r="U2" s="356"/>
      <c r="V2" s="355"/>
      <c r="W2" s="356"/>
      <c r="X2" s="356"/>
      <c r="Y2" s="356"/>
      <c r="Z2" s="356"/>
      <c r="AA2" s="356"/>
      <c r="AB2" s="356"/>
      <c r="AC2" s="356"/>
      <c r="AD2" s="356"/>
      <c r="AE2" s="356"/>
      <c r="AF2" s="356"/>
      <c r="AG2" s="356"/>
      <c r="AH2" s="356"/>
      <c r="AI2" s="356"/>
      <c r="AJ2" s="356"/>
      <c r="AK2" s="356"/>
      <c r="AL2" s="356"/>
      <c r="AM2" s="356"/>
      <c r="AN2" s="356"/>
      <c r="AO2" s="356"/>
      <c r="AP2" s="356"/>
      <c r="AQ2" s="356"/>
      <c r="AR2" s="356"/>
      <c r="AS2" s="356"/>
      <c r="AT2" s="356"/>
      <c r="AU2" s="356"/>
      <c r="AV2" s="356"/>
      <c r="AW2" s="356"/>
      <c r="AX2" s="356"/>
      <c r="AY2" s="356"/>
      <c r="AZ2" s="356"/>
      <c r="BA2" s="356"/>
      <c r="BB2" s="356"/>
      <c r="BC2" s="356"/>
      <c r="BD2" s="356"/>
      <c r="BE2" s="356"/>
      <c r="BF2" s="356"/>
      <c r="BG2" s="356"/>
      <c r="BH2" s="356"/>
      <c r="BI2" s="356"/>
      <c r="BJ2" s="356"/>
      <c r="BK2" s="356"/>
      <c r="BL2" s="356"/>
      <c r="BM2" s="356"/>
      <c r="BN2" s="356"/>
      <c r="BO2" s="356"/>
      <c r="BP2" s="356"/>
      <c r="BQ2" s="356"/>
      <c r="BR2" s="356"/>
    </row>
    <row r="3" spans="2:70" ht="18.95" customHeight="1">
      <c r="B3" s="483" t="s">
        <v>192</v>
      </c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  <c r="O3" s="484"/>
      <c r="P3" s="484"/>
      <c r="Q3" s="484"/>
      <c r="R3" s="484"/>
      <c r="U3" s="356"/>
      <c r="V3" s="356"/>
      <c r="W3" s="356"/>
      <c r="X3" s="356"/>
      <c r="Y3" s="356"/>
      <c r="Z3" s="356"/>
      <c r="AA3" s="356"/>
      <c r="AB3" s="356"/>
      <c r="AC3" s="356"/>
      <c r="AD3" s="356"/>
      <c r="AE3" s="356"/>
      <c r="AF3" s="356"/>
      <c r="AG3" s="356"/>
      <c r="AH3" s="356"/>
      <c r="AI3" s="356"/>
      <c r="AJ3" s="356"/>
      <c r="AK3" s="356"/>
      <c r="AL3" s="356"/>
      <c r="AM3" s="356"/>
      <c r="AN3" s="356"/>
      <c r="AO3" s="356"/>
      <c r="AP3" s="356"/>
      <c r="AQ3" s="356"/>
      <c r="AR3" s="356"/>
      <c r="AS3" s="356"/>
      <c r="AT3" s="356"/>
      <c r="AU3" s="356"/>
      <c r="AV3" s="356"/>
      <c r="AW3" s="356"/>
      <c r="AX3" s="356"/>
      <c r="AY3" s="356"/>
      <c r="AZ3" s="356"/>
      <c r="BA3" s="356"/>
      <c r="BB3" s="356"/>
      <c r="BC3" s="356"/>
      <c r="BD3" s="356"/>
      <c r="BE3" s="356"/>
      <c r="BF3" s="356"/>
      <c r="BG3" s="356"/>
      <c r="BH3" s="356"/>
      <c r="BI3" s="356"/>
      <c r="BJ3" s="356"/>
      <c r="BK3" s="356"/>
      <c r="BL3" s="356"/>
      <c r="BM3" s="356"/>
      <c r="BN3" s="356"/>
      <c r="BO3" s="356"/>
      <c r="BP3" s="356"/>
      <c r="BQ3" s="356"/>
      <c r="BR3" s="356"/>
    </row>
    <row r="4" spans="2:70" ht="14.25" customHeight="1" thickBot="1">
      <c r="B4" s="80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U4" s="356"/>
      <c r="V4" s="356"/>
      <c r="W4" s="356"/>
      <c r="X4" s="356"/>
      <c r="Y4" s="356"/>
      <c r="Z4" s="356"/>
      <c r="AA4" s="356"/>
      <c r="AB4" s="356"/>
      <c r="AC4" s="356"/>
      <c r="AD4" s="356"/>
      <c r="AE4" s="356"/>
      <c r="AF4" s="356"/>
      <c r="AG4" s="356"/>
      <c r="AH4" s="356"/>
      <c r="AI4" s="356"/>
      <c r="AJ4" s="356"/>
      <c r="AK4" s="356"/>
      <c r="AL4" s="356"/>
      <c r="AM4" s="356"/>
      <c r="AN4" s="356"/>
      <c r="AO4" s="356"/>
      <c r="AP4" s="356"/>
      <c r="AQ4" s="356"/>
      <c r="AR4" s="356"/>
      <c r="AS4" s="356"/>
      <c r="AT4" s="356"/>
      <c r="AU4" s="356"/>
      <c r="AV4" s="356"/>
      <c r="AW4" s="356"/>
      <c r="AX4" s="356"/>
      <c r="AY4" s="356"/>
      <c r="AZ4" s="356"/>
      <c r="BA4" s="356"/>
      <c r="BB4" s="356"/>
      <c r="BC4" s="356"/>
      <c r="BD4" s="356"/>
      <c r="BE4" s="356"/>
      <c r="BF4" s="356"/>
      <c r="BG4" s="356"/>
      <c r="BH4" s="356"/>
      <c r="BI4" s="356"/>
      <c r="BJ4" s="356"/>
      <c r="BK4" s="356"/>
      <c r="BL4" s="356"/>
      <c r="BM4" s="356"/>
      <c r="BN4" s="356"/>
      <c r="BO4" s="356"/>
      <c r="BP4" s="356"/>
      <c r="BQ4" s="356"/>
      <c r="BR4" s="356"/>
    </row>
    <row r="5" spans="2:70" ht="14.25" customHeight="1" thickTop="1">
      <c r="B5" s="465" t="s">
        <v>0</v>
      </c>
      <c r="C5" s="468" t="s">
        <v>28</v>
      </c>
      <c r="D5" s="469"/>
      <c r="E5" s="469"/>
      <c r="F5" s="469"/>
      <c r="G5" s="469"/>
      <c r="H5" s="469"/>
      <c r="I5" s="469"/>
      <c r="J5" s="470"/>
      <c r="K5" s="468" t="s">
        <v>29</v>
      </c>
      <c r="L5" s="469"/>
      <c r="M5" s="469"/>
      <c r="N5" s="469"/>
      <c r="O5" s="469"/>
      <c r="P5" s="469"/>
      <c r="Q5" s="469"/>
      <c r="R5" s="470"/>
      <c r="U5" s="356"/>
      <c r="V5" s="356"/>
      <c r="W5" s="356"/>
      <c r="X5" s="356"/>
      <c r="Y5" s="356"/>
      <c r="Z5" s="356"/>
      <c r="AA5" s="356"/>
      <c r="AB5" s="356"/>
      <c r="AC5" s="356"/>
      <c r="AD5" s="356"/>
      <c r="AE5" s="356"/>
      <c r="AF5" s="356"/>
      <c r="AG5" s="356"/>
      <c r="AH5" s="356"/>
      <c r="AI5" s="356"/>
      <c r="AJ5" s="356"/>
      <c r="AK5" s="356"/>
      <c r="AL5" s="356"/>
      <c r="AM5" s="356"/>
      <c r="AN5" s="356"/>
      <c r="AO5" s="356"/>
      <c r="AP5" s="356"/>
      <c r="AQ5" s="356"/>
      <c r="AR5" s="356"/>
      <c r="AS5" s="356"/>
      <c r="AT5" s="356"/>
      <c r="AU5" s="356"/>
      <c r="AV5" s="356"/>
      <c r="AW5" s="356"/>
      <c r="AX5" s="356"/>
      <c r="AY5" s="356"/>
      <c r="AZ5" s="356"/>
      <c r="BA5" s="356"/>
      <c r="BB5" s="356"/>
      <c r="BC5" s="356"/>
      <c r="BD5" s="356"/>
      <c r="BE5" s="356"/>
      <c r="BF5" s="356"/>
      <c r="BG5" s="356"/>
      <c r="BH5" s="356"/>
      <c r="BI5" s="356"/>
      <c r="BJ5" s="356"/>
      <c r="BK5" s="356"/>
      <c r="BL5" s="356"/>
      <c r="BM5" s="356"/>
      <c r="BN5" s="356"/>
      <c r="BO5" s="356"/>
      <c r="BP5" s="356"/>
      <c r="BQ5" s="356"/>
      <c r="BR5" s="356"/>
    </row>
    <row r="6" spans="2:70" ht="14.25" customHeight="1">
      <c r="B6" s="466"/>
      <c r="C6" s="471" t="s">
        <v>3</v>
      </c>
      <c r="D6" s="472"/>
      <c r="E6" s="473" t="s">
        <v>4</v>
      </c>
      <c r="F6" s="474"/>
      <c r="G6" s="471" t="s">
        <v>5</v>
      </c>
      <c r="H6" s="472"/>
      <c r="I6" s="471" t="s">
        <v>6</v>
      </c>
      <c r="J6" s="472"/>
      <c r="K6" s="471" t="s">
        <v>3</v>
      </c>
      <c r="L6" s="472"/>
      <c r="M6" s="473" t="s">
        <v>4</v>
      </c>
      <c r="N6" s="474"/>
      <c r="O6" s="471" t="s">
        <v>5</v>
      </c>
      <c r="P6" s="472"/>
      <c r="Q6" s="471" t="s">
        <v>6</v>
      </c>
      <c r="R6" s="472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356"/>
      <c r="AP6" s="356"/>
      <c r="AQ6" s="356"/>
      <c r="AR6" s="356"/>
      <c r="AS6" s="356"/>
      <c r="AT6" s="356"/>
      <c r="AU6" s="356"/>
      <c r="AV6" s="356"/>
      <c r="AW6" s="356"/>
      <c r="AX6" s="356"/>
      <c r="AY6" s="356"/>
      <c r="AZ6" s="356"/>
      <c r="BA6" s="356"/>
      <c r="BB6" s="356"/>
      <c r="BC6" s="356"/>
      <c r="BD6" s="356"/>
      <c r="BE6" s="356"/>
      <c r="BF6" s="356"/>
      <c r="BG6" s="356"/>
      <c r="BH6" s="356"/>
      <c r="BI6" s="356"/>
      <c r="BJ6" s="356"/>
      <c r="BK6" s="356"/>
      <c r="BL6" s="356"/>
      <c r="BM6" s="356"/>
      <c r="BN6" s="356"/>
      <c r="BO6" s="356"/>
      <c r="BP6" s="356"/>
      <c r="BQ6" s="356"/>
      <c r="BR6" s="356"/>
    </row>
    <row r="7" spans="2:70" ht="14.25" customHeight="1">
      <c r="B7" s="467"/>
      <c r="C7" s="82" t="s">
        <v>7</v>
      </c>
      <c r="D7" s="83" t="s">
        <v>8</v>
      </c>
      <c r="E7" s="84" t="s">
        <v>7</v>
      </c>
      <c r="F7" s="85" t="s">
        <v>8</v>
      </c>
      <c r="G7" s="82" t="s">
        <v>7</v>
      </c>
      <c r="H7" s="84" t="s">
        <v>8</v>
      </c>
      <c r="I7" s="82" t="s">
        <v>7</v>
      </c>
      <c r="J7" s="84" t="s">
        <v>8</v>
      </c>
      <c r="K7" s="86" t="s">
        <v>7</v>
      </c>
      <c r="L7" s="87" t="s">
        <v>8</v>
      </c>
      <c r="M7" s="84" t="s">
        <v>7</v>
      </c>
      <c r="N7" s="84" t="s">
        <v>8</v>
      </c>
      <c r="O7" s="82" t="s">
        <v>7</v>
      </c>
      <c r="P7" s="84" t="s">
        <v>8</v>
      </c>
      <c r="Q7" s="82" t="s">
        <v>7</v>
      </c>
      <c r="R7" s="85" t="s">
        <v>8</v>
      </c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356"/>
      <c r="AN7" s="356"/>
      <c r="AO7" s="356"/>
      <c r="AP7" s="356"/>
      <c r="AQ7" s="356"/>
      <c r="AR7" s="356"/>
      <c r="AS7" s="356"/>
      <c r="AT7" s="356"/>
      <c r="AU7" s="356"/>
      <c r="AV7" s="356"/>
      <c r="AW7" s="356"/>
      <c r="AX7" s="356"/>
      <c r="AY7" s="356"/>
      <c r="AZ7" s="356"/>
      <c r="BA7" s="356"/>
      <c r="BB7" s="356"/>
      <c r="BC7" s="356"/>
      <c r="BD7" s="356"/>
      <c r="BE7" s="356"/>
      <c r="BF7" s="356"/>
      <c r="BG7" s="356"/>
      <c r="BH7" s="356"/>
      <c r="BI7" s="356"/>
      <c r="BJ7" s="356"/>
      <c r="BK7" s="356"/>
      <c r="BL7" s="356"/>
      <c r="BM7" s="356"/>
      <c r="BN7" s="356"/>
      <c r="BO7" s="356"/>
      <c r="BP7" s="356"/>
      <c r="BQ7" s="356"/>
      <c r="BR7" s="356"/>
    </row>
    <row r="8" spans="2:70" ht="14.25" customHeight="1">
      <c r="B8" s="397" t="s">
        <v>9</v>
      </c>
      <c r="C8" s="88">
        <v>0</v>
      </c>
      <c r="D8" s="89">
        <v>0</v>
      </c>
      <c r="E8" s="88">
        <v>0</v>
      </c>
      <c r="F8" s="89">
        <v>0</v>
      </c>
      <c r="G8" s="88">
        <v>0</v>
      </c>
      <c r="H8" s="89">
        <v>0</v>
      </c>
      <c r="I8" s="88">
        <v>0</v>
      </c>
      <c r="J8" s="89">
        <v>0</v>
      </c>
      <c r="K8" s="385">
        <v>0</v>
      </c>
      <c r="L8" s="89">
        <v>0</v>
      </c>
      <c r="M8" s="88">
        <v>0</v>
      </c>
      <c r="N8" s="89">
        <v>0</v>
      </c>
      <c r="O8" s="88">
        <v>0</v>
      </c>
      <c r="P8" s="89">
        <v>0</v>
      </c>
      <c r="Q8" s="88">
        <v>0</v>
      </c>
      <c r="R8" s="389">
        <v>0</v>
      </c>
      <c r="U8" s="356"/>
      <c r="V8" s="366"/>
      <c r="W8" s="357"/>
      <c r="X8" s="366"/>
      <c r="Y8" s="357"/>
      <c r="Z8" s="366"/>
      <c r="AA8" s="357"/>
      <c r="AB8" s="366"/>
      <c r="AC8" s="357"/>
      <c r="AD8" s="366"/>
      <c r="AE8" s="357"/>
      <c r="AF8" s="366"/>
      <c r="AG8" s="357"/>
      <c r="AH8" s="366"/>
      <c r="AI8" s="357"/>
      <c r="AJ8" s="366"/>
      <c r="AK8" s="357"/>
      <c r="AL8" s="356"/>
      <c r="AM8" s="356"/>
      <c r="AN8" s="356"/>
      <c r="AO8" s="356"/>
      <c r="AP8" s="356"/>
      <c r="AQ8" s="356"/>
      <c r="AR8" s="356"/>
      <c r="AS8" s="356"/>
      <c r="AT8" s="356"/>
      <c r="AU8" s="356"/>
      <c r="AV8" s="356"/>
      <c r="AW8" s="356"/>
      <c r="AX8" s="356"/>
      <c r="AY8" s="356"/>
      <c r="AZ8" s="356"/>
      <c r="BA8" s="356"/>
      <c r="BB8" s="356"/>
      <c r="BC8" s="356"/>
      <c r="BD8" s="356"/>
      <c r="BE8" s="356"/>
      <c r="BF8" s="356"/>
      <c r="BG8" s="356"/>
      <c r="BH8" s="356"/>
      <c r="BI8" s="356"/>
      <c r="BJ8" s="356"/>
      <c r="BK8" s="356"/>
      <c r="BL8" s="356"/>
      <c r="BM8" s="356"/>
      <c r="BN8" s="356"/>
      <c r="BO8" s="356"/>
      <c r="BP8" s="356"/>
      <c r="BQ8" s="356"/>
      <c r="BR8" s="356"/>
    </row>
    <row r="9" spans="2:70" ht="14.25" customHeight="1">
      <c r="B9" s="398" t="s">
        <v>10</v>
      </c>
      <c r="C9" s="88">
        <v>0</v>
      </c>
      <c r="D9" s="89">
        <v>0</v>
      </c>
      <c r="E9" s="88">
        <v>0</v>
      </c>
      <c r="F9" s="89">
        <v>0</v>
      </c>
      <c r="G9" s="88">
        <v>0</v>
      </c>
      <c r="H9" s="89">
        <v>0</v>
      </c>
      <c r="I9" s="88">
        <v>0</v>
      </c>
      <c r="J9" s="89">
        <v>0</v>
      </c>
      <c r="K9" s="386">
        <v>0</v>
      </c>
      <c r="L9" s="89">
        <v>0</v>
      </c>
      <c r="M9" s="88">
        <v>0</v>
      </c>
      <c r="N9" s="89">
        <v>0</v>
      </c>
      <c r="O9" s="88">
        <v>0</v>
      </c>
      <c r="P9" s="89">
        <v>0</v>
      </c>
      <c r="Q9" s="88">
        <v>0</v>
      </c>
      <c r="R9" s="390">
        <v>0</v>
      </c>
      <c r="U9" s="356"/>
      <c r="V9" s="366"/>
      <c r="W9" s="357"/>
      <c r="X9" s="366"/>
      <c r="Y9" s="357"/>
      <c r="Z9" s="366"/>
      <c r="AA9" s="357"/>
      <c r="AB9" s="366"/>
      <c r="AC9" s="357"/>
      <c r="AD9" s="366"/>
      <c r="AE9" s="357"/>
      <c r="AF9" s="366"/>
      <c r="AG9" s="357"/>
      <c r="AH9" s="366"/>
      <c r="AI9" s="357"/>
      <c r="AJ9" s="366"/>
      <c r="AK9" s="357"/>
      <c r="AL9" s="356"/>
      <c r="AM9" s="356"/>
      <c r="AN9" s="356"/>
      <c r="AO9" s="356"/>
      <c r="AP9" s="356"/>
      <c r="AQ9" s="356"/>
      <c r="AR9" s="356"/>
      <c r="AS9" s="356"/>
      <c r="AT9" s="356"/>
      <c r="AU9" s="356"/>
      <c r="AV9" s="356"/>
      <c r="AW9" s="356"/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  <c r="BN9" s="356"/>
      <c r="BO9" s="356"/>
      <c r="BP9" s="356"/>
      <c r="BQ9" s="356"/>
      <c r="BR9" s="356"/>
    </row>
    <row r="10" spans="2:70" ht="14.25" customHeight="1">
      <c r="B10" s="399" t="s">
        <v>11</v>
      </c>
      <c r="C10" s="88">
        <v>0</v>
      </c>
      <c r="D10" s="89">
        <v>0</v>
      </c>
      <c r="E10" s="88">
        <v>0</v>
      </c>
      <c r="F10" s="89">
        <v>0</v>
      </c>
      <c r="G10" s="88">
        <v>0</v>
      </c>
      <c r="H10" s="89">
        <v>0</v>
      </c>
      <c r="I10" s="88">
        <v>0</v>
      </c>
      <c r="J10" s="89">
        <v>0</v>
      </c>
      <c r="K10" s="386">
        <v>0</v>
      </c>
      <c r="L10" s="89">
        <v>0</v>
      </c>
      <c r="M10" s="88">
        <v>0</v>
      </c>
      <c r="N10" s="89">
        <v>0</v>
      </c>
      <c r="O10" s="88">
        <v>0</v>
      </c>
      <c r="P10" s="89">
        <v>0</v>
      </c>
      <c r="Q10" s="88">
        <v>0</v>
      </c>
      <c r="R10" s="390">
        <v>0</v>
      </c>
      <c r="U10" s="356"/>
      <c r="V10" s="366"/>
      <c r="W10" s="357"/>
      <c r="X10" s="366"/>
      <c r="Y10" s="357"/>
      <c r="Z10" s="366"/>
      <c r="AA10" s="357"/>
      <c r="AB10" s="366"/>
      <c r="AC10" s="357"/>
      <c r="AD10" s="366"/>
      <c r="AE10" s="357"/>
      <c r="AF10" s="366"/>
      <c r="AG10" s="357"/>
      <c r="AH10" s="366"/>
      <c r="AI10" s="357"/>
      <c r="AJ10" s="366"/>
      <c r="AK10" s="357"/>
      <c r="AL10" s="356"/>
      <c r="AM10" s="356"/>
      <c r="AN10" s="356"/>
      <c r="AO10" s="356"/>
      <c r="AP10" s="356"/>
      <c r="AQ10" s="356"/>
      <c r="AR10" s="356"/>
      <c r="AS10" s="356"/>
      <c r="AT10" s="356"/>
      <c r="AU10" s="356"/>
      <c r="AV10" s="356"/>
      <c r="AW10" s="356"/>
      <c r="AX10" s="356"/>
      <c r="AY10" s="356"/>
      <c r="AZ10" s="356"/>
      <c r="BA10" s="356"/>
      <c r="BB10" s="356"/>
      <c r="BC10" s="356"/>
      <c r="BD10" s="356"/>
      <c r="BE10" s="356"/>
      <c r="BF10" s="356"/>
      <c r="BG10" s="356"/>
      <c r="BH10" s="356"/>
      <c r="BI10" s="356"/>
      <c r="BJ10" s="356"/>
      <c r="BK10" s="356"/>
      <c r="BL10" s="356"/>
      <c r="BM10" s="356"/>
      <c r="BN10" s="356"/>
      <c r="BO10" s="356"/>
      <c r="BP10" s="356"/>
      <c r="BQ10" s="356"/>
      <c r="BR10" s="356"/>
    </row>
    <row r="11" spans="2:70" ht="14.25" customHeight="1">
      <c r="B11" s="399" t="s">
        <v>12</v>
      </c>
      <c r="C11" s="88">
        <v>2</v>
      </c>
      <c r="D11" s="89">
        <v>562.63499999999999</v>
      </c>
      <c r="E11" s="88">
        <v>2</v>
      </c>
      <c r="F11" s="89">
        <v>1124.4000000000001</v>
      </c>
      <c r="G11" s="88">
        <v>0</v>
      </c>
      <c r="H11" s="89">
        <v>0</v>
      </c>
      <c r="I11" s="88">
        <v>4</v>
      </c>
      <c r="J11" s="89">
        <v>843.51750000000004</v>
      </c>
      <c r="K11" s="386">
        <v>0</v>
      </c>
      <c r="L11" s="89">
        <v>0</v>
      </c>
      <c r="M11" s="88">
        <v>0</v>
      </c>
      <c r="N11" s="89">
        <v>0</v>
      </c>
      <c r="O11" s="88">
        <v>0</v>
      </c>
      <c r="P11" s="89">
        <v>0</v>
      </c>
      <c r="Q11" s="88">
        <v>0</v>
      </c>
      <c r="R11" s="390">
        <v>0</v>
      </c>
      <c r="U11" s="356"/>
      <c r="V11" s="366"/>
      <c r="W11" s="357"/>
      <c r="X11" s="366"/>
      <c r="Y11" s="357"/>
      <c r="Z11" s="366"/>
      <c r="AA11" s="357"/>
      <c r="AB11" s="366"/>
      <c r="AC11" s="357"/>
      <c r="AD11" s="366"/>
      <c r="AE11" s="357"/>
      <c r="AF11" s="366"/>
      <c r="AG11" s="357"/>
      <c r="AH11" s="366"/>
      <c r="AI11" s="357"/>
      <c r="AJ11" s="366"/>
      <c r="AK11" s="357"/>
      <c r="AL11" s="356"/>
      <c r="AM11" s="356"/>
      <c r="AN11" s="356"/>
      <c r="AO11" s="356"/>
      <c r="AP11" s="356"/>
      <c r="AQ11" s="356"/>
      <c r="AR11" s="356"/>
      <c r="AS11" s="356"/>
      <c r="AT11" s="356"/>
      <c r="AU11" s="356"/>
      <c r="AV11" s="356"/>
      <c r="AW11" s="356"/>
      <c r="AX11" s="356"/>
      <c r="AY11" s="356"/>
      <c r="AZ11" s="356"/>
      <c r="BA11" s="356"/>
      <c r="BB11" s="356"/>
      <c r="BC11" s="356"/>
      <c r="BD11" s="356"/>
      <c r="BE11" s="356"/>
      <c r="BF11" s="356"/>
      <c r="BG11" s="356"/>
      <c r="BH11" s="356"/>
      <c r="BI11" s="356"/>
      <c r="BJ11" s="356"/>
      <c r="BK11" s="356"/>
      <c r="BL11" s="356"/>
      <c r="BM11" s="356"/>
      <c r="BN11" s="356"/>
      <c r="BO11" s="356"/>
      <c r="BP11" s="356"/>
      <c r="BQ11" s="356"/>
      <c r="BR11" s="356"/>
    </row>
    <row r="12" spans="2:70" ht="14.25" customHeight="1">
      <c r="B12" s="399" t="s">
        <v>13</v>
      </c>
      <c r="C12" s="88">
        <v>273</v>
      </c>
      <c r="D12" s="89">
        <v>787.63992673992686</v>
      </c>
      <c r="E12" s="88">
        <v>114</v>
      </c>
      <c r="F12" s="89">
        <v>706.37324561403511</v>
      </c>
      <c r="G12" s="88">
        <v>0</v>
      </c>
      <c r="H12" s="89">
        <v>0</v>
      </c>
      <c r="I12" s="88">
        <v>387</v>
      </c>
      <c r="J12" s="89">
        <v>763.70090439276498</v>
      </c>
      <c r="K12" s="386">
        <v>0</v>
      </c>
      <c r="L12" s="89">
        <v>0</v>
      </c>
      <c r="M12" s="88">
        <v>0</v>
      </c>
      <c r="N12" s="89">
        <v>0</v>
      </c>
      <c r="O12" s="88">
        <v>0</v>
      </c>
      <c r="P12" s="89">
        <v>0</v>
      </c>
      <c r="Q12" s="88">
        <v>0</v>
      </c>
      <c r="R12" s="390">
        <v>0</v>
      </c>
      <c r="U12" s="356"/>
      <c r="V12" s="366"/>
      <c r="W12" s="357"/>
      <c r="X12" s="366"/>
      <c r="Y12" s="357"/>
      <c r="Z12" s="366"/>
      <c r="AA12" s="357"/>
      <c r="AB12" s="366"/>
      <c r="AC12" s="357"/>
      <c r="AD12" s="366"/>
      <c r="AE12" s="357"/>
      <c r="AF12" s="366"/>
      <c r="AG12" s="357"/>
      <c r="AH12" s="366"/>
      <c r="AI12" s="357"/>
      <c r="AJ12" s="366"/>
      <c r="AK12" s="357"/>
      <c r="AL12" s="356"/>
      <c r="AM12" s="356"/>
      <c r="AN12" s="356"/>
      <c r="AO12" s="356"/>
      <c r="AP12" s="356"/>
      <c r="AQ12" s="356"/>
      <c r="AR12" s="356"/>
      <c r="AS12" s="356"/>
      <c r="AT12" s="356"/>
      <c r="AU12" s="356"/>
      <c r="AV12" s="356"/>
      <c r="AW12" s="356"/>
      <c r="AX12" s="356"/>
      <c r="AY12" s="356"/>
      <c r="AZ12" s="356"/>
      <c r="BA12" s="356"/>
      <c r="BB12" s="356"/>
      <c r="BC12" s="356"/>
      <c r="BD12" s="356"/>
      <c r="BE12" s="356"/>
      <c r="BF12" s="356"/>
      <c r="BG12" s="356"/>
      <c r="BH12" s="356"/>
      <c r="BI12" s="356"/>
      <c r="BJ12" s="356"/>
      <c r="BK12" s="356"/>
      <c r="BL12" s="356"/>
      <c r="BM12" s="356"/>
      <c r="BN12" s="356"/>
      <c r="BO12" s="356"/>
      <c r="BP12" s="356"/>
      <c r="BQ12" s="356"/>
      <c r="BR12" s="356"/>
    </row>
    <row r="13" spans="2:70" ht="14.25" customHeight="1">
      <c r="B13" s="399" t="s">
        <v>14</v>
      </c>
      <c r="C13" s="88">
        <v>1687</v>
      </c>
      <c r="D13" s="89">
        <v>769.79109069353899</v>
      </c>
      <c r="E13" s="88">
        <v>811</v>
      </c>
      <c r="F13" s="89">
        <v>692.54107274969192</v>
      </c>
      <c r="G13" s="88">
        <v>0</v>
      </c>
      <c r="H13" s="89">
        <v>0</v>
      </c>
      <c r="I13" s="88">
        <v>2498</v>
      </c>
      <c r="J13" s="89">
        <v>744.71112089671749</v>
      </c>
      <c r="K13" s="386">
        <v>0</v>
      </c>
      <c r="L13" s="89">
        <v>0</v>
      </c>
      <c r="M13" s="88">
        <v>0</v>
      </c>
      <c r="N13" s="89">
        <v>0</v>
      </c>
      <c r="O13" s="88">
        <v>0</v>
      </c>
      <c r="P13" s="89">
        <v>0</v>
      </c>
      <c r="Q13" s="88">
        <v>0</v>
      </c>
      <c r="R13" s="390">
        <v>0</v>
      </c>
      <c r="U13" s="356"/>
      <c r="V13" s="366"/>
      <c r="W13" s="357"/>
      <c r="X13" s="366"/>
      <c r="Y13" s="357"/>
      <c r="Z13" s="366"/>
      <c r="AA13" s="357"/>
      <c r="AB13" s="366"/>
      <c r="AC13" s="357"/>
      <c r="AD13" s="366"/>
      <c r="AE13" s="357"/>
      <c r="AF13" s="366"/>
      <c r="AG13" s="357"/>
      <c r="AH13" s="366"/>
      <c r="AI13" s="357"/>
      <c r="AJ13" s="366"/>
      <c r="AK13" s="357"/>
      <c r="AL13" s="356"/>
      <c r="AM13" s="356"/>
      <c r="AN13" s="356"/>
      <c r="AO13" s="356"/>
      <c r="AP13" s="356"/>
      <c r="AQ13" s="356"/>
      <c r="AR13" s="356"/>
      <c r="AS13" s="356"/>
      <c r="AT13" s="356"/>
      <c r="AU13" s="356"/>
      <c r="AV13" s="356"/>
      <c r="AW13" s="356"/>
      <c r="AX13" s="356"/>
      <c r="AY13" s="356"/>
      <c r="AZ13" s="356"/>
      <c r="BA13" s="356"/>
      <c r="BB13" s="356"/>
      <c r="BC13" s="356"/>
      <c r="BD13" s="356"/>
      <c r="BE13" s="356"/>
      <c r="BF13" s="356"/>
      <c r="BG13" s="356"/>
      <c r="BH13" s="356"/>
      <c r="BI13" s="356"/>
      <c r="BJ13" s="356"/>
      <c r="BK13" s="356"/>
      <c r="BL13" s="356"/>
      <c r="BM13" s="356"/>
      <c r="BN13" s="356"/>
      <c r="BO13" s="356"/>
      <c r="BP13" s="356"/>
      <c r="BQ13" s="356"/>
      <c r="BR13" s="356"/>
    </row>
    <row r="14" spans="2:70" ht="14.25" customHeight="1">
      <c r="B14" s="399" t="s">
        <v>15</v>
      </c>
      <c r="C14" s="88">
        <v>7618</v>
      </c>
      <c r="D14" s="89">
        <v>808.1006524022049</v>
      </c>
      <c r="E14" s="88">
        <v>3724</v>
      </c>
      <c r="F14" s="89">
        <v>755.81313909774519</v>
      </c>
      <c r="G14" s="88">
        <v>0</v>
      </c>
      <c r="H14" s="89">
        <v>0</v>
      </c>
      <c r="I14" s="88">
        <v>11342</v>
      </c>
      <c r="J14" s="89">
        <v>790.932719097161</v>
      </c>
      <c r="K14" s="386">
        <v>0</v>
      </c>
      <c r="L14" s="89">
        <v>0</v>
      </c>
      <c r="M14" s="88">
        <v>0</v>
      </c>
      <c r="N14" s="89">
        <v>0</v>
      </c>
      <c r="O14" s="88">
        <v>0</v>
      </c>
      <c r="P14" s="89">
        <v>0</v>
      </c>
      <c r="Q14" s="88">
        <v>0</v>
      </c>
      <c r="R14" s="390">
        <v>0</v>
      </c>
      <c r="U14" s="356"/>
      <c r="V14" s="366"/>
      <c r="W14" s="357"/>
      <c r="X14" s="366"/>
      <c r="Y14" s="357"/>
      <c r="Z14" s="366"/>
      <c r="AA14" s="357"/>
      <c r="AB14" s="366"/>
      <c r="AC14" s="357"/>
      <c r="AD14" s="366"/>
      <c r="AE14" s="357"/>
      <c r="AF14" s="366"/>
      <c r="AG14" s="357"/>
      <c r="AH14" s="366"/>
      <c r="AI14" s="357"/>
      <c r="AJ14" s="366"/>
      <c r="AK14" s="357"/>
      <c r="AL14" s="356"/>
      <c r="AM14" s="356"/>
      <c r="AN14" s="356"/>
      <c r="AO14" s="356"/>
      <c r="AP14" s="356"/>
      <c r="AQ14" s="356"/>
      <c r="AR14" s="356"/>
      <c r="AS14" s="356"/>
      <c r="AT14" s="356"/>
      <c r="AU14" s="356"/>
      <c r="AV14" s="356"/>
      <c r="AW14" s="356"/>
      <c r="AX14" s="356"/>
      <c r="AY14" s="356"/>
      <c r="AZ14" s="356"/>
      <c r="BA14" s="356"/>
      <c r="BB14" s="356"/>
      <c r="BC14" s="356"/>
      <c r="BD14" s="356"/>
      <c r="BE14" s="356"/>
      <c r="BF14" s="356"/>
      <c r="BG14" s="356"/>
      <c r="BH14" s="356"/>
      <c r="BI14" s="356"/>
      <c r="BJ14" s="356"/>
      <c r="BK14" s="356"/>
      <c r="BL14" s="356"/>
      <c r="BM14" s="356"/>
      <c r="BN14" s="356"/>
      <c r="BO14" s="356"/>
      <c r="BP14" s="356"/>
      <c r="BQ14" s="356"/>
      <c r="BR14" s="356"/>
    </row>
    <row r="15" spans="2:70" ht="14.25" customHeight="1">
      <c r="B15" s="399" t="s">
        <v>16</v>
      </c>
      <c r="C15" s="88">
        <v>20663</v>
      </c>
      <c r="D15" s="89">
        <v>873.26864008130565</v>
      </c>
      <c r="E15" s="88">
        <v>11299</v>
      </c>
      <c r="F15" s="89">
        <v>808.45521285069435</v>
      </c>
      <c r="G15" s="88">
        <v>0</v>
      </c>
      <c r="H15" s="89">
        <v>0</v>
      </c>
      <c r="I15" s="88">
        <v>31962</v>
      </c>
      <c r="J15" s="89">
        <v>850.35621550591372</v>
      </c>
      <c r="K15" s="386">
        <v>0</v>
      </c>
      <c r="L15" s="89">
        <v>0</v>
      </c>
      <c r="M15" s="88">
        <v>0</v>
      </c>
      <c r="N15" s="89">
        <v>0</v>
      </c>
      <c r="O15" s="88">
        <v>0</v>
      </c>
      <c r="P15" s="89">
        <v>0</v>
      </c>
      <c r="Q15" s="88">
        <v>0</v>
      </c>
      <c r="R15" s="390">
        <v>0</v>
      </c>
      <c r="U15" s="356"/>
      <c r="V15" s="366"/>
      <c r="W15" s="357"/>
      <c r="X15" s="366"/>
      <c r="Y15" s="357"/>
      <c r="Z15" s="366"/>
      <c r="AA15" s="357"/>
      <c r="AB15" s="366"/>
      <c r="AC15" s="357"/>
      <c r="AD15" s="366"/>
      <c r="AE15" s="357"/>
      <c r="AF15" s="366"/>
      <c r="AG15" s="357"/>
      <c r="AH15" s="366"/>
      <c r="AI15" s="357"/>
      <c r="AJ15" s="366"/>
      <c r="AK15" s="357"/>
      <c r="AL15" s="356"/>
      <c r="AM15" s="356"/>
      <c r="AN15" s="356"/>
      <c r="AO15" s="356"/>
      <c r="AP15" s="356"/>
      <c r="AQ15" s="356"/>
      <c r="AR15" s="356"/>
      <c r="AS15" s="356"/>
      <c r="AT15" s="356"/>
      <c r="AU15" s="356"/>
      <c r="AV15" s="356"/>
      <c r="AW15" s="356"/>
      <c r="AX15" s="356"/>
      <c r="AY15" s="356"/>
      <c r="AZ15" s="356"/>
      <c r="BA15" s="356"/>
      <c r="BB15" s="356"/>
      <c r="BC15" s="356"/>
      <c r="BD15" s="356"/>
      <c r="BE15" s="356"/>
      <c r="BF15" s="356"/>
      <c r="BG15" s="356"/>
      <c r="BH15" s="356"/>
      <c r="BI15" s="356"/>
      <c r="BJ15" s="356"/>
      <c r="BK15" s="356"/>
      <c r="BL15" s="356"/>
      <c r="BM15" s="356"/>
      <c r="BN15" s="356"/>
      <c r="BO15" s="356"/>
      <c r="BP15" s="356"/>
      <c r="BQ15" s="356"/>
      <c r="BR15" s="356"/>
    </row>
    <row r="16" spans="2:70" ht="14.25" customHeight="1">
      <c r="B16" s="399" t="s">
        <v>17</v>
      </c>
      <c r="C16" s="88">
        <v>44437</v>
      </c>
      <c r="D16" s="89">
        <v>923.92916961091225</v>
      </c>
      <c r="E16" s="88">
        <v>25465</v>
      </c>
      <c r="F16" s="89">
        <v>849.21610995484048</v>
      </c>
      <c r="G16" s="88">
        <v>0</v>
      </c>
      <c r="H16" s="89">
        <v>0</v>
      </c>
      <c r="I16" s="88">
        <v>69902</v>
      </c>
      <c r="J16" s="89">
        <v>896.71152112958316</v>
      </c>
      <c r="K16" s="386">
        <v>0</v>
      </c>
      <c r="L16" s="89">
        <v>0</v>
      </c>
      <c r="M16" s="88">
        <v>0</v>
      </c>
      <c r="N16" s="89">
        <v>0</v>
      </c>
      <c r="O16" s="88">
        <v>0</v>
      </c>
      <c r="P16" s="89">
        <v>0</v>
      </c>
      <c r="Q16" s="88">
        <v>0</v>
      </c>
      <c r="R16" s="390">
        <v>0</v>
      </c>
      <c r="U16" s="356"/>
      <c r="V16" s="366"/>
      <c r="W16" s="357"/>
      <c r="X16" s="366"/>
      <c r="Y16" s="357"/>
      <c r="Z16" s="366"/>
      <c r="AA16" s="357"/>
      <c r="AB16" s="366"/>
      <c r="AC16" s="357"/>
      <c r="AD16" s="366"/>
      <c r="AE16" s="357"/>
      <c r="AF16" s="366"/>
      <c r="AG16" s="357"/>
      <c r="AH16" s="366"/>
      <c r="AI16" s="357"/>
      <c r="AJ16" s="366"/>
      <c r="AK16" s="357"/>
      <c r="AL16" s="356"/>
      <c r="AM16" s="356"/>
      <c r="AN16" s="356"/>
      <c r="AO16" s="356"/>
      <c r="AP16" s="356"/>
      <c r="AQ16" s="356"/>
      <c r="AR16" s="356"/>
      <c r="AS16" s="356"/>
      <c r="AT16" s="356"/>
      <c r="AU16" s="356"/>
      <c r="AV16" s="356"/>
      <c r="AW16" s="356"/>
      <c r="AX16" s="356"/>
      <c r="AY16" s="356"/>
      <c r="AZ16" s="356"/>
      <c r="BA16" s="356"/>
      <c r="BB16" s="356"/>
      <c r="BC16" s="356"/>
      <c r="BD16" s="356"/>
      <c r="BE16" s="356"/>
      <c r="BF16" s="356"/>
      <c r="BG16" s="356"/>
      <c r="BH16" s="356"/>
      <c r="BI16" s="356"/>
      <c r="BJ16" s="356"/>
      <c r="BK16" s="356"/>
      <c r="BL16" s="356"/>
      <c r="BM16" s="356"/>
      <c r="BN16" s="356"/>
      <c r="BO16" s="356"/>
      <c r="BP16" s="356"/>
      <c r="BQ16" s="356"/>
      <c r="BR16" s="356"/>
    </row>
    <row r="17" spans="2:70" ht="14.25" customHeight="1">
      <c r="B17" s="399" t="s">
        <v>18</v>
      </c>
      <c r="C17" s="88">
        <v>71330</v>
      </c>
      <c r="D17" s="89">
        <v>938.72218898079518</v>
      </c>
      <c r="E17" s="88">
        <v>41661</v>
      </c>
      <c r="F17" s="89">
        <v>863.43063824680223</v>
      </c>
      <c r="G17" s="88">
        <v>0</v>
      </c>
      <c r="H17" s="89">
        <v>0</v>
      </c>
      <c r="I17" s="88">
        <v>112991</v>
      </c>
      <c r="J17" s="89">
        <v>910.96138241098981</v>
      </c>
      <c r="K17" s="386">
        <v>39</v>
      </c>
      <c r="L17" s="89">
        <v>2316.0392307692305</v>
      </c>
      <c r="M17" s="88">
        <v>7</v>
      </c>
      <c r="N17" s="89">
        <v>2163.9714285714285</v>
      </c>
      <c r="O17" s="88">
        <v>0</v>
      </c>
      <c r="P17" s="89">
        <v>0</v>
      </c>
      <c r="Q17" s="88">
        <v>46</v>
      </c>
      <c r="R17" s="390">
        <v>2292.8984782608691</v>
      </c>
      <c r="U17" s="356"/>
      <c r="V17" s="366"/>
      <c r="W17" s="357"/>
      <c r="X17" s="366"/>
      <c r="Y17" s="357"/>
      <c r="Z17" s="366"/>
      <c r="AA17" s="357"/>
      <c r="AB17" s="366"/>
      <c r="AC17" s="357"/>
      <c r="AD17" s="366"/>
      <c r="AE17" s="357"/>
      <c r="AF17" s="366"/>
      <c r="AG17" s="357"/>
      <c r="AH17" s="366"/>
      <c r="AI17" s="357"/>
      <c r="AJ17" s="366"/>
      <c r="AK17" s="357"/>
      <c r="AL17" s="356"/>
      <c r="AM17" s="356"/>
      <c r="AN17" s="356"/>
      <c r="AO17" s="356"/>
      <c r="AP17" s="356"/>
      <c r="AQ17" s="356"/>
      <c r="AR17" s="356"/>
      <c r="AS17" s="356"/>
      <c r="AT17" s="356"/>
      <c r="AU17" s="356"/>
      <c r="AV17" s="356"/>
      <c r="AW17" s="356"/>
      <c r="AX17" s="356"/>
      <c r="AY17" s="356"/>
      <c r="AZ17" s="356"/>
      <c r="BA17" s="356"/>
      <c r="BB17" s="356"/>
      <c r="BC17" s="356"/>
      <c r="BD17" s="356"/>
      <c r="BE17" s="356"/>
      <c r="BF17" s="356"/>
      <c r="BG17" s="356"/>
      <c r="BH17" s="356"/>
      <c r="BI17" s="356"/>
      <c r="BJ17" s="356"/>
      <c r="BK17" s="356"/>
      <c r="BL17" s="356"/>
      <c r="BM17" s="356"/>
      <c r="BN17" s="356"/>
      <c r="BO17" s="356"/>
      <c r="BP17" s="356"/>
      <c r="BQ17" s="356"/>
      <c r="BR17" s="356"/>
    </row>
    <row r="18" spans="2:70" ht="14.25" customHeight="1">
      <c r="B18" s="399" t="s">
        <v>19</v>
      </c>
      <c r="C18" s="88">
        <v>104955</v>
      </c>
      <c r="D18" s="89">
        <v>950.787781620695</v>
      </c>
      <c r="E18" s="88">
        <v>59733</v>
      </c>
      <c r="F18" s="89">
        <v>847.2458535482898</v>
      </c>
      <c r="G18" s="88">
        <v>0</v>
      </c>
      <c r="H18" s="89">
        <v>0</v>
      </c>
      <c r="I18" s="88">
        <v>164688</v>
      </c>
      <c r="J18" s="89">
        <v>913.23270784756664</v>
      </c>
      <c r="K18" s="386">
        <v>441</v>
      </c>
      <c r="L18" s="89">
        <v>2359.5503628117913</v>
      </c>
      <c r="M18" s="88">
        <v>138</v>
      </c>
      <c r="N18" s="89">
        <v>2141.6736231884056</v>
      </c>
      <c r="O18" s="88">
        <v>0</v>
      </c>
      <c r="P18" s="89">
        <v>0</v>
      </c>
      <c r="Q18" s="88">
        <v>579</v>
      </c>
      <c r="R18" s="390">
        <v>2307.6211917098444</v>
      </c>
      <c r="U18" s="356"/>
      <c r="V18" s="366"/>
      <c r="W18" s="357"/>
      <c r="X18" s="366"/>
      <c r="Y18" s="357"/>
      <c r="Z18" s="366"/>
      <c r="AA18" s="357"/>
      <c r="AB18" s="366"/>
      <c r="AC18" s="357"/>
      <c r="AD18" s="366"/>
      <c r="AE18" s="357"/>
      <c r="AF18" s="366"/>
      <c r="AG18" s="357"/>
      <c r="AH18" s="366"/>
      <c r="AI18" s="357"/>
      <c r="AJ18" s="366"/>
      <c r="AK18" s="357"/>
      <c r="AL18" s="356"/>
      <c r="AM18" s="356"/>
      <c r="AN18" s="356"/>
      <c r="AO18" s="356"/>
      <c r="AP18" s="356"/>
      <c r="AQ18" s="356"/>
      <c r="AR18" s="356"/>
      <c r="AS18" s="356"/>
      <c r="AT18" s="356"/>
      <c r="AU18" s="356"/>
      <c r="AV18" s="356"/>
      <c r="AW18" s="356"/>
      <c r="AX18" s="356"/>
      <c r="AY18" s="356"/>
      <c r="AZ18" s="356"/>
      <c r="BA18" s="356"/>
      <c r="BB18" s="356"/>
      <c r="BC18" s="356"/>
      <c r="BD18" s="356"/>
      <c r="BE18" s="356"/>
      <c r="BF18" s="356"/>
      <c r="BG18" s="356"/>
      <c r="BH18" s="356"/>
      <c r="BI18" s="356"/>
      <c r="BJ18" s="356"/>
      <c r="BK18" s="356"/>
      <c r="BL18" s="356"/>
      <c r="BM18" s="356"/>
      <c r="BN18" s="356"/>
      <c r="BO18" s="356"/>
      <c r="BP18" s="356"/>
      <c r="BQ18" s="356"/>
      <c r="BR18" s="356"/>
    </row>
    <row r="19" spans="2:70" ht="14.25" customHeight="1">
      <c r="B19" s="399" t="s">
        <v>20</v>
      </c>
      <c r="C19" s="88">
        <v>150991</v>
      </c>
      <c r="D19" s="89">
        <v>1085.7742885999837</v>
      </c>
      <c r="E19" s="88">
        <v>85748</v>
      </c>
      <c r="F19" s="89">
        <v>924.18590241171864</v>
      </c>
      <c r="G19" s="88">
        <v>1</v>
      </c>
      <c r="H19" s="89">
        <v>529.47</v>
      </c>
      <c r="I19" s="88">
        <v>236740</v>
      </c>
      <c r="J19" s="89">
        <v>1027.2440983357278</v>
      </c>
      <c r="K19" s="386">
        <v>11955</v>
      </c>
      <c r="L19" s="89">
        <v>2380.3194504391436</v>
      </c>
      <c r="M19" s="88">
        <v>1097</v>
      </c>
      <c r="N19" s="89">
        <v>2204.5530537830441</v>
      </c>
      <c r="O19" s="88">
        <v>0</v>
      </c>
      <c r="P19" s="89">
        <v>0</v>
      </c>
      <c r="Q19" s="88">
        <v>13052</v>
      </c>
      <c r="R19" s="390">
        <v>2365.5465622126844</v>
      </c>
      <c r="U19" s="356"/>
      <c r="V19" s="366"/>
      <c r="W19" s="357"/>
      <c r="X19" s="366"/>
      <c r="Y19" s="357"/>
      <c r="Z19" s="366"/>
      <c r="AA19" s="357"/>
      <c r="AB19" s="366"/>
      <c r="AC19" s="357"/>
      <c r="AD19" s="366"/>
      <c r="AE19" s="357"/>
      <c r="AF19" s="366"/>
      <c r="AG19" s="357"/>
      <c r="AH19" s="366"/>
      <c r="AI19" s="357"/>
      <c r="AJ19" s="366"/>
      <c r="AK19" s="357"/>
      <c r="AL19" s="356"/>
      <c r="AM19" s="356"/>
      <c r="AN19" s="356"/>
      <c r="AO19" s="356"/>
      <c r="AP19" s="356"/>
      <c r="AQ19" s="356"/>
      <c r="AR19" s="356"/>
      <c r="AS19" s="356"/>
      <c r="AT19" s="356"/>
      <c r="AU19" s="356"/>
      <c r="AV19" s="356"/>
      <c r="AW19" s="356"/>
      <c r="AX19" s="356"/>
      <c r="AY19" s="356"/>
      <c r="AZ19" s="356"/>
      <c r="BA19" s="356"/>
      <c r="BB19" s="356"/>
      <c r="BC19" s="356"/>
      <c r="BD19" s="356"/>
      <c r="BE19" s="356"/>
      <c r="BF19" s="356"/>
      <c r="BG19" s="356"/>
      <c r="BH19" s="356"/>
      <c r="BI19" s="356"/>
      <c r="BJ19" s="356"/>
      <c r="BK19" s="356"/>
      <c r="BL19" s="356"/>
      <c r="BM19" s="356"/>
      <c r="BN19" s="356"/>
      <c r="BO19" s="356"/>
      <c r="BP19" s="356"/>
      <c r="BQ19" s="356"/>
      <c r="BR19" s="356"/>
    </row>
    <row r="20" spans="2:70" ht="14.25" customHeight="1">
      <c r="B20" s="399" t="s">
        <v>21</v>
      </c>
      <c r="C20" s="88">
        <v>196361</v>
      </c>
      <c r="D20" s="89">
        <v>1167.2188681560979</v>
      </c>
      <c r="E20" s="88">
        <v>117400</v>
      </c>
      <c r="F20" s="89">
        <v>977.08001933560593</v>
      </c>
      <c r="G20" s="88">
        <v>0</v>
      </c>
      <c r="H20" s="89">
        <v>0</v>
      </c>
      <c r="I20" s="88">
        <v>313761</v>
      </c>
      <c r="J20" s="89">
        <v>1096.0745868352017</v>
      </c>
      <c r="K20" s="386">
        <v>204525</v>
      </c>
      <c r="L20" s="89">
        <v>1710.4384907468518</v>
      </c>
      <c r="M20" s="88">
        <v>87468</v>
      </c>
      <c r="N20" s="89">
        <v>1487.9844657474728</v>
      </c>
      <c r="O20" s="88">
        <v>0</v>
      </c>
      <c r="P20" s="89">
        <v>0</v>
      </c>
      <c r="Q20" s="88">
        <v>291993</v>
      </c>
      <c r="R20" s="390">
        <v>1643.801247187432</v>
      </c>
      <c r="U20" s="356"/>
      <c r="V20" s="366"/>
      <c r="W20" s="357"/>
      <c r="X20" s="366"/>
      <c r="Y20" s="357"/>
      <c r="Z20" s="366"/>
      <c r="AA20" s="357"/>
      <c r="AB20" s="366"/>
      <c r="AC20" s="357"/>
      <c r="AD20" s="366"/>
      <c r="AE20" s="357"/>
      <c r="AF20" s="366"/>
      <c r="AG20" s="357"/>
      <c r="AH20" s="366"/>
      <c r="AI20" s="357"/>
      <c r="AJ20" s="366"/>
      <c r="AK20" s="357"/>
      <c r="AL20" s="356"/>
      <c r="AM20" s="356"/>
      <c r="AN20" s="356"/>
      <c r="AO20" s="356"/>
      <c r="AP20" s="356"/>
      <c r="AQ20" s="356"/>
      <c r="AR20" s="356"/>
      <c r="AS20" s="356"/>
      <c r="AT20" s="356"/>
      <c r="AU20" s="356"/>
      <c r="AV20" s="356"/>
      <c r="AW20" s="356"/>
      <c r="AX20" s="356"/>
      <c r="AY20" s="356"/>
      <c r="AZ20" s="356"/>
      <c r="BA20" s="356"/>
      <c r="BB20" s="356"/>
      <c r="BC20" s="356"/>
      <c r="BD20" s="356"/>
      <c r="BE20" s="356"/>
      <c r="BF20" s="356"/>
      <c r="BG20" s="356"/>
      <c r="BH20" s="356"/>
      <c r="BI20" s="356"/>
      <c r="BJ20" s="356"/>
      <c r="BK20" s="356"/>
      <c r="BL20" s="356"/>
      <c r="BM20" s="356"/>
      <c r="BN20" s="356"/>
      <c r="BO20" s="356"/>
      <c r="BP20" s="356"/>
      <c r="BQ20" s="356"/>
      <c r="BR20" s="356"/>
    </row>
    <row r="21" spans="2:70" ht="14.25" customHeight="1">
      <c r="B21" s="399" t="s">
        <v>22</v>
      </c>
      <c r="C21" s="88">
        <v>1140</v>
      </c>
      <c r="D21" s="89">
        <v>1162.3535614035079</v>
      </c>
      <c r="E21" s="88">
        <v>656</v>
      </c>
      <c r="F21" s="89">
        <v>998.24428353658607</v>
      </c>
      <c r="G21" s="88">
        <v>0</v>
      </c>
      <c r="H21" s="89">
        <v>0</v>
      </c>
      <c r="I21" s="88">
        <v>1796</v>
      </c>
      <c r="J21" s="89">
        <v>1102.4116425389752</v>
      </c>
      <c r="K21" s="386">
        <v>935461</v>
      </c>
      <c r="L21" s="89">
        <v>1466.1673127687886</v>
      </c>
      <c r="M21" s="88">
        <v>626006</v>
      </c>
      <c r="N21" s="89">
        <v>1165.6315150174296</v>
      </c>
      <c r="O21" s="88">
        <v>0</v>
      </c>
      <c r="P21" s="89">
        <v>0</v>
      </c>
      <c r="Q21" s="88">
        <v>1561467</v>
      </c>
      <c r="R21" s="390">
        <v>1345.6798400222385</v>
      </c>
      <c r="U21" s="356"/>
      <c r="V21" s="366"/>
      <c r="W21" s="357"/>
      <c r="X21" s="366"/>
      <c r="Y21" s="357"/>
      <c r="Z21" s="366"/>
      <c r="AA21" s="357"/>
      <c r="AB21" s="366"/>
      <c r="AC21" s="357"/>
      <c r="AD21" s="366"/>
      <c r="AE21" s="357"/>
      <c r="AF21" s="366"/>
      <c r="AG21" s="357"/>
      <c r="AH21" s="366"/>
      <c r="AI21" s="357"/>
      <c r="AJ21" s="366"/>
      <c r="AK21" s="357"/>
      <c r="AL21" s="356"/>
      <c r="AM21" s="356"/>
      <c r="AN21" s="356"/>
      <c r="AO21" s="356"/>
      <c r="AP21" s="356"/>
      <c r="AQ21" s="356"/>
      <c r="AR21" s="356"/>
      <c r="AS21" s="356"/>
      <c r="AT21" s="356"/>
      <c r="AU21" s="356"/>
      <c r="AV21" s="356"/>
      <c r="AW21" s="356"/>
      <c r="AX21" s="356"/>
      <c r="AY21" s="356"/>
      <c r="AZ21" s="356"/>
      <c r="BA21" s="356"/>
      <c r="BB21" s="356"/>
      <c r="BC21" s="356"/>
      <c r="BD21" s="356"/>
      <c r="BE21" s="356"/>
      <c r="BF21" s="356"/>
      <c r="BG21" s="356"/>
      <c r="BH21" s="356"/>
      <c r="BI21" s="356"/>
      <c r="BJ21" s="356"/>
      <c r="BK21" s="356"/>
      <c r="BL21" s="356"/>
      <c r="BM21" s="356"/>
      <c r="BN21" s="356"/>
      <c r="BO21" s="356"/>
      <c r="BP21" s="356"/>
      <c r="BQ21" s="356"/>
      <c r="BR21" s="356"/>
    </row>
    <row r="22" spans="2:70" ht="14.25" customHeight="1">
      <c r="B22" s="399" t="s">
        <v>23</v>
      </c>
      <c r="C22" s="88">
        <v>11</v>
      </c>
      <c r="D22" s="89">
        <v>648.03</v>
      </c>
      <c r="E22" s="88">
        <v>27</v>
      </c>
      <c r="F22" s="89">
        <v>574.7337037037039</v>
      </c>
      <c r="G22" s="88">
        <v>0</v>
      </c>
      <c r="H22" s="89">
        <v>0</v>
      </c>
      <c r="I22" s="88">
        <v>38</v>
      </c>
      <c r="J22" s="89">
        <v>595.95105263157916</v>
      </c>
      <c r="K22" s="386">
        <v>885822</v>
      </c>
      <c r="L22" s="89">
        <v>1450.7665112517004</v>
      </c>
      <c r="M22" s="88">
        <v>565615</v>
      </c>
      <c r="N22" s="89">
        <v>981.16180004066621</v>
      </c>
      <c r="O22" s="88">
        <v>1</v>
      </c>
      <c r="P22" s="89">
        <v>1555.19</v>
      </c>
      <c r="Q22" s="88">
        <v>1451438</v>
      </c>
      <c r="R22" s="390">
        <v>1267.7649884114962</v>
      </c>
      <c r="U22" s="356"/>
      <c r="V22" s="366"/>
      <c r="W22" s="357"/>
      <c r="X22" s="366"/>
      <c r="Y22" s="357"/>
      <c r="Z22" s="366"/>
      <c r="AA22" s="357"/>
      <c r="AB22" s="366"/>
      <c r="AC22" s="357"/>
      <c r="AD22" s="366"/>
      <c r="AE22" s="357"/>
      <c r="AF22" s="366"/>
      <c r="AG22" s="357"/>
      <c r="AH22" s="366"/>
      <c r="AI22" s="357"/>
      <c r="AJ22" s="366"/>
      <c r="AK22" s="357"/>
      <c r="AL22" s="356"/>
      <c r="AM22" s="356"/>
      <c r="AN22" s="356"/>
      <c r="AO22" s="356"/>
      <c r="AP22" s="356"/>
      <c r="AQ22" s="356"/>
      <c r="AR22" s="356"/>
      <c r="AS22" s="356"/>
      <c r="AT22" s="356"/>
      <c r="AU22" s="356"/>
      <c r="AV22" s="356"/>
      <c r="AW22" s="356"/>
      <c r="AX22" s="356"/>
      <c r="AY22" s="356"/>
      <c r="AZ22" s="356"/>
      <c r="BA22" s="356"/>
      <c r="BB22" s="356"/>
      <c r="BC22" s="356"/>
      <c r="BD22" s="356"/>
      <c r="BE22" s="356"/>
      <c r="BF22" s="356"/>
      <c r="BG22" s="356"/>
      <c r="BH22" s="356"/>
      <c r="BI22" s="356"/>
      <c r="BJ22" s="356"/>
      <c r="BK22" s="356"/>
      <c r="BL22" s="356"/>
      <c r="BM22" s="356"/>
      <c r="BN22" s="356"/>
      <c r="BO22" s="356"/>
      <c r="BP22" s="356"/>
      <c r="BQ22" s="356"/>
      <c r="BR22" s="356"/>
    </row>
    <row r="23" spans="2:70" ht="14.25" customHeight="1">
      <c r="B23" s="399" t="s">
        <v>24</v>
      </c>
      <c r="C23" s="88">
        <v>40</v>
      </c>
      <c r="D23" s="89">
        <v>403.5305000000003</v>
      </c>
      <c r="E23" s="88">
        <v>124</v>
      </c>
      <c r="F23" s="89">
        <v>421.65129032258051</v>
      </c>
      <c r="G23" s="88">
        <v>0</v>
      </c>
      <c r="H23" s="89">
        <v>0</v>
      </c>
      <c r="I23" s="88">
        <v>164</v>
      </c>
      <c r="J23" s="89">
        <v>417.23158536585362</v>
      </c>
      <c r="K23" s="386">
        <v>712006</v>
      </c>
      <c r="L23" s="89">
        <v>1348.6533315590104</v>
      </c>
      <c r="M23" s="88">
        <v>447075</v>
      </c>
      <c r="N23" s="89">
        <v>794.71710097858283</v>
      </c>
      <c r="O23" s="88">
        <v>3</v>
      </c>
      <c r="P23" s="89">
        <v>660.93</v>
      </c>
      <c r="Q23" s="88">
        <v>1159084</v>
      </c>
      <c r="R23" s="390">
        <v>1134.9905569397943</v>
      </c>
      <c r="U23" s="356"/>
      <c r="V23" s="366"/>
      <c r="W23" s="357"/>
      <c r="X23" s="366"/>
      <c r="Y23" s="357"/>
      <c r="Z23" s="366"/>
      <c r="AA23" s="357"/>
      <c r="AB23" s="366"/>
      <c r="AC23" s="357"/>
      <c r="AD23" s="366"/>
      <c r="AE23" s="357"/>
      <c r="AF23" s="366"/>
      <c r="AG23" s="357"/>
      <c r="AH23" s="366"/>
      <c r="AI23" s="357"/>
      <c r="AJ23" s="366"/>
      <c r="AK23" s="357"/>
      <c r="AL23" s="356"/>
      <c r="AM23" s="356"/>
      <c r="AN23" s="356"/>
      <c r="AO23" s="356"/>
      <c r="AP23" s="356"/>
      <c r="AQ23" s="356"/>
      <c r="AR23" s="356"/>
      <c r="AS23" s="356"/>
      <c r="AT23" s="356"/>
      <c r="AU23" s="356"/>
      <c r="AV23" s="356"/>
      <c r="AW23" s="356"/>
      <c r="AX23" s="356"/>
      <c r="AY23" s="356"/>
      <c r="AZ23" s="356"/>
      <c r="BA23" s="356"/>
      <c r="BB23" s="356"/>
      <c r="BC23" s="356"/>
      <c r="BD23" s="356"/>
      <c r="BE23" s="356"/>
      <c r="BF23" s="356"/>
      <c r="BG23" s="356"/>
      <c r="BH23" s="356"/>
      <c r="BI23" s="356"/>
      <c r="BJ23" s="356"/>
      <c r="BK23" s="356"/>
      <c r="BL23" s="356"/>
      <c r="BM23" s="356"/>
      <c r="BN23" s="356"/>
      <c r="BO23" s="356"/>
      <c r="BP23" s="356"/>
      <c r="BQ23" s="356"/>
      <c r="BR23" s="356"/>
    </row>
    <row r="24" spans="2:70" ht="14.25" customHeight="1">
      <c r="B24" s="399" t="s">
        <v>25</v>
      </c>
      <c r="C24" s="88">
        <v>45</v>
      </c>
      <c r="D24" s="89">
        <v>407.07222222222248</v>
      </c>
      <c r="E24" s="88">
        <v>224</v>
      </c>
      <c r="F24" s="89">
        <v>417.6257142857138</v>
      </c>
      <c r="G24" s="88">
        <v>0</v>
      </c>
      <c r="H24" s="89">
        <v>0</v>
      </c>
      <c r="I24" s="88">
        <v>269</v>
      </c>
      <c r="J24" s="89">
        <v>415.86026022304799</v>
      </c>
      <c r="K24" s="386">
        <v>474002</v>
      </c>
      <c r="L24" s="89">
        <v>1192.1907284357458</v>
      </c>
      <c r="M24" s="88">
        <v>308021</v>
      </c>
      <c r="N24" s="89">
        <v>677.43926764733328</v>
      </c>
      <c r="O24" s="88">
        <v>5</v>
      </c>
      <c r="P24" s="89">
        <v>973.74400000000003</v>
      </c>
      <c r="Q24" s="88">
        <v>782028</v>
      </c>
      <c r="R24" s="390">
        <v>989.44178346555316</v>
      </c>
      <c r="U24" s="356"/>
      <c r="V24" s="366"/>
      <c r="W24" s="357"/>
      <c r="X24" s="366"/>
      <c r="Y24" s="357"/>
      <c r="Z24" s="366"/>
      <c r="AA24" s="357"/>
      <c r="AB24" s="366"/>
      <c r="AC24" s="357"/>
      <c r="AD24" s="366"/>
      <c r="AE24" s="357"/>
      <c r="AF24" s="366"/>
      <c r="AG24" s="357"/>
      <c r="AH24" s="366"/>
      <c r="AI24" s="357"/>
      <c r="AJ24" s="366"/>
      <c r="AK24" s="357"/>
      <c r="AL24" s="356"/>
      <c r="AM24" s="356"/>
      <c r="AN24" s="356"/>
      <c r="AO24" s="356"/>
      <c r="AP24" s="356"/>
      <c r="AQ24" s="356"/>
      <c r="AR24" s="356"/>
      <c r="AS24" s="356"/>
      <c r="AT24" s="356"/>
      <c r="AU24" s="356"/>
      <c r="AV24" s="356"/>
      <c r="AW24" s="356"/>
      <c r="AX24" s="356"/>
      <c r="AY24" s="356"/>
      <c r="AZ24" s="356"/>
      <c r="BA24" s="356"/>
      <c r="BB24" s="356"/>
      <c r="BC24" s="356"/>
      <c r="BD24" s="356"/>
      <c r="BE24" s="356"/>
      <c r="BF24" s="356"/>
      <c r="BG24" s="356"/>
      <c r="BH24" s="356"/>
      <c r="BI24" s="356"/>
      <c r="BJ24" s="356"/>
      <c r="BK24" s="356"/>
      <c r="BL24" s="356"/>
      <c r="BM24" s="356"/>
      <c r="BN24" s="356"/>
      <c r="BO24" s="356"/>
      <c r="BP24" s="356"/>
      <c r="BQ24" s="356"/>
      <c r="BR24" s="356"/>
    </row>
    <row r="25" spans="2:70" ht="14.25" customHeight="1">
      <c r="B25" s="399" t="s">
        <v>26</v>
      </c>
      <c r="C25" s="88">
        <v>148</v>
      </c>
      <c r="D25" s="89">
        <v>427.21945945945856</v>
      </c>
      <c r="E25" s="88">
        <v>4613</v>
      </c>
      <c r="F25" s="89">
        <v>414.49249729026377</v>
      </c>
      <c r="G25" s="88">
        <v>0</v>
      </c>
      <c r="H25" s="89">
        <v>0</v>
      </c>
      <c r="I25" s="88">
        <v>4761</v>
      </c>
      <c r="J25" s="89">
        <v>414.88812644402157</v>
      </c>
      <c r="K25" s="386">
        <v>507570</v>
      </c>
      <c r="L25" s="89">
        <v>1077.642257186194</v>
      </c>
      <c r="M25" s="88">
        <v>402676</v>
      </c>
      <c r="N25" s="89">
        <v>622.49044807735163</v>
      </c>
      <c r="O25" s="88">
        <v>26</v>
      </c>
      <c r="P25" s="89">
        <v>675.76615384615388</v>
      </c>
      <c r="Q25" s="88">
        <v>910272</v>
      </c>
      <c r="R25" s="390">
        <v>876.28578498513855</v>
      </c>
      <c r="U25" s="356"/>
      <c r="V25" s="366"/>
      <c r="W25" s="357"/>
      <c r="X25" s="366"/>
      <c r="Y25" s="357"/>
      <c r="Z25" s="366"/>
      <c r="AA25" s="357"/>
      <c r="AB25" s="366"/>
      <c r="AC25" s="357"/>
      <c r="AD25" s="366"/>
      <c r="AE25" s="357"/>
      <c r="AF25" s="366"/>
      <c r="AG25" s="357"/>
      <c r="AH25" s="366"/>
      <c r="AI25" s="357"/>
      <c r="AJ25" s="366"/>
      <c r="AK25" s="357"/>
      <c r="AL25" s="356"/>
      <c r="AM25" s="356"/>
      <c r="AN25" s="356"/>
      <c r="AO25" s="356"/>
      <c r="AP25" s="356"/>
      <c r="AQ25" s="356"/>
      <c r="AR25" s="356"/>
      <c r="AS25" s="356"/>
      <c r="AT25" s="356"/>
      <c r="AU25" s="356"/>
      <c r="AV25" s="356"/>
      <c r="AW25" s="356"/>
      <c r="AX25" s="356"/>
      <c r="AY25" s="356"/>
      <c r="AZ25" s="356"/>
      <c r="BA25" s="356"/>
      <c r="BB25" s="356"/>
      <c r="BC25" s="356"/>
      <c r="BD25" s="356"/>
      <c r="BE25" s="356"/>
      <c r="BF25" s="356"/>
      <c r="BG25" s="356"/>
      <c r="BH25" s="356"/>
      <c r="BI25" s="356"/>
      <c r="BJ25" s="356"/>
      <c r="BK25" s="356"/>
      <c r="BL25" s="356"/>
      <c r="BM25" s="356"/>
      <c r="BN25" s="356"/>
      <c r="BO25" s="356"/>
      <c r="BP25" s="356"/>
      <c r="BQ25" s="356"/>
      <c r="BR25" s="356"/>
    </row>
    <row r="26" spans="2:70" ht="14.25" customHeight="1">
      <c r="B26" s="399" t="s">
        <v>5</v>
      </c>
      <c r="C26" s="88">
        <v>7</v>
      </c>
      <c r="D26" s="89">
        <v>925.23571428571427</v>
      </c>
      <c r="E26" s="88">
        <v>0</v>
      </c>
      <c r="F26" s="89">
        <v>0</v>
      </c>
      <c r="G26" s="88">
        <v>0</v>
      </c>
      <c r="H26" s="89">
        <v>0</v>
      </c>
      <c r="I26" s="88">
        <v>7</v>
      </c>
      <c r="J26" s="89">
        <v>925.23571428571427</v>
      </c>
      <c r="K26" s="386">
        <v>62</v>
      </c>
      <c r="L26" s="89">
        <v>1719.4241935483876</v>
      </c>
      <c r="M26" s="88">
        <v>16</v>
      </c>
      <c r="N26" s="89">
        <v>885.88875000000019</v>
      </c>
      <c r="O26" s="88">
        <v>0</v>
      </c>
      <c r="P26" s="89">
        <v>0</v>
      </c>
      <c r="Q26" s="88">
        <v>78</v>
      </c>
      <c r="R26" s="390">
        <v>1548.4425641025646</v>
      </c>
      <c r="U26" s="356"/>
      <c r="V26" s="366"/>
      <c r="W26" s="357"/>
      <c r="X26" s="366"/>
      <c r="Y26" s="357"/>
      <c r="Z26" s="366"/>
      <c r="AA26" s="357"/>
      <c r="AB26" s="366"/>
      <c r="AC26" s="357"/>
      <c r="AD26" s="366"/>
      <c r="AE26" s="357"/>
      <c r="AF26" s="366"/>
      <c r="AG26" s="357"/>
      <c r="AH26" s="366"/>
      <c r="AI26" s="357"/>
      <c r="AJ26" s="366"/>
      <c r="AK26" s="357"/>
      <c r="AL26" s="356"/>
      <c r="AM26" s="356"/>
      <c r="AN26" s="356"/>
      <c r="AO26" s="356"/>
      <c r="AP26" s="356"/>
      <c r="AQ26" s="356"/>
      <c r="AR26" s="356"/>
      <c r="AS26" s="356"/>
      <c r="AT26" s="356"/>
      <c r="AU26" s="356"/>
      <c r="AV26" s="356"/>
      <c r="AW26" s="356"/>
      <c r="AX26" s="356"/>
      <c r="AY26" s="356"/>
      <c r="AZ26" s="356"/>
      <c r="BA26" s="356"/>
      <c r="BB26" s="356"/>
      <c r="BC26" s="356"/>
      <c r="BD26" s="356"/>
      <c r="BE26" s="356"/>
      <c r="BF26" s="356"/>
      <c r="BG26" s="356"/>
      <c r="BH26" s="356"/>
      <c r="BI26" s="356"/>
      <c r="BJ26" s="356"/>
      <c r="BK26" s="356"/>
      <c r="BL26" s="356"/>
      <c r="BM26" s="356"/>
      <c r="BN26" s="356"/>
      <c r="BO26" s="356"/>
      <c r="BP26" s="356"/>
      <c r="BQ26" s="356"/>
      <c r="BR26" s="356"/>
    </row>
    <row r="27" spans="2:70" ht="14.25" customHeight="1">
      <c r="B27" s="400" t="s">
        <v>6</v>
      </c>
      <c r="C27" s="90">
        <v>599708</v>
      </c>
      <c r="D27" s="91">
        <v>1047.3358048583643</v>
      </c>
      <c r="E27" s="90">
        <v>351601</v>
      </c>
      <c r="F27" s="91">
        <v>902.96545877287099</v>
      </c>
      <c r="G27" s="90">
        <v>1</v>
      </c>
      <c r="H27" s="91">
        <v>529.47</v>
      </c>
      <c r="I27" s="90">
        <v>951310</v>
      </c>
      <c r="J27" s="91">
        <v>993.97646256215126</v>
      </c>
      <c r="K27" s="387">
        <v>3731883</v>
      </c>
      <c r="L27" s="91">
        <v>1368.8837002982164</v>
      </c>
      <c r="M27" s="90">
        <v>2438119</v>
      </c>
      <c r="N27" s="91">
        <v>915.53040639115511</v>
      </c>
      <c r="O27" s="90">
        <v>35</v>
      </c>
      <c r="P27" s="91">
        <v>742.18914285714288</v>
      </c>
      <c r="Q27" s="90">
        <v>6170037</v>
      </c>
      <c r="R27" s="391">
        <v>1189.7354692751446</v>
      </c>
      <c r="U27" s="356"/>
      <c r="V27" s="354"/>
      <c r="W27" s="353"/>
      <c r="X27" s="354"/>
      <c r="Y27" s="353"/>
      <c r="Z27" s="354"/>
      <c r="AA27" s="353"/>
      <c r="AB27" s="354"/>
      <c r="AC27" s="353"/>
      <c r="AD27" s="354"/>
      <c r="AE27" s="353"/>
      <c r="AF27" s="354"/>
      <c r="AG27" s="353"/>
      <c r="AH27" s="354"/>
      <c r="AI27" s="353"/>
      <c r="AJ27" s="354"/>
      <c r="AK27" s="353"/>
      <c r="AL27" s="356"/>
      <c r="AM27" s="356"/>
      <c r="AN27" s="356"/>
      <c r="AO27" s="356"/>
      <c r="AP27" s="356"/>
      <c r="AQ27" s="356"/>
      <c r="AR27" s="356"/>
      <c r="AS27" s="356"/>
      <c r="AT27" s="356"/>
      <c r="AU27" s="356"/>
      <c r="AV27" s="356"/>
      <c r="AW27" s="356"/>
      <c r="AX27" s="356"/>
      <c r="AY27" s="356"/>
      <c r="AZ27" s="356"/>
      <c r="BA27" s="356"/>
      <c r="BB27" s="356"/>
      <c r="BC27" s="356"/>
      <c r="BD27" s="356"/>
      <c r="BE27" s="356"/>
      <c r="BF27" s="356"/>
      <c r="BG27" s="356"/>
      <c r="BH27" s="356"/>
      <c r="BI27" s="356"/>
      <c r="BJ27" s="356"/>
      <c r="BK27" s="356"/>
      <c r="BL27" s="356"/>
      <c r="BM27" s="356"/>
      <c r="BN27" s="356"/>
      <c r="BO27" s="356"/>
      <c r="BP27" s="356"/>
      <c r="BQ27" s="356"/>
      <c r="BR27" s="356"/>
    </row>
    <row r="28" spans="2:70" ht="14.25" customHeight="1" thickBot="1">
      <c r="B28" s="401" t="s">
        <v>27</v>
      </c>
      <c r="C28" s="92">
        <v>54.511449872519805</v>
      </c>
      <c r="D28" s="92" t="s">
        <v>204</v>
      </c>
      <c r="E28" s="92">
        <v>55.205283830250764</v>
      </c>
      <c r="F28" s="92" t="s">
        <v>204</v>
      </c>
      <c r="G28" s="92">
        <v>59</v>
      </c>
      <c r="H28" s="92" t="s">
        <v>204</v>
      </c>
      <c r="I28" s="92">
        <v>54.767895192173263</v>
      </c>
      <c r="J28" s="92" t="s">
        <v>204</v>
      </c>
      <c r="K28" s="388">
        <v>74.641152670505903</v>
      </c>
      <c r="L28" s="92" t="s">
        <v>204</v>
      </c>
      <c r="M28" s="92">
        <v>75.398515977380768</v>
      </c>
      <c r="N28" s="92" t="s">
        <v>204</v>
      </c>
      <c r="O28" s="92">
        <v>86.142857142857139</v>
      </c>
      <c r="P28" s="92" t="s">
        <v>204</v>
      </c>
      <c r="Q28" s="92">
        <v>74.940495390650085</v>
      </c>
      <c r="R28" s="392" t="s">
        <v>204</v>
      </c>
      <c r="U28" s="356"/>
      <c r="V28" s="366"/>
      <c r="W28" s="366"/>
      <c r="X28" s="366"/>
      <c r="Y28" s="366"/>
      <c r="Z28" s="366"/>
      <c r="AA28" s="366"/>
      <c r="AB28" s="366"/>
      <c r="AC28" s="366"/>
      <c r="AD28" s="366"/>
      <c r="AE28" s="366"/>
      <c r="AF28" s="366"/>
      <c r="AG28" s="366"/>
      <c r="AH28" s="366"/>
      <c r="AI28" s="366"/>
      <c r="AJ28" s="366"/>
      <c r="AK28" s="366"/>
      <c r="AL28" s="356"/>
      <c r="AM28" s="356"/>
      <c r="AN28" s="356"/>
      <c r="AO28" s="356"/>
      <c r="AP28" s="356"/>
      <c r="AQ28" s="356"/>
      <c r="AR28" s="356"/>
      <c r="AS28" s="356"/>
      <c r="AT28" s="356"/>
      <c r="AU28" s="356"/>
      <c r="AV28" s="356"/>
      <c r="AW28" s="356"/>
      <c r="AX28" s="356"/>
      <c r="AY28" s="356"/>
      <c r="AZ28" s="356"/>
      <c r="BA28" s="356"/>
      <c r="BB28" s="356"/>
      <c r="BC28" s="356"/>
      <c r="BD28" s="356"/>
      <c r="BE28" s="356"/>
      <c r="BF28" s="356"/>
      <c r="BG28" s="356"/>
      <c r="BH28" s="356"/>
      <c r="BI28" s="356"/>
      <c r="BJ28" s="356"/>
      <c r="BK28" s="356"/>
      <c r="BL28" s="356"/>
      <c r="BM28" s="356"/>
      <c r="BN28" s="356"/>
      <c r="BO28" s="356"/>
      <c r="BP28" s="356"/>
      <c r="BQ28" s="356"/>
      <c r="BR28" s="356"/>
    </row>
    <row r="29" spans="2:70" ht="14.25" customHeight="1" thickTop="1" thickBot="1">
      <c r="B29" s="93"/>
      <c r="C29" s="94"/>
      <c r="D29" s="95"/>
      <c r="E29" s="96"/>
      <c r="F29" s="96"/>
      <c r="G29" s="94"/>
      <c r="H29" s="96"/>
      <c r="I29" s="94"/>
      <c r="J29" s="96"/>
      <c r="K29" s="94"/>
      <c r="L29" s="95"/>
      <c r="M29" s="94"/>
      <c r="N29" s="95"/>
      <c r="O29" s="94"/>
      <c r="P29" s="95"/>
      <c r="Q29" s="94"/>
      <c r="R29" s="95"/>
      <c r="U29" s="356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356"/>
      <c r="AM29" s="356"/>
      <c r="AN29" s="356"/>
      <c r="AO29" s="356"/>
      <c r="AP29" s="356"/>
      <c r="AQ29" s="356"/>
      <c r="AR29" s="356"/>
      <c r="AS29" s="356"/>
      <c r="AT29" s="356"/>
      <c r="AU29" s="356"/>
      <c r="AV29" s="356"/>
      <c r="AW29" s="356"/>
      <c r="AX29" s="356"/>
      <c r="AY29" s="356"/>
      <c r="AZ29" s="356"/>
      <c r="BA29" s="356"/>
      <c r="BB29" s="356"/>
      <c r="BC29" s="356"/>
      <c r="BD29" s="356"/>
      <c r="BE29" s="356"/>
      <c r="BF29" s="356"/>
      <c r="BG29" s="356"/>
      <c r="BH29" s="356"/>
      <c r="BI29" s="356"/>
      <c r="BJ29" s="356"/>
      <c r="BK29" s="356"/>
      <c r="BL29" s="356"/>
      <c r="BM29" s="356"/>
      <c r="BN29" s="356"/>
      <c r="BO29" s="356"/>
      <c r="BP29" s="356"/>
      <c r="BQ29" s="356"/>
      <c r="BR29" s="356"/>
    </row>
    <row r="30" spans="2:70" ht="14.25" customHeight="1" thickTop="1">
      <c r="B30" s="475" t="s">
        <v>0</v>
      </c>
      <c r="C30" s="469" t="s">
        <v>30</v>
      </c>
      <c r="D30" s="469"/>
      <c r="E30" s="469"/>
      <c r="F30" s="469"/>
      <c r="G30" s="469"/>
      <c r="H30" s="469"/>
      <c r="I30" s="469"/>
      <c r="J30" s="470"/>
      <c r="K30" s="468" t="s">
        <v>31</v>
      </c>
      <c r="L30" s="469"/>
      <c r="M30" s="469"/>
      <c r="N30" s="469"/>
      <c r="O30" s="469"/>
      <c r="P30" s="469"/>
      <c r="Q30" s="469"/>
      <c r="R30" s="470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356"/>
      <c r="AI30" s="356"/>
      <c r="AJ30" s="356"/>
      <c r="AK30" s="356"/>
      <c r="AL30" s="356"/>
      <c r="AM30" s="356"/>
      <c r="AN30" s="356"/>
      <c r="AO30" s="356"/>
      <c r="AP30" s="356"/>
      <c r="AQ30" s="356"/>
      <c r="AR30" s="356"/>
      <c r="AS30" s="356"/>
      <c r="AT30" s="356"/>
      <c r="AU30" s="356"/>
      <c r="AV30" s="356"/>
      <c r="AW30" s="356"/>
      <c r="AX30" s="356"/>
      <c r="AY30" s="356"/>
      <c r="AZ30" s="356"/>
      <c r="BA30" s="356"/>
      <c r="BB30" s="356"/>
      <c r="BC30" s="356"/>
      <c r="BD30" s="356"/>
      <c r="BE30" s="356"/>
      <c r="BF30" s="356"/>
      <c r="BG30" s="356"/>
      <c r="BH30" s="356"/>
      <c r="BI30" s="356"/>
      <c r="BJ30" s="356"/>
      <c r="BK30" s="356"/>
      <c r="BL30" s="356"/>
      <c r="BM30" s="356"/>
      <c r="BN30" s="356"/>
      <c r="BO30" s="356"/>
      <c r="BP30" s="356"/>
      <c r="BQ30" s="356"/>
      <c r="BR30" s="356"/>
    </row>
    <row r="31" spans="2:70" ht="14.25" customHeight="1">
      <c r="B31" s="476"/>
      <c r="C31" s="478" t="s">
        <v>3</v>
      </c>
      <c r="D31" s="472"/>
      <c r="E31" s="473" t="s">
        <v>4</v>
      </c>
      <c r="F31" s="474"/>
      <c r="G31" s="471" t="s">
        <v>5</v>
      </c>
      <c r="H31" s="472"/>
      <c r="I31" s="471" t="s">
        <v>6</v>
      </c>
      <c r="J31" s="472"/>
      <c r="K31" s="471" t="s">
        <v>3</v>
      </c>
      <c r="L31" s="472"/>
      <c r="M31" s="473" t="s">
        <v>4</v>
      </c>
      <c r="N31" s="474"/>
      <c r="O31" s="471" t="s">
        <v>5</v>
      </c>
      <c r="P31" s="472"/>
      <c r="Q31" s="471" t="s">
        <v>6</v>
      </c>
      <c r="R31" s="472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56"/>
      <c r="AK31" s="356"/>
      <c r="AL31" s="356"/>
      <c r="AM31" s="356"/>
      <c r="AN31" s="356"/>
      <c r="AO31" s="356"/>
      <c r="AP31" s="356"/>
      <c r="AQ31" s="356"/>
      <c r="AR31" s="356"/>
      <c r="AS31" s="356"/>
      <c r="AT31" s="356"/>
      <c r="AU31" s="356"/>
      <c r="AV31" s="356"/>
      <c r="AW31" s="356"/>
      <c r="AX31" s="356"/>
      <c r="AY31" s="356"/>
      <c r="AZ31" s="356"/>
      <c r="BA31" s="356"/>
      <c r="BB31" s="356"/>
      <c r="BC31" s="356"/>
      <c r="BD31" s="356"/>
      <c r="BE31" s="356"/>
      <c r="BF31" s="356"/>
      <c r="BG31" s="356"/>
      <c r="BH31" s="356"/>
      <c r="BI31" s="356"/>
      <c r="BJ31" s="356"/>
      <c r="BK31" s="356"/>
      <c r="BL31" s="356"/>
      <c r="BM31" s="356"/>
      <c r="BN31" s="356"/>
      <c r="BO31" s="356"/>
      <c r="BP31" s="356"/>
      <c r="BQ31" s="356"/>
      <c r="BR31" s="356"/>
    </row>
    <row r="32" spans="2:70" ht="14.25" customHeight="1">
      <c r="B32" s="477"/>
      <c r="C32" s="394" t="s">
        <v>7</v>
      </c>
      <c r="D32" s="83" t="s">
        <v>8</v>
      </c>
      <c r="E32" s="84" t="s">
        <v>7</v>
      </c>
      <c r="F32" s="85" t="s">
        <v>8</v>
      </c>
      <c r="G32" s="82" t="s">
        <v>7</v>
      </c>
      <c r="H32" s="84" t="s">
        <v>8</v>
      </c>
      <c r="I32" s="82" t="s">
        <v>7</v>
      </c>
      <c r="J32" s="84" t="s">
        <v>8</v>
      </c>
      <c r="K32" s="86" t="s">
        <v>7</v>
      </c>
      <c r="L32" s="87" t="s">
        <v>8</v>
      </c>
      <c r="M32" s="84" t="s">
        <v>7</v>
      </c>
      <c r="N32" s="84" t="s">
        <v>8</v>
      </c>
      <c r="O32" s="82" t="s">
        <v>7</v>
      </c>
      <c r="P32" s="84" t="s">
        <v>8</v>
      </c>
      <c r="Q32" s="82" t="s">
        <v>7</v>
      </c>
      <c r="R32" s="85" t="s">
        <v>8</v>
      </c>
      <c r="U32" s="356"/>
      <c r="V32" s="356"/>
      <c r="W32" s="356"/>
      <c r="X32" s="356"/>
      <c r="Y32" s="356"/>
      <c r="Z32" s="356"/>
      <c r="AA32" s="356"/>
      <c r="AB32" s="356"/>
      <c r="AC32" s="356"/>
      <c r="AD32" s="356"/>
      <c r="AE32" s="356"/>
      <c r="AF32" s="356"/>
      <c r="AG32" s="356"/>
      <c r="AH32" s="356"/>
      <c r="AI32" s="356"/>
      <c r="AJ32" s="356"/>
      <c r="AK32" s="356"/>
      <c r="AL32" s="356"/>
      <c r="AM32" s="356"/>
      <c r="AN32" s="356"/>
      <c r="AO32" s="356"/>
      <c r="AP32" s="356"/>
      <c r="AQ32" s="356"/>
      <c r="AR32" s="356"/>
      <c r="AS32" s="356"/>
      <c r="AT32" s="356"/>
      <c r="AU32" s="356"/>
      <c r="AV32" s="356"/>
      <c r="AW32" s="356"/>
      <c r="AX32" s="356"/>
      <c r="AY32" s="356"/>
      <c r="AZ32" s="356"/>
      <c r="BA32" s="356"/>
      <c r="BB32" s="356"/>
      <c r="BC32" s="356"/>
      <c r="BD32" s="356"/>
      <c r="BE32" s="356"/>
      <c r="BF32" s="356"/>
      <c r="BG32" s="356"/>
      <c r="BH32" s="356"/>
      <c r="BI32" s="356"/>
      <c r="BJ32" s="356"/>
      <c r="BK32" s="356"/>
      <c r="BL32" s="356"/>
      <c r="BM32" s="356"/>
      <c r="BN32" s="356"/>
      <c r="BO32" s="356"/>
      <c r="BP32" s="356"/>
      <c r="BQ32" s="356"/>
      <c r="BR32" s="356"/>
    </row>
    <row r="33" spans="2:70" ht="14.25" customHeight="1">
      <c r="B33" s="397" t="s">
        <v>9</v>
      </c>
      <c r="C33" s="88">
        <v>0</v>
      </c>
      <c r="D33" s="89">
        <v>0</v>
      </c>
      <c r="E33" s="88">
        <v>0</v>
      </c>
      <c r="F33" s="89">
        <v>0</v>
      </c>
      <c r="G33" s="88">
        <v>0</v>
      </c>
      <c r="H33" s="89">
        <v>0</v>
      </c>
      <c r="I33" s="88">
        <v>0</v>
      </c>
      <c r="J33" s="389">
        <v>0</v>
      </c>
      <c r="K33" s="88">
        <v>1263</v>
      </c>
      <c r="L33" s="89">
        <v>303.47266825019744</v>
      </c>
      <c r="M33" s="88">
        <v>1261</v>
      </c>
      <c r="N33" s="89">
        <v>300.90068992862751</v>
      </c>
      <c r="O33" s="88">
        <v>0</v>
      </c>
      <c r="P33" s="89">
        <v>0</v>
      </c>
      <c r="Q33" s="88">
        <v>2524</v>
      </c>
      <c r="R33" s="389">
        <v>302.18769809825625</v>
      </c>
      <c r="U33" s="356"/>
      <c r="V33" s="356"/>
      <c r="W33" s="356"/>
      <c r="X33" s="356"/>
      <c r="Y33" s="356"/>
      <c r="Z33" s="356"/>
      <c r="AA33" s="356"/>
      <c r="AB33" s="356"/>
      <c r="AC33" s="356"/>
      <c r="AD33" s="356"/>
      <c r="AE33" s="356"/>
      <c r="AF33" s="356"/>
      <c r="AG33" s="356"/>
      <c r="AH33" s="356"/>
      <c r="AI33" s="356"/>
      <c r="AJ33" s="356"/>
      <c r="AK33" s="356"/>
      <c r="AL33" s="356"/>
      <c r="AM33" s="356"/>
      <c r="AN33" s="356"/>
      <c r="AO33" s="356"/>
      <c r="AP33" s="356"/>
      <c r="AQ33" s="356"/>
      <c r="AR33" s="356"/>
      <c r="AS33" s="356"/>
      <c r="AT33" s="356"/>
      <c r="AU33" s="356"/>
      <c r="AV33" s="356"/>
      <c r="AW33" s="356"/>
      <c r="AX33" s="356"/>
      <c r="AY33" s="356"/>
      <c r="AZ33" s="356"/>
      <c r="BA33" s="356"/>
      <c r="BB33" s="356"/>
      <c r="BC33" s="356"/>
      <c r="BD33" s="356"/>
      <c r="BE33" s="356"/>
      <c r="BF33" s="356"/>
      <c r="BG33" s="356"/>
      <c r="BH33" s="356"/>
      <c r="BI33" s="356"/>
      <c r="BJ33" s="356"/>
      <c r="BK33" s="356"/>
      <c r="BL33" s="356"/>
      <c r="BM33" s="356"/>
      <c r="BN33" s="356"/>
      <c r="BO33" s="356"/>
      <c r="BP33" s="356"/>
      <c r="BQ33" s="356"/>
      <c r="BR33" s="356"/>
    </row>
    <row r="34" spans="2:70" ht="14.25" customHeight="1">
      <c r="B34" s="398" t="s">
        <v>10</v>
      </c>
      <c r="C34" s="88">
        <v>0</v>
      </c>
      <c r="D34" s="89">
        <v>0</v>
      </c>
      <c r="E34" s="88">
        <v>0</v>
      </c>
      <c r="F34" s="89">
        <v>0</v>
      </c>
      <c r="G34" s="88">
        <v>0</v>
      </c>
      <c r="H34" s="89">
        <v>0</v>
      </c>
      <c r="I34" s="88">
        <v>0</v>
      </c>
      <c r="J34" s="390">
        <v>0</v>
      </c>
      <c r="K34" s="88">
        <v>5952</v>
      </c>
      <c r="L34" s="89">
        <v>307.62649193548475</v>
      </c>
      <c r="M34" s="88">
        <v>5695</v>
      </c>
      <c r="N34" s="89">
        <v>306.42710272168637</v>
      </c>
      <c r="O34" s="88">
        <v>0</v>
      </c>
      <c r="P34" s="89">
        <v>0</v>
      </c>
      <c r="Q34" s="88">
        <v>11647</v>
      </c>
      <c r="R34" s="390">
        <v>307.04003005065761</v>
      </c>
      <c r="U34" s="356"/>
      <c r="V34" s="356"/>
      <c r="W34" s="356"/>
      <c r="X34" s="356"/>
      <c r="Y34" s="356"/>
      <c r="Z34" s="356"/>
      <c r="AA34" s="356"/>
      <c r="AB34" s="356"/>
      <c r="AC34" s="356"/>
      <c r="AD34" s="356"/>
      <c r="AE34" s="356"/>
      <c r="AF34" s="356"/>
      <c r="AG34" s="356"/>
      <c r="AH34" s="356"/>
      <c r="AI34" s="356"/>
      <c r="AJ34" s="356"/>
      <c r="AK34" s="356"/>
      <c r="AL34" s="356"/>
      <c r="AM34" s="356"/>
      <c r="AN34" s="356"/>
      <c r="AO34" s="356"/>
      <c r="AP34" s="356"/>
      <c r="AQ34" s="356"/>
      <c r="AR34" s="356"/>
      <c r="AS34" s="356"/>
      <c r="AT34" s="356"/>
      <c r="AU34" s="356"/>
      <c r="AV34" s="356"/>
      <c r="AW34" s="356"/>
      <c r="AX34" s="356"/>
      <c r="AY34" s="356"/>
      <c r="AZ34" s="356"/>
      <c r="BA34" s="356"/>
      <c r="BB34" s="356"/>
      <c r="BC34" s="356"/>
      <c r="BD34" s="356"/>
      <c r="BE34" s="356"/>
      <c r="BF34" s="356"/>
      <c r="BG34" s="356"/>
      <c r="BH34" s="356"/>
      <c r="BI34" s="356"/>
      <c r="BJ34" s="356"/>
      <c r="BK34" s="356"/>
      <c r="BL34" s="356"/>
      <c r="BM34" s="356"/>
      <c r="BN34" s="356"/>
      <c r="BO34" s="356"/>
      <c r="BP34" s="356"/>
      <c r="BQ34" s="356"/>
      <c r="BR34" s="356"/>
    </row>
    <row r="35" spans="2:70" ht="14.25" customHeight="1">
      <c r="B35" s="399" t="s">
        <v>11</v>
      </c>
      <c r="C35" s="88">
        <v>0</v>
      </c>
      <c r="D35" s="89">
        <v>0</v>
      </c>
      <c r="E35" s="88">
        <v>0</v>
      </c>
      <c r="F35" s="89">
        <v>0</v>
      </c>
      <c r="G35" s="88">
        <v>0</v>
      </c>
      <c r="H35" s="89">
        <v>0</v>
      </c>
      <c r="I35" s="88">
        <v>0</v>
      </c>
      <c r="J35" s="390">
        <v>0</v>
      </c>
      <c r="K35" s="88">
        <v>16040</v>
      </c>
      <c r="L35" s="89">
        <v>309.46357107231813</v>
      </c>
      <c r="M35" s="88">
        <v>15165</v>
      </c>
      <c r="N35" s="89">
        <v>306.59294625782962</v>
      </c>
      <c r="O35" s="88">
        <v>0</v>
      </c>
      <c r="P35" s="89">
        <v>0</v>
      </c>
      <c r="Q35" s="88">
        <v>31205</v>
      </c>
      <c r="R35" s="390">
        <v>308.06850536772856</v>
      </c>
      <c r="U35" s="356"/>
      <c r="V35" s="366"/>
      <c r="W35" s="357"/>
      <c r="X35" s="366"/>
      <c r="Y35" s="357"/>
      <c r="Z35" s="366"/>
      <c r="AA35" s="357"/>
      <c r="AB35" s="366"/>
      <c r="AC35" s="357"/>
      <c r="AD35" s="366"/>
      <c r="AE35" s="357"/>
      <c r="AF35" s="366"/>
      <c r="AG35" s="357"/>
      <c r="AH35" s="366"/>
      <c r="AI35" s="357"/>
      <c r="AJ35" s="366"/>
      <c r="AK35" s="357"/>
      <c r="AL35" s="356"/>
      <c r="AM35" s="356"/>
      <c r="AN35" s="356"/>
      <c r="AO35" s="356"/>
      <c r="AP35" s="356"/>
      <c r="AQ35" s="356"/>
      <c r="AR35" s="356"/>
      <c r="AS35" s="356"/>
      <c r="AT35" s="356"/>
      <c r="AU35" s="356"/>
      <c r="AV35" s="356"/>
      <c r="AW35" s="356"/>
      <c r="AX35" s="356"/>
      <c r="AY35" s="356"/>
      <c r="AZ35" s="356"/>
      <c r="BA35" s="356"/>
      <c r="BB35" s="356"/>
      <c r="BC35" s="356"/>
      <c r="BD35" s="356"/>
      <c r="BE35" s="356"/>
      <c r="BF35" s="356"/>
      <c r="BG35" s="356"/>
      <c r="BH35" s="356"/>
      <c r="BI35" s="356"/>
      <c r="BJ35" s="356"/>
      <c r="BK35" s="356"/>
      <c r="BL35" s="356"/>
      <c r="BM35" s="356"/>
      <c r="BN35" s="356"/>
      <c r="BO35" s="356"/>
      <c r="BP35" s="356"/>
      <c r="BQ35" s="356"/>
      <c r="BR35" s="356"/>
    </row>
    <row r="36" spans="2:70" ht="14.25" customHeight="1">
      <c r="B36" s="399" t="s">
        <v>12</v>
      </c>
      <c r="C36" s="88">
        <v>0</v>
      </c>
      <c r="D36" s="89">
        <v>0</v>
      </c>
      <c r="E36" s="88">
        <v>1</v>
      </c>
      <c r="F36" s="89">
        <v>556.39</v>
      </c>
      <c r="G36" s="88">
        <v>0</v>
      </c>
      <c r="H36" s="89">
        <v>0</v>
      </c>
      <c r="I36" s="88">
        <v>1</v>
      </c>
      <c r="J36" s="390">
        <v>556.39</v>
      </c>
      <c r="K36" s="88">
        <v>30296</v>
      </c>
      <c r="L36" s="89">
        <v>311.01411044362305</v>
      </c>
      <c r="M36" s="88">
        <v>29244</v>
      </c>
      <c r="N36" s="89">
        <v>310.40779886472393</v>
      </c>
      <c r="O36" s="88">
        <v>0</v>
      </c>
      <c r="P36" s="89">
        <v>0</v>
      </c>
      <c r="Q36" s="88">
        <v>59540</v>
      </c>
      <c r="R36" s="390">
        <v>310.71631105139386</v>
      </c>
      <c r="U36" s="356"/>
      <c r="V36" s="366"/>
      <c r="W36" s="357"/>
      <c r="X36" s="366"/>
      <c r="Y36" s="357"/>
      <c r="Z36" s="366"/>
      <c r="AA36" s="357"/>
      <c r="AB36" s="366"/>
      <c r="AC36" s="357"/>
      <c r="AD36" s="366"/>
      <c r="AE36" s="357"/>
      <c r="AF36" s="366"/>
      <c r="AG36" s="357"/>
      <c r="AH36" s="366"/>
      <c r="AI36" s="357"/>
      <c r="AJ36" s="366"/>
      <c r="AK36" s="357"/>
      <c r="AL36" s="356"/>
      <c r="AM36" s="356"/>
      <c r="AN36" s="356"/>
      <c r="AO36" s="356"/>
      <c r="AP36" s="356"/>
      <c r="AQ36" s="356"/>
      <c r="AR36" s="356"/>
      <c r="AS36" s="356"/>
      <c r="AT36" s="356"/>
      <c r="AU36" s="356"/>
      <c r="AV36" s="356"/>
      <c r="AW36" s="356"/>
      <c r="AX36" s="356"/>
      <c r="AY36" s="356"/>
      <c r="AZ36" s="356"/>
      <c r="BA36" s="356"/>
      <c r="BB36" s="356"/>
      <c r="BC36" s="356"/>
      <c r="BD36" s="356"/>
      <c r="BE36" s="356"/>
      <c r="BF36" s="356"/>
      <c r="BG36" s="356"/>
      <c r="BH36" s="356"/>
      <c r="BI36" s="356"/>
      <c r="BJ36" s="356"/>
      <c r="BK36" s="356"/>
      <c r="BL36" s="356"/>
      <c r="BM36" s="356"/>
      <c r="BN36" s="356"/>
      <c r="BO36" s="356"/>
      <c r="BP36" s="356"/>
      <c r="BQ36" s="356"/>
      <c r="BR36" s="356"/>
    </row>
    <row r="37" spans="2:70" ht="14.25" customHeight="1">
      <c r="B37" s="399" t="s">
        <v>13</v>
      </c>
      <c r="C37" s="88">
        <v>0</v>
      </c>
      <c r="D37" s="89">
        <v>0</v>
      </c>
      <c r="E37" s="88">
        <v>29</v>
      </c>
      <c r="F37" s="89">
        <v>736.96275862068967</v>
      </c>
      <c r="G37" s="88">
        <v>0</v>
      </c>
      <c r="H37" s="89">
        <v>0</v>
      </c>
      <c r="I37" s="88">
        <v>29</v>
      </c>
      <c r="J37" s="390">
        <v>736.96275862068967</v>
      </c>
      <c r="K37" s="88">
        <v>45361</v>
      </c>
      <c r="L37" s="89">
        <v>317.50958246070491</v>
      </c>
      <c r="M37" s="88">
        <v>43882</v>
      </c>
      <c r="N37" s="89">
        <v>315.85115947313278</v>
      </c>
      <c r="O37" s="88">
        <v>2</v>
      </c>
      <c r="P37" s="89">
        <v>415.64499999999998</v>
      </c>
      <c r="Q37" s="88">
        <v>89245</v>
      </c>
      <c r="R37" s="390">
        <v>316.69633077483388</v>
      </c>
      <c r="U37" s="356"/>
      <c r="V37" s="366"/>
      <c r="W37" s="357"/>
      <c r="X37" s="366"/>
      <c r="Y37" s="357"/>
      <c r="Z37" s="366"/>
      <c r="AA37" s="357"/>
      <c r="AB37" s="366"/>
      <c r="AC37" s="357"/>
      <c r="AD37" s="366"/>
      <c r="AE37" s="357"/>
      <c r="AF37" s="366"/>
      <c r="AG37" s="357"/>
      <c r="AH37" s="366"/>
      <c r="AI37" s="357"/>
      <c r="AJ37" s="366"/>
      <c r="AK37" s="357"/>
      <c r="AL37" s="356"/>
      <c r="AM37" s="356"/>
      <c r="AN37" s="356"/>
      <c r="AO37" s="356"/>
      <c r="AP37" s="356"/>
      <c r="AQ37" s="356"/>
      <c r="AR37" s="356"/>
      <c r="AS37" s="356"/>
      <c r="AT37" s="356"/>
      <c r="AU37" s="356"/>
      <c r="AV37" s="356"/>
      <c r="AW37" s="356"/>
      <c r="AX37" s="356"/>
      <c r="AY37" s="356"/>
      <c r="AZ37" s="356"/>
      <c r="BA37" s="356"/>
      <c r="BB37" s="356"/>
      <c r="BC37" s="356"/>
      <c r="BD37" s="356"/>
      <c r="BE37" s="356"/>
      <c r="BF37" s="356"/>
      <c r="BG37" s="356"/>
      <c r="BH37" s="356"/>
      <c r="BI37" s="356"/>
      <c r="BJ37" s="356"/>
      <c r="BK37" s="356"/>
      <c r="BL37" s="356"/>
      <c r="BM37" s="356"/>
      <c r="BN37" s="356"/>
      <c r="BO37" s="356"/>
      <c r="BP37" s="356"/>
      <c r="BQ37" s="356"/>
      <c r="BR37" s="356"/>
    </row>
    <row r="38" spans="2:70" ht="14.25" customHeight="1">
      <c r="B38" s="399" t="s">
        <v>14</v>
      </c>
      <c r="C38" s="88">
        <v>21</v>
      </c>
      <c r="D38" s="89">
        <v>837.12523809523816</v>
      </c>
      <c r="E38" s="88">
        <v>184</v>
      </c>
      <c r="F38" s="89">
        <v>719.91711956521738</v>
      </c>
      <c r="G38" s="88">
        <v>0</v>
      </c>
      <c r="H38" s="89">
        <v>0</v>
      </c>
      <c r="I38" s="88">
        <v>205</v>
      </c>
      <c r="J38" s="390">
        <v>731.92380487804883</v>
      </c>
      <c r="K38" s="88">
        <v>2913</v>
      </c>
      <c r="L38" s="89">
        <v>357.21959491932785</v>
      </c>
      <c r="M38" s="88">
        <v>2732</v>
      </c>
      <c r="N38" s="89">
        <v>365.14847364568141</v>
      </c>
      <c r="O38" s="88">
        <v>0</v>
      </c>
      <c r="P38" s="89">
        <v>0</v>
      </c>
      <c r="Q38" s="88">
        <v>5645</v>
      </c>
      <c r="R38" s="390">
        <v>361.05691939769775</v>
      </c>
      <c r="U38" s="356"/>
      <c r="V38" s="366"/>
      <c r="W38" s="357"/>
      <c r="X38" s="366"/>
      <c r="Y38" s="357"/>
      <c r="Z38" s="366"/>
      <c r="AA38" s="357"/>
      <c r="AB38" s="366"/>
      <c r="AC38" s="357"/>
      <c r="AD38" s="366"/>
      <c r="AE38" s="357"/>
      <c r="AF38" s="366"/>
      <c r="AG38" s="357"/>
      <c r="AH38" s="366"/>
      <c r="AI38" s="357"/>
      <c r="AJ38" s="366"/>
      <c r="AK38" s="357"/>
      <c r="AL38" s="356"/>
      <c r="AM38" s="356"/>
      <c r="AN38" s="356"/>
      <c r="AO38" s="356"/>
      <c r="AP38" s="356"/>
      <c r="AQ38" s="356"/>
      <c r="AR38" s="356"/>
      <c r="AS38" s="356"/>
      <c r="AT38" s="356"/>
      <c r="AU38" s="356"/>
      <c r="AV38" s="356"/>
      <c r="AW38" s="356"/>
      <c r="AX38" s="356"/>
      <c r="AY38" s="356"/>
      <c r="AZ38" s="356"/>
      <c r="BA38" s="356"/>
      <c r="BB38" s="356"/>
      <c r="BC38" s="356"/>
      <c r="BD38" s="356"/>
      <c r="BE38" s="356"/>
      <c r="BF38" s="356"/>
      <c r="BG38" s="356"/>
      <c r="BH38" s="356"/>
      <c r="BI38" s="356"/>
      <c r="BJ38" s="356"/>
      <c r="BK38" s="356"/>
      <c r="BL38" s="356"/>
      <c r="BM38" s="356"/>
      <c r="BN38" s="356"/>
      <c r="BO38" s="356"/>
      <c r="BP38" s="356"/>
      <c r="BQ38" s="356"/>
      <c r="BR38" s="356"/>
    </row>
    <row r="39" spans="2:70" ht="14.25" customHeight="1">
      <c r="B39" s="399" t="s">
        <v>15</v>
      </c>
      <c r="C39" s="88">
        <v>123</v>
      </c>
      <c r="D39" s="89">
        <v>664.60219512195113</v>
      </c>
      <c r="E39" s="88">
        <v>1112</v>
      </c>
      <c r="F39" s="89">
        <v>781.9505755395686</v>
      </c>
      <c r="G39" s="88">
        <v>0</v>
      </c>
      <c r="H39" s="89">
        <v>0</v>
      </c>
      <c r="I39" s="88">
        <v>1235</v>
      </c>
      <c r="J39" s="390">
        <v>770.26324696356289</v>
      </c>
      <c r="K39" s="88">
        <v>2253</v>
      </c>
      <c r="L39" s="89">
        <v>358.82772747447933</v>
      </c>
      <c r="M39" s="88">
        <v>1458</v>
      </c>
      <c r="N39" s="89">
        <v>360.22884087791419</v>
      </c>
      <c r="O39" s="88">
        <v>0</v>
      </c>
      <c r="P39" s="89">
        <v>0</v>
      </c>
      <c r="Q39" s="88">
        <v>3711</v>
      </c>
      <c r="R39" s="390">
        <v>359.37820533548933</v>
      </c>
      <c r="U39" s="356"/>
      <c r="V39" s="366"/>
      <c r="W39" s="357"/>
      <c r="X39" s="366"/>
      <c r="Y39" s="357"/>
      <c r="Z39" s="366"/>
      <c r="AA39" s="357"/>
      <c r="AB39" s="366"/>
      <c r="AC39" s="357"/>
      <c r="AD39" s="366"/>
      <c r="AE39" s="357"/>
      <c r="AF39" s="366"/>
      <c r="AG39" s="357"/>
      <c r="AH39" s="366"/>
      <c r="AI39" s="357"/>
      <c r="AJ39" s="366"/>
      <c r="AK39" s="357"/>
      <c r="AL39" s="356"/>
      <c r="AM39" s="356"/>
      <c r="AN39" s="356"/>
      <c r="AO39" s="356"/>
      <c r="AP39" s="356"/>
      <c r="AQ39" s="356"/>
      <c r="AR39" s="356"/>
      <c r="AS39" s="356"/>
      <c r="AT39" s="356"/>
      <c r="AU39" s="356"/>
      <c r="AV39" s="356"/>
      <c r="AW39" s="356"/>
      <c r="AX39" s="356"/>
      <c r="AY39" s="356"/>
      <c r="AZ39" s="356"/>
      <c r="BA39" s="356"/>
      <c r="BB39" s="356"/>
      <c r="BC39" s="356"/>
      <c r="BD39" s="356"/>
      <c r="BE39" s="356"/>
      <c r="BF39" s="356"/>
      <c r="BG39" s="356"/>
      <c r="BH39" s="356"/>
      <c r="BI39" s="356"/>
      <c r="BJ39" s="356"/>
      <c r="BK39" s="356"/>
      <c r="BL39" s="356"/>
      <c r="BM39" s="356"/>
      <c r="BN39" s="356"/>
      <c r="BO39" s="356"/>
      <c r="BP39" s="356"/>
      <c r="BQ39" s="356"/>
      <c r="BR39" s="356"/>
    </row>
    <row r="40" spans="2:70" ht="14.25" customHeight="1">
      <c r="B40" s="399" t="s">
        <v>16</v>
      </c>
      <c r="C40" s="88">
        <v>661</v>
      </c>
      <c r="D40" s="89">
        <v>680.67341906202728</v>
      </c>
      <c r="E40" s="88">
        <v>3651</v>
      </c>
      <c r="F40" s="89">
        <v>799.9260065735416</v>
      </c>
      <c r="G40" s="88">
        <v>0</v>
      </c>
      <c r="H40" s="89">
        <v>0</v>
      </c>
      <c r="I40" s="88">
        <v>4312</v>
      </c>
      <c r="J40" s="390">
        <v>781.6454035250465</v>
      </c>
      <c r="K40" s="88">
        <v>3629</v>
      </c>
      <c r="L40" s="89">
        <v>393.64119316616291</v>
      </c>
      <c r="M40" s="88">
        <v>2406</v>
      </c>
      <c r="N40" s="89">
        <v>401.43111803823848</v>
      </c>
      <c r="O40" s="88">
        <v>0</v>
      </c>
      <c r="P40" s="89">
        <v>0</v>
      </c>
      <c r="Q40" s="88">
        <v>6035</v>
      </c>
      <c r="R40" s="390">
        <v>396.74683678541959</v>
      </c>
      <c r="U40" s="356"/>
      <c r="V40" s="366"/>
      <c r="W40" s="357"/>
      <c r="X40" s="366"/>
      <c r="Y40" s="357"/>
      <c r="Z40" s="366"/>
      <c r="AA40" s="357"/>
      <c r="AB40" s="366"/>
      <c r="AC40" s="357"/>
      <c r="AD40" s="366"/>
      <c r="AE40" s="357"/>
      <c r="AF40" s="366"/>
      <c r="AG40" s="357"/>
      <c r="AH40" s="366"/>
      <c r="AI40" s="357"/>
      <c r="AJ40" s="366"/>
      <c r="AK40" s="357"/>
      <c r="AL40" s="356"/>
      <c r="AM40" s="356"/>
      <c r="AN40" s="356"/>
      <c r="AO40" s="356"/>
      <c r="AP40" s="356"/>
      <c r="AQ40" s="356"/>
      <c r="AR40" s="356"/>
      <c r="AS40" s="356"/>
      <c r="AT40" s="356"/>
      <c r="AU40" s="356"/>
      <c r="AV40" s="356"/>
      <c r="AW40" s="356"/>
      <c r="AX40" s="356"/>
      <c r="AY40" s="356"/>
      <c r="AZ40" s="356"/>
      <c r="BA40" s="356"/>
      <c r="BB40" s="356"/>
      <c r="BC40" s="356"/>
      <c r="BD40" s="356"/>
      <c r="BE40" s="356"/>
      <c r="BF40" s="356"/>
      <c r="BG40" s="356"/>
      <c r="BH40" s="356"/>
      <c r="BI40" s="356"/>
      <c r="BJ40" s="356"/>
      <c r="BK40" s="356"/>
      <c r="BL40" s="356"/>
      <c r="BM40" s="356"/>
      <c r="BN40" s="356"/>
      <c r="BO40" s="356"/>
      <c r="BP40" s="356"/>
      <c r="BQ40" s="356"/>
      <c r="BR40" s="356"/>
    </row>
    <row r="41" spans="2:70" ht="14.25" customHeight="1">
      <c r="B41" s="399" t="s">
        <v>17</v>
      </c>
      <c r="C41" s="88">
        <v>2046</v>
      </c>
      <c r="D41" s="89">
        <v>707.44203323558088</v>
      </c>
      <c r="E41" s="88">
        <v>10124</v>
      </c>
      <c r="F41" s="89">
        <v>817.33924041880891</v>
      </c>
      <c r="G41" s="88">
        <v>0</v>
      </c>
      <c r="H41" s="89">
        <v>0</v>
      </c>
      <c r="I41" s="88">
        <v>12170</v>
      </c>
      <c r="J41" s="390">
        <v>798.86350616269681</v>
      </c>
      <c r="K41" s="88">
        <v>6526</v>
      </c>
      <c r="L41" s="89">
        <v>430.64200275819763</v>
      </c>
      <c r="M41" s="88">
        <v>4615</v>
      </c>
      <c r="N41" s="89">
        <v>429.56228602383675</v>
      </c>
      <c r="O41" s="88">
        <v>0</v>
      </c>
      <c r="P41" s="89">
        <v>0</v>
      </c>
      <c r="Q41" s="88">
        <v>11141</v>
      </c>
      <c r="R41" s="390">
        <v>430.19474553451249</v>
      </c>
      <c r="U41" s="356"/>
      <c r="V41" s="366"/>
      <c r="W41" s="357"/>
      <c r="X41" s="366"/>
      <c r="Y41" s="357"/>
      <c r="Z41" s="366"/>
      <c r="AA41" s="357"/>
      <c r="AB41" s="366"/>
      <c r="AC41" s="357"/>
      <c r="AD41" s="366"/>
      <c r="AE41" s="357"/>
      <c r="AF41" s="366"/>
      <c r="AG41" s="357"/>
      <c r="AH41" s="366"/>
      <c r="AI41" s="357"/>
      <c r="AJ41" s="366"/>
      <c r="AK41" s="357"/>
      <c r="AL41" s="356"/>
      <c r="AM41" s="356"/>
      <c r="AN41" s="356"/>
      <c r="AO41" s="356"/>
      <c r="AP41" s="356"/>
      <c r="AQ41" s="356"/>
      <c r="AR41" s="356"/>
      <c r="AS41" s="356"/>
      <c r="AT41" s="356"/>
      <c r="AU41" s="356"/>
      <c r="AV41" s="356"/>
      <c r="AW41" s="356"/>
      <c r="AX41" s="356"/>
      <c r="AY41" s="356"/>
      <c r="AZ41" s="356"/>
      <c r="BA41" s="356"/>
      <c r="BB41" s="356"/>
      <c r="BC41" s="356"/>
      <c r="BD41" s="356"/>
      <c r="BE41" s="356"/>
      <c r="BF41" s="356"/>
      <c r="BG41" s="356"/>
      <c r="BH41" s="356"/>
      <c r="BI41" s="356"/>
      <c r="BJ41" s="356"/>
      <c r="BK41" s="356"/>
      <c r="BL41" s="356"/>
      <c r="BM41" s="356"/>
      <c r="BN41" s="356"/>
      <c r="BO41" s="356"/>
      <c r="BP41" s="356"/>
      <c r="BQ41" s="356"/>
      <c r="BR41" s="356"/>
    </row>
    <row r="42" spans="2:70" ht="14.25" customHeight="1">
      <c r="B42" s="399" t="s">
        <v>18</v>
      </c>
      <c r="C42" s="88">
        <v>4529</v>
      </c>
      <c r="D42" s="89">
        <v>703.09394568337359</v>
      </c>
      <c r="E42" s="88">
        <v>21764</v>
      </c>
      <c r="F42" s="89">
        <v>799.25277522514114</v>
      </c>
      <c r="G42" s="88">
        <v>0</v>
      </c>
      <c r="H42" s="89">
        <v>0</v>
      </c>
      <c r="I42" s="88">
        <v>26293</v>
      </c>
      <c r="J42" s="390">
        <v>782.68930437758991</v>
      </c>
      <c r="K42" s="88">
        <v>10441</v>
      </c>
      <c r="L42" s="89">
        <v>481.17877406378528</v>
      </c>
      <c r="M42" s="88">
        <v>7164</v>
      </c>
      <c r="N42" s="89">
        <v>487.11260329424749</v>
      </c>
      <c r="O42" s="88">
        <v>0</v>
      </c>
      <c r="P42" s="89">
        <v>0</v>
      </c>
      <c r="Q42" s="88">
        <v>17605</v>
      </c>
      <c r="R42" s="390">
        <v>483.59342629934514</v>
      </c>
      <c r="U42" s="356"/>
      <c r="V42" s="366"/>
      <c r="W42" s="357"/>
      <c r="X42" s="366"/>
      <c r="Y42" s="357"/>
      <c r="Z42" s="366"/>
      <c r="AA42" s="357"/>
      <c r="AB42" s="366"/>
      <c r="AC42" s="357"/>
      <c r="AD42" s="366"/>
      <c r="AE42" s="357"/>
      <c r="AF42" s="366"/>
      <c r="AG42" s="357"/>
      <c r="AH42" s="366"/>
      <c r="AI42" s="357"/>
      <c r="AJ42" s="366"/>
      <c r="AK42" s="357"/>
      <c r="AL42" s="356"/>
      <c r="AM42" s="356"/>
      <c r="AN42" s="356"/>
      <c r="AO42" s="356"/>
      <c r="AP42" s="356"/>
      <c r="AQ42" s="356"/>
      <c r="AR42" s="356"/>
      <c r="AS42" s="356"/>
      <c r="AT42" s="356"/>
      <c r="AU42" s="356"/>
      <c r="AV42" s="356"/>
      <c r="AW42" s="356"/>
      <c r="AX42" s="356"/>
      <c r="AY42" s="356"/>
      <c r="AZ42" s="356"/>
      <c r="BA42" s="356"/>
      <c r="BB42" s="356"/>
      <c r="BC42" s="356"/>
      <c r="BD42" s="356"/>
      <c r="BE42" s="356"/>
      <c r="BF42" s="356"/>
      <c r="BG42" s="356"/>
      <c r="BH42" s="356"/>
      <c r="BI42" s="356"/>
      <c r="BJ42" s="356"/>
      <c r="BK42" s="356"/>
      <c r="BL42" s="356"/>
      <c r="BM42" s="356"/>
      <c r="BN42" s="356"/>
      <c r="BO42" s="356"/>
      <c r="BP42" s="356"/>
      <c r="BQ42" s="356"/>
      <c r="BR42" s="356"/>
    </row>
    <row r="43" spans="2:70" ht="14.25" customHeight="1">
      <c r="B43" s="399" t="s">
        <v>19</v>
      </c>
      <c r="C43" s="88">
        <v>8427</v>
      </c>
      <c r="D43" s="89">
        <v>671.56204699181205</v>
      </c>
      <c r="E43" s="88">
        <v>45464</v>
      </c>
      <c r="F43" s="89">
        <v>769.61517420376435</v>
      </c>
      <c r="G43" s="88">
        <v>0</v>
      </c>
      <c r="H43" s="89">
        <v>0</v>
      </c>
      <c r="I43" s="88">
        <v>53891</v>
      </c>
      <c r="J43" s="390">
        <v>754.28248965504326</v>
      </c>
      <c r="K43" s="88">
        <v>13458</v>
      </c>
      <c r="L43" s="89">
        <v>542.1641380591459</v>
      </c>
      <c r="M43" s="88">
        <v>9386</v>
      </c>
      <c r="N43" s="89">
        <v>549.74453121670285</v>
      </c>
      <c r="O43" s="88">
        <v>1</v>
      </c>
      <c r="P43" s="89">
        <v>392.13</v>
      </c>
      <c r="Q43" s="88">
        <v>22845</v>
      </c>
      <c r="R43" s="390">
        <v>545.27201882249767</v>
      </c>
      <c r="U43" s="356"/>
      <c r="V43" s="366"/>
      <c r="W43" s="357"/>
      <c r="X43" s="366"/>
      <c r="Y43" s="357"/>
      <c r="Z43" s="366"/>
      <c r="AA43" s="357"/>
      <c r="AB43" s="366"/>
      <c r="AC43" s="357"/>
      <c r="AD43" s="366"/>
      <c r="AE43" s="357"/>
      <c r="AF43" s="366"/>
      <c r="AG43" s="357"/>
      <c r="AH43" s="366"/>
      <c r="AI43" s="357"/>
      <c r="AJ43" s="366"/>
      <c r="AK43" s="357"/>
      <c r="AL43" s="356"/>
      <c r="AM43" s="356"/>
      <c r="AN43" s="356"/>
      <c r="AO43" s="356"/>
      <c r="AP43" s="356"/>
      <c r="AQ43" s="356"/>
      <c r="AR43" s="356"/>
      <c r="AS43" s="356"/>
      <c r="AT43" s="356"/>
      <c r="AU43" s="356"/>
      <c r="AV43" s="356"/>
      <c r="AW43" s="356"/>
      <c r="AX43" s="356"/>
      <c r="AY43" s="356"/>
      <c r="AZ43" s="356"/>
      <c r="BA43" s="356"/>
      <c r="BB43" s="356"/>
      <c r="BC43" s="356"/>
      <c r="BD43" s="356"/>
      <c r="BE43" s="356"/>
      <c r="BF43" s="356"/>
      <c r="BG43" s="356"/>
      <c r="BH43" s="356"/>
      <c r="BI43" s="356"/>
      <c r="BJ43" s="356"/>
      <c r="BK43" s="356"/>
      <c r="BL43" s="356"/>
      <c r="BM43" s="356"/>
      <c r="BN43" s="356"/>
      <c r="BO43" s="356"/>
      <c r="BP43" s="356"/>
      <c r="BQ43" s="356"/>
      <c r="BR43" s="356"/>
    </row>
    <row r="44" spans="2:70" ht="14.25" customHeight="1">
      <c r="B44" s="399" t="s">
        <v>20</v>
      </c>
      <c r="C44" s="88">
        <v>13908</v>
      </c>
      <c r="D44" s="89">
        <v>654.18456068449916</v>
      </c>
      <c r="E44" s="88">
        <v>81379</v>
      </c>
      <c r="F44" s="89">
        <v>763.25974747785062</v>
      </c>
      <c r="G44" s="88">
        <v>0</v>
      </c>
      <c r="H44" s="89">
        <v>0</v>
      </c>
      <c r="I44" s="88">
        <v>95287</v>
      </c>
      <c r="J44" s="390">
        <v>747.33923683188709</v>
      </c>
      <c r="K44" s="88">
        <v>14493</v>
      </c>
      <c r="L44" s="89">
        <v>590.37801352376835</v>
      </c>
      <c r="M44" s="88">
        <v>10483</v>
      </c>
      <c r="N44" s="89">
        <v>599.08364781073919</v>
      </c>
      <c r="O44" s="88">
        <v>0</v>
      </c>
      <c r="P44" s="89">
        <v>0</v>
      </c>
      <c r="Q44" s="88">
        <v>24976</v>
      </c>
      <c r="R44" s="390">
        <v>594.03196788917182</v>
      </c>
      <c r="U44" s="356"/>
      <c r="V44" s="366"/>
      <c r="W44" s="357"/>
      <c r="X44" s="366"/>
      <c r="Y44" s="357"/>
      <c r="Z44" s="366"/>
      <c r="AA44" s="357"/>
      <c r="AB44" s="366"/>
      <c r="AC44" s="357"/>
      <c r="AD44" s="366"/>
      <c r="AE44" s="357"/>
      <c r="AF44" s="366"/>
      <c r="AG44" s="357"/>
      <c r="AH44" s="366"/>
      <c r="AI44" s="357"/>
      <c r="AJ44" s="366"/>
      <c r="AK44" s="357"/>
      <c r="AL44" s="356"/>
      <c r="AM44" s="356"/>
      <c r="AN44" s="356"/>
      <c r="AO44" s="356"/>
      <c r="AP44" s="356"/>
      <c r="AQ44" s="356"/>
      <c r="AR44" s="356"/>
      <c r="AS44" s="356"/>
      <c r="AT44" s="356"/>
      <c r="AU44" s="356"/>
      <c r="AV44" s="356"/>
      <c r="AW44" s="356"/>
      <c r="AX44" s="356"/>
      <c r="AY44" s="356"/>
      <c r="AZ44" s="356"/>
      <c r="BA44" s="356"/>
      <c r="BB44" s="356"/>
      <c r="BC44" s="356"/>
      <c r="BD44" s="356"/>
      <c r="BE44" s="356"/>
      <c r="BF44" s="356"/>
      <c r="BG44" s="356"/>
      <c r="BH44" s="356"/>
      <c r="BI44" s="356"/>
      <c r="BJ44" s="356"/>
      <c r="BK44" s="356"/>
      <c r="BL44" s="356"/>
      <c r="BM44" s="356"/>
      <c r="BN44" s="356"/>
      <c r="BO44" s="356"/>
      <c r="BP44" s="356"/>
      <c r="BQ44" s="356"/>
      <c r="BR44" s="356"/>
    </row>
    <row r="45" spans="2:70" ht="14.25" customHeight="1">
      <c r="B45" s="399" t="s">
        <v>21</v>
      </c>
      <c r="C45" s="88">
        <v>20000</v>
      </c>
      <c r="D45" s="89">
        <v>643.67913800000053</v>
      </c>
      <c r="E45" s="88">
        <v>128244</v>
      </c>
      <c r="F45" s="89">
        <v>792.70850815632787</v>
      </c>
      <c r="G45" s="88">
        <v>1</v>
      </c>
      <c r="H45" s="89">
        <v>790.95</v>
      </c>
      <c r="I45" s="88">
        <v>148245</v>
      </c>
      <c r="J45" s="390">
        <v>772.6026755033904</v>
      </c>
      <c r="K45" s="88">
        <v>11719</v>
      </c>
      <c r="L45" s="89">
        <v>621.91280484682807</v>
      </c>
      <c r="M45" s="88">
        <v>9521</v>
      </c>
      <c r="N45" s="89">
        <v>627.19153345236703</v>
      </c>
      <c r="O45" s="88">
        <v>0</v>
      </c>
      <c r="P45" s="89">
        <v>0</v>
      </c>
      <c r="Q45" s="88">
        <v>21240</v>
      </c>
      <c r="R45" s="390">
        <v>624.27903719397193</v>
      </c>
      <c r="U45" s="356"/>
      <c r="V45" s="366"/>
      <c r="W45" s="357"/>
      <c r="X45" s="366"/>
      <c r="Y45" s="357"/>
      <c r="Z45" s="366"/>
      <c r="AA45" s="357"/>
      <c r="AB45" s="366"/>
      <c r="AC45" s="357"/>
      <c r="AD45" s="366"/>
      <c r="AE45" s="357"/>
      <c r="AF45" s="366"/>
      <c r="AG45" s="357"/>
      <c r="AH45" s="366"/>
      <c r="AI45" s="357"/>
      <c r="AJ45" s="366"/>
      <c r="AK45" s="357"/>
      <c r="AL45" s="356"/>
      <c r="AM45" s="356"/>
      <c r="AN45" s="356"/>
      <c r="AO45" s="356"/>
      <c r="AP45" s="356"/>
      <c r="AQ45" s="356"/>
      <c r="AR45" s="356"/>
      <c r="AS45" s="356"/>
      <c r="AT45" s="356"/>
      <c r="AU45" s="356"/>
      <c r="AV45" s="356"/>
      <c r="AW45" s="356"/>
      <c r="AX45" s="356"/>
      <c r="AY45" s="356"/>
      <c r="AZ45" s="356"/>
      <c r="BA45" s="356"/>
      <c r="BB45" s="356"/>
      <c r="BC45" s="356"/>
      <c r="BD45" s="356"/>
      <c r="BE45" s="356"/>
      <c r="BF45" s="356"/>
      <c r="BG45" s="356"/>
      <c r="BH45" s="356"/>
      <c r="BI45" s="356"/>
      <c r="BJ45" s="356"/>
      <c r="BK45" s="356"/>
      <c r="BL45" s="356"/>
      <c r="BM45" s="356"/>
      <c r="BN45" s="356"/>
      <c r="BO45" s="356"/>
      <c r="BP45" s="356"/>
      <c r="BQ45" s="356"/>
      <c r="BR45" s="356"/>
    </row>
    <row r="46" spans="2:70" ht="14.25" customHeight="1">
      <c r="B46" s="399" t="s">
        <v>22</v>
      </c>
      <c r="C46" s="88">
        <v>23249</v>
      </c>
      <c r="D46" s="89">
        <v>590.85917845928827</v>
      </c>
      <c r="E46" s="88">
        <v>178434</v>
      </c>
      <c r="F46" s="89">
        <v>800.5447756033069</v>
      </c>
      <c r="G46" s="88">
        <v>0</v>
      </c>
      <c r="H46" s="89">
        <v>0</v>
      </c>
      <c r="I46" s="88">
        <v>201683</v>
      </c>
      <c r="J46" s="390">
        <v>776.37327652801901</v>
      </c>
      <c r="K46" s="88">
        <v>7734</v>
      </c>
      <c r="L46" s="89">
        <v>634.94661623997763</v>
      </c>
      <c r="M46" s="88">
        <v>7136</v>
      </c>
      <c r="N46" s="89">
        <v>647.80346552690298</v>
      </c>
      <c r="O46" s="88">
        <v>0</v>
      </c>
      <c r="P46" s="89">
        <v>0</v>
      </c>
      <c r="Q46" s="88">
        <v>14870</v>
      </c>
      <c r="R46" s="390">
        <v>641.11652051109388</v>
      </c>
      <c r="U46" s="356"/>
      <c r="V46" s="366"/>
      <c r="W46" s="357"/>
      <c r="X46" s="366"/>
      <c r="Y46" s="357"/>
      <c r="Z46" s="366"/>
      <c r="AA46" s="357"/>
      <c r="AB46" s="366"/>
      <c r="AC46" s="357"/>
      <c r="AD46" s="366"/>
      <c r="AE46" s="357"/>
      <c r="AF46" s="366"/>
      <c r="AG46" s="357"/>
      <c r="AH46" s="366"/>
      <c r="AI46" s="357"/>
      <c r="AJ46" s="366"/>
      <c r="AK46" s="357"/>
      <c r="AL46" s="356"/>
      <c r="AM46" s="356"/>
      <c r="AN46" s="356"/>
      <c r="AO46" s="356"/>
      <c r="AP46" s="356"/>
      <c r="AQ46" s="356"/>
      <c r="AR46" s="356"/>
      <c r="AS46" s="356"/>
      <c r="AT46" s="356"/>
      <c r="AU46" s="356"/>
      <c r="AV46" s="356"/>
      <c r="AW46" s="356"/>
      <c r="AX46" s="356"/>
      <c r="AY46" s="356"/>
      <c r="AZ46" s="356"/>
      <c r="BA46" s="356"/>
      <c r="BB46" s="356"/>
      <c r="BC46" s="356"/>
      <c r="BD46" s="356"/>
      <c r="BE46" s="356"/>
      <c r="BF46" s="356"/>
      <c r="BG46" s="356"/>
      <c r="BH46" s="356"/>
      <c r="BI46" s="356"/>
      <c r="BJ46" s="356"/>
      <c r="BK46" s="356"/>
      <c r="BL46" s="356"/>
      <c r="BM46" s="356"/>
      <c r="BN46" s="356"/>
      <c r="BO46" s="356"/>
      <c r="BP46" s="356"/>
      <c r="BQ46" s="356"/>
      <c r="BR46" s="356"/>
    </row>
    <row r="47" spans="2:70" ht="14.25" customHeight="1">
      <c r="B47" s="399" t="s">
        <v>23</v>
      </c>
      <c r="C47" s="88">
        <v>24776</v>
      </c>
      <c r="D47" s="89">
        <v>527.46938811753239</v>
      </c>
      <c r="E47" s="88">
        <v>255231</v>
      </c>
      <c r="F47" s="89">
        <v>806.48479483291453</v>
      </c>
      <c r="G47" s="88">
        <v>1</v>
      </c>
      <c r="H47" s="89">
        <v>689.7</v>
      </c>
      <c r="I47" s="88">
        <v>280008</v>
      </c>
      <c r="J47" s="390">
        <v>781.79620557269641</v>
      </c>
      <c r="K47" s="88">
        <v>4774</v>
      </c>
      <c r="L47" s="89">
        <v>619.86370758273881</v>
      </c>
      <c r="M47" s="88">
        <v>5408</v>
      </c>
      <c r="N47" s="89">
        <v>635.60153291419942</v>
      </c>
      <c r="O47" s="88">
        <v>1</v>
      </c>
      <c r="P47" s="89">
        <v>747.69</v>
      </c>
      <c r="Q47" s="88">
        <v>10183</v>
      </c>
      <c r="R47" s="390">
        <v>628.2343238731205</v>
      </c>
      <c r="U47" s="356"/>
      <c r="V47" s="366"/>
      <c r="W47" s="357"/>
      <c r="X47" s="366"/>
      <c r="Y47" s="357"/>
      <c r="Z47" s="366"/>
      <c r="AA47" s="357"/>
      <c r="AB47" s="366"/>
      <c r="AC47" s="357"/>
      <c r="AD47" s="366"/>
      <c r="AE47" s="357"/>
      <c r="AF47" s="366"/>
      <c r="AG47" s="357"/>
      <c r="AH47" s="366"/>
      <c r="AI47" s="357"/>
      <c r="AJ47" s="366"/>
      <c r="AK47" s="357"/>
      <c r="AL47" s="356"/>
      <c r="AM47" s="356"/>
      <c r="AN47" s="356"/>
      <c r="AO47" s="356"/>
      <c r="AP47" s="356"/>
      <c r="AQ47" s="356"/>
      <c r="AR47" s="356"/>
      <c r="AS47" s="356"/>
      <c r="AT47" s="356"/>
      <c r="AU47" s="356"/>
      <c r="AV47" s="356"/>
      <c r="AW47" s="356"/>
      <c r="AX47" s="356"/>
      <c r="AY47" s="356"/>
      <c r="AZ47" s="356"/>
      <c r="BA47" s="356"/>
      <c r="BB47" s="356"/>
      <c r="BC47" s="356"/>
      <c r="BD47" s="356"/>
      <c r="BE47" s="356"/>
      <c r="BF47" s="356"/>
      <c r="BG47" s="356"/>
      <c r="BH47" s="356"/>
      <c r="BI47" s="356"/>
      <c r="BJ47" s="356"/>
      <c r="BK47" s="356"/>
      <c r="BL47" s="356"/>
      <c r="BM47" s="356"/>
      <c r="BN47" s="356"/>
      <c r="BO47" s="356"/>
      <c r="BP47" s="356"/>
      <c r="BQ47" s="356"/>
      <c r="BR47" s="356"/>
    </row>
    <row r="48" spans="2:70" ht="14.25" customHeight="1">
      <c r="B48" s="399" t="s">
        <v>24</v>
      </c>
      <c r="C48" s="88">
        <v>24815</v>
      </c>
      <c r="D48" s="89">
        <v>474.67493330646744</v>
      </c>
      <c r="E48" s="88">
        <v>337300</v>
      </c>
      <c r="F48" s="89">
        <v>783.1430894752433</v>
      </c>
      <c r="G48" s="88">
        <v>1</v>
      </c>
      <c r="H48" s="89">
        <v>656.79</v>
      </c>
      <c r="I48" s="88">
        <v>362116</v>
      </c>
      <c r="J48" s="390">
        <v>762.00410735786204</v>
      </c>
      <c r="K48" s="88">
        <v>2560</v>
      </c>
      <c r="L48" s="89">
        <v>612.89717187500344</v>
      </c>
      <c r="M48" s="88">
        <v>3629</v>
      </c>
      <c r="N48" s="89">
        <v>614.35767704601915</v>
      </c>
      <c r="O48" s="88">
        <v>0</v>
      </c>
      <c r="P48" s="89">
        <v>0</v>
      </c>
      <c r="Q48" s="88">
        <v>6189</v>
      </c>
      <c r="R48" s="390">
        <v>613.75355792535345</v>
      </c>
      <c r="U48" s="356"/>
      <c r="V48" s="366"/>
      <c r="W48" s="357"/>
      <c r="X48" s="366"/>
      <c r="Y48" s="357"/>
      <c r="Z48" s="366"/>
      <c r="AA48" s="357"/>
      <c r="AB48" s="366"/>
      <c r="AC48" s="357"/>
      <c r="AD48" s="366"/>
      <c r="AE48" s="357"/>
      <c r="AF48" s="366"/>
      <c r="AG48" s="357"/>
      <c r="AH48" s="366"/>
      <c r="AI48" s="357"/>
      <c r="AJ48" s="366"/>
      <c r="AK48" s="357"/>
      <c r="AL48" s="356"/>
      <c r="AM48" s="356"/>
      <c r="AN48" s="356"/>
      <c r="AO48" s="356"/>
      <c r="AP48" s="356"/>
      <c r="AQ48" s="356"/>
      <c r="AR48" s="356"/>
      <c r="AS48" s="356"/>
      <c r="AT48" s="356"/>
      <c r="AU48" s="356"/>
      <c r="AV48" s="356"/>
      <c r="AW48" s="356"/>
      <c r="AX48" s="356"/>
      <c r="AY48" s="356"/>
      <c r="AZ48" s="356"/>
      <c r="BA48" s="356"/>
      <c r="BB48" s="356"/>
      <c r="BC48" s="356"/>
      <c r="BD48" s="356"/>
      <c r="BE48" s="356"/>
      <c r="BF48" s="356"/>
      <c r="BG48" s="356"/>
      <c r="BH48" s="356"/>
      <c r="BI48" s="356"/>
      <c r="BJ48" s="356"/>
      <c r="BK48" s="356"/>
      <c r="BL48" s="356"/>
      <c r="BM48" s="356"/>
      <c r="BN48" s="356"/>
      <c r="BO48" s="356"/>
      <c r="BP48" s="356"/>
      <c r="BQ48" s="356"/>
      <c r="BR48" s="356"/>
    </row>
    <row r="49" spans="2:70" ht="14.25" customHeight="1">
      <c r="B49" s="399" t="s">
        <v>25</v>
      </c>
      <c r="C49" s="88">
        <v>23462</v>
      </c>
      <c r="D49" s="89">
        <v>442.36714644957749</v>
      </c>
      <c r="E49" s="88">
        <v>374722</v>
      </c>
      <c r="F49" s="89">
        <v>757.57187611082111</v>
      </c>
      <c r="G49" s="88">
        <v>8</v>
      </c>
      <c r="H49" s="89">
        <v>790.14249999999993</v>
      </c>
      <c r="I49" s="88">
        <v>398192</v>
      </c>
      <c r="J49" s="390">
        <v>739.00025035660963</v>
      </c>
      <c r="K49" s="88">
        <v>955</v>
      </c>
      <c r="L49" s="89">
        <v>607.53660732984099</v>
      </c>
      <c r="M49" s="88">
        <v>1961</v>
      </c>
      <c r="N49" s="89">
        <v>617.58890872004383</v>
      </c>
      <c r="O49" s="88">
        <v>0</v>
      </c>
      <c r="P49" s="89">
        <v>0</v>
      </c>
      <c r="Q49" s="88">
        <v>2916</v>
      </c>
      <c r="R49" s="390">
        <v>614.29674554183953</v>
      </c>
      <c r="U49" s="356"/>
      <c r="V49" s="366"/>
      <c r="W49" s="357"/>
      <c r="X49" s="366"/>
      <c r="Y49" s="357"/>
      <c r="Z49" s="366"/>
      <c r="AA49" s="357"/>
      <c r="AB49" s="366"/>
      <c r="AC49" s="357"/>
      <c r="AD49" s="366"/>
      <c r="AE49" s="357"/>
      <c r="AF49" s="366"/>
      <c r="AG49" s="357"/>
      <c r="AH49" s="366"/>
      <c r="AI49" s="357"/>
      <c r="AJ49" s="366"/>
      <c r="AK49" s="357"/>
      <c r="AL49" s="356"/>
      <c r="AM49" s="356"/>
      <c r="AN49" s="356"/>
      <c r="AO49" s="356"/>
      <c r="AP49" s="356"/>
      <c r="AQ49" s="356"/>
      <c r="AR49" s="356"/>
      <c r="AS49" s="356"/>
      <c r="AT49" s="356"/>
      <c r="AU49" s="356"/>
      <c r="AV49" s="356"/>
      <c r="AW49" s="356"/>
      <c r="AX49" s="356"/>
      <c r="AY49" s="356"/>
      <c r="AZ49" s="356"/>
      <c r="BA49" s="356"/>
      <c r="BB49" s="356"/>
      <c r="BC49" s="356"/>
      <c r="BD49" s="356"/>
      <c r="BE49" s="356"/>
      <c r="BF49" s="356"/>
      <c r="BG49" s="356"/>
      <c r="BH49" s="356"/>
      <c r="BI49" s="356"/>
      <c r="BJ49" s="356"/>
      <c r="BK49" s="356"/>
      <c r="BL49" s="356"/>
      <c r="BM49" s="356"/>
      <c r="BN49" s="356"/>
      <c r="BO49" s="356"/>
      <c r="BP49" s="356"/>
      <c r="BQ49" s="356"/>
      <c r="BR49" s="356"/>
    </row>
    <row r="50" spans="2:70" ht="14.25" customHeight="1">
      <c r="B50" s="399" t="s">
        <v>26</v>
      </c>
      <c r="C50" s="88">
        <v>46414</v>
      </c>
      <c r="D50" s="89">
        <v>409.54592687551065</v>
      </c>
      <c r="E50" s="88">
        <v>729119</v>
      </c>
      <c r="F50" s="89">
        <v>713.6986528124911</v>
      </c>
      <c r="G50" s="88">
        <v>4</v>
      </c>
      <c r="H50" s="89">
        <v>519.5</v>
      </c>
      <c r="I50" s="88">
        <v>775537</v>
      </c>
      <c r="J50" s="390">
        <v>695.49485155445927</v>
      </c>
      <c r="K50" s="88">
        <v>564</v>
      </c>
      <c r="L50" s="89">
        <v>643.64661347517392</v>
      </c>
      <c r="M50" s="88">
        <v>1703</v>
      </c>
      <c r="N50" s="89">
        <v>635.90241338814337</v>
      </c>
      <c r="O50" s="88">
        <v>0</v>
      </c>
      <c r="P50" s="89">
        <v>0</v>
      </c>
      <c r="Q50" s="88">
        <v>2267</v>
      </c>
      <c r="R50" s="390">
        <v>637.82906925452414</v>
      </c>
      <c r="U50" s="356"/>
      <c r="V50" s="366"/>
      <c r="W50" s="357"/>
      <c r="X50" s="366"/>
      <c r="Y50" s="357"/>
      <c r="Z50" s="366"/>
      <c r="AA50" s="357"/>
      <c r="AB50" s="366"/>
      <c r="AC50" s="357"/>
      <c r="AD50" s="366"/>
      <c r="AE50" s="357"/>
      <c r="AF50" s="366"/>
      <c r="AG50" s="357"/>
      <c r="AH50" s="366"/>
      <c r="AI50" s="357"/>
      <c r="AJ50" s="366"/>
      <c r="AK50" s="357"/>
      <c r="AL50" s="356"/>
      <c r="AM50" s="356"/>
      <c r="AN50" s="356"/>
      <c r="AO50" s="356"/>
      <c r="AP50" s="356"/>
      <c r="AQ50" s="356"/>
      <c r="AR50" s="356"/>
      <c r="AS50" s="356"/>
      <c r="AT50" s="356"/>
      <c r="AU50" s="356"/>
      <c r="AV50" s="356"/>
      <c r="AW50" s="356"/>
      <c r="AX50" s="356"/>
      <c r="AY50" s="356"/>
      <c r="AZ50" s="356"/>
      <c r="BA50" s="356"/>
      <c r="BB50" s="356"/>
      <c r="BC50" s="356"/>
      <c r="BD50" s="356"/>
      <c r="BE50" s="356"/>
      <c r="BF50" s="356"/>
      <c r="BG50" s="356"/>
      <c r="BH50" s="356"/>
      <c r="BI50" s="356"/>
      <c r="BJ50" s="356"/>
      <c r="BK50" s="356"/>
      <c r="BL50" s="356"/>
      <c r="BM50" s="356"/>
      <c r="BN50" s="356"/>
      <c r="BO50" s="356"/>
      <c r="BP50" s="356"/>
      <c r="BQ50" s="356"/>
      <c r="BR50" s="356"/>
    </row>
    <row r="51" spans="2:70" ht="14.25" customHeight="1">
      <c r="B51" s="399" t="s">
        <v>5</v>
      </c>
      <c r="C51" s="88">
        <v>0</v>
      </c>
      <c r="D51" s="89">
        <v>0</v>
      </c>
      <c r="E51" s="88">
        <v>13</v>
      </c>
      <c r="F51" s="89">
        <v>662.84384615384602</v>
      </c>
      <c r="G51" s="88">
        <v>0</v>
      </c>
      <c r="H51" s="89">
        <v>0</v>
      </c>
      <c r="I51" s="88">
        <v>13</v>
      </c>
      <c r="J51" s="390">
        <v>662.84384615384602</v>
      </c>
      <c r="K51" s="88">
        <v>0</v>
      </c>
      <c r="L51" s="89">
        <v>0</v>
      </c>
      <c r="M51" s="88">
        <v>1</v>
      </c>
      <c r="N51" s="89">
        <v>733.3</v>
      </c>
      <c r="O51" s="88">
        <v>0</v>
      </c>
      <c r="P51" s="89">
        <v>0</v>
      </c>
      <c r="Q51" s="88">
        <v>1</v>
      </c>
      <c r="R51" s="390">
        <v>733.3</v>
      </c>
      <c r="U51" s="356"/>
      <c r="V51" s="366"/>
      <c r="W51" s="357"/>
      <c r="X51" s="366"/>
      <c r="Y51" s="357"/>
      <c r="Z51" s="366"/>
      <c r="AA51" s="357"/>
      <c r="AB51" s="366"/>
      <c r="AC51" s="357"/>
      <c r="AD51" s="366"/>
      <c r="AE51" s="357"/>
      <c r="AF51" s="366"/>
      <c r="AG51" s="357"/>
      <c r="AH51" s="366"/>
      <c r="AI51" s="357"/>
      <c r="AJ51" s="366"/>
      <c r="AK51" s="357"/>
      <c r="AL51" s="356"/>
      <c r="AM51" s="356"/>
      <c r="AN51" s="356"/>
      <c r="AO51" s="356"/>
      <c r="AP51" s="356"/>
      <c r="AQ51" s="356"/>
      <c r="AR51" s="356"/>
      <c r="AS51" s="356"/>
      <c r="AT51" s="356"/>
      <c r="AU51" s="356"/>
      <c r="AV51" s="356"/>
      <c r="AW51" s="356"/>
      <c r="AX51" s="356"/>
      <c r="AY51" s="356"/>
      <c r="AZ51" s="356"/>
      <c r="BA51" s="356"/>
      <c r="BB51" s="356"/>
      <c r="BC51" s="356"/>
      <c r="BD51" s="356"/>
      <c r="BE51" s="356"/>
      <c r="BF51" s="356"/>
      <c r="BG51" s="356"/>
      <c r="BH51" s="356"/>
      <c r="BI51" s="356"/>
      <c r="BJ51" s="356"/>
      <c r="BK51" s="356"/>
      <c r="BL51" s="356"/>
      <c r="BM51" s="356"/>
      <c r="BN51" s="356"/>
      <c r="BO51" s="356"/>
      <c r="BP51" s="356"/>
      <c r="BQ51" s="356"/>
      <c r="BR51" s="356"/>
    </row>
    <row r="52" spans="2:70" ht="14.25" customHeight="1">
      <c r="B52" s="400" t="s">
        <v>6</v>
      </c>
      <c r="C52" s="395">
        <v>192431</v>
      </c>
      <c r="D52" s="91">
        <v>523.74218509491675</v>
      </c>
      <c r="E52" s="90">
        <v>2166771</v>
      </c>
      <c r="F52" s="91">
        <v>759.41322171101115</v>
      </c>
      <c r="G52" s="90">
        <v>15</v>
      </c>
      <c r="H52" s="91">
        <v>702.43866666666668</v>
      </c>
      <c r="I52" s="90">
        <v>2359217</v>
      </c>
      <c r="J52" s="391">
        <v>740.19020497902022</v>
      </c>
      <c r="K52" s="90">
        <v>180931</v>
      </c>
      <c r="L52" s="91">
        <v>418.04963212495329</v>
      </c>
      <c r="M52" s="90">
        <v>162850</v>
      </c>
      <c r="N52" s="91">
        <v>415.52612723365007</v>
      </c>
      <c r="O52" s="90">
        <v>4</v>
      </c>
      <c r="P52" s="91">
        <v>492.77750000000003</v>
      </c>
      <c r="Q52" s="90">
        <v>343785</v>
      </c>
      <c r="R52" s="391">
        <v>416.85512433643072</v>
      </c>
      <c r="U52" s="356"/>
      <c r="V52" s="366"/>
      <c r="W52" s="357"/>
      <c r="X52" s="366"/>
      <c r="Y52" s="357"/>
      <c r="Z52" s="366"/>
      <c r="AA52" s="357"/>
      <c r="AB52" s="366"/>
      <c r="AC52" s="357"/>
      <c r="AD52" s="366"/>
      <c r="AE52" s="357"/>
      <c r="AF52" s="366"/>
      <c r="AG52" s="357"/>
      <c r="AH52" s="366"/>
      <c r="AI52" s="357"/>
      <c r="AJ52" s="366"/>
      <c r="AK52" s="357"/>
      <c r="AL52" s="356"/>
      <c r="AM52" s="356"/>
      <c r="AN52" s="356"/>
      <c r="AO52" s="356"/>
      <c r="AP52" s="356"/>
      <c r="AQ52" s="356"/>
      <c r="AR52" s="356"/>
      <c r="AS52" s="356"/>
      <c r="AT52" s="356"/>
      <c r="AU52" s="356"/>
      <c r="AV52" s="356"/>
      <c r="AW52" s="356"/>
      <c r="AX52" s="356"/>
      <c r="AY52" s="356"/>
      <c r="AZ52" s="356"/>
      <c r="BA52" s="356"/>
      <c r="BB52" s="356"/>
      <c r="BC52" s="356"/>
      <c r="BD52" s="356"/>
      <c r="BE52" s="356"/>
      <c r="BF52" s="356"/>
      <c r="BG52" s="356"/>
      <c r="BH52" s="356"/>
      <c r="BI52" s="356"/>
      <c r="BJ52" s="356"/>
      <c r="BK52" s="356"/>
      <c r="BL52" s="356"/>
      <c r="BM52" s="356"/>
      <c r="BN52" s="356"/>
      <c r="BO52" s="356"/>
      <c r="BP52" s="356"/>
      <c r="BQ52" s="356"/>
      <c r="BR52" s="356"/>
    </row>
    <row r="53" spans="2:70" ht="14.25" customHeight="1" thickBot="1">
      <c r="B53" s="401" t="s">
        <v>27</v>
      </c>
      <c r="C53" s="396">
        <v>73.504617239426082</v>
      </c>
      <c r="D53" s="92" t="s">
        <v>204</v>
      </c>
      <c r="E53" s="92">
        <v>78.014207862622413</v>
      </c>
      <c r="F53" s="92" t="s">
        <v>204</v>
      </c>
      <c r="G53" s="92">
        <v>82.266666666666666</v>
      </c>
      <c r="H53" s="92" t="s">
        <v>204</v>
      </c>
      <c r="I53" s="92">
        <v>77.646405312978445</v>
      </c>
      <c r="J53" s="392" t="s">
        <v>204</v>
      </c>
      <c r="K53" s="92">
        <v>34.572997441013428</v>
      </c>
      <c r="L53" s="92" t="s">
        <v>204</v>
      </c>
      <c r="M53" s="92">
        <v>34.240486585732796</v>
      </c>
      <c r="N53" s="92" t="s">
        <v>204</v>
      </c>
      <c r="O53" s="92">
        <v>42</v>
      </c>
      <c r="P53" s="92" t="s">
        <v>204</v>
      </c>
      <c r="Q53" s="92">
        <v>34.415574895864843</v>
      </c>
      <c r="R53" s="392" t="s">
        <v>204</v>
      </c>
      <c r="U53" s="356"/>
      <c r="V53" s="366"/>
      <c r="W53" s="357"/>
      <c r="X53" s="366"/>
      <c r="Y53" s="357"/>
      <c r="Z53" s="366"/>
      <c r="AA53" s="357"/>
      <c r="AB53" s="366"/>
      <c r="AC53" s="357"/>
      <c r="AD53" s="366"/>
      <c r="AE53" s="357"/>
      <c r="AF53" s="366"/>
      <c r="AG53" s="357"/>
      <c r="AH53" s="366"/>
      <c r="AI53" s="357"/>
      <c r="AJ53" s="366"/>
      <c r="AK53" s="357"/>
      <c r="AL53" s="356"/>
      <c r="AM53" s="356"/>
      <c r="AN53" s="356"/>
      <c r="AO53" s="356"/>
      <c r="AP53" s="356"/>
      <c r="AQ53" s="356"/>
      <c r="AR53" s="356"/>
      <c r="AS53" s="356"/>
      <c r="AT53" s="356"/>
      <c r="AU53" s="356"/>
      <c r="AV53" s="356"/>
      <c r="AW53" s="356"/>
      <c r="AX53" s="356"/>
      <c r="AY53" s="356"/>
      <c r="AZ53" s="356"/>
      <c r="BA53" s="356"/>
      <c r="BB53" s="356"/>
      <c r="BC53" s="356"/>
      <c r="BD53" s="356"/>
      <c r="BE53" s="356"/>
      <c r="BF53" s="356"/>
      <c r="BG53" s="356"/>
      <c r="BH53" s="356"/>
      <c r="BI53" s="356"/>
      <c r="BJ53" s="356"/>
      <c r="BK53" s="356"/>
      <c r="BL53" s="356"/>
      <c r="BM53" s="356"/>
      <c r="BN53" s="356"/>
      <c r="BO53" s="356"/>
      <c r="BP53" s="356"/>
      <c r="BQ53" s="356"/>
      <c r="BR53" s="356"/>
    </row>
    <row r="54" spans="2:70" ht="14.25" customHeight="1" thickTop="1" thickBot="1">
      <c r="B54" s="93"/>
      <c r="C54" s="94"/>
      <c r="D54" s="95"/>
      <c r="E54" s="96"/>
      <c r="F54" s="96"/>
      <c r="G54" s="94"/>
      <c r="H54" s="96"/>
      <c r="I54" s="94"/>
      <c r="J54" s="96"/>
      <c r="K54" s="94"/>
      <c r="L54" s="95"/>
      <c r="M54" s="94"/>
      <c r="N54" s="95"/>
      <c r="O54" s="94"/>
      <c r="P54" s="95"/>
      <c r="Q54" s="94"/>
      <c r="R54" s="95"/>
      <c r="U54" s="356"/>
      <c r="V54" s="354"/>
      <c r="W54" s="353"/>
      <c r="X54" s="354"/>
      <c r="Y54" s="353"/>
      <c r="Z54" s="354"/>
      <c r="AA54" s="353"/>
      <c r="AB54" s="354"/>
      <c r="AC54" s="353"/>
      <c r="AD54" s="354"/>
      <c r="AE54" s="353"/>
      <c r="AF54" s="354"/>
      <c r="AG54" s="353"/>
      <c r="AH54" s="354"/>
      <c r="AI54" s="353"/>
      <c r="AJ54" s="354"/>
      <c r="AK54" s="353"/>
      <c r="AL54" s="356"/>
      <c r="AM54" s="356"/>
      <c r="AN54" s="356"/>
      <c r="AO54" s="356"/>
      <c r="AP54" s="356"/>
      <c r="AQ54" s="356"/>
      <c r="AR54" s="356"/>
      <c r="AS54" s="356"/>
      <c r="AT54" s="356"/>
      <c r="AU54" s="356"/>
      <c r="AV54" s="356"/>
      <c r="AW54" s="356"/>
      <c r="AX54" s="356"/>
      <c r="AY54" s="356"/>
      <c r="AZ54" s="356"/>
      <c r="BA54" s="356"/>
      <c r="BB54" s="356"/>
      <c r="BC54" s="356"/>
      <c r="BD54" s="356"/>
      <c r="BE54" s="356"/>
      <c r="BF54" s="356"/>
      <c r="BG54" s="356"/>
      <c r="BH54" s="356"/>
      <c r="BI54" s="356"/>
      <c r="BJ54" s="356"/>
      <c r="BK54" s="356"/>
      <c r="BL54" s="356"/>
      <c r="BM54" s="356"/>
      <c r="BN54" s="356"/>
      <c r="BO54" s="356"/>
      <c r="BP54" s="356"/>
      <c r="BQ54" s="356"/>
      <c r="BR54" s="356"/>
    </row>
    <row r="55" spans="2:70" ht="14.25" customHeight="1" thickTop="1">
      <c r="B55" s="465" t="s">
        <v>0</v>
      </c>
      <c r="C55" s="468" t="s">
        <v>1</v>
      </c>
      <c r="D55" s="469"/>
      <c r="E55" s="469"/>
      <c r="F55" s="469"/>
      <c r="G55" s="469"/>
      <c r="H55" s="469"/>
      <c r="I55" s="469"/>
      <c r="J55" s="470"/>
      <c r="K55" s="468" t="s">
        <v>2</v>
      </c>
      <c r="L55" s="469"/>
      <c r="M55" s="469"/>
      <c r="N55" s="469"/>
      <c r="O55" s="469"/>
      <c r="P55" s="469"/>
      <c r="Q55" s="469"/>
      <c r="R55" s="470"/>
      <c r="U55" s="35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56"/>
      <c r="AM55" s="356"/>
      <c r="AN55" s="356"/>
      <c r="AO55" s="356"/>
      <c r="AP55" s="356"/>
      <c r="AQ55" s="356"/>
      <c r="AR55" s="356"/>
      <c r="AS55" s="356"/>
      <c r="AT55" s="356"/>
      <c r="AU55" s="356"/>
      <c r="AV55" s="356"/>
      <c r="AW55" s="356"/>
      <c r="AX55" s="356"/>
      <c r="AY55" s="356"/>
      <c r="AZ55" s="356"/>
      <c r="BA55" s="356"/>
      <c r="BB55" s="356"/>
      <c r="BC55" s="356"/>
      <c r="BD55" s="356"/>
      <c r="BE55" s="356"/>
      <c r="BF55" s="356"/>
      <c r="BG55" s="356"/>
      <c r="BH55" s="356"/>
      <c r="BI55" s="356"/>
      <c r="BJ55" s="356"/>
      <c r="BK55" s="356"/>
      <c r="BL55" s="356"/>
      <c r="BM55" s="356"/>
      <c r="BN55" s="356"/>
      <c r="BO55" s="356"/>
      <c r="BP55" s="356"/>
      <c r="BQ55" s="356"/>
      <c r="BR55" s="356"/>
    </row>
    <row r="56" spans="2:70" ht="14.25" customHeight="1">
      <c r="B56" s="466"/>
      <c r="C56" s="471" t="s">
        <v>3</v>
      </c>
      <c r="D56" s="472"/>
      <c r="E56" s="473" t="s">
        <v>4</v>
      </c>
      <c r="F56" s="474"/>
      <c r="G56" s="471" t="s">
        <v>5</v>
      </c>
      <c r="H56" s="472"/>
      <c r="I56" s="471" t="s">
        <v>6</v>
      </c>
      <c r="J56" s="472"/>
      <c r="K56" s="471" t="s">
        <v>3</v>
      </c>
      <c r="L56" s="472"/>
      <c r="M56" s="473" t="s">
        <v>4</v>
      </c>
      <c r="N56" s="474"/>
      <c r="O56" s="471" t="s">
        <v>5</v>
      </c>
      <c r="P56" s="472"/>
      <c r="Q56" s="471" t="s">
        <v>6</v>
      </c>
      <c r="R56" s="472"/>
      <c r="U56" s="356"/>
      <c r="V56" s="356"/>
      <c r="W56" s="356"/>
      <c r="X56" s="356"/>
      <c r="Y56" s="356"/>
      <c r="Z56" s="356"/>
      <c r="AA56" s="356"/>
      <c r="AB56" s="356"/>
      <c r="AC56" s="356"/>
      <c r="AD56" s="356"/>
      <c r="AE56" s="356"/>
      <c r="AF56" s="356"/>
      <c r="AG56" s="356"/>
      <c r="AH56" s="356"/>
      <c r="AI56" s="356"/>
      <c r="AJ56" s="356"/>
      <c r="AK56" s="356"/>
      <c r="AL56" s="356"/>
      <c r="AM56" s="356"/>
      <c r="AN56" s="356"/>
      <c r="AO56" s="356"/>
      <c r="AP56" s="356"/>
      <c r="AQ56" s="356"/>
      <c r="AR56" s="356"/>
      <c r="AS56" s="356"/>
      <c r="AT56" s="356"/>
      <c r="AU56" s="356"/>
      <c r="AV56" s="356"/>
      <c r="AW56" s="356"/>
      <c r="AX56" s="356"/>
      <c r="AY56" s="356"/>
      <c r="AZ56" s="356"/>
      <c r="BA56" s="356"/>
      <c r="BB56" s="356"/>
      <c r="BC56" s="356"/>
      <c r="BD56" s="356"/>
      <c r="BE56" s="356"/>
      <c r="BF56" s="356"/>
      <c r="BG56" s="356"/>
      <c r="BH56" s="356"/>
      <c r="BI56" s="356"/>
      <c r="BJ56" s="356"/>
      <c r="BK56" s="356"/>
      <c r="BL56" s="356"/>
      <c r="BM56" s="356"/>
      <c r="BN56" s="356"/>
      <c r="BO56" s="356"/>
      <c r="BP56" s="356"/>
      <c r="BQ56" s="356"/>
      <c r="BR56" s="356"/>
    </row>
    <row r="57" spans="2:70" ht="14.25" customHeight="1">
      <c r="B57" s="467"/>
      <c r="C57" s="82" t="s">
        <v>7</v>
      </c>
      <c r="D57" s="83" t="s">
        <v>8</v>
      </c>
      <c r="E57" s="84" t="s">
        <v>7</v>
      </c>
      <c r="F57" s="85" t="s">
        <v>8</v>
      </c>
      <c r="G57" s="82" t="s">
        <v>7</v>
      </c>
      <c r="H57" s="84" t="s">
        <v>8</v>
      </c>
      <c r="I57" s="82" t="s">
        <v>7</v>
      </c>
      <c r="J57" s="84" t="s">
        <v>8</v>
      </c>
      <c r="K57" s="86" t="s">
        <v>7</v>
      </c>
      <c r="L57" s="87" t="s">
        <v>8</v>
      </c>
      <c r="M57" s="84" t="s">
        <v>7</v>
      </c>
      <c r="N57" s="84" t="s">
        <v>8</v>
      </c>
      <c r="O57" s="82" t="s">
        <v>7</v>
      </c>
      <c r="P57" s="84" t="s">
        <v>8</v>
      </c>
      <c r="Q57" s="82" t="s">
        <v>7</v>
      </c>
      <c r="R57" s="85" t="s">
        <v>8</v>
      </c>
      <c r="U57" s="356"/>
      <c r="V57" s="356"/>
      <c r="W57" s="356"/>
      <c r="X57" s="356"/>
      <c r="Y57" s="356"/>
      <c r="Z57" s="356"/>
      <c r="AA57" s="356"/>
      <c r="AB57" s="356"/>
      <c r="AC57" s="356"/>
      <c r="AD57" s="356"/>
      <c r="AE57" s="356"/>
      <c r="AF57" s="356"/>
      <c r="AG57" s="356"/>
      <c r="AH57" s="356"/>
      <c r="AI57" s="356"/>
      <c r="AJ57" s="356"/>
      <c r="AK57" s="356"/>
      <c r="AL57" s="356"/>
      <c r="AM57" s="356"/>
      <c r="AN57" s="356"/>
      <c r="AO57" s="356"/>
      <c r="AP57" s="356"/>
      <c r="AQ57" s="356"/>
      <c r="AR57" s="356"/>
      <c r="AS57" s="356"/>
      <c r="AT57" s="356"/>
      <c r="AU57" s="356"/>
      <c r="AV57" s="356"/>
      <c r="AW57" s="356"/>
      <c r="AX57" s="356"/>
      <c r="AY57" s="356"/>
      <c r="AZ57" s="356"/>
      <c r="BA57" s="356"/>
      <c r="BB57" s="356"/>
      <c r="BC57" s="356"/>
      <c r="BD57" s="356"/>
      <c r="BE57" s="356"/>
      <c r="BF57" s="356"/>
      <c r="BG57" s="356"/>
      <c r="BH57" s="356"/>
      <c r="BI57" s="356"/>
      <c r="BJ57" s="356"/>
      <c r="BK57" s="356"/>
      <c r="BL57" s="356"/>
      <c r="BM57" s="356"/>
      <c r="BN57" s="356"/>
      <c r="BO57" s="356"/>
      <c r="BP57" s="356"/>
      <c r="BQ57" s="356"/>
      <c r="BR57" s="356"/>
    </row>
    <row r="58" spans="2:70" ht="14.25" customHeight="1">
      <c r="B58" s="397" t="s">
        <v>9</v>
      </c>
      <c r="C58" s="88">
        <v>0</v>
      </c>
      <c r="D58" s="89">
        <v>0</v>
      </c>
      <c r="E58" s="88">
        <v>0</v>
      </c>
      <c r="F58" s="89">
        <v>0</v>
      </c>
      <c r="G58" s="88">
        <v>0</v>
      </c>
      <c r="H58" s="89">
        <v>0</v>
      </c>
      <c r="I58" s="88">
        <v>0</v>
      </c>
      <c r="J58" s="389">
        <v>0</v>
      </c>
      <c r="K58" s="88">
        <v>1263</v>
      </c>
      <c r="L58" s="89">
        <v>303.47266825019744</v>
      </c>
      <c r="M58" s="88">
        <v>1261</v>
      </c>
      <c r="N58" s="89">
        <v>300.90068992862751</v>
      </c>
      <c r="O58" s="88">
        <v>0</v>
      </c>
      <c r="P58" s="89">
        <v>0</v>
      </c>
      <c r="Q58" s="88">
        <v>2524</v>
      </c>
      <c r="R58" s="389">
        <v>302.18769809825625</v>
      </c>
      <c r="U58" s="356"/>
      <c r="V58" s="356"/>
      <c r="W58" s="356"/>
      <c r="X58" s="356"/>
      <c r="Y58" s="356"/>
      <c r="Z58" s="356"/>
      <c r="AA58" s="356"/>
      <c r="AB58" s="356"/>
      <c r="AC58" s="356"/>
      <c r="AD58" s="356"/>
      <c r="AE58" s="356"/>
      <c r="AF58" s="356"/>
      <c r="AG58" s="356"/>
      <c r="AH58" s="356"/>
      <c r="AI58" s="356"/>
      <c r="AJ58" s="356"/>
      <c r="AK58" s="356"/>
      <c r="AL58" s="356"/>
      <c r="AM58" s="356"/>
      <c r="AN58" s="356"/>
      <c r="AO58" s="356"/>
      <c r="AP58" s="356"/>
      <c r="AQ58" s="356"/>
      <c r="AR58" s="356"/>
      <c r="AS58" s="356"/>
      <c r="AT58" s="356"/>
      <c r="AU58" s="356"/>
      <c r="AV58" s="356"/>
      <c r="AW58" s="356"/>
      <c r="AX58" s="356"/>
      <c r="AY58" s="356"/>
      <c r="AZ58" s="356"/>
      <c r="BA58" s="356"/>
      <c r="BB58" s="356"/>
      <c r="BC58" s="356"/>
      <c r="BD58" s="356"/>
      <c r="BE58" s="356"/>
      <c r="BF58" s="356"/>
      <c r="BG58" s="356"/>
      <c r="BH58" s="356"/>
      <c r="BI58" s="356"/>
      <c r="BJ58" s="356"/>
      <c r="BK58" s="356"/>
      <c r="BL58" s="356"/>
      <c r="BM58" s="356"/>
      <c r="BN58" s="356"/>
      <c r="BO58" s="356"/>
      <c r="BP58" s="356"/>
      <c r="BQ58" s="356"/>
      <c r="BR58" s="356"/>
    </row>
    <row r="59" spans="2:70" ht="14.25" customHeight="1">
      <c r="B59" s="398" t="s">
        <v>10</v>
      </c>
      <c r="C59" s="88">
        <v>1</v>
      </c>
      <c r="D59" s="89">
        <v>210.8</v>
      </c>
      <c r="E59" s="88">
        <v>1</v>
      </c>
      <c r="F59" s="89">
        <v>210.8</v>
      </c>
      <c r="G59" s="88">
        <v>0</v>
      </c>
      <c r="H59" s="89">
        <v>0</v>
      </c>
      <c r="I59" s="88">
        <v>2</v>
      </c>
      <c r="J59" s="390">
        <v>210.8</v>
      </c>
      <c r="K59" s="88">
        <v>5953</v>
      </c>
      <c r="L59" s="89">
        <v>307.61022677641614</v>
      </c>
      <c r="M59" s="88">
        <v>5696</v>
      </c>
      <c r="N59" s="89">
        <v>306.41031425561863</v>
      </c>
      <c r="O59" s="88">
        <v>0</v>
      </c>
      <c r="P59" s="89">
        <v>0</v>
      </c>
      <c r="Q59" s="88">
        <v>11649</v>
      </c>
      <c r="R59" s="390">
        <v>307.02350673877663</v>
      </c>
      <c r="U59" s="356"/>
      <c r="V59" s="356"/>
      <c r="W59" s="356"/>
      <c r="X59" s="356"/>
      <c r="Y59" s="356"/>
      <c r="Z59" s="356"/>
      <c r="AA59" s="356"/>
      <c r="AB59" s="356"/>
      <c r="AC59" s="356"/>
      <c r="AD59" s="356"/>
      <c r="AE59" s="356"/>
      <c r="AF59" s="356"/>
      <c r="AG59" s="356"/>
      <c r="AH59" s="356"/>
      <c r="AI59" s="356"/>
      <c r="AJ59" s="356"/>
      <c r="AK59" s="356"/>
      <c r="AL59" s="356"/>
      <c r="AM59" s="356"/>
      <c r="AN59" s="356"/>
      <c r="AO59" s="356"/>
      <c r="AP59" s="356"/>
      <c r="AQ59" s="356"/>
      <c r="AR59" s="356"/>
      <c r="AS59" s="356"/>
      <c r="AT59" s="356"/>
      <c r="AU59" s="356"/>
      <c r="AV59" s="356"/>
      <c r="AW59" s="356"/>
      <c r="AX59" s="356"/>
      <c r="AY59" s="356"/>
      <c r="AZ59" s="356"/>
      <c r="BA59" s="356"/>
      <c r="BB59" s="356"/>
      <c r="BC59" s="356"/>
      <c r="BD59" s="356"/>
      <c r="BE59" s="356"/>
      <c r="BF59" s="356"/>
      <c r="BG59" s="356"/>
      <c r="BH59" s="356"/>
      <c r="BI59" s="356"/>
      <c r="BJ59" s="356"/>
      <c r="BK59" s="356"/>
      <c r="BL59" s="356"/>
      <c r="BM59" s="356"/>
      <c r="BN59" s="356"/>
      <c r="BO59" s="356"/>
      <c r="BP59" s="356"/>
      <c r="BQ59" s="356"/>
      <c r="BR59" s="356"/>
    </row>
    <row r="60" spans="2:70" ht="14.25" customHeight="1">
      <c r="B60" s="399" t="s">
        <v>11</v>
      </c>
      <c r="C60" s="88">
        <v>9</v>
      </c>
      <c r="D60" s="89">
        <v>254.76777777777775</v>
      </c>
      <c r="E60" s="88">
        <v>8</v>
      </c>
      <c r="F60" s="89">
        <v>235.42499999999998</v>
      </c>
      <c r="G60" s="88">
        <v>0</v>
      </c>
      <c r="H60" s="89">
        <v>0</v>
      </c>
      <c r="I60" s="88">
        <v>17</v>
      </c>
      <c r="J60" s="390">
        <v>245.66529411764702</v>
      </c>
      <c r="K60" s="88">
        <v>16049</v>
      </c>
      <c r="L60" s="89">
        <v>309.43289862296609</v>
      </c>
      <c r="M60" s="88">
        <v>15173</v>
      </c>
      <c r="N60" s="89">
        <v>306.55542279048223</v>
      </c>
      <c r="O60" s="88">
        <v>0</v>
      </c>
      <c r="P60" s="89">
        <v>0</v>
      </c>
      <c r="Q60" s="88">
        <v>31222</v>
      </c>
      <c r="R60" s="390">
        <v>308.03452757670777</v>
      </c>
      <c r="U60" s="356"/>
      <c r="V60" s="366"/>
      <c r="W60" s="357"/>
      <c r="X60" s="366"/>
      <c r="Y60" s="357"/>
      <c r="Z60" s="366"/>
      <c r="AA60" s="357"/>
      <c r="AB60" s="366"/>
      <c r="AC60" s="357"/>
      <c r="AD60" s="366"/>
      <c r="AE60" s="357"/>
      <c r="AF60" s="366"/>
      <c r="AG60" s="357"/>
      <c r="AH60" s="366"/>
      <c r="AI60" s="357"/>
      <c r="AJ60" s="366"/>
      <c r="AK60" s="357"/>
      <c r="AL60" s="356"/>
      <c r="AM60" s="356"/>
      <c r="AN60" s="356"/>
      <c r="AO60" s="356"/>
      <c r="AP60" s="356"/>
      <c r="AQ60" s="356"/>
      <c r="AR60" s="356"/>
      <c r="AS60" s="356"/>
      <c r="AT60" s="356"/>
      <c r="AU60" s="356"/>
      <c r="AV60" s="356"/>
      <c r="AW60" s="356"/>
      <c r="AX60" s="356"/>
      <c r="AY60" s="356"/>
      <c r="AZ60" s="356"/>
      <c r="BA60" s="356"/>
      <c r="BB60" s="356"/>
      <c r="BC60" s="356"/>
      <c r="BD60" s="356"/>
      <c r="BE60" s="356"/>
      <c r="BF60" s="356"/>
      <c r="BG60" s="356"/>
      <c r="BH60" s="356"/>
      <c r="BI60" s="356"/>
      <c r="BJ60" s="356"/>
      <c r="BK60" s="356"/>
      <c r="BL60" s="356"/>
      <c r="BM60" s="356"/>
      <c r="BN60" s="356"/>
      <c r="BO60" s="356"/>
      <c r="BP60" s="356"/>
      <c r="BQ60" s="356"/>
      <c r="BR60" s="356"/>
    </row>
    <row r="61" spans="2:70" ht="14.25" customHeight="1">
      <c r="B61" s="399" t="s">
        <v>12</v>
      </c>
      <c r="C61" s="88">
        <v>25</v>
      </c>
      <c r="D61" s="89">
        <v>401.50919999999996</v>
      </c>
      <c r="E61" s="88">
        <v>29</v>
      </c>
      <c r="F61" s="89">
        <v>356.89172413793096</v>
      </c>
      <c r="G61" s="88">
        <v>0</v>
      </c>
      <c r="H61" s="89">
        <v>0</v>
      </c>
      <c r="I61" s="88">
        <v>54</v>
      </c>
      <c r="J61" s="390">
        <v>377.54796296296291</v>
      </c>
      <c r="K61" s="88">
        <v>30323</v>
      </c>
      <c r="L61" s="89">
        <v>311.10531576690971</v>
      </c>
      <c r="M61" s="88">
        <v>29276</v>
      </c>
      <c r="N61" s="89">
        <v>310.51785489820963</v>
      </c>
      <c r="O61" s="88">
        <v>0</v>
      </c>
      <c r="P61" s="89">
        <v>0</v>
      </c>
      <c r="Q61" s="88">
        <v>59599</v>
      </c>
      <c r="R61" s="390">
        <v>310.81674541519135</v>
      </c>
      <c r="U61" s="356"/>
      <c r="V61" s="366"/>
      <c r="W61" s="357"/>
      <c r="X61" s="366"/>
      <c r="Y61" s="357"/>
      <c r="Z61" s="366"/>
      <c r="AA61" s="357"/>
      <c r="AB61" s="366"/>
      <c r="AC61" s="357"/>
      <c r="AD61" s="366"/>
      <c r="AE61" s="357"/>
      <c r="AF61" s="366"/>
      <c r="AG61" s="357"/>
      <c r="AH61" s="366"/>
      <c r="AI61" s="357"/>
      <c r="AJ61" s="366"/>
      <c r="AK61" s="357"/>
      <c r="AL61" s="356"/>
      <c r="AM61" s="356"/>
      <c r="AN61" s="356"/>
      <c r="AO61" s="356"/>
      <c r="AP61" s="356"/>
      <c r="AQ61" s="356"/>
      <c r="AR61" s="356"/>
      <c r="AS61" s="356"/>
      <c r="AT61" s="356"/>
      <c r="AU61" s="356"/>
      <c r="AV61" s="356"/>
      <c r="AW61" s="356"/>
      <c r="AX61" s="356"/>
      <c r="AY61" s="356"/>
      <c r="AZ61" s="356"/>
      <c r="BA61" s="356"/>
      <c r="BB61" s="356"/>
      <c r="BC61" s="356"/>
      <c r="BD61" s="356"/>
      <c r="BE61" s="356"/>
      <c r="BF61" s="356"/>
      <c r="BG61" s="356"/>
      <c r="BH61" s="356"/>
      <c r="BI61" s="356"/>
      <c r="BJ61" s="356"/>
      <c r="BK61" s="356"/>
      <c r="BL61" s="356"/>
      <c r="BM61" s="356"/>
      <c r="BN61" s="356"/>
      <c r="BO61" s="356"/>
      <c r="BP61" s="356"/>
      <c r="BQ61" s="356"/>
      <c r="BR61" s="356"/>
    </row>
    <row r="62" spans="2:70" ht="14.25" customHeight="1">
      <c r="B62" s="399" t="s">
        <v>13</v>
      </c>
      <c r="C62" s="88">
        <v>17</v>
      </c>
      <c r="D62" s="89">
        <v>342.16058823529414</v>
      </c>
      <c r="E62" s="88">
        <v>19</v>
      </c>
      <c r="F62" s="89">
        <v>254.28000000000003</v>
      </c>
      <c r="G62" s="88">
        <v>0</v>
      </c>
      <c r="H62" s="89">
        <v>0</v>
      </c>
      <c r="I62" s="88">
        <v>36</v>
      </c>
      <c r="J62" s="390">
        <v>295.7791666666667</v>
      </c>
      <c r="K62" s="88">
        <v>45651</v>
      </c>
      <c r="L62" s="89">
        <v>320.33021401502782</v>
      </c>
      <c r="M62" s="88">
        <v>44044</v>
      </c>
      <c r="N62" s="89">
        <v>317.11266846789607</v>
      </c>
      <c r="O62" s="88">
        <v>2</v>
      </c>
      <c r="P62" s="89">
        <v>415.64499999999998</v>
      </c>
      <c r="Q62" s="88">
        <v>89697</v>
      </c>
      <c r="R62" s="390">
        <v>318.75242494174887</v>
      </c>
      <c r="U62" s="356"/>
      <c r="V62" s="366"/>
      <c r="W62" s="357"/>
      <c r="X62" s="366"/>
      <c r="Y62" s="357"/>
      <c r="Z62" s="366"/>
      <c r="AA62" s="357"/>
      <c r="AB62" s="366"/>
      <c r="AC62" s="357"/>
      <c r="AD62" s="366"/>
      <c r="AE62" s="357"/>
      <c r="AF62" s="366"/>
      <c r="AG62" s="357"/>
      <c r="AH62" s="366"/>
      <c r="AI62" s="357"/>
      <c r="AJ62" s="366"/>
      <c r="AK62" s="357"/>
      <c r="AL62" s="356"/>
      <c r="AM62" s="356"/>
      <c r="AN62" s="356"/>
      <c r="AO62" s="356"/>
      <c r="AP62" s="356"/>
      <c r="AQ62" s="356"/>
      <c r="AR62" s="356"/>
      <c r="AS62" s="356"/>
      <c r="AT62" s="356"/>
      <c r="AU62" s="356"/>
      <c r="AV62" s="356"/>
      <c r="AW62" s="356"/>
      <c r="AX62" s="356"/>
      <c r="AY62" s="356"/>
      <c r="AZ62" s="356"/>
      <c r="BA62" s="356"/>
      <c r="BB62" s="356"/>
      <c r="BC62" s="356"/>
      <c r="BD62" s="356"/>
      <c r="BE62" s="356"/>
      <c r="BF62" s="356"/>
      <c r="BG62" s="356"/>
      <c r="BH62" s="356"/>
      <c r="BI62" s="356"/>
      <c r="BJ62" s="356"/>
      <c r="BK62" s="356"/>
      <c r="BL62" s="356"/>
      <c r="BM62" s="356"/>
      <c r="BN62" s="356"/>
      <c r="BO62" s="356"/>
      <c r="BP62" s="356"/>
      <c r="BQ62" s="356"/>
      <c r="BR62" s="356"/>
    </row>
    <row r="63" spans="2:70" ht="14.25" customHeight="1">
      <c r="B63" s="399" t="s">
        <v>14</v>
      </c>
      <c r="C63" s="88">
        <v>120</v>
      </c>
      <c r="D63" s="89">
        <v>314.96924999999987</v>
      </c>
      <c r="E63" s="88">
        <v>134</v>
      </c>
      <c r="F63" s="89">
        <v>297.52805970149268</v>
      </c>
      <c r="G63" s="88">
        <v>0</v>
      </c>
      <c r="H63" s="89">
        <v>0</v>
      </c>
      <c r="I63" s="88">
        <v>254</v>
      </c>
      <c r="J63" s="390">
        <v>305.76799212598428</v>
      </c>
      <c r="K63" s="88">
        <v>4741</v>
      </c>
      <c r="L63" s="89">
        <v>505.08209027631347</v>
      </c>
      <c r="M63" s="88">
        <v>3861</v>
      </c>
      <c r="N63" s="89">
        <v>448.47706552706597</v>
      </c>
      <c r="O63" s="88">
        <v>0</v>
      </c>
      <c r="P63" s="89">
        <v>0</v>
      </c>
      <c r="Q63" s="88">
        <v>8602</v>
      </c>
      <c r="R63" s="390">
        <v>479.67497558707328</v>
      </c>
      <c r="U63" s="356"/>
      <c r="V63" s="366"/>
      <c r="W63" s="357"/>
      <c r="X63" s="366"/>
      <c r="Y63" s="357"/>
      <c r="Z63" s="366"/>
      <c r="AA63" s="357"/>
      <c r="AB63" s="366"/>
      <c r="AC63" s="357"/>
      <c r="AD63" s="366"/>
      <c r="AE63" s="357"/>
      <c r="AF63" s="366"/>
      <c r="AG63" s="357"/>
      <c r="AH63" s="366"/>
      <c r="AI63" s="357"/>
      <c r="AJ63" s="366"/>
      <c r="AK63" s="357"/>
      <c r="AL63" s="356"/>
      <c r="AM63" s="356"/>
      <c r="AN63" s="356"/>
      <c r="AO63" s="356"/>
      <c r="AP63" s="356"/>
      <c r="AQ63" s="356"/>
      <c r="AR63" s="356"/>
      <c r="AS63" s="356"/>
      <c r="AT63" s="356"/>
      <c r="AU63" s="356"/>
      <c r="AV63" s="356"/>
      <c r="AW63" s="356"/>
      <c r="AX63" s="356"/>
      <c r="AY63" s="356"/>
      <c r="AZ63" s="356"/>
      <c r="BA63" s="356"/>
      <c r="BB63" s="356"/>
      <c r="BC63" s="356"/>
      <c r="BD63" s="356"/>
      <c r="BE63" s="356"/>
      <c r="BF63" s="356"/>
      <c r="BG63" s="356"/>
      <c r="BH63" s="356"/>
      <c r="BI63" s="356"/>
      <c r="BJ63" s="356"/>
      <c r="BK63" s="356"/>
      <c r="BL63" s="356"/>
      <c r="BM63" s="356"/>
      <c r="BN63" s="356"/>
      <c r="BO63" s="356"/>
      <c r="BP63" s="356"/>
      <c r="BQ63" s="356"/>
      <c r="BR63" s="356"/>
    </row>
    <row r="64" spans="2:70" ht="14.25" customHeight="1">
      <c r="B64" s="399" t="s">
        <v>15</v>
      </c>
      <c r="C64" s="88">
        <v>93</v>
      </c>
      <c r="D64" s="89">
        <v>313.14365591397853</v>
      </c>
      <c r="E64" s="88">
        <v>105</v>
      </c>
      <c r="F64" s="89">
        <v>335.76704761904767</v>
      </c>
      <c r="G64" s="88">
        <v>0</v>
      </c>
      <c r="H64" s="89">
        <v>0</v>
      </c>
      <c r="I64" s="88">
        <v>198</v>
      </c>
      <c r="J64" s="390">
        <v>325.14090909090913</v>
      </c>
      <c r="K64" s="88">
        <v>10087</v>
      </c>
      <c r="L64" s="89">
        <v>701.43928521859812</v>
      </c>
      <c r="M64" s="88">
        <v>6399</v>
      </c>
      <c r="N64" s="89">
        <v>663.32963900609502</v>
      </c>
      <c r="O64" s="88">
        <v>0</v>
      </c>
      <c r="P64" s="89">
        <v>0</v>
      </c>
      <c r="Q64" s="88">
        <v>16486</v>
      </c>
      <c r="R64" s="390">
        <v>686.64712058716498</v>
      </c>
      <c r="U64" s="356"/>
      <c r="V64" s="366"/>
      <c r="W64" s="357"/>
      <c r="X64" s="366"/>
      <c r="Y64" s="357"/>
      <c r="Z64" s="366"/>
      <c r="AA64" s="357"/>
      <c r="AB64" s="366"/>
      <c r="AC64" s="357"/>
      <c r="AD64" s="366"/>
      <c r="AE64" s="357"/>
      <c r="AF64" s="366"/>
      <c r="AG64" s="357"/>
      <c r="AH64" s="366"/>
      <c r="AI64" s="357"/>
      <c r="AJ64" s="366"/>
      <c r="AK64" s="357"/>
      <c r="AL64" s="356"/>
      <c r="AM64" s="356"/>
      <c r="AN64" s="356"/>
      <c r="AO64" s="356"/>
      <c r="AP64" s="356"/>
      <c r="AQ64" s="356"/>
      <c r="AR64" s="356"/>
      <c r="AS64" s="356"/>
      <c r="AT64" s="356"/>
      <c r="AU64" s="356"/>
      <c r="AV64" s="356"/>
      <c r="AW64" s="356"/>
      <c r="AX64" s="356"/>
      <c r="AY64" s="356"/>
      <c r="AZ64" s="356"/>
      <c r="BA64" s="356"/>
      <c r="BB64" s="356"/>
      <c r="BC64" s="356"/>
      <c r="BD64" s="356"/>
      <c r="BE64" s="356"/>
      <c r="BF64" s="356"/>
      <c r="BG64" s="356"/>
      <c r="BH64" s="356"/>
      <c r="BI64" s="356"/>
      <c r="BJ64" s="356"/>
      <c r="BK64" s="356"/>
      <c r="BL64" s="356"/>
      <c r="BM64" s="356"/>
      <c r="BN64" s="356"/>
      <c r="BO64" s="356"/>
      <c r="BP64" s="356"/>
      <c r="BQ64" s="356"/>
      <c r="BR64" s="356"/>
    </row>
    <row r="65" spans="2:70" ht="14.25" customHeight="1">
      <c r="B65" s="399" t="s">
        <v>16</v>
      </c>
      <c r="C65" s="88">
        <v>111</v>
      </c>
      <c r="D65" s="89">
        <v>288.38432432432444</v>
      </c>
      <c r="E65" s="88">
        <v>116</v>
      </c>
      <c r="F65" s="89">
        <v>299.32655172413803</v>
      </c>
      <c r="G65" s="88">
        <v>0</v>
      </c>
      <c r="H65" s="89">
        <v>0</v>
      </c>
      <c r="I65" s="88">
        <v>227</v>
      </c>
      <c r="J65" s="390">
        <v>293.975947136564</v>
      </c>
      <c r="K65" s="88">
        <v>25064</v>
      </c>
      <c r="L65" s="89">
        <v>796.15422877433855</v>
      </c>
      <c r="M65" s="88">
        <v>17472</v>
      </c>
      <c r="N65" s="89">
        <v>747.24304315476184</v>
      </c>
      <c r="O65" s="88">
        <v>0</v>
      </c>
      <c r="P65" s="89">
        <v>0</v>
      </c>
      <c r="Q65" s="88">
        <v>42536</v>
      </c>
      <c r="R65" s="390">
        <v>776.06357062253198</v>
      </c>
      <c r="U65" s="356"/>
      <c r="V65" s="366"/>
      <c r="W65" s="357"/>
      <c r="X65" s="366"/>
      <c r="Y65" s="357"/>
      <c r="Z65" s="366"/>
      <c r="AA65" s="357"/>
      <c r="AB65" s="366"/>
      <c r="AC65" s="357"/>
      <c r="AD65" s="366"/>
      <c r="AE65" s="357"/>
      <c r="AF65" s="366"/>
      <c r="AG65" s="357"/>
      <c r="AH65" s="366"/>
      <c r="AI65" s="357"/>
      <c r="AJ65" s="366"/>
      <c r="AK65" s="357"/>
      <c r="AL65" s="356"/>
      <c r="AM65" s="356"/>
      <c r="AN65" s="356"/>
      <c r="AO65" s="356"/>
      <c r="AP65" s="356"/>
      <c r="AQ65" s="356"/>
      <c r="AR65" s="356"/>
      <c r="AS65" s="356"/>
      <c r="AT65" s="356"/>
      <c r="AU65" s="356"/>
      <c r="AV65" s="356"/>
      <c r="AW65" s="356"/>
      <c r="AX65" s="356"/>
      <c r="AY65" s="356"/>
      <c r="AZ65" s="356"/>
      <c r="BA65" s="356"/>
      <c r="BB65" s="356"/>
      <c r="BC65" s="356"/>
      <c r="BD65" s="356"/>
      <c r="BE65" s="356"/>
      <c r="BF65" s="356"/>
      <c r="BG65" s="356"/>
      <c r="BH65" s="356"/>
      <c r="BI65" s="356"/>
      <c r="BJ65" s="356"/>
      <c r="BK65" s="356"/>
      <c r="BL65" s="356"/>
      <c r="BM65" s="356"/>
      <c r="BN65" s="356"/>
      <c r="BO65" s="356"/>
      <c r="BP65" s="356"/>
      <c r="BQ65" s="356"/>
      <c r="BR65" s="356"/>
    </row>
    <row r="66" spans="2:70" ht="14.25" customHeight="1">
      <c r="B66" s="399" t="s">
        <v>17</v>
      </c>
      <c r="C66" s="88">
        <v>128</v>
      </c>
      <c r="D66" s="89">
        <v>296.62179687500009</v>
      </c>
      <c r="E66" s="88">
        <v>175</v>
      </c>
      <c r="F66" s="89">
        <v>282.14628571428585</v>
      </c>
      <c r="G66" s="88">
        <v>0</v>
      </c>
      <c r="H66" s="89">
        <v>0</v>
      </c>
      <c r="I66" s="88">
        <v>303</v>
      </c>
      <c r="J66" s="390">
        <v>288.26135313531364</v>
      </c>
      <c r="K66" s="88">
        <v>53137</v>
      </c>
      <c r="L66" s="89">
        <v>853.49952406044963</v>
      </c>
      <c r="M66" s="88">
        <v>40379</v>
      </c>
      <c r="N66" s="89">
        <v>790.80304762376591</v>
      </c>
      <c r="O66" s="88">
        <v>0</v>
      </c>
      <c r="P66" s="89">
        <v>0</v>
      </c>
      <c r="Q66" s="88">
        <v>93516</v>
      </c>
      <c r="R66" s="390">
        <v>826.42799595791257</v>
      </c>
      <c r="U66" s="356"/>
      <c r="V66" s="366"/>
      <c r="W66" s="357"/>
      <c r="X66" s="366"/>
      <c r="Y66" s="357"/>
      <c r="Z66" s="366"/>
      <c r="AA66" s="357"/>
      <c r="AB66" s="366"/>
      <c r="AC66" s="357"/>
      <c r="AD66" s="366"/>
      <c r="AE66" s="357"/>
      <c r="AF66" s="366"/>
      <c r="AG66" s="357"/>
      <c r="AH66" s="366"/>
      <c r="AI66" s="357"/>
      <c r="AJ66" s="366"/>
      <c r="AK66" s="357"/>
      <c r="AL66" s="356"/>
      <c r="AM66" s="356"/>
      <c r="AN66" s="356"/>
      <c r="AO66" s="356"/>
      <c r="AP66" s="356"/>
      <c r="AQ66" s="356"/>
      <c r="AR66" s="356"/>
      <c r="AS66" s="356"/>
      <c r="AT66" s="356"/>
      <c r="AU66" s="356"/>
      <c r="AV66" s="356"/>
      <c r="AW66" s="356"/>
      <c r="AX66" s="356"/>
      <c r="AY66" s="356"/>
      <c r="AZ66" s="356"/>
      <c r="BA66" s="356"/>
      <c r="BB66" s="356"/>
      <c r="BC66" s="356"/>
      <c r="BD66" s="356"/>
      <c r="BE66" s="356"/>
      <c r="BF66" s="356"/>
      <c r="BG66" s="356"/>
      <c r="BH66" s="356"/>
      <c r="BI66" s="356"/>
      <c r="BJ66" s="356"/>
      <c r="BK66" s="356"/>
      <c r="BL66" s="356"/>
      <c r="BM66" s="356"/>
      <c r="BN66" s="356"/>
      <c r="BO66" s="356"/>
      <c r="BP66" s="356"/>
      <c r="BQ66" s="356"/>
      <c r="BR66" s="356"/>
    </row>
    <row r="67" spans="2:70" ht="14.25" customHeight="1">
      <c r="B67" s="399" t="s">
        <v>18</v>
      </c>
      <c r="C67" s="88">
        <v>672</v>
      </c>
      <c r="D67" s="89">
        <v>515.80668154761861</v>
      </c>
      <c r="E67" s="88">
        <v>652</v>
      </c>
      <c r="F67" s="89">
        <v>525.41500000000008</v>
      </c>
      <c r="G67" s="88">
        <v>0</v>
      </c>
      <c r="H67" s="89">
        <v>0</v>
      </c>
      <c r="I67" s="88">
        <v>1324</v>
      </c>
      <c r="J67" s="390">
        <v>520.53827039274915</v>
      </c>
      <c r="K67" s="88">
        <v>87011</v>
      </c>
      <c r="L67" s="89">
        <v>868.90509728655115</v>
      </c>
      <c r="M67" s="88">
        <v>71248</v>
      </c>
      <c r="N67" s="89">
        <v>803.02203977655495</v>
      </c>
      <c r="O67" s="88">
        <v>0</v>
      </c>
      <c r="P67" s="89">
        <v>0</v>
      </c>
      <c r="Q67" s="88">
        <v>158259</v>
      </c>
      <c r="R67" s="390">
        <v>839.2446288046815</v>
      </c>
      <c r="U67" s="356"/>
      <c r="V67" s="366"/>
      <c r="W67" s="357"/>
      <c r="X67" s="366"/>
      <c r="Y67" s="357"/>
      <c r="Z67" s="366"/>
      <c r="AA67" s="357"/>
      <c r="AB67" s="366"/>
      <c r="AC67" s="357"/>
      <c r="AD67" s="366"/>
      <c r="AE67" s="357"/>
      <c r="AF67" s="366"/>
      <c r="AG67" s="357"/>
      <c r="AH67" s="366"/>
      <c r="AI67" s="357"/>
      <c r="AJ67" s="366"/>
      <c r="AK67" s="357"/>
      <c r="AL67" s="356"/>
      <c r="AM67" s="356"/>
      <c r="AN67" s="356"/>
      <c r="AO67" s="356"/>
      <c r="AP67" s="356"/>
      <c r="AQ67" s="356"/>
      <c r="AR67" s="356"/>
      <c r="AS67" s="356"/>
      <c r="AT67" s="356"/>
      <c r="AU67" s="356"/>
      <c r="AV67" s="356"/>
      <c r="AW67" s="356"/>
      <c r="AX67" s="356"/>
      <c r="AY67" s="356"/>
      <c r="AZ67" s="356"/>
      <c r="BA67" s="356"/>
      <c r="BB67" s="356"/>
      <c r="BC67" s="356"/>
      <c r="BD67" s="356"/>
      <c r="BE67" s="356"/>
      <c r="BF67" s="356"/>
      <c r="BG67" s="356"/>
      <c r="BH67" s="356"/>
      <c r="BI67" s="356"/>
      <c r="BJ67" s="356"/>
      <c r="BK67" s="356"/>
      <c r="BL67" s="356"/>
      <c r="BM67" s="356"/>
      <c r="BN67" s="356"/>
      <c r="BO67" s="356"/>
      <c r="BP67" s="356"/>
      <c r="BQ67" s="356"/>
      <c r="BR67" s="356"/>
    </row>
    <row r="68" spans="2:70" ht="14.25" customHeight="1">
      <c r="B68" s="399" t="s">
        <v>19</v>
      </c>
      <c r="C68" s="88">
        <v>2542</v>
      </c>
      <c r="D68" s="89">
        <v>572.53009834775798</v>
      </c>
      <c r="E68" s="88">
        <v>2703</v>
      </c>
      <c r="F68" s="89">
        <v>590.40314095449537</v>
      </c>
      <c r="G68" s="88">
        <v>0</v>
      </c>
      <c r="H68" s="89">
        <v>0</v>
      </c>
      <c r="I68" s="88">
        <v>5245</v>
      </c>
      <c r="J68" s="390">
        <v>581.74093422306987</v>
      </c>
      <c r="K68" s="88">
        <v>129823</v>
      </c>
      <c r="L68" s="89">
        <v>887.68217634779694</v>
      </c>
      <c r="M68" s="88">
        <v>117424</v>
      </c>
      <c r="N68" s="89">
        <v>789.01786406526696</v>
      </c>
      <c r="O68" s="88">
        <v>1</v>
      </c>
      <c r="P68" s="89">
        <v>392.13</v>
      </c>
      <c r="Q68" s="88">
        <v>247248</v>
      </c>
      <c r="R68" s="390">
        <v>840.82212588170569</v>
      </c>
      <c r="U68" s="356"/>
      <c r="V68" s="366"/>
      <c r="W68" s="357"/>
      <c r="X68" s="366"/>
      <c r="Y68" s="357"/>
      <c r="Z68" s="366"/>
      <c r="AA68" s="357"/>
      <c r="AB68" s="366"/>
      <c r="AC68" s="357"/>
      <c r="AD68" s="366"/>
      <c r="AE68" s="357"/>
      <c r="AF68" s="366"/>
      <c r="AG68" s="357"/>
      <c r="AH68" s="366"/>
      <c r="AI68" s="357"/>
      <c r="AJ68" s="366"/>
      <c r="AK68" s="357"/>
      <c r="AL68" s="356"/>
      <c r="AM68" s="356"/>
      <c r="AN68" s="356"/>
      <c r="AO68" s="356"/>
      <c r="AP68" s="356"/>
      <c r="AQ68" s="356"/>
      <c r="AR68" s="356"/>
      <c r="AS68" s="356"/>
      <c r="AT68" s="356"/>
      <c r="AU68" s="356"/>
      <c r="AV68" s="356"/>
      <c r="AW68" s="356"/>
      <c r="AX68" s="356"/>
      <c r="AY68" s="356"/>
      <c r="AZ68" s="356"/>
      <c r="BA68" s="356"/>
      <c r="BB68" s="356"/>
      <c r="BC68" s="356"/>
      <c r="BD68" s="356"/>
      <c r="BE68" s="356"/>
      <c r="BF68" s="356"/>
      <c r="BG68" s="356"/>
      <c r="BH68" s="356"/>
      <c r="BI68" s="356"/>
      <c r="BJ68" s="356"/>
      <c r="BK68" s="356"/>
      <c r="BL68" s="356"/>
      <c r="BM68" s="356"/>
      <c r="BN68" s="356"/>
      <c r="BO68" s="356"/>
      <c r="BP68" s="356"/>
      <c r="BQ68" s="356"/>
      <c r="BR68" s="356"/>
    </row>
    <row r="69" spans="2:70" ht="14.25" customHeight="1">
      <c r="B69" s="399" t="s">
        <v>20</v>
      </c>
      <c r="C69" s="88">
        <v>3775</v>
      </c>
      <c r="D69" s="89">
        <v>579.6170569536439</v>
      </c>
      <c r="E69" s="88">
        <v>4369</v>
      </c>
      <c r="F69" s="89">
        <v>622.89576104371793</v>
      </c>
      <c r="G69" s="88">
        <v>0</v>
      </c>
      <c r="H69" s="89">
        <v>0</v>
      </c>
      <c r="I69" s="88">
        <v>8144</v>
      </c>
      <c r="J69" s="390">
        <v>602.83472126719175</v>
      </c>
      <c r="K69" s="88">
        <v>195122</v>
      </c>
      <c r="L69" s="89">
        <v>1087.7382686216833</v>
      </c>
      <c r="M69" s="88">
        <v>183076</v>
      </c>
      <c r="N69" s="89">
        <v>834.51915002512635</v>
      </c>
      <c r="O69" s="88">
        <v>1</v>
      </c>
      <c r="P69" s="89">
        <v>529.47</v>
      </c>
      <c r="Q69" s="88">
        <v>378199</v>
      </c>
      <c r="R69" s="390">
        <v>965.16020357007858</v>
      </c>
      <c r="U69" s="356"/>
      <c r="V69" s="366"/>
      <c r="W69" s="357"/>
      <c r="X69" s="366"/>
      <c r="Y69" s="357"/>
      <c r="Z69" s="366"/>
      <c r="AA69" s="357"/>
      <c r="AB69" s="366"/>
      <c r="AC69" s="357"/>
      <c r="AD69" s="366"/>
      <c r="AE69" s="357"/>
      <c r="AF69" s="366"/>
      <c r="AG69" s="357"/>
      <c r="AH69" s="366"/>
      <c r="AI69" s="357"/>
      <c r="AJ69" s="366"/>
      <c r="AK69" s="357"/>
      <c r="AL69" s="356"/>
      <c r="AM69" s="356"/>
      <c r="AN69" s="356"/>
      <c r="AO69" s="356"/>
      <c r="AP69" s="356"/>
      <c r="AQ69" s="356"/>
      <c r="AR69" s="356"/>
      <c r="AS69" s="356"/>
      <c r="AT69" s="356"/>
      <c r="AU69" s="356"/>
      <c r="AV69" s="356"/>
      <c r="AW69" s="356"/>
      <c r="AX69" s="356"/>
      <c r="AY69" s="356"/>
      <c r="AZ69" s="356"/>
      <c r="BA69" s="356"/>
      <c r="BB69" s="356"/>
      <c r="BC69" s="356"/>
      <c r="BD69" s="356"/>
      <c r="BE69" s="356"/>
      <c r="BF69" s="356"/>
      <c r="BG69" s="356"/>
      <c r="BH69" s="356"/>
      <c r="BI69" s="356"/>
      <c r="BJ69" s="356"/>
      <c r="BK69" s="356"/>
      <c r="BL69" s="356"/>
      <c r="BM69" s="356"/>
      <c r="BN69" s="356"/>
      <c r="BO69" s="356"/>
      <c r="BP69" s="356"/>
      <c r="BQ69" s="356"/>
      <c r="BR69" s="356"/>
    </row>
    <row r="70" spans="2:70" ht="14.25" customHeight="1">
      <c r="B70" s="399" t="s">
        <v>21</v>
      </c>
      <c r="C70" s="88">
        <v>2979</v>
      </c>
      <c r="D70" s="89">
        <v>608.40760993622177</v>
      </c>
      <c r="E70" s="88">
        <v>4911</v>
      </c>
      <c r="F70" s="89">
        <v>645.80041743025959</v>
      </c>
      <c r="G70" s="88">
        <v>0</v>
      </c>
      <c r="H70" s="89">
        <v>0</v>
      </c>
      <c r="I70" s="88">
        <v>7890</v>
      </c>
      <c r="J70" s="390">
        <v>631.68214448669323</v>
      </c>
      <c r="K70" s="88">
        <v>435584</v>
      </c>
      <c r="L70" s="89">
        <v>1379.7520608654113</v>
      </c>
      <c r="M70" s="88">
        <v>347544</v>
      </c>
      <c r="N70" s="89">
        <v>1023.3620660405594</v>
      </c>
      <c r="O70" s="88">
        <v>1</v>
      </c>
      <c r="P70" s="89">
        <v>790.95</v>
      </c>
      <c r="Q70" s="88">
        <v>783129</v>
      </c>
      <c r="R70" s="390">
        <v>1221.5893658771408</v>
      </c>
      <c r="U70" s="356"/>
      <c r="V70" s="366"/>
      <c r="W70" s="357"/>
      <c r="X70" s="366"/>
      <c r="Y70" s="357"/>
      <c r="Z70" s="366"/>
      <c r="AA70" s="357"/>
      <c r="AB70" s="366"/>
      <c r="AC70" s="357"/>
      <c r="AD70" s="366"/>
      <c r="AE70" s="357"/>
      <c r="AF70" s="366"/>
      <c r="AG70" s="357"/>
      <c r="AH70" s="366"/>
      <c r="AI70" s="357"/>
      <c r="AJ70" s="366"/>
      <c r="AK70" s="357"/>
      <c r="AL70" s="356"/>
      <c r="AM70" s="356"/>
      <c r="AN70" s="356"/>
      <c r="AO70" s="356"/>
      <c r="AP70" s="356"/>
      <c r="AQ70" s="356"/>
      <c r="AR70" s="356"/>
      <c r="AS70" s="356"/>
      <c r="AT70" s="356"/>
      <c r="AU70" s="356"/>
      <c r="AV70" s="356"/>
      <c r="AW70" s="356"/>
      <c r="AX70" s="356"/>
      <c r="AY70" s="356"/>
      <c r="AZ70" s="356"/>
      <c r="BA70" s="356"/>
      <c r="BB70" s="356"/>
      <c r="BC70" s="356"/>
      <c r="BD70" s="356"/>
      <c r="BE70" s="356"/>
      <c r="BF70" s="356"/>
      <c r="BG70" s="356"/>
      <c r="BH70" s="356"/>
      <c r="BI70" s="356"/>
      <c r="BJ70" s="356"/>
      <c r="BK70" s="356"/>
      <c r="BL70" s="356"/>
      <c r="BM70" s="356"/>
      <c r="BN70" s="356"/>
      <c r="BO70" s="356"/>
      <c r="BP70" s="356"/>
      <c r="BQ70" s="356"/>
      <c r="BR70" s="356"/>
    </row>
    <row r="71" spans="2:70" ht="14.25" customHeight="1">
      <c r="B71" s="399" t="s">
        <v>22</v>
      </c>
      <c r="C71" s="88">
        <v>1637</v>
      </c>
      <c r="D71" s="89">
        <v>638.59899205864656</v>
      </c>
      <c r="E71" s="88">
        <v>3712</v>
      </c>
      <c r="F71" s="89">
        <v>689.59866379310074</v>
      </c>
      <c r="G71" s="88">
        <v>0</v>
      </c>
      <c r="H71" s="89">
        <v>0</v>
      </c>
      <c r="I71" s="88">
        <v>5349</v>
      </c>
      <c r="J71" s="390">
        <v>673.99080014955962</v>
      </c>
      <c r="K71" s="88">
        <v>969221</v>
      </c>
      <c r="L71" s="89">
        <v>1436.7831200004989</v>
      </c>
      <c r="M71" s="88">
        <v>815944</v>
      </c>
      <c r="N71" s="89">
        <v>1078.9638660251212</v>
      </c>
      <c r="O71" s="88">
        <v>0</v>
      </c>
      <c r="P71" s="89">
        <v>0</v>
      </c>
      <c r="Q71" s="88">
        <v>1785165</v>
      </c>
      <c r="R71" s="390">
        <v>1273.2349474978532</v>
      </c>
      <c r="U71" s="356"/>
      <c r="V71" s="366"/>
      <c r="W71" s="357"/>
      <c r="X71" s="366"/>
      <c r="Y71" s="357"/>
      <c r="Z71" s="366"/>
      <c r="AA71" s="357"/>
      <c r="AB71" s="366"/>
      <c r="AC71" s="357"/>
      <c r="AD71" s="366"/>
      <c r="AE71" s="357"/>
      <c r="AF71" s="366"/>
      <c r="AG71" s="357"/>
      <c r="AH71" s="366"/>
      <c r="AI71" s="357"/>
      <c r="AJ71" s="366"/>
      <c r="AK71" s="357"/>
      <c r="AL71" s="356"/>
      <c r="AM71" s="356"/>
      <c r="AN71" s="356"/>
      <c r="AO71" s="356"/>
      <c r="AP71" s="356"/>
      <c r="AQ71" s="356"/>
      <c r="AR71" s="356"/>
      <c r="AS71" s="356"/>
      <c r="AT71" s="356"/>
      <c r="AU71" s="356"/>
      <c r="AV71" s="356"/>
      <c r="AW71" s="356"/>
      <c r="AX71" s="356"/>
      <c r="AY71" s="356"/>
      <c r="AZ71" s="356"/>
      <c r="BA71" s="356"/>
      <c r="BB71" s="356"/>
      <c r="BC71" s="356"/>
      <c r="BD71" s="356"/>
      <c r="BE71" s="356"/>
      <c r="BF71" s="356"/>
      <c r="BG71" s="356"/>
      <c r="BH71" s="356"/>
      <c r="BI71" s="356"/>
      <c r="BJ71" s="356"/>
      <c r="BK71" s="356"/>
      <c r="BL71" s="356"/>
      <c r="BM71" s="356"/>
      <c r="BN71" s="356"/>
      <c r="BO71" s="356"/>
      <c r="BP71" s="356"/>
      <c r="BQ71" s="356"/>
      <c r="BR71" s="356"/>
    </row>
    <row r="72" spans="2:70" ht="14.25" customHeight="1">
      <c r="B72" s="399" t="s">
        <v>23</v>
      </c>
      <c r="C72" s="88">
        <v>966</v>
      </c>
      <c r="D72" s="89">
        <v>609.60537267080838</v>
      </c>
      <c r="E72" s="88">
        <v>3366</v>
      </c>
      <c r="F72" s="89">
        <v>647.83662804515484</v>
      </c>
      <c r="G72" s="88">
        <v>0</v>
      </c>
      <c r="H72" s="89">
        <v>0</v>
      </c>
      <c r="I72" s="88">
        <v>4332</v>
      </c>
      <c r="J72" s="390">
        <v>639.31137580793904</v>
      </c>
      <c r="K72" s="88">
        <v>916349</v>
      </c>
      <c r="L72" s="89">
        <v>1420.5774334342086</v>
      </c>
      <c r="M72" s="88">
        <v>829647</v>
      </c>
      <c r="N72" s="89">
        <v>923.80641548755193</v>
      </c>
      <c r="O72" s="88">
        <v>3</v>
      </c>
      <c r="P72" s="89">
        <v>997.52666666666676</v>
      </c>
      <c r="Q72" s="88">
        <v>1745999</v>
      </c>
      <c r="R72" s="390">
        <v>1184.5258355359908</v>
      </c>
      <c r="U72" s="356"/>
      <c r="V72" s="366"/>
      <c r="W72" s="357"/>
      <c r="X72" s="366"/>
      <c r="Y72" s="357"/>
      <c r="Z72" s="366"/>
      <c r="AA72" s="357"/>
      <c r="AB72" s="366"/>
      <c r="AC72" s="357"/>
      <c r="AD72" s="366"/>
      <c r="AE72" s="357"/>
      <c r="AF72" s="366"/>
      <c r="AG72" s="357"/>
      <c r="AH72" s="366"/>
      <c r="AI72" s="357"/>
      <c r="AJ72" s="366"/>
      <c r="AK72" s="357"/>
      <c r="AL72" s="356"/>
      <c r="AM72" s="356"/>
      <c r="AN72" s="356"/>
      <c r="AO72" s="356"/>
      <c r="AP72" s="356"/>
      <c r="AQ72" s="356"/>
      <c r="AR72" s="356"/>
      <c r="AS72" s="356"/>
      <c r="AT72" s="356"/>
      <c r="AU72" s="356"/>
      <c r="AV72" s="356"/>
      <c r="AW72" s="356"/>
      <c r="AX72" s="356"/>
      <c r="AY72" s="356"/>
      <c r="AZ72" s="356"/>
      <c r="BA72" s="356"/>
      <c r="BB72" s="356"/>
      <c r="BC72" s="356"/>
      <c r="BD72" s="356"/>
      <c r="BE72" s="356"/>
      <c r="BF72" s="356"/>
      <c r="BG72" s="356"/>
      <c r="BH72" s="356"/>
      <c r="BI72" s="356"/>
      <c r="BJ72" s="356"/>
      <c r="BK72" s="356"/>
      <c r="BL72" s="356"/>
      <c r="BM72" s="356"/>
      <c r="BN72" s="356"/>
      <c r="BO72" s="356"/>
      <c r="BP72" s="356"/>
      <c r="BQ72" s="356"/>
      <c r="BR72" s="356"/>
    </row>
    <row r="73" spans="2:70" ht="14.25" customHeight="1">
      <c r="B73" s="399" t="s">
        <v>24</v>
      </c>
      <c r="C73" s="88">
        <v>555</v>
      </c>
      <c r="D73" s="89">
        <v>574.95409009009006</v>
      </c>
      <c r="E73" s="88">
        <v>2908</v>
      </c>
      <c r="F73" s="89">
        <v>617.68689477303781</v>
      </c>
      <c r="G73" s="88">
        <v>0</v>
      </c>
      <c r="H73" s="89">
        <v>0</v>
      </c>
      <c r="I73" s="88">
        <v>3463</v>
      </c>
      <c r="J73" s="390">
        <v>610.83829338723467</v>
      </c>
      <c r="K73" s="88">
        <v>739976</v>
      </c>
      <c r="L73" s="89">
        <v>1316.167794577128</v>
      </c>
      <c r="M73" s="88">
        <v>791036</v>
      </c>
      <c r="N73" s="89">
        <v>788.24520535095689</v>
      </c>
      <c r="O73" s="88">
        <v>4</v>
      </c>
      <c r="P73" s="89">
        <v>659.89499999999998</v>
      </c>
      <c r="Q73" s="88">
        <v>1531016</v>
      </c>
      <c r="R73" s="390">
        <v>1043.4022595452984</v>
      </c>
      <c r="S73" s="97"/>
      <c r="U73" s="356"/>
      <c r="V73" s="366"/>
      <c r="W73" s="357"/>
      <c r="X73" s="366"/>
      <c r="Y73" s="357"/>
      <c r="Z73" s="366"/>
      <c r="AA73" s="357"/>
      <c r="AB73" s="366"/>
      <c r="AC73" s="357"/>
      <c r="AD73" s="366"/>
      <c r="AE73" s="357"/>
      <c r="AF73" s="366"/>
      <c r="AG73" s="357"/>
      <c r="AH73" s="366"/>
      <c r="AI73" s="357"/>
      <c r="AJ73" s="366"/>
      <c r="AK73" s="357"/>
      <c r="AL73" s="356"/>
      <c r="AM73" s="356"/>
      <c r="AN73" s="356"/>
      <c r="AO73" s="356"/>
      <c r="AP73" s="356"/>
      <c r="AQ73" s="356"/>
      <c r="AR73" s="356"/>
      <c r="AS73" s="356"/>
      <c r="AT73" s="356"/>
      <c r="AU73" s="356"/>
      <c r="AV73" s="356"/>
      <c r="AW73" s="356"/>
      <c r="AX73" s="356"/>
      <c r="AY73" s="356"/>
      <c r="AZ73" s="356"/>
      <c r="BA73" s="356"/>
      <c r="BB73" s="356"/>
      <c r="BC73" s="356"/>
      <c r="BD73" s="356"/>
      <c r="BE73" s="356"/>
      <c r="BF73" s="356"/>
      <c r="BG73" s="356"/>
      <c r="BH73" s="356"/>
      <c r="BI73" s="356"/>
      <c r="BJ73" s="356"/>
      <c r="BK73" s="356"/>
      <c r="BL73" s="356"/>
      <c r="BM73" s="356"/>
      <c r="BN73" s="356"/>
      <c r="BO73" s="356"/>
      <c r="BP73" s="356"/>
      <c r="BQ73" s="356"/>
      <c r="BR73" s="356"/>
    </row>
    <row r="74" spans="2:70" ht="14.25" customHeight="1">
      <c r="B74" s="399" t="s">
        <v>25</v>
      </c>
      <c r="C74" s="88">
        <v>246</v>
      </c>
      <c r="D74" s="89">
        <v>524.50914634146238</v>
      </c>
      <c r="E74" s="88">
        <v>2144</v>
      </c>
      <c r="F74" s="89">
        <v>605.57552238805954</v>
      </c>
      <c r="G74" s="88">
        <v>0</v>
      </c>
      <c r="H74" s="89">
        <v>0</v>
      </c>
      <c r="I74" s="88">
        <v>2390</v>
      </c>
      <c r="J74" s="390">
        <v>597.23145188284491</v>
      </c>
      <c r="K74" s="88">
        <v>498710</v>
      </c>
      <c r="L74" s="89">
        <v>1155.3952249002434</v>
      </c>
      <c r="M74" s="88">
        <v>687072</v>
      </c>
      <c r="N74" s="89">
        <v>720.66299186984531</v>
      </c>
      <c r="O74" s="88">
        <v>13</v>
      </c>
      <c r="P74" s="89">
        <v>860.75846153846157</v>
      </c>
      <c r="Q74" s="88">
        <v>1185795</v>
      </c>
      <c r="R74" s="390">
        <v>903.49993516585823</v>
      </c>
      <c r="U74" s="356"/>
      <c r="V74" s="366"/>
      <c r="W74" s="357"/>
      <c r="X74" s="366"/>
      <c r="Y74" s="357"/>
      <c r="Z74" s="366"/>
      <c r="AA74" s="357"/>
      <c r="AB74" s="366"/>
      <c r="AC74" s="357"/>
      <c r="AD74" s="366"/>
      <c r="AE74" s="357"/>
      <c r="AF74" s="366"/>
      <c r="AG74" s="357"/>
      <c r="AH74" s="366"/>
      <c r="AI74" s="357"/>
      <c r="AJ74" s="366"/>
      <c r="AK74" s="357"/>
      <c r="AL74" s="356"/>
      <c r="AM74" s="356"/>
      <c r="AN74" s="356"/>
      <c r="AO74" s="356"/>
      <c r="AP74" s="356"/>
      <c r="AQ74" s="356"/>
      <c r="AR74" s="356"/>
      <c r="AS74" s="356"/>
      <c r="AT74" s="356"/>
      <c r="AU74" s="356"/>
      <c r="AV74" s="356"/>
      <c r="AW74" s="356"/>
      <c r="AX74" s="356"/>
      <c r="AY74" s="356"/>
      <c r="AZ74" s="356"/>
      <c r="BA74" s="356"/>
      <c r="BB74" s="356"/>
      <c r="BC74" s="356"/>
      <c r="BD74" s="356"/>
      <c r="BE74" s="356"/>
      <c r="BF74" s="356"/>
      <c r="BG74" s="356"/>
      <c r="BH74" s="356"/>
      <c r="BI74" s="356"/>
      <c r="BJ74" s="356"/>
      <c r="BK74" s="356"/>
      <c r="BL74" s="356"/>
      <c r="BM74" s="356"/>
      <c r="BN74" s="356"/>
      <c r="BO74" s="356"/>
      <c r="BP74" s="356"/>
      <c r="BQ74" s="356"/>
      <c r="BR74" s="356"/>
    </row>
    <row r="75" spans="2:70" ht="14.25" customHeight="1">
      <c r="B75" s="399" t="s">
        <v>26</v>
      </c>
      <c r="C75" s="88">
        <v>393</v>
      </c>
      <c r="D75" s="89">
        <v>485.23977099236527</v>
      </c>
      <c r="E75" s="88">
        <v>4183</v>
      </c>
      <c r="F75" s="89">
        <v>562.0590461391273</v>
      </c>
      <c r="G75" s="88">
        <v>0</v>
      </c>
      <c r="H75" s="89">
        <v>0</v>
      </c>
      <c r="I75" s="88">
        <v>4576</v>
      </c>
      <c r="J75" s="390">
        <v>555.46158653845475</v>
      </c>
      <c r="K75" s="88">
        <v>555089</v>
      </c>
      <c r="L75" s="89">
        <v>1020.745303059503</v>
      </c>
      <c r="M75" s="88">
        <v>1142294</v>
      </c>
      <c r="N75" s="89">
        <v>679.66679366256528</v>
      </c>
      <c r="O75" s="88">
        <v>30</v>
      </c>
      <c r="P75" s="89">
        <v>654.93066666666675</v>
      </c>
      <c r="Q75" s="88">
        <v>1697413</v>
      </c>
      <c r="R75" s="390">
        <v>791.20605170926751</v>
      </c>
      <c r="U75" s="356"/>
      <c r="V75" s="366"/>
      <c r="W75" s="357"/>
      <c r="X75" s="366"/>
      <c r="Y75" s="357"/>
      <c r="Z75" s="366"/>
      <c r="AA75" s="357"/>
      <c r="AB75" s="366"/>
      <c r="AC75" s="357"/>
      <c r="AD75" s="366"/>
      <c r="AE75" s="357"/>
      <c r="AF75" s="366"/>
      <c r="AG75" s="357"/>
      <c r="AH75" s="366"/>
      <c r="AI75" s="357"/>
      <c r="AJ75" s="366"/>
      <c r="AK75" s="357"/>
      <c r="AL75" s="356"/>
      <c r="AM75" s="356"/>
      <c r="AN75" s="356"/>
      <c r="AO75" s="356"/>
      <c r="AP75" s="356"/>
      <c r="AQ75" s="356"/>
      <c r="AR75" s="356"/>
      <c r="AS75" s="356"/>
      <c r="AT75" s="356"/>
      <c r="AU75" s="356"/>
      <c r="AV75" s="356"/>
      <c r="AW75" s="356"/>
      <c r="AX75" s="356"/>
      <c r="AY75" s="356"/>
      <c r="AZ75" s="356"/>
      <c r="BA75" s="356"/>
      <c r="BB75" s="356"/>
      <c r="BC75" s="356"/>
      <c r="BD75" s="356"/>
      <c r="BE75" s="356"/>
      <c r="BF75" s="356"/>
      <c r="BG75" s="356"/>
      <c r="BH75" s="356"/>
      <c r="BI75" s="356"/>
      <c r="BJ75" s="356"/>
      <c r="BK75" s="356"/>
      <c r="BL75" s="356"/>
      <c r="BM75" s="356"/>
      <c r="BN75" s="356"/>
      <c r="BO75" s="356"/>
      <c r="BP75" s="356"/>
      <c r="BQ75" s="356"/>
      <c r="BR75" s="356"/>
    </row>
    <row r="76" spans="2:70" ht="14.25" customHeight="1">
      <c r="B76" s="399" t="s">
        <v>5</v>
      </c>
      <c r="C76" s="88">
        <v>0</v>
      </c>
      <c r="D76" s="89">
        <v>0</v>
      </c>
      <c r="E76" s="88">
        <v>0</v>
      </c>
      <c r="F76" s="89">
        <v>0</v>
      </c>
      <c r="G76" s="88">
        <v>0</v>
      </c>
      <c r="H76" s="89">
        <v>0</v>
      </c>
      <c r="I76" s="88">
        <v>0</v>
      </c>
      <c r="J76" s="390">
        <v>0</v>
      </c>
      <c r="K76" s="88">
        <v>69</v>
      </c>
      <c r="L76" s="89">
        <v>1638.8543478260874</v>
      </c>
      <c r="M76" s="88">
        <v>30</v>
      </c>
      <c r="N76" s="89">
        <v>784.14966666666669</v>
      </c>
      <c r="O76" s="88">
        <v>0</v>
      </c>
      <c r="P76" s="89">
        <v>0</v>
      </c>
      <c r="Q76" s="88">
        <v>99</v>
      </c>
      <c r="R76" s="390">
        <v>1379.8529292929295</v>
      </c>
      <c r="U76" s="356"/>
      <c r="V76" s="366"/>
      <c r="W76" s="357"/>
      <c r="X76" s="366"/>
      <c r="Y76" s="357"/>
      <c r="Z76" s="366"/>
      <c r="AA76" s="357"/>
      <c r="AB76" s="366"/>
      <c r="AC76" s="357"/>
      <c r="AD76" s="366"/>
      <c r="AE76" s="357"/>
      <c r="AF76" s="366"/>
      <c r="AG76" s="357"/>
      <c r="AH76" s="366"/>
      <c r="AI76" s="357"/>
      <c r="AJ76" s="366"/>
      <c r="AK76" s="357"/>
      <c r="AL76" s="356"/>
      <c r="AM76" s="356"/>
      <c r="AN76" s="356"/>
      <c r="AO76" s="356"/>
      <c r="AP76" s="356"/>
      <c r="AQ76" s="356"/>
      <c r="AR76" s="356"/>
      <c r="AS76" s="356"/>
      <c r="AT76" s="356"/>
      <c r="AU76" s="356"/>
      <c r="AV76" s="356"/>
      <c r="AW76" s="356"/>
      <c r="AX76" s="356"/>
      <c r="AY76" s="356"/>
      <c r="AZ76" s="356"/>
      <c r="BA76" s="356"/>
      <c r="BB76" s="356"/>
      <c r="BC76" s="356"/>
      <c r="BD76" s="356"/>
      <c r="BE76" s="356"/>
      <c r="BF76" s="356"/>
      <c r="BG76" s="356"/>
      <c r="BH76" s="356"/>
      <c r="BI76" s="356"/>
      <c r="BJ76" s="356"/>
      <c r="BK76" s="356"/>
      <c r="BL76" s="356"/>
      <c r="BM76" s="356"/>
      <c r="BN76" s="356"/>
      <c r="BO76" s="356"/>
      <c r="BP76" s="356"/>
      <c r="BQ76" s="356"/>
      <c r="BR76" s="356"/>
    </row>
    <row r="77" spans="2:70" ht="14.25" customHeight="1">
      <c r="B77" s="402" t="s">
        <v>6</v>
      </c>
      <c r="C77" s="98">
        <v>14269</v>
      </c>
      <c r="D77" s="99">
        <v>576.83388394421581</v>
      </c>
      <c r="E77" s="98">
        <v>29535</v>
      </c>
      <c r="F77" s="99">
        <v>616.01400338581198</v>
      </c>
      <c r="G77" s="98">
        <v>0</v>
      </c>
      <c r="H77" s="99">
        <v>0</v>
      </c>
      <c r="I77" s="98">
        <v>43804</v>
      </c>
      <c r="J77" s="393">
        <v>603.25121632727542</v>
      </c>
      <c r="K77" s="98">
        <v>4719222</v>
      </c>
      <c r="L77" s="99">
        <v>1254.711620703584</v>
      </c>
      <c r="M77" s="98">
        <v>5148876</v>
      </c>
      <c r="N77" s="99">
        <v>831.442160657974</v>
      </c>
      <c r="O77" s="98">
        <v>55</v>
      </c>
      <c r="P77" s="99">
        <v>709.34145454545455</v>
      </c>
      <c r="Q77" s="98">
        <v>9868153</v>
      </c>
      <c r="R77" s="393">
        <v>1033.8605698817191</v>
      </c>
      <c r="U77" s="356"/>
      <c r="V77" s="366"/>
      <c r="W77" s="357"/>
      <c r="X77" s="366"/>
      <c r="Y77" s="357"/>
      <c r="Z77" s="366"/>
      <c r="AA77" s="357"/>
      <c r="AB77" s="366"/>
      <c r="AC77" s="357"/>
      <c r="AD77" s="366"/>
      <c r="AE77" s="357"/>
      <c r="AF77" s="366"/>
      <c r="AG77" s="357"/>
      <c r="AH77" s="366"/>
      <c r="AI77" s="357"/>
      <c r="AJ77" s="366"/>
      <c r="AK77" s="357"/>
      <c r="AL77" s="356"/>
      <c r="AM77" s="356"/>
      <c r="AN77" s="356"/>
      <c r="AO77" s="356"/>
      <c r="AP77" s="356"/>
      <c r="AQ77" s="356"/>
      <c r="AR77" s="356"/>
      <c r="AS77" s="356"/>
      <c r="AT77" s="356"/>
      <c r="AU77" s="356"/>
      <c r="AV77" s="356"/>
      <c r="AW77" s="356"/>
      <c r="AX77" s="356"/>
      <c r="AY77" s="356"/>
      <c r="AZ77" s="356"/>
      <c r="BA77" s="356"/>
      <c r="BB77" s="356"/>
      <c r="BC77" s="356"/>
      <c r="BD77" s="356"/>
      <c r="BE77" s="356"/>
      <c r="BF77" s="356"/>
      <c r="BG77" s="356"/>
      <c r="BH77" s="356"/>
      <c r="BI77" s="356"/>
      <c r="BJ77" s="356"/>
      <c r="BK77" s="356"/>
      <c r="BL77" s="356"/>
      <c r="BM77" s="356"/>
      <c r="BN77" s="356"/>
      <c r="BO77" s="356"/>
      <c r="BP77" s="356"/>
      <c r="BQ77" s="356"/>
      <c r="BR77" s="356"/>
    </row>
    <row r="78" spans="2:70" ht="14.25" customHeight="1" thickBot="1">
      <c r="B78" s="401" t="s">
        <v>27</v>
      </c>
      <c r="C78" s="92">
        <v>60.108346765715886</v>
      </c>
      <c r="D78" s="92" t="s">
        <v>204</v>
      </c>
      <c r="E78" s="92">
        <v>68.131742001015738</v>
      </c>
      <c r="F78" s="92" t="s">
        <v>204</v>
      </c>
      <c r="G78" s="92">
        <v>0</v>
      </c>
      <c r="H78" s="92">
        <v>0</v>
      </c>
      <c r="I78" s="92">
        <v>65.518149027486075</v>
      </c>
      <c r="J78" s="392" t="s">
        <v>204</v>
      </c>
      <c r="K78" s="92">
        <v>70.456651823460447</v>
      </c>
      <c r="L78" s="92" t="s">
        <v>204</v>
      </c>
      <c r="M78" s="92">
        <v>73.776887383080194</v>
      </c>
      <c r="N78" s="92" t="s">
        <v>204</v>
      </c>
      <c r="O78" s="92">
        <v>81.381818181818176</v>
      </c>
      <c r="P78" s="92" t="s">
        <v>204</v>
      </c>
      <c r="Q78" s="92">
        <v>72.189089966471613</v>
      </c>
      <c r="R78" s="392" t="s">
        <v>204</v>
      </c>
      <c r="U78" s="356"/>
      <c r="V78" s="366"/>
      <c r="W78" s="357"/>
      <c r="X78" s="366"/>
      <c r="Y78" s="357"/>
      <c r="Z78" s="366"/>
      <c r="AA78" s="357"/>
      <c r="AB78" s="366"/>
      <c r="AC78" s="357"/>
      <c r="AD78" s="366"/>
      <c r="AE78" s="357"/>
      <c r="AF78" s="366"/>
      <c r="AG78" s="357"/>
      <c r="AH78" s="366"/>
      <c r="AI78" s="357"/>
      <c r="AJ78" s="366"/>
      <c r="AK78" s="357"/>
      <c r="AL78" s="356"/>
      <c r="AM78" s="356"/>
      <c r="AN78" s="356"/>
      <c r="AO78" s="356"/>
      <c r="AP78" s="356"/>
      <c r="AQ78" s="356"/>
      <c r="AR78" s="356"/>
      <c r="AS78" s="356"/>
      <c r="AT78" s="356"/>
      <c r="AU78" s="356"/>
      <c r="AV78" s="356"/>
      <c r="AW78" s="356"/>
      <c r="AX78" s="356"/>
      <c r="AY78" s="356"/>
      <c r="AZ78" s="356"/>
      <c r="BA78" s="356"/>
      <c r="BB78" s="356"/>
      <c r="BC78" s="356"/>
      <c r="BD78" s="356"/>
      <c r="BE78" s="356"/>
      <c r="BF78" s="356"/>
      <c r="BG78" s="356"/>
      <c r="BH78" s="356"/>
      <c r="BI78" s="356"/>
      <c r="BJ78" s="356"/>
      <c r="BK78" s="356"/>
      <c r="BL78" s="356"/>
      <c r="BM78" s="356"/>
      <c r="BN78" s="356"/>
      <c r="BO78" s="356"/>
      <c r="BP78" s="356"/>
      <c r="BQ78" s="356"/>
      <c r="BR78" s="356"/>
    </row>
    <row r="79" spans="2:70" ht="16.350000000000001" customHeight="1" thickTop="1">
      <c r="U79" s="356"/>
      <c r="V79" s="354"/>
      <c r="W79" s="353"/>
      <c r="X79" s="354"/>
      <c r="Y79" s="353"/>
      <c r="Z79" s="354"/>
      <c r="AA79" s="353"/>
      <c r="AB79" s="354"/>
      <c r="AC79" s="353"/>
      <c r="AD79" s="354"/>
      <c r="AE79" s="353"/>
      <c r="AF79" s="354"/>
      <c r="AG79" s="353"/>
      <c r="AH79" s="354"/>
      <c r="AI79" s="353"/>
      <c r="AJ79" s="354"/>
      <c r="AK79" s="353"/>
      <c r="AL79" s="356"/>
      <c r="AM79" s="356"/>
      <c r="AN79" s="356"/>
      <c r="AO79" s="356"/>
      <c r="AP79" s="356"/>
      <c r="AQ79" s="356"/>
      <c r="AR79" s="356"/>
      <c r="AS79" s="356"/>
      <c r="AT79" s="356"/>
      <c r="AU79" s="356"/>
      <c r="AV79" s="356"/>
      <c r="AW79" s="356"/>
      <c r="AX79" s="356"/>
      <c r="AY79" s="356"/>
      <c r="AZ79" s="356"/>
      <c r="BA79" s="356"/>
      <c r="BB79" s="356"/>
      <c r="BC79" s="356"/>
      <c r="BD79" s="356"/>
      <c r="BE79" s="356"/>
      <c r="BF79" s="356"/>
      <c r="BG79" s="356"/>
      <c r="BH79" s="356"/>
      <c r="BI79" s="356"/>
      <c r="BJ79" s="356"/>
      <c r="BK79" s="356"/>
      <c r="BL79" s="356"/>
      <c r="BM79" s="356"/>
      <c r="BN79" s="356"/>
      <c r="BO79" s="356"/>
      <c r="BP79" s="356"/>
      <c r="BQ79" s="356"/>
      <c r="BR79" s="356"/>
    </row>
    <row r="80" spans="2:70" ht="15">
      <c r="B80" s="436" t="s">
        <v>194</v>
      </c>
      <c r="C80" s="436"/>
      <c r="D80" s="436"/>
      <c r="Q80" s="100" t="s">
        <v>132</v>
      </c>
      <c r="U80" s="356"/>
      <c r="V80" s="366"/>
      <c r="W80" s="366"/>
      <c r="X80" s="366"/>
      <c r="Y80" s="366"/>
      <c r="Z80" s="366"/>
      <c r="AA80" s="366"/>
      <c r="AB80" s="366"/>
      <c r="AC80" s="366"/>
      <c r="AD80" s="366"/>
      <c r="AE80" s="366"/>
      <c r="AF80" s="366"/>
      <c r="AG80" s="366"/>
      <c r="AH80" s="366"/>
      <c r="AI80" s="366"/>
      <c r="AJ80" s="366"/>
      <c r="AK80" s="366"/>
      <c r="AL80" s="356"/>
      <c r="AM80" s="356"/>
      <c r="AN80" s="356"/>
      <c r="AO80" s="356"/>
      <c r="AP80" s="356"/>
      <c r="AQ80" s="356"/>
      <c r="AR80" s="356"/>
      <c r="AS80" s="356"/>
      <c r="AT80" s="356"/>
      <c r="AU80" s="356"/>
      <c r="AV80" s="356"/>
      <c r="AW80" s="356"/>
      <c r="AX80" s="356"/>
      <c r="AY80" s="356"/>
      <c r="AZ80" s="356"/>
      <c r="BA80" s="356"/>
      <c r="BB80" s="356"/>
      <c r="BC80" s="356"/>
      <c r="BD80" s="356"/>
      <c r="BE80" s="356"/>
      <c r="BF80" s="356"/>
      <c r="BG80" s="356"/>
      <c r="BH80" s="356"/>
      <c r="BI80" s="356"/>
      <c r="BJ80" s="356"/>
      <c r="BK80" s="356"/>
      <c r="BL80" s="356"/>
      <c r="BM80" s="356"/>
      <c r="BN80" s="356"/>
      <c r="BO80" s="356"/>
      <c r="BP80" s="356"/>
      <c r="BQ80" s="356"/>
      <c r="BR80" s="356"/>
    </row>
    <row r="81" spans="19:70">
      <c r="U81" s="356"/>
      <c r="V81" s="356"/>
      <c r="W81" s="356"/>
      <c r="X81" s="356"/>
      <c r="Y81" s="356"/>
      <c r="Z81" s="356"/>
      <c r="AA81" s="356"/>
      <c r="AB81" s="356"/>
      <c r="AC81" s="356"/>
      <c r="AD81" s="356"/>
      <c r="AE81" s="356"/>
      <c r="AF81" s="356"/>
      <c r="AG81" s="356"/>
      <c r="AH81" s="356"/>
      <c r="AI81" s="356"/>
      <c r="AJ81" s="356"/>
      <c r="AK81" s="356"/>
      <c r="AL81" s="356"/>
      <c r="AM81" s="356"/>
      <c r="AN81" s="356"/>
      <c r="AO81" s="356"/>
      <c r="AP81" s="356"/>
      <c r="AQ81" s="356"/>
      <c r="AR81" s="356"/>
      <c r="AS81" s="356"/>
      <c r="AT81" s="356"/>
      <c r="AU81" s="356"/>
      <c r="AV81" s="356"/>
      <c r="AW81" s="356"/>
      <c r="AX81" s="356"/>
      <c r="AY81" s="356"/>
      <c r="AZ81" s="356"/>
      <c r="BA81" s="356"/>
      <c r="BB81" s="356"/>
      <c r="BC81" s="356"/>
      <c r="BD81" s="356"/>
      <c r="BE81" s="356"/>
      <c r="BF81" s="356"/>
      <c r="BG81" s="356"/>
      <c r="BH81" s="356"/>
      <c r="BI81" s="356"/>
      <c r="BJ81" s="356"/>
      <c r="BK81" s="356"/>
      <c r="BL81" s="356"/>
      <c r="BM81" s="356"/>
      <c r="BN81" s="356"/>
      <c r="BO81" s="356"/>
      <c r="BP81" s="356"/>
      <c r="BQ81" s="356"/>
      <c r="BR81" s="356"/>
    </row>
    <row r="82" spans="19:70">
      <c r="U82" s="356"/>
      <c r="V82" s="356"/>
      <c r="W82" s="356"/>
      <c r="X82" s="356"/>
      <c r="Y82" s="356"/>
      <c r="Z82" s="356"/>
      <c r="AA82" s="356"/>
      <c r="AB82" s="356"/>
      <c r="AC82" s="356"/>
      <c r="AD82" s="356"/>
      <c r="AE82" s="356"/>
      <c r="AF82" s="356"/>
      <c r="AG82" s="356"/>
      <c r="AH82" s="356"/>
      <c r="AI82" s="356"/>
      <c r="AJ82" s="356"/>
      <c r="AK82" s="356"/>
      <c r="AL82" s="356"/>
      <c r="AM82" s="356"/>
      <c r="AN82" s="356"/>
      <c r="AO82" s="356"/>
      <c r="AP82" s="356"/>
      <c r="AQ82" s="356"/>
      <c r="AR82" s="356"/>
      <c r="AS82" s="356"/>
      <c r="AT82" s="356"/>
      <c r="AU82" s="356"/>
      <c r="AV82" s="356"/>
      <c r="AW82" s="356"/>
      <c r="AX82" s="356"/>
      <c r="AY82" s="356"/>
      <c r="AZ82" s="356"/>
      <c r="BA82" s="356"/>
      <c r="BB82" s="356"/>
      <c r="BC82" s="356"/>
      <c r="BD82" s="356"/>
      <c r="BE82" s="356"/>
      <c r="BF82" s="356"/>
      <c r="BG82" s="356"/>
      <c r="BH82" s="356"/>
      <c r="BI82" s="356"/>
      <c r="BJ82" s="356"/>
      <c r="BK82" s="356"/>
      <c r="BL82" s="356"/>
      <c r="BM82" s="356"/>
      <c r="BN82" s="356"/>
      <c r="BO82" s="356"/>
      <c r="BP82" s="356"/>
      <c r="BQ82" s="356"/>
      <c r="BR82" s="356"/>
    </row>
    <row r="83" spans="19:70">
      <c r="S83" s="97"/>
      <c r="U83" s="356"/>
      <c r="V83" s="356"/>
      <c r="W83" s="356"/>
      <c r="X83" s="356"/>
      <c r="Y83" s="356"/>
      <c r="Z83" s="356"/>
      <c r="AA83" s="356"/>
      <c r="AB83" s="356"/>
      <c r="AC83" s="356"/>
      <c r="AD83" s="356"/>
      <c r="AE83" s="356"/>
      <c r="AF83" s="356"/>
      <c r="AG83" s="356"/>
      <c r="AH83" s="356"/>
      <c r="AI83" s="356"/>
      <c r="AJ83" s="356"/>
      <c r="AK83" s="356"/>
      <c r="AL83" s="356"/>
      <c r="AM83" s="356"/>
      <c r="AN83" s="356"/>
      <c r="AO83" s="356"/>
      <c r="AP83" s="356"/>
      <c r="AQ83" s="356"/>
      <c r="AR83" s="356"/>
      <c r="AS83" s="356"/>
      <c r="AT83" s="356"/>
      <c r="AU83" s="356"/>
      <c r="AV83" s="356"/>
      <c r="AW83" s="356"/>
      <c r="AX83" s="356"/>
      <c r="AY83" s="356"/>
      <c r="AZ83" s="356"/>
      <c r="BA83" s="356"/>
      <c r="BB83" s="356"/>
      <c r="BC83" s="356"/>
      <c r="BD83" s="356"/>
      <c r="BE83" s="356"/>
      <c r="BF83" s="356"/>
      <c r="BG83" s="356"/>
      <c r="BH83" s="356"/>
      <c r="BI83" s="356"/>
      <c r="BJ83" s="356"/>
      <c r="BK83" s="356"/>
      <c r="BL83" s="356"/>
      <c r="BM83" s="356"/>
      <c r="BN83" s="356"/>
      <c r="BO83" s="356"/>
      <c r="BP83" s="356"/>
      <c r="BQ83" s="356"/>
      <c r="BR83" s="356"/>
    </row>
  </sheetData>
  <mergeCells count="36">
    <mergeCell ref="B1:R1"/>
    <mergeCell ref="B2:R2"/>
    <mergeCell ref="B3:R3"/>
    <mergeCell ref="B5:B7"/>
    <mergeCell ref="C5:J5"/>
    <mergeCell ref="K5:R5"/>
    <mergeCell ref="C6:D6"/>
    <mergeCell ref="E6:F6"/>
    <mergeCell ref="G6:H6"/>
    <mergeCell ref="I6:J6"/>
    <mergeCell ref="K6:L6"/>
    <mergeCell ref="M6:N6"/>
    <mergeCell ref="O6:P6"/>
    <mergeCell ref="Q6:R6"/>
    <mergeCell ref="B30:B32"/>
    <mergeCell ref="C30:J30"/>
    <mergeCell ref="K30:R30"/>
    <mergeCell ref="C31:D31"/>
    <mergeCell ref="E31:F31"/>
    <mergeCell ref="G31:H31"/>
    <mergeCell ref="I31:J31"/>
    <mergeCell ref="K31:L31"/>
    <mergeCell ref="M31:N31"/>
    <mergeCell ref="O31:P31"/>
    <mergeCell ref="Q31:R31"/>
    <mergeCell ref="B55:B57"/>
    <mergeCell ref="C55:J55"/>
    <mergeCell ref="K55:R55"/>
    <mergeCell ref="C56:D56"/>
    <mergeCell ref="E56:F56"/>
    <mergeCell ref="Q56:R56"/>
    <mergeCell ref="G56:H56"/>
    <mergeCell ref="I56:J56"/>
    <mergeCell ref="K56:L56"/>
    <mergeCell ref="M56:N56"/>
    <mergeCell ref="O56:P56"/>
  </mergeCells>
  <hyperlinks>
    <hyperlink ref="T2" location="Indice!A1" display="Volver al índice"/>
  </hyperlinks>
  <printOptions horizontalCentered="1" verticalCentered="1"/>
  <pageMargins left="0.19685039370078741" right="0.19685039370078741" top="0" bottom="0" header="0" footer="0"/>
  <pageSetup paperSize="9"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B1:AP82"/>
  <sheetViews>
    <sheetView showGridLines="0" showRowColHeaders="0" showZeros="0" showOutlineSymbols="0" zoomScaleNormal="100" workbookViewId="0">
      <pane ySplit="4" topLeftCell="A33" activePane="bottomLeft" state="frozen"/>
      <selection activeCell="J28" sqref="J28"/>
      <selection pane="bottomLeft" activeCell="I35" sqref="I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6.7109375" style="33" customWidth="1"/>
    <col min="4" max="9" width="20" style="33" customWidth="1"/>
    <col min="10" max="10" width="11.5703125" style="33"/>
    <col min="11" max="11" width="11.85546875" style="34" bestFit="1" customWidth="1"/>
    <col min="12" max="12" width="11.85546875" style="34" customWidth="1"/>
    <col min="13" max="31" width="11.5703125" style="34"/>
    <col min="32" max="16384" width="11.5703125" style="33"/>
  </cols>
  <sheetData>
    <row r="1" spans="2:11" s="34" customFormat="1" ht="18.75">
      <c r="B1" s="101" t="s">
        <v>115</v>
      </c>
      <c r="C1" s="102"/>
      <c r="D1" s="102"/>
      <c r="E1" s="102"/>
      <c r="F1" s="102"/>
      <c r="G1" s="102"/>
      <c r="H1" s="102"/>
      <c r="I1" s="102"/>
      <c r="J1" s="33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  <c r="J2" s="33"/>
      <c r="K2" s="9" t="s">
        <v>178</v>
      </c>
    </row>
    <row r="4" spans="2:11" s="34" customFormat="1" ht="32.1" customHeight="1">
      <c r="B4" s="103" t="s">
        <v>117</v>
      </c>
      <c r="C4" s="10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1" s="34" customFormat="1">
      <c r="B5" s="56"/>
      <c r="C5" s="56"/>
      <c r="D5" s="109"/>
      <c r="E5" s="56"/>
      <c r="F5" s="56"/>
      <c r="G5" s="56"/>
      <c r="H5" s="56"/>
      <c r="I5" s="56"/>
      <c r="J5" s="33"/>
    </row>
    <row r="6" spans="2:11" s="34" customFormat="1">
      <c r="B6" s="110">
        <v>2010</v>
      </c>
      <c r="C6" s="110"/>
      <c r="D6" s="111">
        <v>936895</v>
      </c>
      <c r="E6" s="111">
        <v>5193107</v>
      </c>
      <c r="F6" s="111">
        <v>2300877</v>
      </c>
      <c r="G6" s="111">
        <v>271182</v>
      </c>
      <c r="H6" s="111">
        <v>37671</v>
      </c>
      <c r="I6" s="111">
        <v>8739732</v>
      </c>
      <c r="J6" s="33"/>
    </row>
    <row r="7" spans="2:11" s="34" customFormat="1">
      <c r="B7" s="110">
        <v>2011</v>
      </c>
      <c r="C7" s="110"/>
      <c r="D7" s="111">
        <v>942883</v>
      </c>
      <c r="E7" s="111">
        <v>5289994</v>
      </c>
      <c r="F7" s="111">
        <v>2319204</v>
      </c>
      <c r="G7" s="111">
        <v>275993</v>
      </c>
      <c r="H7" s="111">
        <v>38203</v>
      </c>
      <c r="I7" s="111">
        <v>8866277</v>
      </c>
      <c r="J7" s="33"/>
    </row>
    <row r="8" spans="2:11" s="34" customFormat="1">
      <c r="B8" s="110">
        <v>2012</v>
      </c>
      <c r="C8" s="110"/>
      <c r="D8" s="111">
        <v>943021</v>
      </c>
      <c r="E8" s="111">
        <v>5391504</v>
      </c>
      <c r="F8" s="111">
        <v>2331726</v>
      </c>
      <c r="G8" s="111">
        <v>294827</v>
      </c>
      <c r="H8" s="111">
        <v>37967</v>
      </c>
      <c r="I8" s="111">
        <v>8999045</v>
      </c>
      <c r="J8" s="33"/>
    </row>
    <row r="9" spans="2:11" s="34" customFormat="1">
      <c r="B9" s="110">
        <v>2013</v>
      </c>
      <c r="C9" s="110"/>
      <c r="D9" s="111">
        <v>933433</v>
      </c>
      <c r="E9" s="111">
        <v>5513570</v>
      </c>
      <c r="F9" s="111">
        <v>2345901</v>
      </c>
      <c r="G9" s="111">
        <v>315013</v>
      </c>
      <c r="H9" s="111">
        <v>38049</v>
      </c>
      <c r="I9" s="111">
        <v>9145966</v>
      </c>
      <c r="J9" s="33"/>
    </row>
    <row r="10" spans="2:11" s="34" customFormat="1">
      <c r="B10" s="110">
        <v>2014</v>
      </c>
      <c r="C10" s="110"/>
      <c r="D10" s="111">
        <v>929568</v>
      </c>
      <c r="E10" s="111">
        <v>5611105</v>
      </c>
      <c r="F10" s="111">
        <v>2355965</v>
      </c>
      <c r="G10" s="111">
        <v>335637</v>
      </c>
      <c r="H10" s="111">
        <v>38667</v>
      </c>
      <c r="I10" s="111">
        <v>9270942</v>
      </c>
      <c r="J10" s="33"/>
    </row>
    <row r="11" spans="2:11" s="34" customFormat="1">
      <c r="B11" s="110">
        <v>2015</v>
      </c>
      <c r="C11" s="110"/>
      <c r="D11" s="111">
        <v>936666</v>
      </c>
      <c r="E11" s="111">
        <v>5686678</v>
      </c>
      <c r="F11" s="111">
        <v>2358932</v>
      </c>
      <c r="G11" s="111">
        <v>339166</v>
      </c>
      <c r="H11" s="111">
        <v>39357</v>
      </c>
      <c r="I11" s="111">
        <v>9360799</v>
      </c>
      <c r="J11" s="33"/>
    </row>
    <row r="12" spans="2:11" s="34" customFormat="1">
      <c r="B12" s="110">
        <v>2016</v>
      </c>
      <c r="C12" s="110"/>
      <c r="D12" s="112">
        <v>944600</v>
      </c>
      <c r="E12" s="112">
        <v>5784748</v>
      </c>
      <c r="F12" s="112">
        <v>2364388</v>
      </c>
      <c r="G12" s="112">
        <v>339471</v>
      </c>
      <c r="H12" s="112">
        <v>40275</v>
      </c>
      <c r="I12" s="111">
        <v>9473482</v>
      </c>
      <c r="J12" s="33"/>
    </row>
    <row r="13" spans="2:11" s="34" customFormat="1">
      <c r="B13" s="110">
        <v>2017</v>
      </c>
      <c r="C13" s="110"/>
      <c r="D13" s="111">
        <v>951871</v>
      </c>
      <c r="E13" s="111">
        <v>5884135</v>
      </c>
      <c r="F13" s="111">
        <v>2365468</v>
      </c>
      <c r="G13" s="111">
        <v>339052</v>
      </c>
      <c r="H13" s="111">
        <v>41244</v>
      </c>
      <c r="I13" s="111">
        <v>9581770</v>
      </c>
      <c r="J13" s="33"/>
    </row>
    <row r="14" spans="2:11" s="34" customFormat="1">
      <c r="B14" s="110">
        <v>2018</v>
      </c>
      <c r="C14" s="110"/>
      <c r="D14" s="111">
        <v>955269</v>
      </c>
      <c r="E14" s="111">
        <v>5994755</v>
      </c>
      <c r="F14" s="111">
        <v>2365497</v>
      </c>
      <c r="G14" s="111">
        <v>338470</v>
      </c>
      <c r="H14" s="111">
        <v>42281</v>
      </c>
      <c r="I14" s="111">
        <v>9696272</v>
      </c>
      <c r="J14" s="33"/>
    </row>
    <row r="15" spans="2:11" s="34" customFormat="1">
      <c r="B15" s="110">
        <v>2019</v>
      </c>
      <c r="C15" s="110"/>
      <c r="D15" s="112">
        <v>962035</v>
      </c>
      <c r="E15" s="112">
        <v>6089294</v>
      </c>
      <c r="F15" s="112">
        <v>2366788</v>
      </c>
      <c r="G15" s="112">
        <v>340106</v>
      </c>
      <c r="H15" s="112">
        <v>43156</v>
      </c>
      <c r="I15" s="111">
        <v>9801379</v>
      </c>
      <c r="J15" s="33"/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10">
      <c r="B17" s="110">
        <v>2020</v>
      </c>
      <c r="C17" s="110" t="s">
        <v>120</v>
      </c>
      <c r="D17" s="111">
        <v>960706</v>
      </c>
      <c r="E17" s="111">
        <v>6094290</v>
      </c>
      <c r="F17" s="111">
        <v>2363223</v>
      </c>
      <c r="G17" s="111">
        <v>339620</v>
      </c>
      <c r="H17" s="111">
        <v>43177</v>
      </c>
      <c r="I17" s="111">
        <v>9801016</v>
      </c>
    </row>
    <row r="18" spans="2:10">
      <c r="B18" s="110"/>
      <c r="C18" s="110" t="s">
        <v>121</v>
      </c>
      <c r="D18" s="111">
        <v>958823</v>
      </c>
      <c r="E18" s="111">
        <v>6102437</v>
      </c>
      <c r="F18" s="111">
        <v>2361066</v>
      </c>
      <c r="G18" s="111">
        <v>339765</v>
      </c>
      <c r="H18" s="111">
        <v>43057</v>
      </c>
      <c r="I18" s="111">
        <v>9805148</v>
      </c>
      <c r="J18" s="46"/>
    </row>
    <row r="19" spans="2:10">
      <c r="B19" s="110"/>
      <c r="C19" s="110" t="s">
        <v>122</v>
      </c>
      <c r="D19" s="111">
        <v>958824</v>
      </c>
      <c r="E19" s="111">
        <v>6097333</v>
      </c>
      <c r="F19" s="111">
        <v>2359666</v>
      </c>
      <c r="G19" s="111">
        <v>340456</v>
      </c>
      <c r="H19" s="111">
        <v>43116</v>
      </c>
      <c r="I19" s="111">
        <v>9799395</v>
      </c>
      <c r="J19" s="46"/>
    </row>
    <row r="20" spans="2:10">
      <c r="B20" s="110"/>
      <c r="C20" s="110" t="s">
        <v>123</v>
      </c>
      <c r="D20" s="111">
        <v>957192</v>
      </c>
      <c r="E20" s="111">
        <v>6094913</v>
      </c>
      <c r="F20" s="111">
        <v>2356800</v>
      </c>
      <c r="G20" s="111">
        <v>340639</v>
      </c>
      <c r="H20" s="111">
        <v>43101</v>
      </c>
      <c r="I20" s="111">
        <v>9792645</v>
      </c>
      <c r="J20" s="46"/>
    </row>
    <row r="21" spans="2:10">
      <c r="B21" s="110"/>
      <c r="C21" s="110" t="s">
        <v>124</v>
      </c>
      <c r="D21" s="111">
        <v>953905</v>
      </c>
      <c r="E21" s="111">
        <v>6073499</v>
      </c>
      <c r="F21" s="111">
        <v>2343975</v>
      </c>
      <c r="G21" s="111">
        <v>339814</v>
      </c>
      <c r="H21" s="111">
        <v>42944</v>
      </c>
      <c r="I21" s="111">
        <v>9754137</v>
      </c>
      <c r="J21" s="46"/>
    </row>
    <row r="22" spans="2:10">
      <c r="B22" s="110"/>
      <c r="C22" s="110" t="s">
        <v>125</v>
      </c>
      <c r="D22" s="111">
        <v>951530</v>
      </c>
      <c r="E22" s="111">
        <v>6074345</v>
      </c>
      <c r="F22" s="111">
        <v>2346038</v>
      </c>
      <c r="G22" s="111">
        <v>339906</v>
      </c>
      <c r="H22" s="111">
        <v>42921</v>
      </c>
      <c r="I22" s="111">
        <v>9754740</v>
      </c>
      <c r="J22" s="46"/>
    </row>
    <row r="23" spans="2:10">
      <c r="B23" s="110"/>
      <c r="C23" s="110" t="s">
        <v>126</v>
      </c>
      <c r="D23" s="111">
        <v>950820</v>
      </c>
      <c r="E23" s="111">
        <v>6081618</v>
      </c>
      <c r="F23" s="111">
        <v>2351398</v>
      </c>
      <c r="G23" s="111">
        <v>340212</v>
      </c>
      <c r="H23" s="111">
        <v>43002</v>
      </c>
      <c r="I23" s="111">
        <v>9767050</v>
      </c>
      <c r="J23" s="46"/>
    </row>
    <row r="24" spans="2:10">
      <c r="B24" s="110"/>
      <c r="C24" s="110" t="s">
        <v>127</v>
      </c>
      <c r="D24" s="111">
        <v>950119</v>
      </c>
      <c r="E24" s="111">
        <v>6091312</v>
      </c>
      <c r="F24" s="111">
        <v>2352543</v>
      </c>
      <c r="G24" s="111">
        <v>340621</v>
      </c>
      <c r="H24" s="111">
        <v>42961</v>
      </c>
      <c r="I24" s="111">
        <v>9777556</v>
      </c>
      <c r="J24" s="46"/>
    </row>
    <row r="25" spans="2:10">
      <c r="B25" s="110"/>
      <c r="C25" s="110" t="s">
        <v>128</v>
      </c>
      <c r="D25" s="113">
        <v>947782</v>
      </c>
      <c r="E25" s="113">
        <v>6088231</v>
      </c>
      <c r="F25" s="113">
        <v>2346957</v>
      </c>
      <c r="G25" s="113">
        <v>339424</v>
      </c>
      <c r="H25" s="113">
        <v>42958</v>
      </c>
      <c r="I25" s="111">
        <v>9765352</v>
      </c>
      <c r="J25" s="46"/>
    </row>
    <row r="26" spans="2:10">
      <c r="B26" s="110"/>
      <c r="C26" s="110" t="s">
        <v>129</v>
      </c>
      <c r="D26" s="111">
        <v>946925</v>
      </c>
      <c r="E26" s="111">
        <v>6098053</v>
      </c>
      <c r="F26" s="111">
        <v>2347804</v>
      </c>
      <c r="G26" s="111">
        <v>337762</v>
      </c>
      <c r="H26" s="111">
        <v>42927</v>
      </c>
      <c r="I26" s="111">
        <v>9773471</v>
      </c>
      <c r="J26" s="46"/>
    </row>
    <row r="27" spans="2:10">
      <c r="B27" s="110"/>
      <c r="C27" s="110" t="s">
        <v>130</v>
      </c>
      <c r="D27" s="112">
        <v>946900</v>
      </c>
      <c r="E27" s="112">
        <v>6111538</v>
      </c>
      <c r="F27" s="112">
        <v>2349946</v>
      </c>
      <c r="G27" s="112">
        <v>337265</v>
      </c>
      <c r="H27" s="112">
        <v>42938</v>
      </c>
      <c r="I27" s="111">
        <v>9788587</v>
      </c>
      <c r="J27" s="46"/>
    </row>
    <row r="28" spans="2:10">
      <c r="B28" s="110"/>
      <c r="C28" s="110" t="s">
        <v>131</v>
      </c>
      <c r="D28" s="111">
        <v>948917</v>
      </c>
      <c r="E28" s="111">
        <v>6125792</v>
      </c>
      <c r="F28" s="111">
        <v>2352738</v>
      </c>
      <c r="G28" s="111">
        <v>338540</v>
      </c>
      <c r="H28" s="111">
        <v>43032</v>
      </c>
      <c r="I28" s="111">
        <v>9809019</v>
      </c>
      <c r="J28" s="46"/>
    </row>
    <row r="29" spans="2:10">
      <c r="B29" s="110">
        <v>2021</v>
      </c>
      <c r="C29" s="110" t="s">
        <v>120</v>
      </c>
      <c r="D29" s="111">
        <v>949193</v>
      </c>
      <c r="E29" s="111">
        <v>6130604</v>
      </c>
      <c r="F29" s="111">
        <v>2349865</v>
      </c>
      <c r="G29" s="111">
        <v>338414</v>
      </c>
      <c r="H29" s="111">
        <v>43048</v>
      </c>
      <c r="I29" s="111">
        <v>9811124</v>
      </c>
      <c r="J29" s="46"/>
    </row>
    <row r="30" spans="2:10">
      <c r="B30" s="110"/>
      <c r="C30" s="110" t="s">
        <v>121</v>
      </c>
      <c r="D30" s="111">
        <v>947026</v>
      </c>
      <c r="E30" s="111">
        <v>6132449</v>
      </c>
      <c r="F30" s="111">
        <v>2345906</v>
      </c>
      <c r="G30" s="111">
        <v>338925</v>
      </c>
      <c r="H30" s="111">
        <v>42944</v>
      </c>
      <c r="I30" s="111">
        <v>9807250</v>
      </c>
      <c r="J30" s="46"/>
    </row>
    <row r="31" spans="2:10">
      <c r="B31" s="110"/>
      <c r="C31" s="110" t="s">
        <v>122</v>
      </c>
      <c r="D31" s="111">
        <v>947359</v>
      </c>
      <c r="E31" s="111">
        <v>6136784</v>
      </c>
      <c r="F31" s="111">
        <v>2348572</v>
      </c>
      <c r="G31" s="111">
        <v>339935</v>
      </c>
      <c r="H31" s="111">
        <v>43078</v>
      </c>
      <c r="I31" s="111">
        <v>9815728</v>
      </c>
      <c r="J31" s="46"/>
    </row>
    <row r="32" spans="2:10">
      <c r="B32" s="110"/>
      <c r="C32" s="110" t="s">
        <v>123</v>
      </c>
      <c r="D32" s="111">
        <v>947296</v>
      </c>
      <c r="E32" s="111">
        <v>6141415</v>
      </c>
      <c r="F32" s="111">
        <v>2352694</v>
      </c>
      <c r="G32" s="111">
        <v>340912</v>
      </c>
      <c r="H32" s="111">
        <v>43228</v>
      </c>
      <c r="I32" s="111">
        <v>9825545</v>
      </c>
      <c r="J32" s="46"/>
    </row>
    <row r="33" spans="2:42">
      <c r="B33" s="110"/>
      <c r="C33" s="110" t="s">
        <v>124</v>
      </c>
      <c r="D33" s="111">
        <v>947910</v>
      </c>
      <c r="E33" s="111">
        <v>6148412</v>
      </c>
      <c r="F33" s="111">
        <v>2354615</v>
      </c>
      <c r="G33" s="111">
        <v>341846</v>
      </c>
      <c r="H33" s="111">
        <v>43332</v>
      </c>
      <c r="I33" s="111">
        <v>9836115</v>
      </c>
      <c r="J33" s="46"/>
      <c r="AC33" s="33"/>
      <c r="AD33" s="33"/>
      <c r="AE33" s="33"/>
    </row>
    <row r="34" spans="2:42">
      <c r="B34" s="110"/>
      <c r="C34" s="110" t="s">
        <v>125</v>
      </c>
      <c r="D34" s="111">
        <v>949983</v>
      </c>
      <c r="E34" s="111">
        <v>6160232</v>
      </c>
      <c r="F34" s="111">
        <v>2357930</v>
      </c>
      <c r="G34" s="111">
        <v>342930</v>
      </c>
      <c r="H34" s="111">
        <v>43610</v>
      </c>
      <c r="I34" s="111">
        <v>9854685</v>
      </c>
      <c r="J34" s="46"/>
    </row>
    <row r="35" spans="2:42">
      <c r="B35" s="110"/>
      <c r="C35" s="114" t="s">
        <v>126</v>
      </c>
      <c r="D35" s="115">
        <v>951310</v>
      </c>
      <c r="E35" s="115">
        <v>6170037</v>
      </c>
      <c r="F35" s="115">
        <v>2359217</v>
      </c>
      <c r="G35" s="115">
        <v>343785</v>
      </c>
      <c r="H35" s="115">
        <v>43804</v>
      </c>
      <c r="I35" s="116">
        <v>9868153</v>
      </c>
      <c r="J35" s="46"/>
    </row>
    <row r="36" spans="2:42">
      <c r="B36" s="110"/>
      <c r="C36" s="110" t="s">
        <v>127</v>
      </c>
      <c r="D36" s="111"/>
      <c r="E36" s="111"/>
      <c r="F36" s="111"/>
      <c r="G36" s="111"/>
      <c r="H36" s="111"/>
      <c r="I36" s="111"/>
      <c r="J36" s="46"/>
    </row>
    <row r="37" spans="2:42">
      <c r="B37" s="110"/>
      <c r="C37" s="110" t="s">
        <v>128</v>
      </c>
      <c r="D37" s="111"/>
      <c r="E37" s="111"/>
      <c r="F37" s="111"/>
      <c r="G37" s="111"/>
      <c r="H37" s="111"/>
      <c r="I37" s="111"/>
      <c r="J37" s="46"/>
    </row>
    <row r="38" spans="2:42">
      <c r="B38" s="110"/>
      <c r="C38" s="110" t="s">
        <v>129</v>
      </c>
      <c r="D38" s="111"/>
      <c r="E38" s="111"/>
      <c r="F38" s="111"/>
      <c r="G38" s="111"/>
      <c r="H38" s="111"/>
      <c r="I38" s="111"/>
      <c r="J38" s="46"/>
      <c r="K38" s="367"/>
      <c r="L38" s="367"/>
      <c r="M38" s="367"/>
      <c r="N38" s="367"/>
      <c r="O38" s="367"/>
      <c r="P38" s="367"/>
    </row>
    <row r="39" spans="2:42">
      <c r="B39" s="117"/>
      <c r="C39" s="110" t="s">
        <v>130</v>
      </c>
      <c r="D39" s="111"/>
      <c r="E39" s="111"/>
      <c r="F39" s="111"/>
      <c r="G39" s="111"/>
      <c r="H39" s="111"/>
      <c r="I39" s="111"/>
    </row>
    <row r="40" spans="2:42" ht="15.75" customHeight="1">
      <c r="B40" s="117"/>
      <c r="C40" s="110" t="s">
        <v>131</v>
      </c>
      <c r="D40" s="111"/>
      <c r="E40" s="111"/>
      <c r="F40" s="111"/>
      <c r="G40" s="111"/>
      <c r="H40" s="111"/>
      <c r="I40" s="111"/>
    </row>
    <row r="41" spans="2:42">
      <c r="B41" s="117"/>
      <c r="C41" s="110"/>
      <c r="D41" s="111"/>
      <c r="E41" s="111"/>
      <c r="F41" s="111"/>
      <c r="G41" s="111"/>
      <c r="H41" s="111"/>
      <c r="I41" s="111"/>
    </row>
    <row r="42" spans="2:42">
      <c r="B42" s="110"/>
      <c r="C42" s="110"/>
      <c r="D42" s="116" t="s">
        <v>133</v>
      </c>
      <c r="E42" s="111"/>
      <c r="F42" s="111"/>
      <c r="G42" s="111"/>
      <c r="H42" s="111"/>
      <c r="I42" s="111"/>
    </row>
    <row r="43" spans="2:42">
      <c r="B43" s="110">
        <v>2010</v>
      </c>
      <c r="C43" s="110"/>
      <c r="D43" s="118">
        <v>0.64605465145384233</v>
      </c>
      <c r="E43" s="118">
        <v>2.0740877893759446</v>
      </c>
      <c r="F43" s="118">
        <v>0.85947739636256237</v>
      </c>
      <c r="G43" s="118">
        <v>1.7392870273798877</v>
      </c>
      <c r="H43" s="118">
        <v>-0.43609261021249068</v>
      </c>
      <c r="I43" s="118">
        <v>1.5761404508701116</v>
      </c>
    </row>
    <row r="44" spans="2:42">
      <c r="B44" s="110">
        <v>2011</v>
      </c>
      <c r="C44" s="110"/>
      <c r="D44" s="118">
        <v>0.63913245347664294</v>
      </c>
      <c r="E44" s="118">
        <v>1.8656846469753186</v>
      </c>
      <c r="F44" s="118">
        <v>0.79652236951388566</v>
      </c>
      <c r="G44" s="118">
        <v>1.7740853006467994</v>
      </c>
      <c r="H44" s="118">
        <v>1.4122269119481778</v>
      </c>
      <c r="I44" s="118">
        <v>1.4479276938926811</v>
      </c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</row>
    <row r="45" spans="2:42">
      <c r="B45" s="110">
        <v>2012</v>
      </c>
      <c r="C45" s="110"/>
      <c r="D45" s="119">
        <v>1.4635962256193125E-2</v>
      </c>
      <c r="E45" s="119">
        <v>1.9189057681350929</v>
      </c>
      <c r="F45" s="119">
        <v>0.53992662999891028</v>
      </c>
      <c r="G45" s="119">
        <v>6.8240861181261936</v>
      </c>
      <c r="H45" s="119">
        <v>-0.61775253252361884</v>
      </c>
      <c r="I45" s="119">
        <v>1.4974492676012696</v>
      </c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</row>
    <row r="46" spans="2:42">
      <c r="B46" s="110">
        <v>2013</v>
      </c>
      <c r="C46" s="110"/>
      <c r="D46" s="118">
        <v>-1.0167323951428386</v>
      </c>
      <c r="E46" s="118">
        <v>2.2640435767088407</v>
      </c>
      <c r="F46" s="118">
        <v>0.60791876918642185</v>
      </c>
      <c r="G46" s="118">
        <v>6.8467270636678457</v>
      </c>
      <c r="H46" s="118">
        <v>0.21597703268627644</v>
      </c>
      <c r="I46" s="118">
        <v>1.6326287956110797</v>
      </c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</row>
    <row r="47" spans="2:42">
      <c r="B47" s="110">
        <v>2014</v>
      </c>
      <c r="C47" s="110"/>
      <c r="D47" s="118">
        <v>-0.41406292685174373</v>
      </c>
      <c r="E47" s="118">
        <v>1.7689990332942163</v>
      </c>
      <c r="F47" s="118">
        <v>0.42900361097932826</v>
      </c>
      <c r="G47" s="118">
        <v>6.5470313923552403</v>
      </c>
      <c r="H47" s="118">
        <v>1.6242213987226917</v>
      </c>
      <c r="I47" s="118">
        <v>1.3664603607754566</v>
      </c>
    </row>
    <row r="48" spans="2:42">
      <c r="B48" s="110">
        <v>2015</v>
      </c>
      <c r="C48" s="110"/>
      <c r="D48" s="118">
        <v>0.7635805019105657</v>
      </c>
      <c r="E48" s="118">
        <v>1.3468470114175402</v>
      </c>
      <c r="F48" s="118">
        <v>0.12593565693888031</v>
      </c>
      <c r="G48" s="118">
        <v>1.0514335427858068</v>
      </c>
      <c r="H48" s="118">
        <v>1.7844673752812401</v>
      </c>
      <c r="I48" s="118">
        <v>0.96923268422992592</v>
      </c>
    </row>
    <row r="49" spans="2:9">
      <c r="B49" s="110">
        <v>2016</v>
      </c>
      <c r="C49" s="110"/>
      <c r="D49" s="118">
        <v>0.84704686622552039</v>
      </c>
      <c r="E49" s="118">
        <v>1.724556938163202</v>
      </c>
      <c r="F49" s="118">
        <v>0.23129110970558919</v>
      </c>
      <c r="G49" s="118">
        <v>8.9926466685930073E-2</v>
      </c>
      <c r="H49" s="118">
        <v>2.3324948547907676</v>
      </c>
      <c r="I49" s="118">
        <v>1.2037754469463646</v>
      </c>
    </row>
    <row r="50" spans="2:9">
      <c r="B50" s="110">
        <v>2017</v>
      </c>
      <c r="C50" s="110"/>
      <c r="D50" s="118">
        <v>0.76974380690240096</v>
      </c>
      <c r="E50" s="118">
        <v>1.7180869417302125</v>
      </c>
      <c r="F50" s="118">
        <v>4.5677782157582669E-2</v>
      </c>
      <c r="G50" s="118">
        <v>-0.12342733252619364</v>
      </c>
      <c r="H50" s="118">
        <v>2.4059590316573454</v>
      </c>
      <c r="I50" s="118">
        <v>1.1430643980745447</v>
      </c>
    </row>
    <row r="51" spans="2:9">
      <c r="B51" s="110">
        <v>2018</v>
      </c>
      <c r="C51" s="110"/>
      <c r="D51" s="118">
        <v>0.35698114555438032</v>
      </c>
      <c r="E51" s="118">
        <v>1.879970462948255</v>
      </c>
      <c r="F51" s="118">
        <v>1.2259730421293469E-3</v>
      </c>
      <c r="G51" s="118">
        <v>-0.17165508535563756</v>
      </c>
      <c r="H51" s="118">
        <v>2.5143051110464443</v>
      </c>
      <c r="I51" s="118">
        <v>1.1949984188724949</v>
      </c>
    </row>
    <row r="52" spans="2:9">
      <c r="B52" s="110">
        <v>2019</v>
      </c>
      <c r="C52" s="110"/>
      <c r="D52" s="118">
        <v>0.70828216973439773</v>
      </c>
      <c r="E52" s="118">
        <v>1.5770285858221156</v>
      </c>
      <c r="F52" s="118">
        <v>5.4576268750294865E-2</v>
      </c>
      <c r="G52" s="118">
        <v>0.48335155257481777</v>
      </c>
      <c r="H52" s="118">
        <v>2.0694874766443494</v>
      </c>
      <c r="I52" s="118">
        <v>1.0839939308633362</v>
      </c>
    </row>
    <row r="53" spans="2:9">
      <c r="B53" s="110"/>
      <c r="C53" s="110"/>
      <c r="D53" s="118"/>
      <c r="E53" s="118"/>
      <c r="F53" s="118"/>
      <c r="G53" s="118"/>
      <c r="H53" s="118"/>
      <c r="I53" s="118"/>
    </row>
    <row r="54" spans="2:9">
      <c r="B54" s="110">
        <v>2020</v>
      </c>
      <c r="C54" s="110" t="s">
        <v>120</v>
      </c>
      <c r="D54" s="118">
        <v>0.69966279921722663</v>
      </c>
      <c r="E54" s="118">
        <v>1.5682667435086728</v>
      </c>
      <c r="F54" s="118">
        <v>7.1267054549140063E-2</v>
      </c>
      <c r="G54" s="118">
        <v>0.51914072442920123</v>
      </c>
      <c r="H54" s="118">
        <v>2.2134368637848567</v>
      </c>
      <c r="I54" s="118">
        <v>1.0844411073993365</v>
      </c>
    </row>
    <row r="55" spans="2:9">
      <c r="B55" s="110"/>
      <c r="C55" s="110" t="s">
        <v>121</v>
      </c>
      <c r="D55" s="118">
        <v>0.59930060612036762</v>
      </c>
      <c r="E55" s="118">
        <v>1.4969478251237289</v>
      </c>
      <c r="F55" s="118">
        <v>-1.905882442632123E-3</v>
      </c>
      <c r="G55" s="118">
        <v>0.41553497911981374</v>
      </c>
      <c r="H55" s="118">
        <v>2.2124629080118696</v>
      </c>
      <c r="I55" s="118">
        <v>1.0096485679613076</v>
      </c>
    </row>
    <row r="56" spans="2:9">
      <c r="B56" s="110"/>
      <c r="C56" s="110" t="s">
        <v>122</v>
      </c>
      <c r="D56" s="118">
        <v>0.44753978829858987</v>
      </c>
      <c r="E56" s="118">
        <v>1.4366383368294322</v>
      </c>
      <c r="F56" s="118">
        <v>4.6002236090258997E-2</v>
      </c>
      <c r="G56" s="118">
        <v>0.40521171869931649</v>
      </c>
      <c r="H56" s="118">
        <v>2.0641984660543455</v>
      </c>
      <c r="I56" s="118">
        <v>0.96810694542728282</v>
      </c>
    </row>
    <row r="57" spans="2:9">
      <c r="B57" s="110"/>
      <c r="C57" s="110" t="s">
        <v>123</v>
      </c>
      <c r="D57" s="118">
        <v>0.15873597195699141</v>
      </c>
      <c r="E57" s="118">
        <v>1.2899656523233327</v>
      </c>
      <c r="F57" s="118">
        <v>-0.13296959496393868</v>
      </c>
      <c r="G57" s="118">
        <v>0.19000391184524901</v>
      </c>
      <c r="H57" s="118">
        <v>1.6772823779193313</v>
      </c>
      <c r="I57" s="118">
        <v>0.79623990560033775</v>
      </c>
    </row>
    <row r="58" spans="2:9">
      <c r="B58" s="110"/>
      <c r="C58" s="110" t="s">
        <v>124</v>
      </c>
      <c r="D58" s="118">
        <v>-0.19638369418968349</v>
      </c>
      <c r="E58" s="118">
        <v>0.98425370321382211</v>
      </c>
      <c r="F58" s="118">
        <v>-0.50799191661258236</v>
      </c>
      <c r="G58" s="118">
        <v>0.10870685972690364</v>
      </c>
      <c r="H58" s="118">
        <v>1.1089397970475368</v>
      </c>
      <c r="I58" s="118">
        <v>0.47580610769775156</v>
      </c>
    </row>
    <row r="59" spans="2:9">
      <c r="B59" s="110"/>
      <c r="C59" s="110" t="s">
        <v>125</v>
      </c>
      <c r="D59" s="118">
        <v>-0.70366169139691737</v>
      </c>
      <c r="E59" s="118">
        <v>0.72294538685595544</v>
      </c>
      <c r="F59" s="118">
        <v>-0.62622256146376287</v>
      </c>
      <c r="G59" s="118">
        <v>-0.25442156508878044</v>
      </c>
      <c r="H59" s="118">
        <v>0.70624120131392853</v>
      </c>
      <c r="I59" s="118">
        <v>0.22095430973918528</v>
      </c>
    </row>
    <row r="60" spans="2:9">
      <c r="B60" s="110"/>
      <c r="C60" s="110" t="s">
        <v>126</v>
      </c>
      <c r="D60" s="118">
        <v>-0.87581485392834724</v>
      </c>
      <c r="E60" s="118">
        <v>0.6895898603419548</v>
      </c>
      <c r="F60" s="118">
        <v>-0.44464202548795129</v>
      </c>
      <c r="G60" s="118">
        <v>-0.32841828947098861</v>
      </c>
      <c r="H60" s="118">
        <v>0.70725995316158752</v>
      </c>
      <c r="I60" s="118">
        <v>0.2250254255437234</v>
      </c>
    </row>
    <row r="61" spans="2:9">
      <c r="B61" s="110"/>
      <c r="C61" s="110" t="s">
        <v>127</v>
      </c>
      <c r="D61" s="118">
        <v>-1.0346314574627202</v>
      </c>
      <c r="E61" s="118">
        <v>0.70418227465720573</v>
      </c>
      <c r="F61" s="118">
        <v>-0.42963667745379297</v>
      </c>
      <c r="G61" s="118">
        <v>-0.38632282667820927</v>
      </c>
      <c r="H61" s="118">
        <v>0.52648820666416629</v>
      </c>
      <c r="I61" s="118">
        <v>0.21949250021167099</v>
      </c>
    </row>
    <row r="62" spans="2:9">
      <c r="B62" s="110"/>
      <c r="C62" s="110" t="s">
        <v>128</v>
      </c>
      <c r="D62" s="118">
        <v>-1.1519283457808394</v>
      </c>
      <c r="E62" s="118">
        <v>0.54966606655151296</v>
      </c>
      <c r="F62" s="118">
        <v>-0.63439349247080834</v>
      </c>
      <c r="G62" s="118">
        <v>-0.71082976943372955</v>
      </c>
      <c r="H62" s="118">
        <v>0.53828870997940648</v>
      </c>
      <c r="I62" s="118">
        <v>5.1770954967667038E-2</v>
      </c>
    </row>
    <row r="63" spans="2:9">
      <c r="B63" s="110"/>
      <c r="C63" s="110" t="s">
        <v>129</v>
      </c>
      <c r="D63" s="118">
        <v>-1.2128723458637025</v>
      </c>
      <c r="E63" s="118">
        <v>0.56001779656082995</v>
      </c>
      <c r="F63" s="118">
        <v>-0.64900909425209541</v>
      </c>
      <c r="G63" s="118">
        <v>-0.72480806988255431</v>
      </c>
      <c r="H63" s="118">
        <v>0.32485743666448297</v>
      </c>
      <c r="I63" s="118">
        <v>4.7805252660992892E-2</v>
      </c>
    </row>
    <row r="64" spans="2:9">
      <c r="B64" s="110"/>
      <c r="C64" s="110" t="s">
        <v>130</v>
      </c>
      <c r="D64" s="118">
        <v>-1.3536911367296844</v>
      </c>
      <c r="E64" s="118">
        <v>0.56929949306741001</v>
      </c>
      <c r="F64" s="118">
        <v>-0.6380452559707317</v>
      </c>
      <c r="G64" s="118">
        <v>-0.62436649930461829</v>
      </c>
      <c r="H64" s="118">
        <v>-0.15811747198065662</v>
      </c>
      <c r="I64" s="118">
        <v>4.420364049939618E-2</v>
      </c>
    </row>
    <row r="65" spans="2:17">
      <c r="B65" s="110"/>
      <c r="C65" s="120" t="s">
        <v>131</v>
      </c>
      <c r="D65" s="118">
        <v>-1.3635678535604212</v>
      </c>
      <c r="E65" s="118">
        <v>0.59937982958286895</v>
      </c>
      <c r="F65" s="118">
        <v>-0.59363153776341715</v>
      </c>
      <c r="G65" s="118">
        <v>-0.46044468489235824</v>
      </c>
      <c r="H65" s="118">
        <v>-0.2873296876448217</v>
      </c>
      <c r="I65" s="118">
        <v>7.7948215246048669E-2</v>
      </c>
    </row>
    <row r="66" spans="2:17">
      <c r="B66" s="110">
        <v>2021</v>
      </c>
      <c r="C66" s="120" t="s">
        <v>120</v>
      </c>
      <c r="D66" s="118">
        <v>-1.1983895177088533</v>
      </c>
      <c r="E66" s="118">
        <v>0.59586924809944541</v>
      </c>
      <c r="F66" s="118">
        <v>-0.56524500650171339</v>
      </c>
      <c r="G66" s="118">
        <v>-0.35510276191037526</v>
      </c>
      <c r="H66" s="118">
        <v>-0.29877017856729804</v>
      </c>
      <c r="I66" s="118">
        <v>0.10313216507349399</v>
      </c>
    </row>
    <row r="67" spans="2:17">
      <c r="B67" s="110"/>
      <c r="C67" s="120" t="s">
        <v>121</v>
      </c>
      <c r="D67" s="118">
        <v>-1.2303626425315239</v>
      </c>
      <c r="E67" s="118">
        <v>0.49180352046240827</v>
      </c>
      <c r="F67" s="118">
        <v>-0.64208285579480107</v>
      </c>
      <c r="G67" s="118">
        <v>-0.24722970288287849</v>
      </c>
      <c r="H67" s="118">
        <v>-0.2624428083703001</v>
      </c>
      <c r="I67" s="118">
        <v>2.1437718227201863E-2</v>
      </c>
    </row>
    <row r="68" spans="2:17">
      <c r="B68" s="110"/>
      <c r="C68" s="120" t="s">
        <v>122</v>
      </c>
      <c r="D68" s="118">
        <v>-1.1957356094549176</v>
      </c>
      <c r="E68" s="118">
        <v>0.64702059080585794</v>
      </c>
      <c r="F68" s="118">
        <v>-0.47015128412241092</v>
      </c>
      <c r="G68" s="118">
        <v>-0.15303005381018808</v>
      </c>
      <c r="H68" s="118">
        <v>-8.8134335281564447E-2</v>
      </c>
      <c r="I68" s="118">
        <v>0.16667355484700774</v>
      </c>
    </row>
    <row r="69" spans="2:17">
      <c r="B69" s="110"/>
      <c r="C69" s="120" t="s">
        <v>123</v>
      </c>
      <c r="D69" s="118">
        <v>-1.0338573661292649</v>
      </c>
      <c r="E69" s="118">
        <v>0.7629641309071955</v>
      </c>
      <c r="F69" s="118">
        <v>-0.17421928038017231</v>
      </c>
      <c r="G69" s="118">
        <v>8.0143495019657784E-2</v>
      </c>
      <c r="H69" s="118">
        <v>0.2946567365026409</v>
      </c>
      <c r="I69" s="118">
        <v>0.33596643194968578</v>
      </c>
    </row>
    <row r="70" spans="2:17">
      <c r="B70" s="110"/>
      <c r="C70" s="120" t="s">
        <v>124</v>
      </c>
      <c r="D70" s="118">
        <v>-0.62846929201545443</v>
      </c>
      <c r="E70" s="118">
        <v>1.2334405587290043</v>
      </c>
      <c r="F70" s="118">
        <v>0.45392975607674302</v>
      </c>
      <c r="G70" s="118">
        <v>0.59797418587814732</v>
      </c>
      <c r="H70" s="118">
        <v>0.90350223546944441</v>
      </c>
      <c r="I70" s="118">
        <v>0.84044339340323404</v>
      </c>
    </row>
    <row r="71" spans="2:17">
      <c r="B71" s="110"/>
      <c r="C71" s="120" t="s">
        <v>125</v>
      </c>
      <c r="D71" s="118">
        <v>-0.16258026546719373</v>
      </c>
      <c r="E71" s="118">
        <v>1.4139302262219156</v>
      </c>
      <c r="F71" s="118">
        <v>0.5068971602335548</v>
      </c>
      <c r="G71" s="118">
        <v>0.88965772890152728</v>
      </c>
      <c r="H71" s="118">
        <v>1.605274807203938</v>
      </c>
      <c r="I71" s="118">
        <v>1.0245788201428185</v>
      </c>
    </row>
    <row r="72" spans="2:17">
      <c r="B72" s="110"/>
      <c r="C72" s="121" t="s">
        <v>126</v>
      </c>
      <c r="D72" s="122">
        <v>5.1534464988112205E-2</v>
      </c>
      <c r="E72" s="122">
        <v>1.4538729660429128</v>
      </c>
      <c r="F72" s="122">
        <v>0.33252558690617384</v>
      </c>
      <c r="G72" s="122">
        <v>1.0502275052026278</v>
      </c>
      <c r="H72" s="122">
        <v>1.8650295335100653</v>
      </c>
      <c r="I72" s="122">
        <v>1.0351436718354146</v>
      </c>
    </row>
    <row r="73" spans="2:17">
      <c r="B73" s="110"/>
      <c r="C73" s="120" t="s">
        <v>127</v>
      </c>
      <c r="D73" s="118"/>
      <c r="E73" s="118"/>
      <c r="F73" s="118"/>
      <c r="G73" s="118"/>
      <c r="H73" s="118"/>
      <c r="I73" s="118"/>
    </row>
    <row r="74" spans="2:17">
      <c r="B74" s="110"/>
      <c r="C74" s="120" t="s">
        <v>128</v>
      </c>
      <c r="D74" s="118"/>
      <c r="E74" s="118"/>
      <c r="F74" s="118"/>
      <c r="G74" s="118"/>
      <c r="H74" s="118"/>
      <c r="I74" s="118"/>
    </row>
    <row r="75" spans="2:17">
      <c r="B75" s="110"/>
      <c r="C75" s="120" t="s">
        <v>129</v>
      </c>
      <c r="D75" s="118"/>
      <c r="E75" s="118"/>
      <c r="F75" s="118"/>
      <c r="G75" s="118"/>
      <c r="H75" s="118"/>
      <c r="I75" s="118"/>
      <c r="L75" s="368"/>
      <c r="M75" s="368"/>
      <c r="N75" s="368"/>
      <c r="O75" s="368"/>
      <c r="P75" s="368"/>
      <c r="Q75" s="368"/>
    </row>
    <row r="76" spans="2:17">
      <c r="B76" s="110"/>
      <c r="C76" s="120" t="s">
        <v>130</v>
      </c>
      <c r="D76" s="118"/>
      <c r="E76" s="118"/>
      <c r="F76" s="118"/>
      <c r="G76" s="118"/>
      <c r="H76" s="118"/>
      <c r="I76" s="118"/>
    </row>
    <row r="77" spans="2:17">
      <c r="B77" s="110"/>
      <c r="C77" s="120" t="s">
        <v>131</v>
      </c>
      <c r="D77" s="118"/>
      <c r="E77" s="118"/>
      <c r="F77" s="118"/>
      <c r="G77" s="118"/>
      <c r="H77" s="118"/>
      <c r="I77" s="118"/>
    </row>
    <row r="78" spans="2:17" ht="15" customHeight="1">
      <c r="B78" s="110"/>
      <c r="C78" s="110"/>
      <c r="D78" s="110"/>
      <c r="E78" s="110"/>
      <c r="F78" s="110"/>
      <c r="G78" s="110"/>
      <c r="H78" s="110"/>
      <c r="I78" s="110"/>
    </row>
    <row r="79" spans="2:17">
      <c r="B79" s="33" t="s">
        <v>134</v>
      </c>
      <c r="C79" s="102"/>
      <c r="D79" s="102"/>
      <c r="E79" s="102"/>
      <c r="F79" s="102"/>
      <c r="G79" s="102"/>
      <c r="H79" s="102"/>
      <c r="I79" s="102"/>
    </row>
    <row r="80" spans="2:17">
      <c r="B80" s="123"/>
      <c r="C80" s="102"/>
      <c r="D80" s="102"/>
      <c r="E80" s="102"/>
      <c r="F80" s="102"/>
      <c r="G80" s="102"/>
      <c r="H80" s="102"/>
      <c r="I80" s="102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</sheetData>
  <hyperlinks>
    <hyperlink ref="K2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B1:AQ91"/>
  <sheetViews>
    <sheetView showGridLines="0" showRowColHeaders="0" showZeros="0" showOutlineSymbols="0" zoomScaleNormal="100" workbookViewId="0">
      <pane ySplit="4" topLeftCell="A29" activePane="bottomLeft" state="frozen"/>
      <selection activeCell="J28" sqref="J28"/>
      <selection pane="bottomLeft" activeCell="K35" sqref="K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24" width="11.5703125" style="34"/>
    <col min="25" max="16384" width="11.5703125" style="33"/>
  </cols>
  <sheetData>
    <row r="1" spans="2:11" s="34" customFormat="1" ht="18.75">
      <c r="B1" s="101" t="s">
        <v>135</v>
      </c>
      <c r="C1" s="102"/>
      <c r="D1" s="102"/>
      <c r="E1" s="102"/>
      <c r="F1" s="102"/>
      <c r="G1" s="102"/>
      <c r="H1" s="102"/>
      <c r="I1" s="102"/>
    </row>
    <row r="2" spans="2:11" s="34" customFormat="1" ht="18.75">
      <c r="B2" s="101" t="s">
        <v>116</v>
      </c>
      <c r="C2" s="102"/>
      <c r="D2" s="102"/>
      <c r="E2" s="102"/>
      <c r="F2" s="102"/>
      <c r="G2" s="102"/>
      <c r="H2" s="102"/>
      <c r="I2" s="102"/>
    </row>
    <row r="3" spans="2:11">
      <c r="K3" s="9" t="s">
        <v>178</v>
      </c>
    </row>
    <row r="4" spans="2:11" s="34" customFormat="1" ht="32.1" customHeight="1">
      <c r="B4" s="103" t="s">
        <v>117</v>
      </c>
      <c r="C4" s="124"/>
      <c r="D4" s="105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</row>
    <row r="5" spans="2:11" s="34" customFormat="1">
      <c r="B5" s="56"/>
      <c r="C5" s="56"/>
      <c r="D5" s="109"/>
      <c r="E5" s="56"/>
      <c r="F5" s="56"/>
      <c r="G5" s="56"/>
      <c r="H5" s="56"/>
      <c r="I5" s="56"/>
    </row>
    <row r="6" spans="2:11" s="34" customFormat="1">
      <c r="B6" s="110">
        <v>2010</v>
      </c>
      <c r="C6" s="110"/>
      <c r="D6" s="111">
        <v>800117.55995000037</v>
      </c>
      <c r="E6" s="111">
        <v>4634212.5802099966</v>
      </c>
      <c r="F6" s="111">
        <v>1321001.3474400009</v>
      </c>
      <c r="G6" s="111">
        <v>95208.784000000058</v>
      </c>
      <c r="H6" s="111">
        <v>17407.443399999993</v>
      </c>
      <c r="I6" s="111">
        <v>6867947.7149999971</v>
      </c>
    </row>
    <row r="7" spans="2:11" s="34" customFormat="1">
      <c r="B7" s="110">
        <v>2011</v>
      </c>
      <c r="C7" s="110"/>
      <c r="D7" s="111">
        <v>823332.52611000114</v>
      </c>
      <c r="E7" s="111">
        <v>4883002.884100019</v>
      </c>
      <c r="F7" s="111">
        <v>1365368.6668599991</v>
      </c>
      <c r="G7" s="111">
        <v>99452.258420000027</v>
      </c>
      <c r="H7" s="111">
        <v>18095.940089999978</v>
      </c>
      <c r="I7" s="111">
        <v>7189252.2755800188</v>
      </c>
    </row>
    <row r="8" spans="2:11" s="34" customFormat="1">
      <c r="B8" s="110">
        <v>2012</v>
      </c>
      <c r="C8" s="110"/>
      <c r="D8" s="111">
        <v>840195.9084800015</v>
      </c>
      <c r="E8" s="111">
        <v>5151099.0235399846</v>
      </c>
      <c r="F8" s="111">
        <v>1408058.9732500033</v>
      </c>
      <c r="G8" s="111">
        <v>107701.54429999999</v>
      </c>
      <c r="H8" s="111">
        <v>18537.104830000037</v>
      </c>
      <c r="I8" s="111">
        <v>7525592.5543999895</v>
      </c>
    </row>
    <row r="9" spans="2:11" s="34" customFormat="1">
      <c r="B9" s="110">
        <v>2013</v>
      </c>
      <c r="C9" s="110"/>
      <c r="D9" s="111">
        <v>849771.3442700014</v>
      </c>
      <c r="E9" s="111">
        <v>5444543.6090999832</v>
      </c>
      <c r="F9" s="111">
        <v>1453888.2699700024</v>
      </c>
      <c r="G9" s="111">
        <v>116454.52990999994</v>
      </c>
      <c r="H9" s="111">
        <v>19170.105830000011</v>
      </c>
      <c r="I9" s="111">
        <v>7883827.8590799868</v>
      </c>
    </row>
    <row r="10" spans="2:11" s="34" customFormat="1">
      <c r="B10" s="110">
        <v>2014</v>
      </c>
      <c r="C10" s="110"/>
      <c r="D10" s="111">
        <v>853614.96671999933</v>
      </c>
      <c r="E10" s="111">
        <v>5654245.3628200023</v>
      </c>
      <c r="F10" s="111">
        <v>1475113.4939899985</v>
      </c>
      <c r="G10" s="111">
        <v>123516.43977000006</v>
      </c>
      <c r="H10" s="111">
        <v>19755.526400000013</v>
      </c>
      <c r="I10" s="111">
        <v>8126245.7897000005</v>
      </c>
    </row>
    <row r="11" spans="2:11" s="34" customFormat="1">
      <c r="B11" s="110">
        <v>2015</v>
      </c>
      <c r="C11" s="110"/>
      <c r="D11" s="111">
        <v>866570.22713999904</v>
      </c>
      <c r="E11" s="111">
        <v>5854633.2526199855</v>
      </c>
      <c r="F11" s="111">
        <v>1492582.3197100002</v>
      </c>
      <c r="G11" s="111">
        <v>126146.7780500001</v>
      </c>
      <c r="H11" s="111">
        <v>20489.345300000004</v>
      </c>
      <c r="I11" s="111">
        <v>8360421.9228199851</v>
      </c>
    </row>
    <row r="12" spans="2:11" s="34" customFormat="1">
      <c r="B12" s="110">
        <v>2016</v>
      </c>
      <c r="C12" s="110"/>
      <c r="D12" s="112">
        <v>880035.74225000117</v>
      </c>
      <c r="E12" s="112">
        <v>6078750.8298199791</v>
      </c>
      <c r="F12" s="112">
        <v>1515316.8190599994</v>
      </c>
      <c r="G12" s="112">
        <v>127783.98148</v>
      </c>
      <c r="H12" s="112">
        <v>21290.935639999985</v>
      </c>
      <c r="I12" s="111">
        <v>8623178.3082499783</v>
      </c>
    </row>
    <row r="13" spans="2:11" s="34" customFormat="1">
      <c r="B13" s="110">
        <v>2017</v>
      </c>
      <c r="C13" s="110"/>
      <c r="D13" s="111">
        <v>892032.10908000171</v>
      </c>
      <c r="E13" s="111">
        <v>6301951.7490800014</v>
      </c>
      <c r="F13" s="111">
        <v>1535639.4871500004</v>
      </c>
      <c r="G13" s="111">
        <v>129198.52848999998</v>
      </c>
      <c r="H13" s="111">
        <v>22205.811080000018</v>
      </c>
      <c r="I13" s="111">
        <v>8881027.6848800033</v>
      </c>
    </row>
    <row r="14" spans="2:11" s="34" customFormat="1">
      <c r="B14" s="110">
        <v>2018</v>
      </c>
      <c r="C14" s="110"/>
      <c r="D14" s="111">
        <v>911251.40633000177</v>
      </c>
      <c r="E14" s="111">
        <v>6639113.9908599965</v>
      </c>
      <c r="F14" s="111">
        <v>1610805.7869399975</v>
      </c>
      <c r="G14" s="111">
        <v>133154.47646999999</v>
      </c>
      <c r="H14" s="111">
        <v>23610.275499999996</v>
      </c>
      <c r="I14" s="111">
        <v>9317935.9360999949</v>
      </c>
    </row>
    <row r="15" spans="2:11" s="34" customFormat="1">
      <c r="B15" s="110">
        <v>2019</v>
      </c>
      <c r="C15" s="110"/>
      <c r="D15" s="111">
        <v>941258.33551000012</v>
      </c>
      <c r="E15" s="111">
        <v>6963418.5504199909</v>
      </c>
      <c r="F15" s="111">
        <v>1692196.8619700018</v>
      </c>
      <c r="G15" s="111">
        <v>137928.00965999984</v>
      </c>
      <c r="H15" s="111">
        <v>24998.320610000002</v>
      </c>
      <c r="I15" s="111">
        <v>9759800.0781699922</v>
      </c>
    </row>
    <row r="16" spans="2:11">
      <c r="B16" s="110"/>
      <c r="C16" s="110"/>
      <c r="D16" s="111"/>
      <c r="E16" s="111"/>
      <c r="F16" s="111"/>
      <c r="G16" s="111"/>
      <c r="H16" s="111"/>
      <c r="I16" s="111"/>
    </row>
    <row r="17" spans="2:9">
      <c r="B17" s="110">
        <v>2020</v>
      </c>
      <c r="C17" s="110" t="s">
        <v>120</v>
      </c>
      <c r="D17" s="111">
        <v>939763.63153999986</v>
      </c>
      <c r="E17" s="111">
        <v>6975564.2685099924</v>
      </c>
      <c r="F17" s="111">
        <v>1690755.5916900001</v>
      </c>
      <c r="G17" s="111">
        <v>137867.55580999996</v>
      </c>
      <c r="H17" s="111">
        <v>25039.391869999996</v>
      </c>
      <c r="I17" s="111">
        <v>9768990.4394199923</v>
      </c>
    </row>
    <row r="18" spans="2:9">
      <c r="B18" s="110"/>
      <c r="C18" s="110" t="s">
        <v>121</v>
      </c>
      <c r="D18" s="111">
        <v>945690.01529000117</v>
      </c>
      <c r="E18" s="111">
        <v>7056005.1909299968</v>
      </c>
      <c r="F18" s="111">
        <v>1706214.8767100014</v>
      </c>
      <c r="G18" s="111">
        <v>139178.29983000012</v>
      </c>
      <c r="H18" s="111">
        <v>25232.541410000023</v>
      </c>
      <c r="I18" s="111">
        <v>9872320.9241699986</v>
      </c>
    </row>
    <row r="19" spans="2:9">
      <c r="B19" s="110"/>
      <c r="C19" s="110" t="s">
        <v>122</v>
      </c>
      <c r="D19" s="111">
        <v>945839.12278000126</v>
      </c>
      <c r="E19" s="111">
        <v>7060519.6306599937</v>
      </c>
      <c r="F19" s="111">
        <v>1706548.6437800014</v>
      </c>
      <c r="G19" s="111">
        <v>139552.23875000008</v>
      </c>
      <c r="H19" s="111">
        <v>25314.986990000001</v>
      </c>
      <c r="I19" s="111">
        <v>9877774.6229599975</v>
      </c>
    </row>
    <row r="20" spans="2:9">
      <c r="B20" s="110"/>
      <c r="C20" s="110" t="s">
        <v>123</v>
      </c>
      <c r="D20" s="111">
        <v>943805.83269000042</v>
      </c>
      <c r="E20" s="111">
        <v>7064534.3524900042</v>
      </c>
      <c r="F20" s="111">
        <v>1705849.0010400033</v>
      </c>
      <c r="G20" s="111">
        <v>139616.6990599999</v>
      </c>
      <c r="H20" s="111">
        <v>25355.246370000001</v>
      </c>
      <c r="I20" s="111">
        <v>9879161.1316500083</v>
      </c>
    </row>
    <row r="21" spans="2:9">
      <c r="B21" s="110"/>
      <c r="C21" s="110" t="s">
        <v>124</v>
      </c>
      <c r="D21" s="111">
        <v>940178.15504999983</v>
      </c>
      <c r="E21" s="111">
        <v>7049446.2736699972</v>
      </c>
      <c r="F21" s="111">
        <v>1698649.4617500023</v>
      </c>
      <c r="G21" s="111">
        <v>139195.47882999998</v>
      </c>
      <c r="H21" s="111">
        <v>25311.587419999993</v>
      </c>
      <c r="I21" s="111">
        <v>9852780.9567200001</v>
      </c>
    </row>
    <row r="22" spans="2:9">
      <c r="B22" s="110"/>
      <c r="C22" s="110" t="s">
        <v>125</v>
      </c>
      <c r="D22" s="111">
        <v>937749.57556000026</v>
      </c>
      <c r="E22" s="111">
        <v>7057661.8657799941</v>
      </c>
      <c r="F22" s="111">
        <v>1702316.3966300038</v>
      </c>
      <c r="G22" s="111">
        <v>139292.52832999986</v>
      </c>
      <c r="H22" s="111">
        <v>25328.627030000003</v>
      </c>
      <c r="I22" s="111">
        <v>9862348.9933299981</v>
      </c>
    </row>
    <row r="23" spans="2:9">
      <c r="B23" s="110"/>
      <c r="C23" s="110" t="s">
        <v>126</v>
      </c>
      <c r="D23" s="111">
        <v>936927.41510999831</v>
      </c>
      <c r="E23" s="111">
        <v>7072760.2215199908</v>
      </c>
      <c r="F23" s="111">
        <v>1708029.3437100006</v>
      </c>
      <c r="G23" s="111">
        <v>139534.52611000004</v>
      </c>
      <c r="H23" s="111">
        <v>25410.283800000001</v>
      </c>
      <c r="I23" s="111">
        <v>9882661.7902499903</v>
      </c>
    </row>
    <row r="24" spans="2:9">
      <c r="B24" s="110"/>
      <c r="C24" s="110" t="s">
        <v>127</v>
      </c>
      <c r="D24" s="111">
        <v>936227.97279999871</v>
      </c>
      <c r="E24" s="111">
        <v>7092191.4481099965</v>
      </c>
      <c r="F24" s="111">
        <v>1710388.5950400019</v>
      </c>
      <c r="G24" s="111">
        <v>139801.43761999984</v>
      </c>
      <c r="H24" s="111">
        <v>25419.385750000001</v>
      </c>
      <c r="I24" s="111">
        <v>9904028.8393199965</v>
      </c>
    </row>
    <row r="25" spans="2:9">
      <c r="B25" s="110"/>
      <c r="C25" s="110" t="s">
        <v>128</v>
      </c>
      <c r="D25" s="111">
        <v>934108.72281999921</v>
      </c>
      <c r="E25" s="111">
        <v>7103242.6117699826</v>
      </c>
      <c r="F25" s="111">
        <v>1708997.1415000025</v>
      </c>
      <c r="G25" s="111">
        <v>139620.2782899999</v>
      </c>
      <c r="H25" s="111">
        <v>25456.379160000004</v>
      </c>
      <c r="I25" s="111">
        <v>9911425.1335399821</v>
      </c>
    </row>
    <row r="26" spans="2:9">
      <c r="B26" s="110"/>
      <c r="C26" s="110" t="s">
        <v>129</v>
      </c>
      <c r="D26" s="111">
        <v>933248.27372999955</v>
      </c>
      <c r="E26" s="111">
        <v>7121517.7533299848</v>
      </c>
      <c r="F26" s="111">
        <v>1710740.6910200007</v>
      </c>
      <c r="G26" s="111">
        <v>139136.99188999989</v>
      </c>
      <c r="H26" s="111">
        <v>25468.939839999995</v>
      </c>
      <c r="I26" s="111">
        <v>9930112.6498099845</v>
      </c>
    </row>
    <row r="27" spans="2:9">
      <c r="B27" s="110"/>
      <c r="C27" s="110" t="s">
        <v>130</v>
      </c>
      <c r="D27" s="111">
        <v>932896.92177999998</v>
      </c>
      <c r="E27" s="111">
        <v>7144385.9493499873</v>
      </c>
      <c r="F27" s="111">
        <v>1713308.9258700022</v>
      </c>
      <c r="G27" s="111">
        <v>138979.05212999988</v>
      </c>
      <c r="H27" s="111">
        <v>25520.309649999996</v>
      </c>
      <c r="I27" s="111">
        <v>9955091.1587799881</v>
      </c>
    </row>
    <row r="28" spans="2:9">
      <c r="B28" s="110"/>
      <c r="C28" s="110" t="s">
        <v>131</v>
      </c>
      <c r="D28" s="111">
        <v>934830.95553000015</v>
      </c>
      <c r="E28" s="111">
        <v>7168760.3746499866</v>
      </c>
      <c r="F28" s="111">
        <v>1716601.2477200024</v>
      </c>
      <c r="G28" s="111">
        <v>139481.00810000006</v>
      </c>
      <c r="H28" s="111">
        <v>25586.222180000001</v>
      </c>
      <c r="I28" s="111">
        <v>9985259.8081799876</v>
      </c>
    </row>
    <row r="29" spans="2:9">
      <c r="B29" s="110">
        <v>2021</v>
      </c>
      <c r="C29" s="110" t="s">
        <v>120</v>
      </c>
      <c r="D29" s="111">
        <v>943238.2103500003</v>
      </c>
      <c r="E29" s="111">
        <v>7246793.5733700013</v>
      </c>
      <c r="F29" s="111">
        <v>1731033.1283699996</v>
      </c>
      <c r="G29" s="111">
        <v>140771.30845000001</v>
      </c>
      <c r="H29" s="111">
        <v>25860.56504999999</v>
      </c>
      <c r="I29" s="111">
        <v>10087696.78559</v>
      </c>
    </row>
    <row r="30" spans="2:9">
      <c r="B30" s="110"/>
      <c r="C30" s="110" t="s">
        <v>121</v>
      </c>
      <c r="D30" s="111">
        <v>941036.2800800004</v>
      </c>
      <c r="E30" s="111">
        <v>7262416.8523399979</v>
      </c>
      <c r="F30" s="111">
        <v>1730238.198040002</v>
      </c>
      <c r="G30" s="111">
        <v>140991.78568999984</v>
      </c>
      <c r="H30" s="111">
        <v>25837.455249999999</v>
      </c>
      <c r="I30" s="111">
        <v>10100520.571400002</v>
      </c>
    </row>
    <row r="31" spans="2:9">
      <c r="B31" s="110"/>
      <c r="C31" s="110" t="s">
        <v>122</v>
      </c>
      <c r="D31" s="111">
        <v>941424.81355000031</v>
      </c>
      <c r="E31" s="111">
        <v>7277049.4986599898</v>
      </c>
      <c r="F31" s="111">
        <v>1733762.0797200014</v>
      </c>
      <c r="G31" s="111">
        <v>141409.82865999988</v>
      </c>
      <c r="H31" s="111">
        <v>25942.088170000003</v>
      </c>
      <c r="I31" s="111">
        <v>10119588.308759991</v>
      </c>
    </row>
    <row r="32" spans="2:9">
      <c r="B32" s="110"/>
      <c r="C32" s="110" t="s">
        <v>123</v>
      </c>
      <c r="D32" s="111">
        <v>941359.99406999943</v>
      </c>
      <c r="E32" s="111">
        <v>7289054.5718799839</v>
      </c>
      <c r="F32" s="111">
        <v>1737842.9220700038</v>
      </c>
      <c r="G32" s="111">
        <v>141906.24934999979</v>
      </c>
      <c r="H32" s="111">
        <v>26032.011889999991</v>
      </c>
      <c r="I32" s="111">
        <v>10136195.749259984</v>
      </c>
    </row>
    <row r="33" spans="2:43">
      <c r="B33" s="110"/>
      <c r="C33" s="110" t="s">
        <v>124</v>
      </c>
      <c r="D33" s="111">
        <v>942059.60006999993</v>
      </c>
      <c r="E33" s="111">
        <v>7303065.717689991</v>
      </c>
      <c r="F33" s="111">
        <v>1740518.3103200018</v>
      </c>
      <c r="G33" s="111">
        <v>142375.42885999978</v>
      </c>
      <c r="H33" s="111">
        <v>26117.613589999979</v>
      </c>
      <c r="I33" s="111">
        <v>10154136.670529993</v>
      </c>
    </row>
    <row r="34" spans="2:43">
      <c r="B34" s="110"/>
      <c r="C34" s="110" t="s">
        <v>125</v>
      </c>
      <c r="D34" s="111">
        <v>944092.82411000133</v>
      </c>
      <c r="E34" s="111">
        <v>7322908.2769199889</v>
      </c>
      <c r="F34" s="111">
        <v>1744071.1067300015</v>
      </c>
      <c r="G34" s="111">
        <v>142883.8839799999</v>
      </c>
      <c r="H34" s="111">
        <v>26273.380219999992</v>
      </c>
      <c r="I34" s="111">
        <v>10180229.471959993</v>
      </c>
    </row>
    <row r="35" spans="2:43">
      <c r="B35" s="110"/>
      <c r="C35" s="114" t="s">
        <v>126</v>
      </c>
      <c r="D35" s="116">
        <v>945579.74860000168</v>
      </c>
      <c r="E35" s="116">
        <v>7340711.8656399902</v>
      </c>
      <c r="F35" s="116">
        <v>1746269.3148200016</v>
      </c>
      <c r="G35" s="116">
        <v>143308.5389199999</v>
      </c>
      <c r="H35" s="116">
        <v>26424.816279999995</v>
      </c>
      <c r="I35" s="116">
        <v>10202294.284259994</v>
      </c>
    </row>
    <row r="36" spans="2:43">
      <c r="B36" s="110"/>
      <c r="C36" s="110" t="s">
        <v>127</v>
      </c>
    </row>
    <row r="37" spans="2:43">
      <c r="B37" s="110"/>
      <c r="C37" s="110" t="s">
        <v>128</v>
      </c>
    </row>
    <row r="38" spans="2:43">
      <c r="B38" s="110"/>
      <c r="C38" s="110" t="s">
        <v>129</v>
      </c>
    </row>
    <row r="39" spans="2:43">
      <c r="B39" s="117"/>
      <c r="C39" s="110" t="s">
        <v>130</v>
      </c>
    </row>
    <row r="40" spans="2:43">
      <c r="B40" s="117"/>
      <c r="C40" s="110" t="s">
        <v>131</v>
      </c>
      <c r="L40" s="370"/>
      <c r="M40" s="370"/>
      <c r="N40" s="370"/>
      <c r="O40" s="370"/>
      <c r="P40" s="370"/>
      <c r="Q40" s="370"/>
    </row>
    <row r="41" spans="2:43" ht="15.75" customHeight="1">
      <c r="B41" s="117"/>
      <c r="C41" s="110"/>
      <c r="D41" s="125"/>
      <c r="E41" s="125"/>
      <c r="F41" s="125"/>
      <c r="G41" s="125"/>
      <c r="H41" s="125"/>
      <c r="I41" s="125"/>
    </row>
    <row r="42" spans="2:43">
      <c r="B42" s="110"/>
      <c r="C42" s="110"/>
      <c r="D42" s="122" t="s">
        <v>133</v>
      </c>
      <c r="E42" s="118"/>
      <c r="F42" s="118"/>
      <c r="G42" s="118"/>
      <c r="H42" s="118"/>
      <c r="I42" s="118"/>
    </row>
    <row r="43" spans="2:43">
      <c r="B43" s="110">
        <v>2010</v>
      </c>
      <c r="C43" s="110"/>
      <c r="D43" s="118">
        <v>2.834365539271877</v>
      </c>
      <c r="E43" s="118">
        <v>5.7338720293969914</v>
      </c>
      <c r="F43" s="118">
        <v>4.0954971341678359</v>
      </c>
      <c r="G43" s="118">
        <v>4.688202749908954</v>
      </c>
      <c r="H43" s="118">
        <v>2.3744656387648222</v>
      </c>
      <c r="I43" s="118">
        <v>5.0475144168232511</v>
      </c>
    </row>
    <row r="44" spans="2:43">
      <c r="B44" s="110">
        <v>2011</v>
      </c>
      <c r="C44" s="110"/>
      <c r="D44" s="118">
        <v>2.9014444029264341</v>
      </c>
      <c r="E44" s="118">
        <v>5.3685561372920132</v>
      </c>
      <c r="F44" s="118">
        <v>3.3586127301064916</v>
      </c>
      <c r="G44" s="118">
        <v>4.457019869091039</v>
      </c>
      <c r="H44" s="118">
        <v>3.9551855730864283</v>
      </c>
      <c r="I44" s="118">
        <v>4.6783198404127813</v>
      </c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</row>
    <row r="45" spans="2:43">
      <c r="B45" s="110">
        <v>2012</v>
      </c>
      <c r="C45" s="110"/>
      <c r="D45" s="119">
        <v>2.0481861016319547</v>
      </c>
      <c r="E45" s="119">
        <v>5.4903948615909526</v>
      </c>
      <c r="F45" s="119">
        <v>3.1266505103109798</v>
      </c>
      <c r="G45" s="119">
        <v>8.2947195076879421</v>
      </c>
      <c r="H45" s="119">
        <v>2.4379210906199322</v>
      </c>
      <c r="I45" s="119">
        <v>4.678376358587788</v>
      </c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</row>
    <row r="46" spans="2:43">
      <c r="B46" s="110">
        <v>2013</v>
      </c>
      <c r="C46" s="110"/>
      <c r="D46" s="118">
        <v>1.1396670340043435</v>
      </c>
      <c r="E46" s="118">
        <v>5.6967374189272446</v>
      </c>
      <c r="F46" s="118">
        <v>3.2547853172810282</v>
      </c>
      <c r="G46" s="118">
        <v>8.1270753050844959</v>
      </c>
      <c r="H46" s="118">
        <v>3.4147781209908246</v>
      </c>
      <c r="I46" s="118">
        <v>4.7602272125474965</v>
      </c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</row>
    <row r="47" spans="2:43">
      <c r="B47" s="110">
        <v>2014</v>
      </c>
      <c r="C47" s="110"/>
      <c r="D47" s="118">
        <v>0.45231255159583483</v>
      </c>
      <c r="E47" s="118">
        <v>3.8515947116214644</v>
      </c>
      <c r="F47" s="118">
        <v>1.4598937523881528</v>
      </c>
      <c r="G47" s="118">
        <v>6.0640920241211704</v>
      </c>
      <c r="H47" s="118">
        <v>3.053820230266302</v>
      </c>
      <c r="I47" s="118">
        <v>3.0748759987296648</v>
      </c>
    </row>
    <row r="48" spans="2:43" s="34" customFormat="1">
      <c r="B48" s="110">
        <v>2015</v>
      </c>
      <c r="C48" s="110"/>
      <c r="D48" s="118">
        <v>1.5176936821738263</v>
      </c>
      <c r="E48" s="118">
        <v>3.5440253639796415</v>
      </c>
      <c r="F48" s="118">
        <v>1.1842360463228285</v>
      </c>
      <c r="G48" s="118">
        <v>2.1295450912429015</v>
      </c>
      <c r="H48" s="118">
        <v>3.7144993514320657</v>
      </c>
      <c r="I48" s="118">
        <v>2.8817259430769626</v>
      </c>
    </row>
    <row r="49" spans="2:9" s="34" customFormat="1">
      <c r="B49" s="110">
        <v>2016</v>
      </c>
      <c r="C49" s="110"/>
      <c r="D49" s="118">
        <v>1.55388619274901</v>
      </c>
      <c r="E49" s="118">
        <v>3.8280378553122718</v>
      </c>
      <c r="F49" s="118">
        <v>1.5231655266033428</v>
      </c>
      <c r="G49" s="118">
        <v>1.2978559225277797</v>
      </c>
      <c r="H49" s="118">
        <v>3.9122301287000116</v>
      </c>
      <c r="I49" s="118">
        <v>3.1428603467104077</v>
      </c>
    </row>
    <row r="50" spans="2:9" s="34" customFormat="1">
      <c r="B50" s="110">
        <v>2017</v>
      </c>
      <c r="C50" s="110"/>
      <c r="D50" s="118">
        <v>1.3631681367087811</v>
      </c>
      <c r="E50" s="118">
        <v>3.6718221474893342</v>
      </c>
      <c r="F50" s="118">
        <v>1.3411497737224165</v>
      </c>
      <c r="G50" s="118">
        <v>1.1069830456185814</v>
      </c>
      <c r="H50" s="118">
        <v>4.2970184846232273</v>
      </c>
      <c r="I50" s="118">
        <v>2.9901895497549402</v>
      </c>
    </row>
    <row r="51" spans="2:9" s="34" customFormat="1">
      <c r="B51" s="110">
        <v>2018</v>
      </c>
      <c r="C51" s="110"/>
      <c r="D51" s="118">
        <v>2.1545521797216471</v>
      </c>
      <c r="E51" s="118">
        <v>5.3501241393861143</v>
      </c>
      <c r="F51" s="118">
        <v>4.8947881595242437</v>
      </c>
      <c r="G51" s="118">
        <v>3.0619141148393147</v>
      </c>
      <c r="H51" s="118">
        <v>6.3247607346571089</v>
      </c>
      <c r="I51" s="118">
        <v>4.9195686211386258</v>
      </c>
    </row>
    <row r="52" spans="2:9" s="34" customFormat="1">
      <c r="B52" s="110">
        <v>2019</v>
      </c>
      <c r="C52" s="110"/>
      <c r="D52" s="118">
        <v>3.2929363918184906</v>
      </c>
      <c r="E52" s="118">
        <v>4.8847566106932527</v>
      </c>
      <c r="F52" s="118">
        <v>5.0528173967279377</v>
      </c>
      <c r="G52" s="118">
        <v>3.5849588512146813</v>
      </c>
      <c r="H52" s="118">
        <v>5.8789873502323342</v>
      </c>
      <c r="I52" s="118">
        <v>4.7420817775544633</v>
      </c>
    </row>
    <row r="53" spans="2:9" s="34" customFormat="1">
      <c r="B53" s="110"/>
      <c r="C53" s="110"/>
      <c r="D53" s="118"/>
      <c r="E53" s="118"/>
      <c r="F53" s="118"/>
      <c r="G53" s="118"/>
      <c r="H53" s="118"/>
      <c r="I53" s="118"/>
    </row>
    <row r="54" spans="2:9" s="34" customFormat="1">
      <c r="B54" s="110">
        <v>2020</v>
      </c>
      <c r="C54" s="110" t="s">
        <v>120</v>
      </c>
      <c r="D54" s="118">
        <v>1.4286166178126614</v>
      </c>
      <c r="E54" s="118">
        <v>2.9122509269340791</v>
      </c>
      <c r="F54" s="118">
        <v>1.2090449571755535</v>
      </c>
      <c r="G54" s="118">
        <v>1.2864903050949339</v>
      </c>
      <c r="H54" s="118">
        <v>3.6651529418935569</v>
      </c>
      <c r="I54" s="118">
        <v>2.4484023555305656</v>
      </c>
    </row>
    <row r="55" spans="2:9" s="34" customFormat="1">
      <c r="B55" s="110"/>
      <c r="C55" s="110" t="s">
        <v>121</v>
      </c>
      <c r="D55" s="118">
        <v>2.218285987422508</v>
      </c>
      <c r="E55" s="118">
        <v>3.6845453842800691</v>
      </c>
      <c r="F55" s="118">
        <v>2.0295408263142578</v>
      </c>
      <c r="G55" s="118">
        <v>2.1174355135192169</v>
      </c>
      <c r="H55" s="118">
        <v>4.5611662346426218</v>
      </c>
      <c r="I55" s="118">
        <v>3.2331670664786705</v>
      </c>
    </row>
    <row r="56" spans="2:9" s="34" customFormat="1">
      <c r="B56" s="110"/>
      <c r="C56" s="110" t="s">
        <v>122</v>
      </c>
      <c r="D56" s="118">
        <v>2.0353989767477154</v>
      </c>
      <c r="E56" s="118">
        <v>3.5858722752978966</v>
      </c>
      <c r="F56" s="118">
        <v>2.037612713349235</v>
      </c>
      <c r="G56" s="118">
        <v>2.0809307329507476</v>
      </c>
      <c r="H56" s="118">
        <v>4.4903342269752011</v>
      </c>
      <c r="I56" s="118">
        <v>3.1462026708399815</v>
      </c>
    </row>
    <row r="57" spans="2:9" s="34" customFormat="1">
      <c r="B57" s="110"/>
      <c r="C57" s="110" t="s">
        <v>123</v>
      </c>
      <c r="D57" s="118">
        <v>1.645918459836726</v>
      </c>
      <c r="E57" s="118">
        <v>3.4171525489576471</v>
      </c>
      <c r="F57" s="118">
        <v>1.7264615006260087</v>
      </c>
      <c r="G57" s="118">
        <v>1.781299646450063</v>
      </c>
      <c r="H57" s="118">
        <v>4.1204126733589863</v>
      </c>
      <c r="I57" s="118">
        <v>2.9288224046814859</v>
      </c>
    </row>
    <row r="58" spans="2:9" s="34" customFormat="1">
      <c r="B58" s="110"/>
      <c r="C58" s="110" t="s">
        <v>124</v>
      </c>
      <c r="D58" s="118">
        <v>1.1529692105522127</v>
      </c>
      <c r="E58" s="118">
        <v>3.0240468372183305</v>
      </c>
      <c r="F58" s="118">
        <v>1.2755233922110421</v>
      </c>
      <c r="G58" s="118">
        <v>1.3856091146033034</v>
      </c>
      <c r="H58" s="118">
        <v>3.6185729381584375</v>
      </c>
      <c r="I58" s="118">
        <v>2.5160603684301952</v>
      </c>
    </row>
    <row r="59" spans="2:9" s="34" customFormat="1">
      <c r="B59" s="110"/>
      <c r="C59" s="110" t="s">
        <v>125</v>
      </c>
      <c r="D59" s="118">
        <v>-2.5715820593852357E-3</v>
      </c>
      <c r="E59" s="118">
        <v>2.8376260833707923</v>
      </c>
      <c r="F59" s="118">
        <v>1.2473157004056601</v>
      </c>
      <c r="G59" s="118">
        <v>1.1005657537370483</v>
      </c>
      <c r="H59" s="118">
        <v>3.2499272631483667</v>
      </c>
      <c r="I59" s="118">
        <v>2.2604448942264099</v>
      </c>
    </row>
    <row r="60" spans="2:9" s="34" customFormat="1">
      <c r="B60" s="110"/>
      <c r="C60" s="110" t="s">
        <v>126</v>
      </c>
      <c r="D60" s="118">
        <v>-0.18122906679951534</v>
      </c>
      <c r="E60" s="118">
        <v>2.8315437917375563</v>
      </c>
      <c r="F60" s="118">
        <v>1.4946019139154165</v>
      </c>
      <c r="G60" s="118">
        <v>1.0974589824340075</v>
      </c>
      <c r="H60" s="118">
        <v>3.2680571841508854</v>
      </c>
      <c r="I60" s="118">
        <v>2.2823506017316531</v>
      </c>
    </row>
    <row r="61" spans="2:9" s="34" customFormat="1">
      <c r="B61" s="110"/>
      <c r="C61" s="110" t="s">
        <v>127</v>
      </c>
      <c r="D61" s="118">
        <v>-0.3362471369608655</v>
      </c>
      <c r="E61" s="118">
        <v>2.8676132359132467</v>
      </c>
      <c r="F61" s="118">
        <v>1.5288303294523242</v>
      </c>
      <c r="G61" s="118">
        <v>1.0451639126349832</v>
      </c>
      <c r="H61" s="118">
        <v>3.083473047899199</v>
      </c>
      <c r="I61" s="118">
        <v>2.2982971032642574</v>
      </c>
    </row>
    <row r="62" spans="2:9" s="34" customFormat="1">
      <c r="B62" s="110"/>
      <c r="C62" s="110" t="s">
        <v>128</v>
      </c>
      <c r="D62" s="118">
        <v>-0.4017613660828645</v>
      </c>
      <c r="E62" s="118">
        <v>2.8417316961269812</v>
      </c>
      <c r="F62" s="118">
        <v>1.4184920156251168</v>
      </c>
      <c r="G62" s="118">
        <v>0.89320629528859552</v>
      </c>
      <c r="H62" s="118">
        <v>3.1067630148400749</v>
      </c>
      <c r="I62" s="118">
        <v>2.2533291700091551</v>
      </c>
    </row>
    <row r="63" spans="2:9" s="34" customFormat="1">
      <c r="B63" s="110"/>
      <c r="C63" s="110" t="s">
        <v>129</v>
      </c>
      <c r="D63" s="118">
        <v>-0.45736754847708339</v>
      </c>
      <c r="E63" s="118">
        <v>2.867977049374737</v>
      </c>
      <c r="F63" s="118">
        <v>1.3907061932348697</v>
      </c>
      <c r="G63" s="118">
        <v>0.92988379331737647</v>
      </c>
      <c r="H63" s="118">
        <v>2.8824330616251004</v>
      </c>
      <c r="I63" s="118">
        <v>2.2627478206763918</v>
      </c>
    </row>
    <row r="64" spans="2:9" s="34" customFormat="1">
      <c r="B64" s="110"/>
      <c r="C64" s="110" t="s">
        <v>130</v>
      </c>
      <c r="D64" s="118">
        <v>-0.66252457542931298</v>
      </c>
      <c r="E64" s="118">
        <v>2.8862309766258143</v>
      </c>
      <c r="F64" s="118">
        <v>1.3859743723306783</v>
      </c>
      <c r="G64" s="118">
        <v>0.98241875321456451</v>
      </c>
      <c r="H64" s="118">
        <v>2.4870105013012678</v>
      </c>
      <c r="I64" s="118">
        <v>2.2555572479669106</v>
      </c>
    </row>
    <row r="65" spans="2:20" s="34" customFormat="1">
      <c r="B65" s="110"/>
      <c r="C65" s="110" t="s">
        <v>131</v>
      </c>
      <c r="D65" s="118">
        <v>-0.68284972759549145</v>
      </c>
      <c r="E65" s="118">
        <v>2.9488651693584611</v>
      </c>
      <c r="F65" s="118">
        <v>1.4421717885466867</v>
      </c>
      <c r="G65" s="118">
        <v>1.1259485610125131</v>
      </c>
      <c r="H65" s="118">
        <v>2.3517642611752709</v>
      </c>
      <c r="I65" s="118">
        <v>2.3100855366317896</v>
      </c>
    </row>
    <row r="66" spans="2:20" s="34" customFormat="1">
      <c r="B66" s="110">
        <v>2021</v>
      </c>
      <c r="C66" s="110" t="s">
        <v>120</v>
      </c>
      <c r="D66" s="118">
        <v>0.36972901412513082</v>
      </c>
      <c r="E66" s="118">
        <v>3.8882776277241238</v>
      </c>
      <c r="F66" s="118">
        <v>2.3822211133271542</v>
      </c>
      <c r="G66" s="118">
        <v>2.1061899755456137</v>
      </c>
      <c r="H66" s="118">
        <v>3.2795252547001663</v>
      </c>
      <c r="I66" s="118">
        <v>3.2624286833564886</v>
      </c>
    </row>
    <row r="67" spans="2:20" s="34" customFormat="1">
      <c r="B67" s="110"/>
      <c r="C67" s="110" t="s">
        <v>121</v>
      </c>
      <c r="D67" s="118">
        <v>-0.49209943372119369</v>
      </c>
      <c r="E67" s="118">
        <v>2.925333185345913</v>
      </c>
      <c r="F67" s="118">
        <v>1.4079892080371526</v>
      </c>
      <c r="G67" s="118">
        <v>1.3029946925741775</v>
      </c>
      <c r="H67" s="118">
        <v>2.3973559784202347</v>
      </c>
      <c r="I67" s="118">
        <v>2.3115096134214808</v>
      </c>
    </row>
    <row r="68" spans="2:20" s="34" customFormat="1">
      <c r="B68" s="110"/>
      <c r="C68" s="110" t="s">
        <v>122</v>
      </c>
      <c r="D68" s="118">
        <v>-0.46670825129586646</v>
      </c>
      <c r="E68" s="118">
        <v>3.0667695768415104</v>
      </c>
      <c r="F68" s="118">
        <v>1.5946475384211345</v>
      </c>
      <c r="G68" s="118">
        <v>1.3311072087690556</v>
      </c>
      <c r="H68" s="118">
        <v>2.4771933726362105</v>
      </c>
      <c r="I68" s="118">
        <v>2.4480583434038472</v>
      </c>
    </row>
    <row r="69" spans="2:20" s="34" customFormat="1">
      <c r="B69" s="110"/>
      <c r="C69" s="110" t="s">
        <v>123</v>
      </c>
      <c r="D69" s="118">
        <v>-0.25914637685900965</v>
      </c>
      <c r="E69" s="118">
        <v>3.1781318935883096</v>
      </c>
      <c r="F69" s="118">
        <v>1.8755423844956765</v>
      </c>
      <c r="G69" s="118">
        <v>1.6398828402439003</v>
      </c>
      <c r="H69" s="118">
        <v>2.669134072389534</v>
      </c>
      <c r="I69" s="118">
        <v>2.601785862025463</v>
      </c>
      <c r="O69" s="369"/>
      <c r="P69" s="369"/>
      <c r="Q69" s="369"/>
      <c r="R69" s="369"/>
      <c r="S69" s="369"/>
      <c r="T69" s="369"/>
    </row>
    <row r="70" spans="2:20" s="34" customFormat="1">
      <c r="B70" s="110"/>
      <c r="C70" s="110" t="s">
        <v>124</v>
      </c>
      <c r="D70" s="118">
        <v>0.2001157982552515</v>
      </c>
      <c r="E70" s="118">
        <v>3.5977214971804505</v>
      </c>
      <c r="F70" s="118">
        <v>2.4648315919674646</v>
      </c>
      <c r="G70" s="118">
        <v>2.284521061121203</v>
      </c>
      <c r="H70" s="118">
        <v>3.1844157248039462</v>
      </c>
      <c r="I70" s="118">
        <v>3.0585853388375162</v>
      </c>
    </row>
    <row r="71" spans="2:20" s="34" customFormat="1">
      <c r="B71" s="110"/>
      <c r="C71" s="110" t="s">
        <v>125</v>
      </c>
      <c r="D71" s="118">
        <v>0.67643310275171675</v>
      </c>
      <c r="E71" s="118">
        <v>3.7582759869253524</v>
      </c>
      <c r="F71" s="118">
        <v>2.4528172425913652</v>
      </c>
      <c r="G71" s="118">
        <v>2.5782830515444166</v>
      </c>
      <c r="H71" s="118">
        <v>3.7299818457628975</v>
      </c>
      <c r="I71" s="118">
        <v>3.223172074370817</v>
      </c>
    </row>
    <row r="72" spans="2:20" s="34" customFormat="1">
      <c r="B72" s="110"/>
      <c r="C72" s="114" t="s">
        <v>126</v>
      </c>
      <c r="D72" s="122">
        <v>0.92347959409271319</v>
      </c>
      <c r="E72" s="122">
        <v>3.7885017408723964</v>
      </c>
      <c r="F72" s="122">
        <v>2.2388357232166367</v>
      </c>
      <c r="G72" s="122">
        <v>2.7047161123583185</v>
      </c>
      <c r="H72" s="122">
        <v>3.9926058598369174</v>
      </c>
      <c r="I72" s="122">
        <v>3.2342753480176789</v>
      </c>
    </row>
    <row r="73" spans="2:20" s="34" customFormat="1">
      <c r="B73" s="110"/>
      <c r="C73" s="110" t="s">
        <v>127</v>
      </c>
      <c r="D73" s="118"/>
      <c r="E73" s="118"/>
      <c r="F73" s="118"/>
      <c r="G73" s="118"/>
      <c r="H73" s="118"/>
      <c r="I73" s="118"/>
    </row>
    <row r="74" spans="2:20" s="34" customFormat="1">
      <c r="B74" s="110"/>
      <c r="C74" s="110" t="s">
        <v>128</v>
      </c>
      <c r="D74" s="118"/>
      <c r="E74" s="118"/>
      <c r="F74" s="118"/>
      <c r="G74" s="118"/>
      <c r="H74" s="118"/>
      <c r="I74" s="118"/>
    </row>
    <row r="75" spans="2:20" s="34" customFormat="1">
      <c r="B75" s="110"/>
      <c r="C75" s="110" t="s">
        <v>129</v>
      </c>
      <c r="D75" s="118"/>
      <c r="E75" s="118"/>
      <c r="F75" s="118"/>
      <c r="G75" s="118"/>
      <c r="H75" s="118"/>
      <c r="I75" s="118"/>
    </row>
    <row r="76" spans="2:20" s="34" customFormat="1">
      <c r="B76" s="110"/>
      <c r="C76" s="110" t="s">
        <v>130</v>
      </c>
      <c r="D76" s="118"/>
      <c r="E76" s="118"/>
      <c r="F76" s="118"/>
      <c r="G76" s="118"/>
      <c r="H76" s="118"/>
      <c r="I76" s="118"/>
    </row>
    <row r="77" spans="2:20" s="34" customFormat="1">
      <c r="B77" s="110"/>
      <c r="C77" s="110" t="s">
        <v>131</v>
      </c>
      <c r="D77" s="118"/>
      <c r="E77" s="118"/>
      <c r="F77" s="118"/>
      <c r="G77" s="118"/>
      <c r="H77" s="118"/>
      <c r="I77" s="118"/>
    </row>
    <row r="78" spans="2:20" s="34" customFormat="1">
      <c r="B78" s="110"/>
      <c r="C78" s="110"/>
      <c r="D78" s="118"/>
      <c r="E78" s="118"/>
      <c r="F78" s="118"/>
      <c r="G78" s="118"/>
      <c r="H78" s="118"/>
      <c r="I78" s="118"/>
    </row>
    <row r="79" spans="2:20">
      <c r="B79" s="33" t="s">
        <v>134</v>
      </c>
    </row>
    <row r="80" spans="2:20" ht="21">
      <c r="B80" s="126"/>
      <c r="C80" s="485"/>
      <c r="D80" s="486"/>
      <c r="E80" s="486"/>
      <c r="F80" s="486"/>
      <c r="G80" s="486"/>
      <c r="H80" s="486"/>
      <c r="I80" s="486"/>
    </row>
    <row r="81" spans="2:9">
      <c r="C81" s="485"/>
      <c r="D81" s="487"/>
      <c r="E81" s="487"/>
      <c r="F81" s="487"/>
      <c r="G81" s="487"/>
      <c r="H81" s="487"/>
      <c r="I81" s="487"/>
    </row>
    <row r="82" spans="2:9" ht="18.75">
      <c r="B82" s="101"/>
      <c r="C82" s="102"/>
      <c r="D82" s="102"/>
      <c r="E82" s="102"/>
      <c r="F82" s="102"/>
      <c r="G82" s="102"/>
      <c r="H82" s="102"/>
      <c r="I82" s="102"/>
    </row>
    <row r="83" spans="2:9" ht="18.75">
      <c r="B83" s="101"/>
      <c r="C83" s="102"/>
      <c r="D83" s="102"/>
      <c r="E83" s="102"/>
      <c r="F83" s="102"/>
      <c r="G83" s="102"/>
      <c r="H83" s="102"/>
      <c r="I83" s="102"/>
    </row>
    <row r="88" spans="2:9" ht="15.75" customHeight="1">
      <c r="B88" s="110"/>
      <c r="C88" s="110"/>
      <c r="D88" s="111"/>
      <c r="E88" s="111"/>
      <c r="F88" s="111"/>
      <c r="G88" s="111"/>
      <c r="H88" s="111"/>
      <c r="I88" s="111"/>
    </row>
    <row r="89" spans="2:9">
      <c r="B89" s="110"/>
      <c r="C89" s="110"/>
      <c r="D89" s="111"/>
      <c r="E89" s="111"/>
      <c r="F89" s="111"/>
      <c r="G89" s="111"/>
      <c r="H89" s="111"/>
      <c r="I89" s="111"/>
    </row>
    <row r="90" spans="2:9">
      <c r="B90" s="110"/>
      <c r="C90" s="110"/>
      <c r="D90" s="111"/>
      <c r="E90" s="111"/>
      <c r="F90" s="111"/>
      <c r="G90" s="111"/>
      <c r="H90" s="111"/>
      <c r="I90" s="111"/>
    </row>
    <row r="91" spans="2:9">
      <c r="B91" s="110"/>
      <c r="C91" s="110"/>
      <c r="D91" s="111"/>
      <c r="E91" s="111"/>
      <c r="F91" s="111"/>
      <c r="G91" s="111"/>
      <c r="H91" s="111"/>
      <c r="I91" s="111"/>
    </row>
  </sheetData>
  <mergeCells count="2">
    <mergeCell ref="C80:I80"/>
    <mergeCell ref="C81:I81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B1:AP83"/>
  <sheetViews>
    <sheetView showGridLines="0" showRowColHeaders="0" showZeros="0" showOutlineSymbols="0" zoomScaleNormal="100" workbookViewId="0">
      <pane ySplit="4" topLeftCell="A25" activePane="bottomLeft" state="frozen"/>
      <selection activeCell="J28" sqref="J28"/>
      <selection pane="bottomLeft" activeCell="M35" sqref="M35"/>
    </sheetView>
  </sheetViews>
  <sheetFormatPr baseColWidth="10" defaultColWidth="11.5703125" defaultRowHeight="15.75"/>
  <cols>
    <col min="1" max="1" width="2.7109375" style="33" customWidth="1"/>
    <col min="2" max="2" width="8" style="33" customWidth="1"/>
    <col min="3" max="3" width="5.5703125" style="33" customWidth="1"/>
    <col min="4" max="9" width="20" style="33" customWidth="1"/>
    <col min="10" max="12" width="12" style="33" customWidth="1"/>
    <col min="13" max="16384" width="11.5703125" style="33"/>
  </cols>
  <sheetData>
    <row r="1" spans="2:16" ht="18.75">
      <c r="B1" s="101" t="s">
        <v>136</v>
      </c>
      <c r="C1" s="102"/>
      <c r="D1" s="102"/>
      <c r="E1" s="102"/>
      <c r="F1" s="102"/>
      <c r="G1" s="102"/>
      <c r="H1" s="102"/>
      <c r="I1" s="102"/>
      <c r="J1" s="57"/>
    </row>
    <row r="2" spans="2:16" ht="18.75">
      <c r="B2" s="101" t="s">
        <v>116</v>
      </c>
      <c r="C2" s="102"/>
      <c r="D2" s="102"/>
      <c r="E2" s="102"/>
      <c r="F2" s="102"/>
      <c r="G2" s="102"/>
      <c r="H2" s="102"/>
      <c r="I2" s="102"/>
      <c r="J2" s="57"/>
    </row>
    <row r="3" spans="2:16">
      <c r="B3" s="57"/>
      <c r="J3" s="57"/>
      <c r="K3" s="9" t="s">
        <v>178</v>
      </c>
    </row>
    <row r="4" spans="2:16" ht="32.1" customHeight="1">
      <c r="B4" s="103" t="s">
        <v>117</v>
      </c>
      <c r="C4" s="104"/>
      <c r="D4" s="127" t="s">
        <v>118</v>
      </c>
      <c r="E4" s="105" t="s">
        <v>49</v>
      </c>
      <c r="F4" s="105" t="s">
        <v>50</v>
      </c>
      <c r="G4" s="105" t="s">
        <v>107</v>
      </c>
      <c r="H4" s="106" t="s">
        <v>119</v>
      </c>
      <c r="I4" s="107" t="s">
        <v>45</v>
      </c>
      <c r="J4" s="108"/>
    </row>
    <row r="5" spans="2:16">
      <c r="B5" s="56"/>
      <c r="C5" s="56"/>
      <c r="D5" s="109"/>
      <c r="E5" s="56"/>
      <c r="F5" s="56"/>
      <c r="G5" s="56"/>
      <c r="H5" s="56"/>
      <c r="I5" s="56"/>
      <c r="J5" s="57"/>
    </row>
    <row r="6" spans="2:16">
      <c r="B6" s="110">
        <v>2010</v>
      </c>
      <c r="C6" s="110"/>
      <c r="D6" s="118">
        <v>854.0098516375906</v>
      </c>
      <c r="E6" s="118">
        <v>892.37764217259462</v>
      </c>
      <c r="F6" s="118">
        <v>574.12949385821184</v>
      </c>
      <c r="G6" s="118">
        <v>351.08814006829385</v>
      </c>
      <c r="H6" s="118">
        <v>462.0913540920069</v>
      </c>
      <c r="I6" s="118">
        <v>785.83047111742064</v>
      </c>
      <c r="K6" s="47"/>
      <c r="L6" s="47"/>
      <c r="M6" s="47"/>
      <c r="N6" s="47"/>
      <c r="O6" s="47"/>
      <c r="P6" s="47"/>
    </row>
    <row r="7" spans="2:16">
      <c r="B7" s="110">
        <v>2011</v>
      </c>
      <c r="C7" s="110"/>
      <c r="D7" s="118">
        <v>873.20752003164876</v>
      </c>
      <c r="E7" s="118">
        <v>923.06397400451101</v>
      </c>
      <c r="F7" s="118">
        <v>588.72296997590513</v>
      </c>
      <c r="G7" s="118">
        <v>360.34340878210691</v>
      </c>
      <c r="H7" s="118">
        <v>473.67850927937536</v>
      </c>
      <c r="I7" s="118">
        <v>810.85356069746285</v>
      </c>
      <c r="K7" s="47"/>
      <c r="L7" s="47"/>
      <c r="M7" s="47"/>
      <c r="N7" s="47"/>
      <c r="O7" s="47"/>
      <c r="P7" s="47"/>
    </row>
    <row r="8" spans="2:16">
      <c r="B8" s="110">
        <v>2012</v>
      </c>
      <c r="C8" s="110"/>
      <c r="D8" s="118">
        <v>890.96203422829547</v>
      </c>
      <c r="E8" s="118">
        <v>955.4104056196536</v>
      </c>
      <c r="F8" s="118">
        <v>603.86982572137697</v>
      </c>
      <c r="G8" s="118">
        <v>365.30420992649925</v>
      </c>
      <c r="H8" s="118">
        <v>488.24254826560002</v>
      </c>
      <c r="I8" s="118">
        <v>836.26568757017981</v>
      </c>
      <c r="K8" s="47"/>
      <c r="L8" s="47"/>
      <c r="M8" s="47"/>
      <c r="N8" s="47"/>
      <c r="O8" s="47"/>
      <c r="P8" s="47"/>
    </row>
    <row r="9" spans="2:16">
      <c r="B9" s="110">
        <v>2013</v>
      </c>
      <c r="C9" s="110"/>
      <c r="D9" s="118">
        <v>910.3720826990276</v>
      </c>
      <c r="E9" s="118">
        <v>987.48063579495374</v>
      </c>
      <c r="F9" s="118">
        <v>619.75687378538237</v>
      </c>
      <c r="G9" s="118">
        <v>369.68166364562711</v>
      </c>
      <c r="H9" s="118">
        <v>503.82679781334627</v>
      </c>
      <c r="I9" s="118">
        <v>862.0005649572704</v>
      </c>
      <c r="K9" s="47"/>
      <c r="L9" s="47"/>
      <c r="M9" s="47"/>
      <c r="N9" s="47"/>
      <c r="O9" s="47"/>
      <c r="P9" s="47"/>
    </row>
    <row r="10" spans="2:16">
      <c r="B10" s="110">
        <v>2014</v>
      </c>
      <c r="C10" s="110"/>
      <c r="D10" s="118">
        <v>918.29211711246444</v>
      </c>
      <c r="E10" s="118">
        <v>1007.6883898661677</v>
      </c>
      <c r="F10" s="118">
        <v>626.11859428726598</v>
      </c>
      <c r="G10" s="118">
        <v>368.0060296391639</v>
      </c>
      <c r="H10" s="118">
        <v>510.91438177257129</v>
      </c>
      <c r="I10" s="118">
        <v>876.52859760097738</v>
      </c>
      <c r="K10" s="47"/>
      <c r="L10" s="47"/>
      <c r="M10" s="47"/>
      <c r="N10" s="47"/>
      <c r="O10" s="47"/>
      <c r="P10" s="47"/>
    </row>
    <row r="11" spans="2:16">
      <c r="B11" s="110">
        <v>2015</v>
      </c>
      <c r="C11" s="110"/>
      <c r="D11" s="118">
        <v>925.16460204597911</v>
      </c>
      <c r="E11" s="118">
        <v>1029.5348624662738</v>
      </c>
      <c r="F11" s="118">
        <v>632.73647553638693</v>
      </c>
      <c r="G11" s="118">
        <v>371.93226340494067</v>
      </c>
      <c r="H11" s="118">
        <v>520.60231470894644</v>
      </c>
      <c r="I11" s="118">
        <v>893.13122980420644</v>
      </c>
      <c r="K11" s="47"/>
      <c r="L11" s="47"/>
      <c r="M11" s="47"/>
      <c r="N11" s="47"/>
      <c r="O11" s="47"/>
      <c r="P11" s="47"/>
    </row>
    <row r="12" spans="2:16">
      <c r="B12" s="110">
        <v>2016</v>
      </c>
      <c r="C12" s="110"/>
      <c r="D12" s="128">
        <v>931.64910253017274</v>
      </c>
      <c r="E12" s="128">
        <v>1050.8237921202408</v>
      </c>
      <c r="F12" s="128">
        <v>640.89177371057519</v>
      </c>
      <c r="G12" s="128">
        <v>376.42090629243734</v>
      </c>
      <c r="H12" s="128">
        <v>528.63899788950926</v>
      </c>
      <c r="I12" s="118">
        <v>910.2438056302824</v>
      </c>
      <c r="K12" s="47"/>
      <c r="L12" s="47"/>
      <c r="M12" s="47"/>
      <c r="N12" s="47"/>
      <c r="O12" s="47"/>
      <c r="P12" s="47"/>
    </row>
    <row r="13" spans="2:16">
      <c r="B13" s="110">
        <v>2017</v>
      </c>
      <c r="C13" s="110"/>
      <c r="D13" s="118">
        <v>937.13550373947908</v>
      </c>
      <c r="E13" s="118">
        <v>1071.0073356712587</v>
      </c>
      <c r="F13" s="118">
        <v>649.19055643534398</v>
      </c>
      <c r="G13" s="118">
        <v>381.05815181742025</v>
      </c>
      <c r="H13" s="118">
        <v>538.40100572204483</v>
      </c>
      <c r="I13" s="118">
        <v>926.86713257362715</v>
      </c>
      <c r="K13" s="47"/>
      <c r="L13" s="47"/>
      <c r="M13" s="47"/>
      <c r="N13" s="47"/>
      <c r="O13" s="47"/>
      <c r="P13" s="47"/>
    </row>
    <row r="14" spans="2:16">
      <c r="B14" s="110">
        <v>2018</v>
      </c>
      <c r="C14" s="110"/>
      <c r="D14" s="118">
        <v>953.92125812729375</v>
      </c>
      <c r="E14" s="118">
        <v>1107.4871268066829</v>
      </c>
      <c r="F14" s="118">
        <v>680.95871055427142</v>
      </c>
      <c r="G14" s="118">
        <v>393.40111817886367</v>
      </c>
      <c r="H14" s="118">
        <v>558.41336534140623</v>
      </c>
      <c r="I14" s="118">
        <v>960.98128601384064</v>
      </c>
      <c r="K14" s="47"/>
      <c r="L14" s="47"/>
      <c r="M14" s="47"/>
      <c r="N14" s="47"/>
      <c r="O14" s="47"/>
      <c r="P14" s="47"/>
    </row>
    <row r="15" spans="2:16">
      <c r="B15" s="110">
        <v>2019</v>
      </c>
      <c r="C15" s="110"/>
      <c r="D15" s="118">
        <v>978.40342140358734</v>
      </c>
      <c r="E15" s="118">
        <v>1143.5510504863109</v>
      </c>
      <c r="F15" s="118">
        <v>714.976103465964</v>
      </c>
      <c r="G15" s="118">
        <v>405.54418228434622</v>
      </c>
      <c r="H15" s="118">
        <v>579.25481068681074</v>
      </c>
      <c r="I15" s="118">
        <v>995.75784980562355</v>
      </c>
      <c r="K15" s="47"/>
      <c r="L15" s="47"/>
      <c r="M15" s="47"/>
      <c r="N15" s="47"/>
      <c r="O15" s="47"/>
      <c r="P15" s="47"/>
    </row>
    <row r="16" spans="2:16">
      <c r="B16" s="110"/>
      <c r="C16" s="110"/>
      <c r="D16" s="118"/>
      <c r="E16" s="118"/>
      <c r="F16" s="118"/>
      <c r="G16" s="118"/>
      <c r="H16" s="118"/>
      <c r="I16" s="118"/>
      <c r="K16" s="47"/>
      <c r="L16" s="47"/>
      <c r="M16" s="47"/>
      <c r="N16" s="47"/>
      <c r="O16" s="47"/>
      <c r="P16" s="47"/>
    </row>
    <row r="17" spans="2:16">
      <c r="B17" s="110">
        <v>2020</v>
      </c>
      <c r="C17" s="110" t="s">
        <v>120</v>
      </c>
      <c r="D17" s="118">
        <v>978.20106415490261</v>
      </c>
      <c r="E17" s="118">
        <v>1144.6065527748094</v>
      </c>
      <c r="F17" s="118">
        <v>715.44479369488192</v>
      </c>
      <c r="G17" s="118">
        <v>405.94651613568095</v>
      </c>
      <c r="H17" s="118">
        <v>579.92430854390068</v>
      </c>
      <c r="I17" s="118">
        <v>996.73242441599859</v>
      </c>
      <c r="K17" s="47"/>
      <c r="L17" s="47"/>
      <c r="M17" s="47"/>
      <c r="N17" s="47"/>
      <c r="O17" s="47"/>
      <c r="P17" s="47"/>
    </row>
    <row r="18" spans="2:16">
      <c r="B18" s="110"/>
      <c r="C18" s="110" t="s">
        <v>121</v>
      </c>
      <c r="D18" s="118">
        <v>986.30301451884361</v>
      </c>
      <c r="E18" s="118">
        <v>1156.2602270093073</v>
      </c>
      <c r="F18" s="118">
        <v>722.64598986644228</v>
      </c>
      <c r="G18" s="118">
        <v>409.63106803231682</v>
      </c>
      <c r="H18" s="118">
        <v>586.02646282834439</v>
      </c>
      <c r="I18" s="118">
        <v>1006.8507812600074</v>
      </c>
      <c r="K18" s="47"/>
      <c r="L18" s="47"/>
      <c r="M18" s="47"/>
      <c r="N18" s="47"/>
      <c r="O18" s="47"/>
      <c r="P18" s="47"/>
    </row>
    <row r="19" spans="2:16">
      <c r="B19" s="110"/>
      <c r="C19" s="110" t="s">
        <v>122</v>
      </c>
      <c r="D19" s="118">
        <v>986.45749666257962</v>
      </c>
      <c r="E19" s="118">
        <v>1157.9685135550237</v>
      </c>
      <c r="F19" s="118">
        <v>723.21618558728289</v>
      </c>
      <c r="G19" s="118">
        <v>409.89801545574198</v>
      </c>
      <c r="H19" s="118">
        <v>587.13672395398464</v>
      </c>
      <c r="I19" s="118">
        <v>1007.9984144898739</v>
      </c>
      <c r="K19" s="47"/>
      <c r="L19" s="47"/>
      <c r="M19" s="47"/>
      <c r="N19" s="47"/>
      <c r="O19" s="47"/>
      <c r="P19" s="47"/>
    </row>
    <row r="20" spans="2:16">
      <c r="B20" s="110"/>
      <c r="C20" s="110" t="s">
        <v>123</v>
      </c>
      <c r="D20" s="118">
        <v>986.01517009126735</v>
      </c>
      <c r="E20" s="118">
        <v>1159.0869881965509</v>
      </c>
      <c r="F20" s="118">
        <v>723.79879541751666</v>
      </c>
      <c r="G20" s="118">
        <v>409.86704123720386</v>
      </c>
      <c r="H20" s="118">
        <v>588.27512981137329</v>
      </c>
      <c r="I20" s="118">
        <v>1008.8348073120193</v>
      </c>
      <c r="K20" s="47"/>
      <c r="L20" s="47"/>
      <c r="M20" s="47"/>
      <c r="N20" s="47"/>
      <c r="O20" s="47"/>
      <c r="P20" s="47"/>
    </row>
    <row r="21" spans="2:16">
      <c r="B21" s="110"/>
      <c r="C21" s="110" t="s">
        <v>124</v>
      </c>
      <c r="D21" s="118">
        <v>985.60984065499167</v>
      </c>
      <c r="E21" s="118">
        <v>1160.6894598434933</v>
      </c>
      <c r="F21" s="118">
        <v>724.687533676768</v>
      </c>
      <c r="G21" s="118">
        <v>409.6225547799678</v>
      </c>
      <c r="H21" s="118">
        <v>589.40917054768988</v>
      </c>
      <c r="I21" s="118">
        <v>1010.1130378546046</v>
      </c>
      <c r="K21" s="47"/>
      <c r="L21" s="47"/>
      <c r="M21" s="47"/>
      <c r="N21" s="47"/>
      <c r="O21" s="47"/>
      <c r="P21" s="47"/>
    </row>
    <row r="22" spans="2:16">
      <c r="B22" s="110"/>
      <c r="C22" s="110" t="s">
        <v>125</v>
      </c>
      <c r="D22" s="118">
        <v>985.51761432640092</v>
      </c>
      <c r="E22" s="118">
        <v>1161.8803123266778</v>
      </c>
      <c r="F22" s="118">
        <v>725.61330917487442</v>
      </c>
      <c r="G22" s="118">
        <v>409.79720372691236</v>
      </c>
      <c r="H22" s="118">
        <v>590.12201556347725</v>
      </c>
      <c r="I22" s="118">
        <v>1011.0314568435446</v>
      </c>
      <c r="K22" s="47"/>
      <c r="L22" s="47"/>
      <c r="M22" s="47"/>
      <c r="N22" s="47"/>
      <c r="O22" s="47"/>
      <c r="P22" s="47"/>
    </row>
    <row r="23" spans="2:16">
      <c r="B23" s="110"/>
      <c r="C23" s="110" t="s">
        <v>126</v>
      </c>
      <c r="D23" s="118">
        <v>985.388838171261</v>
      </c>
      <c r="E23" s="118">
        <v>1162.9734425148029</v>
      </c>
      <c r="F23" s="118">
        <v>726.38887321925108</v>
      </c>
      <c r="G23" s="118">
        <v>410.13993071966905</v>
      </c>
      <c r="H23" s="118">
        <v>590.90934840239993</v>
      </c>
      <c r="I23" s="118">
        <v>1011.8369200782212</v>
      </c>
      <c r="K23" s="47"/>
      <c r="L23" s="47"/>
      <c r="M23" s="47"/>
      <c r="N23" s="47"/>
      <c r="O23" s="47"/>
      <c r="P23" s="47"/>
    </row>
    <row r="24" spans="2:16">
      <c r="B24" s="110"/>
      <c r="C24" s="110" t="s">
        <v>127</v>
      </c>
      <c r="D24" s="118">
        <v>985.37969749052354</v>
      </c>
      <c r="E24" s="118">
        <v>1164.3126223234003</v>
      </c>
      <c r="F24" s="118">
        <v>727.03818592901462</v>
      </c>
      <c r="G24" s="118">
        <v>410.43105862527511</v>
      </c>
      <c r="H24" s="118">
        <v>591.6851504853239</v>
      </c>
      <c r="I24" s="118">
        <v>1012.9350155928532</v>
      </c>
      <c r="K24" s="47"/>
      <c r="L24" s="47"/>
      <c r="M24" s="47"/>
      <c r="N24" s="47"/>
      <c r="O24" s="47"/>
      <c r="P24" s="47"/>
    </row>
    <row r="25" spans="2:16">
      <c r="B25" s="110"/>
      <c r="C25" s="110" t="s">
        <v>128</v>
      </c>
      <c r="D25" s="118">
        <v>985.57339432485446</v>
      </c>
      <c r="E25" s="118">
        <v>1166.7170006804904</v>
      </c>
      <c r="F25" s="118">
        <v>728.17573628319667</v>
      </c>
      <c r="G25" s="118">
        <v>411.34474371287803</v>
      </c>
      <c r="H25" s="118">
        <v>592.5876241910704</v>
      </c>
      <c r="I25" s="118">
        <v>1014.958307036959</v>
      </c>
      <c r="K25" s="47"/>
      <c r="L25" s="47"/>
      <c r="M25" s="47"/>
      <c r="N25" s="47"/>
      <c r="O25" s="47"/>
      <c r="P25" s="47"/>
    </row>
    <row r="26" spans="2:16">
      <c r="B26" s="110"/>
      <c r="C26" s="110" t="s">
        <v>129</v>
      </c>
      <c r="D26" s="118">
        <v>985.55669533489936</v>
      </c>
      <c r="E26" s="118">
        <v>1167.8346766303907</v>
      </c>
      <c r="F26" s="118">
        <v>728.65566760257695</v>
      </c>
      <c r="G26" s="118">
        <v>411.93796782941803</v>
      </c>
      <c r="H26" s="118">
        <v>593.30817061523044</v>
      </c>
      <c r="I26" s="118">
        <v>1016.0272281781963</v>
      </c>
      <c r="K26" s="47"/>
      <c r="L26" s="47"/>
      <c r="M26" s="47"/>
      <c r="N26" s="47"/>
      <c r="O26" s="47"/>
      <c r="P26" s="47"/>
    </row>
    <row r="27" spans="2:16">
      <c r="B27" s="110"/>
      <c r="C27" s="110" t="s">
        <v>130</v>
      </c>
      <c r="D27" s="118">
        <v>985.21166097792798</v>
      </c>
      <c r="E27" s="118">
        <v>1168.9996772252725</v>
      </c>
      <c r="F27" s="118">
        <v>729.08438145812806</v>
      </c>
      <c r="G27" s="118">
        <v>412.07671157694949</v>
      </c>
      <c r="H27" s="118">
        <v>594.35254669523488</v>
      </c>
      <c r="I27" s="118">
        <v>1017.0100300257828</v>
      </c>
      <c r="K27" s="47"/>
      <c r="L27" s="47"/>
      <c r="M27" s="47"/>
      <c r="N27" s="47"/>
      <c r="O27" s="47"/>
      <c r="P27" s="47"/>
    </row>
    <row r="28" spans="2:16">
      <c r="B28" s="110"/>
      <c r="C28" s="110" t="s">
        <v>131</v>
      </c>
      <c r="D28" s="118">
        <v>985.15566222335588</v>
      </c>
      <c r="E28" s="118">
        <v>1170.2585354922246</v>
      </c>
      <c r="F28" s="118">
        <v>729.61853284131189</v>
      </c>
      <c r="G28" s="118">
        <v>412.00746765522553</v>
      </c>
      <c r="H28" s="118">
        <v>594.58594023052615</v>
      </c>
      <c r="I28" s="118">
        <v>1017.9672205936176</v>
      </c>
      <c r="K28" s="47"/>
      <c r="L28" s="47"/>
      <c r="M28" s="47"/>
      <c r="N28" s="47"/>
      <c r="O28" s="47"/>
      <c r="P28" s="47"/>
    </row>
    <row r="29" spans="2:16">
      <c r="B29" s="110">
        <v>2021</v>
      </c>
      <c r="C29" s="110" t="s">
        <v>120</v>
      </c>
      <c r="D29" s="118">
        <v>993.72647117077372</v>
      </c>
      <c r="E29" s="118">
        <v>1182.0684509014122</v>
      </c>
      <c r="F29" s="118">
        <v>736.65216017515888</v>
      </c>
      <c r="G29" s="118">
        <v>415.97365490198399</v>
      </c>
      <c r="H29" s="118">
        <v>600.73789839249184</v>
      </c>
      <c r="I29" s="118">
        <v>1028.1897146127192</v>
      </c>
      <c r="K29" s="47"/>
      <c r="L29" s="47"/>
      <c r="M29" s="47"/>
      <c r="N29" s="47"/>
      <c r="O29" s="47"/>
      <c r="P29" s="47"/>
    </row>
    <row r="30" spans="2:16">
      <c r="B30" s="110"/>
      <c r="C30" s="110" t="s">
        <v>121</v>
      </c>
      <c r="D30" s="118">
        <v>993.67523180989792</v>
      </c>
      <c r="E30" s="118">
        <v>1184.2604565223451</v>
      </c>
      <c r="F30" s="118">
        <v>737.55649119785789</v>
      </c>
      <c r="G30" s="118">
        <v>415.99700727299506</v>
      </c>
      <c r="H30" s="118">
        <v>601.65460250558863</v>
      </c>
      <c r="I30" s="118">
        <v>1029.9034460628618</v>
      </c>
      <c r="K30" s="47"/>
      <c r="L30" s="47"/>
      <c r="M30" s="47"/>
      <c r="N30" s="47"/>
      <c r="O30" s="47"/>
      <c r="P30" s="47"/>
    </row>
    <row r="31" spans="2:16">
      <c r="B31" s="110"/>
      <c r="C31" s="110" t="s">
        <v>122</v>
      </c>
      <c r="D31" s="118">
        <v>993.73607423373858</v>
      </c>
      <c r="E31" s="118">
        <v>1185.8083156682701</v>
      </c>
      <c r="F31" s="118">
        <v>738.21968401224296</v>
      </c>
      <c r="G31" s="118">
        <v>415.99078841543201</v>
      </c>
      <c r="H31" s="118">
        <v>602.21199150378391</v>
      </c>
      <c r="I31" s="118">
        <v>1030.9564719764026</v>
      </c>
      <c r="K31" s="47"/>
      <c r="L31" s="47"/>
      <c r="M31" s="47"/>
      <c r="N31" s="47"/>
      <c r="O31" s="47"/>
      <c r="P31" s="47"/>
    </row>
    <row r="32" spans="2:16">
      <c r="B32" s="110"/>
      <c r="C32" s="110" t="s">
        <v>123</v>
      </c>
      <c r="D32" s="118">
        <v>993.73373694177894</v>
      </c>
      <c r="E32" s="118">
        <v>1186.8689173227967</v>
      </c>
      <c r="F32" s="118">
        <v>738.66083820080462</v>
      </c>
      <c r="G32" s="118">
        <v>416.25477938588193</v>
      </c>
      <c r="H32" s="118">
        <v>602.20255135560262</v>
      </c>
      <c r="I32" s="118">
        <v>1031.6166430727237</v>
      </c>
      <c r="K32" s="47"/>
      <c r="L32" s="47"/>
      <c r="M32" s="47"/>
      <c r="N32" s="47"/>
      <c r="O32" s="47"/>
      <c r="P32" s="47"/>
    </row>
    <row r="33" spans="2:42">
      <c r="B33" s="110"/>
      <c r="C33" s="110" t="s">
        <v>124</v>
      </c>
      <c r="D33" s="118">
        <v>993.82810611766934</v>
      </c>
      <c r="E33" s="118">
        <v>1187.7970633213895</v>
      </c>
      <c r="F33" s="118">
        <v>739.19443744306477</v>
      </c>
      <c r="G33" s="118">
        <v>416.48996583256724</v>
      </c>
      <c r="H33" s="118">
        <v>602.7327053909346</v>
      </c>
      <c r="I33" s="118">
        <v>1032.3320407020449</v>
      </c>
      <c r="K33" s="47"/>
      <c r="L33" s="47"/>
      <c r="M33" s="47"/>
      <c r="N33" s="47"/>
      <c r="O33" s="47"/>
      <c r="P33" s="47"/>
    </row>
    <row r="34" spans="2:42">
      <c r="B34" s="110"/>
      <c r="C34" s="110" t="s">
        <v>125</v>
      </c>
      <c r="D34" s="118">
        <v>993.79970389996595</v>
      </c>
      <c r="E34" s="118">
        <v>1188.7390404971743</v>
      </c>
      <c r="F34" s="118">
        <v>739.66195210629724</v>
      </c>
      <c r="G34" s="118">
        <v>416.6561221823693</v>
      </c>
      <c r="H34" s="118">
        <v>602.46228433845431</v>
      </c>
      <c r="I34" s="118">
        <v>1033.034487856283</v>
      </c>
      <c r="K34" s="47"/>
      <c r="L34" s="47"/>
      <c r="M34" s="47"/>
      <c r="N34" s="47"/>
      <c r="O34" s="47"/>
      <c r="P34" s="47"/>
    </row>
    <row r="35" spans="2:42">
      <c r="B35" s="110"/>
      <c r="C35" s="114" t="s">
        <v>126</v>
      </c>
      <c r="D35" s="122">
        <v>993.97646256215296</v>
      </c>
      <c r="E35" s="122">
        <v>1189.7354692751421</v>
      </c>
      <c r="F35" s="122">
        <v>740.19020497902545</v>
      </c>
      <c r="G35" s="122">
        <v>416.85512433643089</v>
      </c>
      <c r="H35" s="122">
        <v>603.25121632727587</v>
      </c>
      <c r="I35" s="122">
        <v>1033.8605698817189</v>
      </c>
      <c r="K35" s="47"/>
      <c r="L35" s="47"/>
      <c r="M35" s="47"/>
      <c r="N35" s="47"/>
      <c r="O35" s="47"/>
      <c r="P35" s="47"/>
    </row>
    <row r="36" spans="2:42">
      <c r="B36" s="110"/>
      <c r="C36" s="110" t="s">
        <v>127</v>
      </c>
      <c r="D36" s="118"/>
      <c r="E36" s="118"/>
      <c r="F36" s="118"/>
      <c r="G36" s="118"/>
      <c r="H36" s="118"/>
      <c r="I36" s="118"/>
      <c r="K36" s="47"/>
      <c r="L36" s="47"/>
      <c r="M36" s="47"/>
      <c r="N36" s="47"/>
      <c r="O36" s="47"/>
      <c r="P36" s="47"/>
    </row>
    <row r="37" spans="2:42">
      <c r="B37" s="110"/>
      <c r="C37" s="110" t="s">
        <v>128</v>
      </c>
      <c r="D37" s="118"/>
      <c r="E37" s="118"/>
      <c r="F37" s="118"/>
      <c r="G37" s="118"/>
      <c r="H37" s="118"/>
      <c r="I37" s="118"/>
      <c r="K37" s="47"/>
      <c r="L37" s="47"/>
      <c r="M37" s="47"/>
      <c r="N37" s="47"/>
      <c r="O37" s="47"/>
      <c r="P37" s="47"/>
    </row>
    <row r="38" spans="2:42">
      <c r="B38" s="110"/>
      <c r="C38" s="110" t="s">
        <v>129</v>
      </c>
      <c r="D38" s="118"/>
      <c r="E38" s="118"/>
      <c r="F38" s="118"/>
      <c r="G38" s="118"/>
      <c r="H38" s="118"/>
      <c r="I38" s="118"/>
      <c r="K38" s="47"/>
      <c r="L38" s="47"/>
      <c r="M38" s="47"/>
      <c r="N38" s="47"/>
      <c r="O38" s="47"/>
      <c r="P38" s="47"/>
    </row>
    <row r="39" spans="2:42">
      <c r="B39" s="117"/>
      <c r="C39" s="110" t="s">
        <v>130</v>
      </c>
      <c r="D39" s="118"/>
      <c r="E39" s="118"/>
      <c r="F39" s="118"/>
      <c r="G39" s="118"/>
      <c r="H39" s="118"/>
      <c r="I39" s="118"/>
      <c r="K39" s="47"/>
      <c r="L39" s="47"/>
      <c r="M39" s="47"/>
      <c r="N39" s="47"/>
      <c r="O39" s="47"/>
      <c r="P39" s="47"/>
    </row>
    <row r="40" spans="2:42">
      <c r="B40" s="117"/>
      <c r="C40" s="110" t="s">
        <v>131</v>
      </c>
      <c r="D40" s="118"/>
      <c r="E40" s="118"/>
      <c r="F40" s="118"/>
      <c r="G40" s="118"/>
      <c r="H40" s="118"/>
      <c r="I40" s="118"/>
      <c r="K40" s="47"/>
      <c r="L40" s="371"/>
      <c r="M40" s="371"/>
      <c r="N40" s="371"/>
      <c r="O40" s="371"/>
      <c r="P40" s="371"/>
      <c r="Q40" s="371"/>
    </row>
    <row r="41" spans="2:42">
      <c r="B41" s="117"/>
      <c r="C41" s="110"/>
      <c r="D41" s="125"/>
      <c r="E41" s="125"/>
      <c r="F41" s="125"/>
      <c r="G41" s="125"/>
      <c r="H41" s="125"/>
      <c r="I41" s="125"/>
      <c r="K41" s="47"/>
      <c r="L41" s="47"/>
      <c r="M41" s="47"/>
      <c r="N41" s="47"/>
      <c r="O41" s="47"/>
      <c r="P41" s="47"/>
    </row>
    <row r="42" spans="2:42">
      <c r="B42" s="110"/>
      <c r="C42" s="110"/>
      <c r="D42" s="122" t="s">
        <v>133</v>
      </c>
      <c r="E42" s="118"/>
      <c r="F42" s="118"/>
      <c r="G42" s="118"/>
      <c r="H42" s="118"/>
      <c r="I42" s="118"/>
      <c r="K42" s="47"/>
      <c r="L42" s="47"/>
      <c r="M42" s="47"/>
      <c r="N42" s="47"/>
      <c r="O42" s="47"/>
      <c r="P42" s="47"/>
    </row>
    <row r="43" spans="2:42">
      <c r="B43" s="110">
        <v>2010</v>
      </c>
      <c r="C43" s="110"/>
      <c r="D43" s="118">
        <v>2.1742639544057196</v>
      </c>
      <c r="E43" s="118">
        <v>3.5854194921367322</v>
      </c>
      <c r="F43" s="118">
        <v>3.2084438878145383</v>
      </c>
      <c r="G43" s="118">
        <v>2.8985024455060904</v>
      </c>
      <c r="H43" s="118">
        <v>2.8228685702079925</v>
      </c>
      <c r="I43" s="118">
        <v>3.4175092207132662</v>
      </c>
      <c r="K43" s="47"/>
      <c r="L43" s="47"/>
      <c r="M43" s="47"/>
      <c r="N43" s="47"/>
      <c r="O43" s="47"/>
      <c r="P43" s="47"/>
    </row>
    <row r="44" spans="2:42">
      <c r="B44" s="110">
        <v>2011</v>
      </c>
      <c r="C44" s="110"/>
      <c r="D44" s="118">
        <v>2.2479446059370467</v>
      </c>
      <c r="E44" s="118">
        <v>3.4387158957957631</v>
      </c>
      <c r="F44" s="118">
        <v>2.541844004498639</v>
      </c>
      <c r="G44" s="118">
        <v>2.636166722126454</v>
      </c>
      <c r="H44" s="118">
        <v>2.5075464158243799</v>
      </c>
      <c r="I44" s="118">
        <v>3.1842859878493002</v>
      </c>
      <c r="K44" s="47"/>
      <c r="L44" s="47"/>
      <c r="M44" s="47"/>
      <c r="N44" s="47"/>
      <c r="O44" s="47"/>
      <c r="P44" s="47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</row>
    <row r="45" spans="2:42">
      <c r="B45" s="110">
        <v>2012</v>
      </c>
      <c r="C45" s="110"/>
      <c r="D45" s="119">
        <v>2.0332525532994916</v>
      </c>
      <c r="E45" s="119">
        <v>3.5042459164357442</v>
      </c>
      <c r="F45" s="119">
        <v>2.5728324726469909</v>
      </c>
      <c r="G45" s="119">
        <v>1.3766870777958573</v>
      </c>
      <c r="H45" s="119">
        <v>3.0746674592396994</v>
      </c>
      <c r="I45" s="119">
        <v>3.1339970747441104</v>
      </c>
      <c r="K45" s="47"/>
      <c r="L45" s="47"/>
      <c r="M45" s="47"/>
      <c r="N45" s="47"/>
      <c r="O45" s="47"/>
      <c r="P45" s="47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</row>
    <row r="46" spans="2:42">
      <c r="B46" s="110">
        <v>2013</v>
      </c>
      <c r="C46" s="110"/>
      <c r="D46" s="118">
        <v>2.1785494471202815</v>
      </c>
      <c r="E46" s="118">
        <v>3.3566967647270074</v>
      </c>
      <c r="F46" s="118">
        <v>2.6308729774710882</v>
      </c>
      <c r="G46" s="118">
        <v>1.1983036603954389</v>
      </c>
      <c r="H46" s="118">
        <v>3.1919073016283939</v>
      </c>
      <c r="I46" s="118">
        <v>3.0773566068296843</v>
      </c>
      <c r="K46" s="47"/>
      <c r="L46" s="47"/>
      <c r="M46" s="47"/>
      <c r="N46" s="47"/>
      <c r="O46" s="47"/>
      <c r="P46" s="47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</row>
    <row r="47" spans="2:42">
      <c r="B47" s="110">
        <v>2014</v>
      </c>
      <c r="C47" s="110"/>
      <c r="D47" s="118">
        <v>0.86997773371475517</v>
      </c>
      <c r="E47" s="118">
        <v>2.0463949710716189</v>
      </c>
      <c r="F47" s="118">
        <v>1.0264864773547711</v>
      </c>
      <c r="G47" s="118">
        <v>-0.45326402990586434</v>
      </c>
      <c r="H47" s="118">
        <v>1.4067500954664913</v>
      </c>
      <c r="I47" s="118">
        <v>1.6853855129929318</v>
      </c>
      <c r="K47" s="47"/>
      <c r="L47" s="47"/>
      <c r="M47" s="47"/>
      <c r="N47" s="47"/>
      <c r="O47" s="47"/>
      <c r="P47" s="47"/>
    </row>
    <row r="48" spans="2:42">
      <c r="B48" s="110">
        <v>2015</v>
      </c>
      <c r="C48" s="110"/>
      <c r="D48" s="118">
        <v>0.74839855482207174</v>
      </c>
      <c r="E48" s="118">
        <v>2.1679789922961712</v>
      </c>
      <c r="F48" s="118">
        <v>1.0569692881672532</v>
      </c>
      <c r="G48" s="118">
        <v>1.0668938684582185</v>
      </c>
      <c r="H48" s="118">
        <v>1.8961949950916823</v>
      </c>
      <c r="I48" s="118">
        <v>1.8941346863832864</v>
      </c>
      <c r="K48" s="47"/>
      <c r="L48" s="47"/>
      <c r="M48" s="47"/>
      <c r="N48" s="47"/>
      <c r="O48" s="47"/>
      <c r="P48" s="47"/>
    </row>
    <row r="49" spans="2:16">
      <c r="B49" s="110">
        <v>2016</v>
      </c>
      <c r="C49" s="110"/>
      <c r="D49" s="118">
        <v>0.70090235508939447</v>
      </c>
      <c r="E49" s="118">
        <v>2.0678201807531771</v>
      </c>
      <c r="F49" s="118">
        <v>1.2888933212321652</v>
      </c>
      <c r="G49" s="118">
        <v>1.2068441835092036</v>
      </c>
      <c r="H49" s="118">
        <v>1.5437279000681814</v>
      </c>
      <c r="I49" s="118">
        <v>1.9160203176220136</v>
      </c>
      <c r="K49" s="47"/>
      <c r="L49" s="47"/>
      <c r="M49" s="47"/>
      <c r="N49" s="47"/>
      <c r="O49" s="47"/>
      <c r="P49" s="47"/>
    </row>
    <row r="50" spans="2:16">
      <c r="B50" s="110">
        <v>2017</v>
      </c>
      <c r="C50" s="110"/>
      <c r="D50" s="118">
        <v>0.58889137491855426</v>
      </c>
      <c r="E50" s="118">
        <v>1.9207353033274588</v>
      </c>
      <c r="F50" s="118">
        <v>1.2948805188622181</v>
      </c>
      <c r="G50" s="118">
        <v>1.231930917614954</v>
      </c>
      <c r="H50" s="118">
        <v>1.8466302848462846</v>
      </c>
      <c r="I50" s="118">
        <v>1.8262499388099984</v>
      </c>
      <c r="K50" s="47"/>
      <c r="L50" s="47"/>
      <c r="M50" s="47"/>
      <c r="N50" s="47"/>
      <c r="O50" s="47"/>
      <c r="P50" s="47"/>
    </row>
    <row r="51" spans="2:16">
      <c r="B51" s="110">
        <v>2018</v>
      </c>
      <c r="C51" s="110"/>
      <c r="D51" s="118">
        <v>1.7911768704562014</v>
      </c>
      <c r="E51" s="118">
        <v>3.4061196333973198</v>
      </c>
      <c r="F51" s="118">
        <v>4.8935021934644274</v>
      </c>
      <c r="G51" s="118">
        <v>3.2391293304118607</v>
      </c>
      <c r="H51" s="118">
        <v>3.7169989295475103</v>
      </c>
      <c r="I51" s="118">
        <v>3.6805872429081399</v>
      </c>
      <c r="K51" s="47"/>
      <c r="L51" s="47"/>
      <c r="M51" s="47"/>
      <c r="N51" s="47"/>
      <c r="O51" s="47"/>
      <c r="P51" s="47"/>
    </row>
    <row r="52" spans="2:16">
      <c r="B52" s="110">
        <v>2019</v>
      </c>
      <c r="C52" s="110"/>
      <c r="D52" s="118">
        <v>2.5664763278633762</v>
      </c>
      <c r="E52" s="118">
        <v>3.2563740748494663</v>
      </c>
      <c r="F52" s="118">
        <v>4.995514762415465</v>
      </c>
      <c r="G52" s="118">
        <v>3.0866877454988728</v>
      </c>
      <c r="H52" s="118">
        <v>3.7322611955504126</v>
      </c>
      <c r="I52" s="118">
        <v>3.6188596279576268</v>
      </c>
      <c r="K52" s="47"/>
      <c r="L52" s="47"/>
      <c r="M52" s="47"/>
      <c r="N52" s="47"/>
      <c r="O52" s="47"/>
      <c r="P52" s="47"/>
    </row>
    <row r="53" spans="2:16">
      <c r="B53" s="129"/>
      <c r="C53" s="110"/>
      <c r="D53" s="118"/>
      <c r="E53" s="118"/>
      <c r="F53" s="118"/>
      <c r="G53" s="118"/>
      <c r="H53" s="118"/>
      <c r="I53" s="118"/>
      <c r="K53" s="47"/>
      <c r="L53" s="47"/>
      <c r="M53" s="47"/>
      <c r="N53" s="47"/>
      <c r="O53" s="47"/>
      <c r="P53" s="47"/>
    </row>
    <row r="54" spans="2:16">
      <c r="B54" s="129">
        <v>2020</v>
      </c>
      <c r="C54" s="110" t="s">
        <v>120</v>
      </c>
      <c r="D54" s="118">
        <v>0.723889036300851</v>
      </c>
      <c r="E54" s="118">
        <v>1.3232323702238702</v>
      </c>
      <c r="F54" s="118">
        <v>1.1369676192929612</v>
      </c>
      <c r="G54" s="118">
        <v>0.76338653030212367</v>
      </c>
      <c r="H54" s="118">
        <v>1.4202790970069268</v>
      </c>
      <c r="I54" s="118">
        <v>1.3493285743965799</v>
      </c>
      <c r="K54" s="47"/>
      <c r="L54" s="47"/>
      <c r="M54" s="47"/>
      <c r="N54" s="47"/>
      <c r="O54" s="47"/>
      <c r="P54" s="47"/>
    </row>
    <row r="55" spans="2:16">
      <c r="B55" s="129"/>
      <c r="C55" s="110" t="s">
        <v>121</v>
      </c>
      <c r="D55" s="118">
        <v>1.6093405933714999</v>
      </c>
      <c r="E55" s="118">
        <v>2.1553333435459399</v>
      </c>
      <c r="F55" s="118">
        <v>2.0314854264809501</v>
      </c>
      <c r="G55" s="118">
        <v>1.6948578073634701</v>
      </c>
      <c r="H55" s="118">
        <v>2.2978639392972067</v>
      </c>
      <c r="I55" s="118">
        <v>2.2012931735143404</v>
      </c>
      <c r="K55" s="47"/>
      <c r="L55" s="47"/>
      <c r="M55" s="47"/>
      <c r="N55" s="47"/>
      <c r="O55" s="47"/>
      <c r="P55" s="47"/>
    </row>
    <row r="56" spans="2:16">
      <c r="B56" s="129"/>
      <c r="C56" s="110" t="s">
        <v>122</v>
      </c>
      <c r="D56" s="118">
        <v>1.5807845486267347</v>
      </c>
      <c r="E56" s="118">
        <v>2.1187945240572104</v>
      </c>
      <c r="F56" s="118">
        <v>1.9906947131771879</v>
      </c>
      <c r="G56" s="118">
        <v>1.6689562081162013</v>
      </c>
      <c r="H56" s="118">
        <v>2.3770683524524605</v>
      </c>
      <c r="I56" s="118">
        <v>2.1572116099888294</v>
      </c>
      <c r="K56" s="47"/>
      <c r="L56" s="47"/>
      <c r="M56" s="47"/>
      <c r="N56" s="47"/>
      <c r="O56" s="47"/>
      <c r="P56" s="47"/>
    </row>
    <row r="57" spans="2:16">
      <c r="B57" s="129"/>
      <c r="C57" s="110" t="s">
        <v>123</v>
      </c>
      <c r="D57" s="118">
        <v>1.4848255356338713</v>
      </c>
      <c r="E57" s="118">
        <v>2.1000963747345391</v>
      </c>
      <c r="F57" s="118">
        <v>1.8619068656077431</v>
      </c>
      <c r="G57" s="118">
        <v>1.5882779443795236</v>
      </c>
      <c r="H57" s="118">
        <v>2.4028280834246907</v>
      </c>
      <c r="I57" s="118">
        <v>2.1157361634505545</v>
      </c>
      <c r="K57" s="47"/>
      <c r="L57" s="47"/>
      <c r="M57" s="47"/>
      <c r="N57" s="47"/>
      <c r="O57" s="47"/>
      <c r="P57" s="47"/>
    </row>
    <row r="58" spans="2:16">
      <c r="B58" s="129"/>
      <c r="C58" s="110" t="s">
        <v>124</v>
      </c>
      <c r="D58" s="118">
        <v>1.352008028053131</v>
      </c>
      <c r="E58" s="118">
        <v>2.0199120746084986</v>
      </c>
      <c r="F58" s="118">
        <v>1.7926216820639329</v>
      </c>
      <c r="G58" s="118">
        <v>1.2755156818333502</v>
      </c>
      <c r="H58" s="118">
        <v>2.4821080570604392</v>
      </c>
      <c r="I58" s="118">
        <v>2.0305925772275302</v>
      </c>
      <c r="K58" s="47"/>
      <c r="L58" s="47"/>
      <c r="M58" s="47"/>
      <c r="N58" s="47"/>
      <c r="O58" s="47"/>
      <c r="P58" s="47"/>
    </row>
    <row r="59" spans="2:16">
      <c r="B59" s="129"/>
      <c r="C59" s="110" t="s">
        <v>125</v>
      </c>
      <c r="D59" s="118">
        <v>0.70605837161750173</v>
      </c>
      <c r="E59" s="118">
        <v>2.0995024404744989</v>
      </c>
      <c r="F59" s="118">
        <v>1.8853447158413861</v>
      </c>
      <c r="G59" s="118">
        <v>1.3584434920190791</v>
      </c>
      <c r="H59" s="118">
        <v>2.5258474862045022</v>
      </c>
      <c r="I59" s="118">
        <v>2.0349941771498736</v>
      </c>
      <c r="K59" s="47"/>
      <c r="L59" s="47"/>
      <c r="M59" s="47"/>
      <c r="N59" s="47"/>
      <c r="O59" s="47"/>
      <c r="P59" s="47"/>
    </row>
    <row r="60" spans="2:16">
      <c r="B60" s="110"/>
      <c r="C60" s="110" t="s">
        <v>126</v>
      </c>
      <c r="D60" s="118">
        <v>0.7007228216860284</v>
      </c>
      <c r="E60" s="118">
        <v>2.1272843939145192</v>
      </c>
      <c r="F60" s="118">
        <v>1.9479051442915285</v>
      </c>
      <c r="G60" s="118">
        <v>1.4305755436349932</v>
      </c>
      <c r="H60" s="118">
        <v>2.5428129334273519</v>
      </c>
      <c r="I60" s="118">
        <v>2.0527060656285956</v>
      </c>
      <c r="K60" s="47"/>
      <c r="L60" s="47"/>
      <c r="M60" s="47"/>
      <c r="N60" s="47"/>
      <c r="O60" s="47"/>
      <c r="P60" s="47"/>
    </row>
    <row r="61" spans="2:16">
      <c r="B61" s="129"/>
      <c r="C61" s="110" t="s">
        <v>127</v>
      </c>
      <c r="D61" s="118">
        <v>0.70568556535177684</v>
      </c>
      <c r="E61" s="118">
        <v>2.1483029923778041</v>
      </c>
      <c r="F61" s="118">
        <v>1.9669176063583205</v>
      </c>
      <c r="G61" s="118">
        <v>1.4370383464737513</v>
      </c>
      <c r="H61" s="118">
        <v>2.5435931234147224</v>
      </c>
      <c r="I61" s="118">
        <v>2.0742517759688273</v>
      </c>
      <c r="K61" s="47"/>
      <c r="L61" s="47"/>
      <c r="M61" s="47"/>
      <c r="N61" s="47"/>
      <c r="O61" s="47"/>
      <c r="P61" s="47"/>
    </row>
    <row r="62" spans="2:16">
      <c r="B62" s="110"/>
      <c r="C62" s="110" t="s">
        <v>128</v>
      </c>
      <c r="D62" s="118">
        <v>0.75890906837527972</v>
      </c>
      <c r="E62" s="118">
        <v>2.2795357948363737</v>
      </c>
      <c r="F62" s="118">
        <v>2.0659920270706289</v>
      </c>
      <c r="G62" s="118">
        <v>1.6155196593923726</v>
      </c>
      <c r="H62" s="118">
        <v>2.5547225219537006</v>
      </c>
      <c r="I62" s="118">
        <v>2.2004190370926935</v>
      </c>
      <c r="K62" s="47"/>
      <c r="L62" s="47"/>
      <c r="M62" s="47"/>
      <c r="N62" s="47"/>
      <c r="O62" s="47"/>
      <c r="P62" s="47"/>
    </row>
    <row r="63" spans="2:16">
      <c r="B63" s="110"/>
      <c r="C63" s="110" t="s">
        <v>129</v>
      </c>
      <c r="D63" s="118">
        <v>0.76478060991074237</v>
      </c>
      <c r="E63" s="118">
        <v>2.2951062493674401</v>
      </c>
      <c r="F63" s="118">
        <v>2.0530397018606372</v>
      </c>
      <c r="G63" s="118">
        <v>1.6667727667197152</v>
      </c>
      <c r="H63" s="118">
        <v>2.5492940536449016</v>
      </c>
      <c r="I63" s="118">
        <v>2.2138842150727367</v>
      </c>
      <c r="K63" s="47"/>
      <c r="L63" s="47"/>
      <c r="M63" s="47"/>
      <c r="N63" s="47"/>
      <c r="O63" s="47"/>
      <c r="P63" s="47"/>
    </row>
    <row r="64" spans="2:16">
      <c r="B64" s="110"/>
      <c r="C64" s="110" t="s">
        <v>130</v>
      </c>
      <c r="D64" s="118">
        <v>0.70065121469304881</v>
      </c>
      <c r="E64" s="118">
        <v>2.3038158714808743</v>
      </c>
      <c r="F64" s="118">
        <v>2.0370167168264564</v>
      </c>
      <c r="G64" s="118">
        <v>1.6168805127747543</v>
      </c>
      <c r="H64" s="118">
        <v>2.6493170063571325</v>
      </c>
      <c r="I64" s="118">
        <v>2.2103765405678155</v>
      </c>
      <c r="K64" s="47"/>
      <c r="L64" s="47"/>
      <c r="M64" s="47"/>
      <c r="N64" s="47"/>
      <c r="O64" s="47"/>
      <c r="P64" s="47"/>
    </row>
    <row r="65" spans="2:16">
      <c r="B65" s="110"/>
      <c r="C65" s="110" t="s">
        <v>131</v>
      </c>
      <c r="D65" s="118">
        <v>0.69012849628857786</v>
      </c>
      <c r="E65" s="118">
        <v>2.3354869023602731</v>
      </c>
      <c r="F65" s="118">
        <v>2.0479606667086703</v>
      </c>
      <c r="G65" s="118">
        <v>1.5937314978782924</v>
      </c>
      <c r="H65" s="118">
        <v>2.6466986999275077</v>
      </c>
      <c r="I65" s="118">
        <v>2.2303987653552682</v>
      </c>
      <c r="K65" s="47"/>
      <c r="L65" s="47"/>
      <c r="M65" s="47"/>
      <c r="N65" s="47"/>
      <c r="O65" s="47"/>
      <c r="P65" s="47"/>
    </row>
    <row r="66" spans="2:16">
      <c r="B66" s="129">
        <v>2021</v>
      </c>
      <c r="C66" s="110" t="s">
        <v>120</v>
      </c>
      <c r="D66" s="118">
        <v>1.5871386348657035</v>
      </c>
      <c r="E66" s="118">
        <v>3.2729061384266345</v>
      </c>
      <c r="F66" s="118">
        <v>2.9642212323262696</v>
      </c>
      <c r="G66" s="118">
        <v>2.4700640029513998</v>
      </c>
      <c r="H66" s="118">
        <v>3.5890183497999661</v>
      </c>
      <c r="I66" s="118">
        <v>3.156041624225292</v>
      </c>
      <c r="K66" s="47"/>
      <c r="L66" s="47"/>
      <c r="M66" s="47"/>
      <c r="N66" s="47"/>
      <c r="O66" s="47"/>
      <c r="P66" s="47"/>
    </row>
    <row r="67" spans="2:16">
      <c r="B67" s="129"/>
      <c r="C67" s="110" t="s">
        <v>121</v>
      </c>
      <c r="D67" s="118">
        <v>0.74745967339981956</v>
      </c>
      <c r="E67" s="118">
        <v>2.4216200522145126</v>
      </c>
      <c r="F67" s="118">
        <v>2.0633202896720659</v>
      </c>
      <c r="G67" s="118">
        <v>1.5540665094710082</v>
      </c>
      <c r="H67" s="118">
        <v>2.6667976053194931</v>
      </c>
      <c r="I67" s="118">
        <v>2.2895810612577838</v>
      </c>
      <c r="K67" s="47"/>
      <c r="L67" s="47"/>
      <c r="M67" s="47"/>
      <c r="N67" s="47"/>
      <c r="O67" s="47"/>
      <c r="P67" s="47"/>
    </row>
    <row r="68" spans="2:16">
      <c r="B68" s="129"/>
      <c r="C68" s="110" t="s">
        <v>122</v>
      </c>
      <c r="D68" s="118">
        <v>0.73785009448317229</v>
      </c>
      <c r="E68" s="118">
        <v>2.4041933599539655</v>
      </c>
      <c r="F68" s="118">
        <v>2.0745523570902202</v>
      </c>
      <c r="G68" s="118">
        <v>1.4864119195395542</v>
      </c>
      <c r="H68" s="118">
        <v>2.567590636858319</v>
      </c>
      <c r="I68" s="118">
        <v>2.2775886505881138</v>
      </c>
      <c r="K68" s="47"/>
      <c r="L68" s="47"/>
      <c r="M68" s="47"/>
      <c r="N68" s="47"/>
      <c r="O68" s="47"/>
      <c r="P68" s="47"/>
    </row>
    <row r="69" spans="2:16">
      <c r="B69" s="129"/>
      <c r="C69" s="110" t="s">
        <v>123</v>
      </c>
      <c r="D69" s="118">
        <v>0.78280406677697645</v>
      </c>
      <c r="E69" s="118">
        <v>2.3968804247793019</v>
      </c>
      <c r="F69" s="118">
        <v>2.0533389772658062</v>
      </c>
      <c r="G69" s="118">
        <v>1.5584903166149688</v>
      </c>
      <c r="H69" s="118">
        <v>2.367501333720301</v>
      </c>
      <c r="I69" s="118">
        <v>2.2582325268302617</v>
      </c>
      <c r="K69" s="47"/>
      <c r="L69" s="47"/>
      <c r="M69" s="47"/>
      <c r="N69" s="47"/>
      <c r="O69" s="47"/>
      <c r="P69" s="47"/>
    </row>
    <row r="70" spans="2:16">
      <c r="B70" s="129"/>
      <c r="C70" s="110" t="s">
        <v>124</v>
      </c>
      <c r="D70" s="118">
        <v>0.83382542702858942</v>
      </c>
      <c r="E70" s="118">
        <v>2.3354742517912142</v>
      </c>
      <c r="F70" s="118">
        <v>2.0018150019353476</v>
      </c>
      <c r="G70" s="118">
        <v>1.6765217082073347</v>
      </c>
      <c r="H70" s="118">
        <v>2.2604899124430089</v>
      </c>
      <c r="I70" s="118">
        <v>2.1996550895564626</v>
      </c>
      <c r="K70" s="47"/>
      <c r="L70" s="47"/>
      <c r="M70" s="47"/>
      <c r="N70" s="47"/>
      <c r="O70" s="47"/>
      <c r="P70" s="47"/>
    </row>
    <row r="71" spans="2:16">
      <c r="B71" s="129"/>
      <c r="C71" s="110" t="s">
        <v>125</v>
      </c>
      <c r="D71" s="118">
        <v>0.84037965970058526</v>
      </c>
      <c r="E71" s="118">
        <v>2.3116604942476471</v>
      </c>
      <c r="F71" s="118">
        <v>1.9361060159438725</v>
      </c>
      <c r="G71" s="118">
        <v>1.6737348115307915</v>
      </c>
      <c r="H71" s="118">
        <v>2.0911385187339926</v>
      </c>
      <c r="I71" s="118">
        <v>2.1762953925719586</v>
      </c>
      <c r="K71" s="47"/>
      <c r="L71" s="47"/>
      <c r="M71" s="47"/>
      <c r="N71" s="47"/>
      <c r="O71" s="47"/>
      <c r="P71" s="47"/>
    </row>
    <row r="72" spans="2:16">
      <c r="B72" s="110"/>
      <c r="C72" s="114" t="s">
        <v>126</v>
      </c>
      <c r="D72" s="122">
        <v>0.87149600829934393</v>
      </c>
      <c r="E72" s="122">
        <v>2.3011726478011196</v>
      </c>
      <c r="F72" s="122">
        <v>1.8999921761754468</v>
      </c>
      <c r="G72" s="122">
        <v>1.6372933025514236</v>
      </c>
      <c r="H72" s="122">
        <v>2.0886228925373507</v>
      </c>
      <c r="I72" s="122">
        <v>2.1766007314495628</v>
      </c>
      <c r="K72" s="47"/>
      <c r="L72" s="47"/>
      <c r="M72" s="47"/>
      <c r="N72" s="47"/>
      <c r="O72" s="47"/>
      <c r="P72" s="47"/>
    </row>
    <row r="73" spans="2:16">
      <c r="B73" s="129"/>
      <c r="C73" s="110" t="s">
        <v>127</v>
      </c>
      <c r="D73" s="118"/>
      <c r="E73" s="118"/>
      <c r="F73" s="118"/>
      <c r="G73" s="118"/>
      <c r="H73" s="118"/>
      <c r="I73" s="118"/>
      <c r="K73" s="372"/>
      <c r="L73" s="372"/>
      <c r="M73" s="372"/>
      <c r="N73" s="372"/>
      <c r="O73" s="372"/>
      <c r="P73" s="372"/>
    </row>
    <row r="74" spans="2:16">
      <c r="B74" s="110"/>
      <c r="C74" s="110" t="s">
        <v>128</v>
      </c>
      <c r="D74" s="118"/>
      <c r="E74" s="118"/>
      <c r="F74" s="118"/>
      <c r="G74" s="118"/>
      <c r="H74" s="118"/>
      <c r="I74" s="118"/>
      <c r="K74" s="47"/>
      <c r="L74" s="47"/>
      <c r="M74" s="47"/>
      <c r="N74" s="47"/>
      <c r="O74" s="47"/>
      <c r="P74" s="47"/>
    </row>
    <row r="75" spans="2:16">
      <c r="B75" s="110"/>
      <c r="C75" s="110" t="s">
        <v>129</v>
      </c>
      <c r="D75" s="118"/>
      <c r="E75" s="118"/>
      <c r="F75" s="118"/>
      <c r="G75" s="118"/>
      <c r="H75" s="118"/>
      <c r="I75" s="118"/>
      <c r="K75" s="47"/>
      <c r="L75" s="47"/>
      <c r="M75" s="47"/>
      <c r="N75" s="47"/>
      <c r="O75" s="47"/>
      <c r="P75" s="47"/>
    </row>
    <row r="76" spans="2:16">
      <c r="B76" s="110"/>
      <c r="C76" s="110" t="s">
        <v>130</v>
      </c>
      <c r="D76" s="118"/>
      <c r="E76" s="118"/>
      <c r="F76" s="118"/>
      <c r="G76" s="118"/>
      <c r="H76" s="118"/>
      <c r="I76" s="118"/>
      <c r="K76" s="47"/>
      <c r="L76" s="47"/>
      <c r="M76" s="47"/>
      <c r="N76" s="47"/>
      <c r="O76" s="47"/>
      <c r="P76" s="47"/>
    </row>
    <row r="77" spans="2:16">
      <c r="B77" s="110"/>
      <c r="C77" s="110" t="s">
        <v>131</v>
      </c>
      <c r="D77" s="118"/>
      <c r="E77" s="118"/>
      <c r="F77" s="118"/>
      <c r="G77" s="118"/>
      <c r="H77" s="118"/>
      <c r="I77" s="118"/>
      <c r="K77" s="47"/>
      <c r="L77" s="47"/>
      <c r="M77" s="47"/>
      <c r="N77" s="47"/>
      <c r="O77" s="47"/>
      <c r="P77" s="47"/>
    </row>
    <row r="78" spans="2:16">
      <c r="B78" s="110"/>
      <c r="C78" s="110"/>
      <c r="D78" s="119"/>
      <c r="E78" s="119"/>
      <c r="F78" s="119"/>
      <c r="G78" s="119"/>
      <c r="H78" s="119"/>
      <c r="I78" s="119"/>
      <c r="K78" s="59"/>
      <c r="L78" s="59"/>
      <c r="M78" s="59"/>
      <c r="N78" s="59"/>
      <c r="O78" s="59"/>
      <c r="P78" s="59"/>
    </row>
    <row r="79" spans="2:16">
      <c r="B79" s="33" t="s">
        <v>134</v>
      </c>
      <c r="D79" s="47"/>
      <c r="E79" s="47"/>
      <c r="F79" s="47"/>
      <c r="G79" s="47"/>
      <c r="H79" s="47"/>
      <c r="I79" s="47"/>
    </row>
    <row r="80" spans="2:16">
      <c r="B80" s="57"/>
      <c r="C80" s="485"/>
      <c r="D80" s="488"/>
      <c r="E80" s="488"/>
      <c r="F80" s="488"/>
      <c r="G80" s="488"/>
      <c r="H80" s="488"/>
      <c r="I80" s="488"/>
    </row>
    <row r="81" spans="2:9" ht="18.75">
      <c r="B81" s="101"/>
      <c r="C81" s="102"/>
      <c r="D81" s="102"/>
      <c r="E81" s="102"/>
      <c r="F81" s="102"/>
      <c r="G81" s="102"/>
      <c r="H81" s="102"/>
      <c r="I81" s="102"/>
    </row>
    <row r="82" spans="2:9">
      <c r="B82" s="57"/>
    </row>
    <row r="83" spans="2:9">
      <c r="B83" s="57"/>
    </row>
  </sheetData>
  <mergeCells count="1">
    <mergeCell ref="C80:I80"/>
  </mergeCells>
  <hyperlinks>
    <hyperlink ref="K3" location="Indice!A1" display="Volver al índice"/>
  </hyperlinks>
  <printOptions horizontalCentered="1"/>
  <pageMargins left="0.15748031496062992" right="0.19685039370078741" top="0.15748031496062992" bottom="0.19685039370078741" header="0" footer="0"/>
  <pageSetup paperSize="9" scale="6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autoPageBreaks="0"/>
  </sheetPr>
  <dimension ref="A1:EI219"/>
  <sheetViews>
    <sheetView showGridLines="0" showRowColHeaders="0" zoomScaleNormal="100" workbookViewId="0">
      <pane ySplit="5" topLeftCell="A6" activePane="bottomLeft" state="frozen"/>
      <selection activeCell="J28" sqref="J28"/>
      <selection pane="bottomLeft" activeCell="M17" sqref="M17"/>
    </sheetView>
  </sheetViews>
  <sheetFormatPr baseColWidth="10" defaultRowHeight="15"/>
  <cols>
    <col min="1" max="1" width="2.7109375" style="13" customWidth="1"/>
    <col min="2" max="2" width="27.5703125" style="13" customWidth="1"/>
    <col min="3" max="3" width="17" style="13" customWidth="1"/>
    <col min="4" max="4" width="11.140625" style="13" customWidth="1"/>
    <col min="5" max="5" width="11.28515625" style="13" customWidth="1"/>
    <col min="6" max="6" width="11.28515625" style="13" hidden="1" customWidth="1"/>
    <col min="7" max="7" width="11.28515625" style="13" customWidth="1"/>
    <col min="8" max="8" width="11.7109375" style="13" customWidth="1"/>
    <col min="9" max="16384" width="11.42578125" style="13"/>
  </cols>
  <sheetData>
    <row r="1" spans="2:139" ht="26.1" customHeight="1">
      <c r="B1" s="492" t="s">
        <v>33</v>
      </c>
      <c r="C1" s="493"/>
      <c r="D1" s="493"/>
      <c r="E1" s="493"/>
      <c r="F1" s="493"/>
      <c r="G1" s="493"/>
      <c r="H1" s="493"/>
    </row>
    <row r="3" spans="2:139" ht="18.75">
      <c r="B3" s="130" t="s">
        <v>198</v>
      </c>
      <c r="C3" s="131"/>
      <c r="D3" s="131"/>
      <c r="E3" s="131"/>
      <c r="F3" s="131"/>
      <c r="G3" s="131"/>
      <c r="H3" s="131"/>
      <c r="L3" s="9" t="s">
        <v>178</v>
      </c>
    </row>
    <row r="4" spans="2:139" ht="23.65" customHeight="1">
      <c r="B4" s="494" t="s">
        <v>41</v>
      </c>
      <c r="C4" s="496" t="s">
        <v>40</v>
      </c>
      <c r="D4" s="497"/>
      <c r="E4" s="157" t="s">
        <v>34</v>
      </c>
      <c r="F4" s="157"/>
      <c r="G4" s="157"/>
      <c r="H4" s="157"/>
      <c r="K4" s="132"/>
      <c r="L4" s="132"/>
      <c r="M4" s="132"/>
      <c r="N4" s="132"/>
      <c r="O4" s="132"/>
    </row>
    <row r="5" spans="2:139" ht="18.600000000000001" customHeight="1">
      <c r="B5" s="495"/>
      <c r="C5" s="158" t="s">
        <v>7</v>
      </c>
      <c r="D5" s="158" t="s">
        <v>32</v>
      </c>
      <c r="E5" s="159" t="s">
        <v>4</v>
      </c>
      <c r="F5" s="159" t="s">
        <v>3</v>
      </c>
      <c r="G5" s="159" t="s">
        <v>3</v>
      </c>
      <c r="H5" s="159" t="s">
        <v>6</v>
      </c>
      <c r="K5" s="133"/>
      <c r="L5" s="134"/>
      <c r="M5" s="133"/>
      <c r="N5" s="135"/>
      <c r="O5" s="133"/>
    </row>
    <row r="6" spans="2:139" ht="18.600000000000001" customHeight="1">
      <c r="B6" s="136"/>
      <c r="C6" s="137"/>
      <c r="D6" s="138"/>
      <c r="E6" s="139"/>
      <c r="F6" s="139"/>
      <c r="G6" s="139"/>
      <c r="H6" s="139"/>
      <c r="K6" s="132"/>
      <c r="L6" s="327"/>
      <c r="M6" s="327"/>
      <c r="N6" s="327"/>
      <c r="O6" s="327"/>
      <c r="P6" s="327"/>
      <c r="Q6" s="327"/>
      <c r="R6" s="327"/>
      <c r="S6" s="327"/>
      <c r="T6" s="327"/>
      <c r="U6" s="327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M6" s="327"/>
      <c r="AN6" s="327"/>
      <c r="AO6" s="327"/>
      <c r="AP6" s="327"/>
      <c r="AQ6" s="327"/>
      <c r="AR6" s="327"/>
      <c r="AS6" s="327"/>
      <c r="AT6" s="327"/>
      <c r="AU6" s="327"/>
      <c r="AV6" s="327"/>
      <c r="AW6" s="327"/>
    </row>
    <row r="7" spans="2:139" s="142" customFormat="1" ht="30.75" customHeight="1">
      <c r="B7" s="153" t="s">
        <v>29</v>
      </c>
      <c r="C7" s="403">
        <v>1025881</v>
      </c>
      <c r="D7" s="373">
        <f>C7/C15</f>
        <v>0.45361713191398667</v>
      </c>
      <c r="E7" s="406">
        <v>0.30599999999999999</v>
      </c>
      <c r="F7" s="406"/>
      <c r="G7" s="406">
        <v>0.14299999999999999</v>
      </c>
      <c r="H7" s="406" t="s">
        <v>205</v>
      </c>
      <c r="I7" s="4"/>
      <c r="J7" s="4"/>
      <c r="K7" s="140"/>
      <c r="L7" s="141"/>
      <c r="M7" s="140"/>
      <c r="N7" s="141"/>
      <c r="O7" s="140"/>
      <c r="P7" s="328"/>
      <c r="Q7" s="328"/>
      <c r="R7" s="328"/>
      <c r="S7" s="328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  <c r="AK7" s="328"/>
      <c r="AL7" s="328"/>
      <c r="AM7" s="328"/>
      <c r="AN7" s="328"/>
      <c r="AO7" s="328"/>
      <c r="AP7" s="328"/>
      <c r="AQ7" s="328"/>
      <c r="AR7" s="328"/>
      <c r="AS7" s="328"/>
      <c r="AT7" s="328"/>
      <c r="AU7" s="328"/>
      <c r="AV7" s="328"/>
      <c r="AW7" s="328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</row>
    <row r="8" spans="2:139" s="142" customFormat="1" ht="32.1" customHeight="1">
      <c r="B8" s="154" t="s">
        <v>28</v>
      </c>
      <c r="C8" s="403">
        <v>138756</v>
      </c>
      <c r="D8" s="373">
        <f>C8/C15</f>
        <v>6.1354190940135493E-2</v>
      </c>
      <c r="E8" s="406">
        <v>0.19500000000000001</v>
      </c>
      <c r="F8" s="406"/>
      <c r="G8" s="406">
        <v>0.11899999999999999</v>
      </c>
      <c r="H8" s="406">
        <v>0.14699999999999999</v>
      </c>
      <c r="I8" s="4"/>
      <c r="J8" s="328"/>
      <c r="K8" s="329"/>
      <c r="L8" s="329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1"/>
      <c r="Z8" s="331"/>
      <c r="AA8" s="331"/>
      <c r="AB8" s="331"/>
      <c r="AC8" s="297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328"/>
      <c r="AP8" s="328"/>
      <c r="AQ8" s="328"/>
      <c r="AR8" s="328"/>
      <c r="AS8" s="328"/>
      <c r="AT8" s="328"/>
      <c r="AU8" s="328"/>
      <c r="AV8" s="328"/>
      <c r="AW8" s="328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</row>
    <row r="9" spans="2:139" s="142" customFormat="1" ht="32.1" customHeight="1">
      <c r="B9" s="153" t="s">
        <v>35</v>
      </c>
      <c r="C9" s="403">
        <v>279136</v>
      </c>
      <c r="D9" s="373">
        <f>C9/C15</f>
        <v>0.12342647123198752</v>
      </c>
      <c r="E9" s="406">
        <v>0.37</v>
      </c>
      <c r="F9" s="406"/>
      <c r="G9" s="406">
        <v>0.27200000000000002</v>
      </c>
      <c r="H9" s="406">
        <v>0.313</v>
      </c>
      <c r="I9" s="4"/>
      <c r="J9" s="328"/>
      <c r="K9" s="490"/>
      <c r="L9" s="490"/>
      <c r="M9" s="490"/>
      <c r="N9" s="490"/>
      <c r="O9" s="490"/>
      <c r="P9" s="332"/>
      <c r="Q9" s="332"/>
      <c r="R9" s="332"/>
      <c r="S9" s="332"/>
      <c r="T9" s="332"/>
      <c r="U9" s="332"/>
      <c r="V9" s="332"/>
      <c r="W9" s="332"/>
      <c r="X9" s="332"/>
      <c r="Y9" s="332"/>
      <c r="Z9" s="332"/>
      <c r="AA9" s="332"/>
      <c r="AB9" s="332"/>
      <c r="AC9" s="316"/>
      <c r="AD9" s="328"/>
      <c r="AE9" s="328"/>
      <c r="AF9" s="328"/>
      <c r="AG9" s="328"/>
      <c r="AH9" s="328"/>
      <c r="AI9" s="328"/>
      <c r="AJ9" s="328"/>
      <c r="AK9" s="328"/>
      <c r="AL9" s="328"/>
      <c r="AM9" s="328"/>
      <c r="AN9" s="328"/>
      <c r="AO9" s="328"/>
      <c r="AP9" s="328"/>
      <c r="AQ9" s="328"/>
      <c r="AR9" s="328"/>
      <c r="AS9" s="328"/>
      <c r="AT9" s="328"/>
      <c r="AU9" s="328"/>
      <c r="AV9" s="328"/>
      <c r="AW9" s="328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</row>
    <row r="10" spans="2:139" s="142" customFormat="1" ht="27.6" customHeight="1">
      <c r="B10" s="153" t="s">
        <v>30</v>
      </c>
      <c r="C10" s="403">
        <v>641787</v>
      </c>
      <c r="D10" s="373">
        <f>C10/C15</f>
        <v>0.28378104111459496</v>
      </c>
      <c r="E10" s="406">
        <v>0.29199999999999998</v>
      </c>
      <c r="F10" s="406"/>
      <c r="G10" s="406">
        <v>7.4999999999999997E-2</v>
      </c>
      <c r="H10" s="406">
        <v>0.27500000000000002</v>
      </c>
      <c r="I10" s="4"/>
      <c r="J10" s="328"/>
      <c r="K10" s="296"/>
      <c r="L10" s="320"/>
      <c r="M10" s="296"/>
      <c r="N10" s="321"/>
      <c r="O10" s="296"/>
      <c r="P10" s="333"/>
      <c r="Q10" s="333"/>
      <c r="R10" s="333"/>
      <c r="S10" s="333"/>
      <c r="T10" s="333"/>
      <c r="U10" s="333"/>
      <c r="V10" s="333"/>
      <c r="W10" s="333"/>
      <c r="X10" s="333"/>
      <c r="Y10" s="333"/>
      <c r="Z10" s="333"/>
      <c r="AA10" s="333"/>
      <c r="AB10" s="333"/>
      <c r="AC10" s="297"/>
      <c r="AD10" s="328"/>
      <c r="AE10" s="328"/>
      <c r="AF10" s="328"/>
      <c r="AG10" s="328"/>
      <c r="AH10" s="328"/>
      <c r="AI10" s="328"/>
      <c r="AJ10" s="328"/>
      <c r="AK10" s="328"/>
      <c r="AL10" s="328"/>
      <c r="AM10" s="328"/>
      <c r="AN10" s="328"/>
      <c r="AO10" s="328"/>
      <c r="AP10" s="328"/>
      <c r="AQ10" s="328"/>
      <c r="AR10" s="328"/>
      <c r="AS10" s="328"/>
      <c r="AT10" s="328"/>
      <c r="AU10" s="328"/>
      <c r="AV10" s="328"/>
      <c r="AW10" s="328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</row>
    <row r="11" spans="2:139" s="142" customFormat="1" ht="27.6" customHeight="1">
      <c r="B11" s="153" t="s">
        <v>31</v>
      </c>
      <c r="C11" s="403">
        <v>152211</v>
      </c>
      <c r="D11" s="373">
        <f>C11/C15</f>
        <v>6.7303631966826399E-2</v>
      </c>
      <c r="E11" s="406">
        <v>0.44700000000000001</v>
      </c>
      <c r="F11" s="406"/>
      <c r="G11" s="406">
        <v>0.439</v>
      </c>
      <c r="H11" s="406">
        <v>0.443</v>
      </c>
      <c r="I11" s="4"/>
      <c r="J11" s="328"/>
      <c r="K11" s="309"/>
      <c r="L11" s="304"/>
      <c r="M11" s="309"/>
      <c r="N11" s="304"/>
      <c r="O11" s="309"/>
      <c r="P11" s="291"/>
      <c r="Q11" s="291"/>
      <c r="R11" s="291"/>
      <c r="S11" s="291"/>
      <c r="T11" s="291"/>
      <c r="U11" s="291"/>
      <c r="V11" s="317"/>
      <c r="W11" s="291"/>
      <c r="X11" s="318"/>
      <c r="Y11" s="291"/>
      <c r="Z11" s="291"/>
      <c r="AA11" s="291"/>
      <c r="AB11" s="291"/>
      <c r="AC11" s="297"/>
      <c r="AD11" s="328"/>
      <c r="AE11" s="328"/>
      <c r="AF11" s="328"/>
      <c r="AG11" s="328"/>
      <c r="AH11" s="328"/>
      <c r="AI11" s="328"/>
      <c r="AJ11" s="328"/>
      <c r="AK11" s="328"/>
      <c r="AL11" s="328"/>
      <c r="AM11" s="328"/>
      <c r="AN11" s="328"/>
      <c r="AO11" s="328"/>
      <c r="AP11" s="328"/>
      <c r="AQ11" s="328"/>
      <c r="AR11" s="328"/>
      <c r="AS11" s="328"/>
      <c r="AT11" s="328"/>
      <c r="AU11" s="328"/>
      <c r="AV11" s="328"/>
      <c r="AW11" s="328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</row>
    <row r="12" spans="2:139" s="142" customFormat="1" ht="27.6" customHeight="1">
      <c r="B12" s="153" t="s">
        <v>37</v>
      </c>
      <c r="C12" s="404">
        <v>22793</v>
      </c>
      <c r="D12" s="373">
        <f>C12/C15</f>
        <v>1.0078454799061E-2</v>
      </c>
      <c r="E12" s="407">
        <v>0.51800000000000002</v>
      </c>
      <c r="F12" s="407"/>
      <c r="G12" s="407">
        <v>0.52600000000000002</v>
      </c>
      <c r="H12" s="407">
        <v>0.52</v>
      </c>
      <c r="I12" s="4"/>
      <c r="J12" s="328"/>
      <c r="K12" s="309"/>
      <c r="L12" s="304"/>
      <c r="M12" s="309"/>
      <c r="N12" s="304"/>
      <c r="O12" s="309"/>
      <c r="P12" s="334"/>
      <c r="Q12" s="334"/>
      <c r="R12" s="334"/>
      <c r="S12" s="334"/>
      <c r="T12" s="334"/>
      <c r="U12" s="334"/>
      <c r="V12" s="334"/>
      <c r="W12" s="291"/>
      <c r="X12" s="334"/>
      <c r="Y12" s="334"/>
      <c r="Z12" s="334"/>
      <c r="AA12" s="334"/>
      <c r="AB12" s="334"/>
      <c r="AC12" s="297"/>
      <c r="AD12" s="328"/>
      <c r="AE12" s="328"/>
      <c r="AF12" s="328"/>
      <c r="AG12" s="328"/>
      <c r="AH12" s="328"/>
      <c r="AI12" s="328"/>
      <c r="AJ12" s="328"/>
      <c r="AK12" s="328"/>
      <c r="AL12" s="328"/>
      <c r="AM12" s="328"/>
      <c r="AN12" s="328"/>
      <c r="AO12" s="328"/>
      <c r="AP12" s="328"/>
      <c r="AQ12" s="328"/>
      <c r="AR12" s="328"/>
      <c r="AS12" s="328"/>
      <c r="AT12" s="328"/>
      <c r="AU12" s="328"/>
      <c r="AV12" s="328"/>
      <c r="AW12" s="328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</row>
    <row r="13" spans="2:139" s="142" customFormat="1" ht="32.1" customHeight="1">
      <c r="B13" s="155" t="s">
        <v>36</v>
      </c>
      <c r="C13" s="405">
        <f>SUM(C7:C12)</f>
        <v>2260564</v>
      </c>
      <c r="D13" s="374">
        <f>SUM(D7:D12)</f>
        <v>0.99956092196659196</v>
      </c>
      <c r="E13" s="408">
        <v>0.30299999999999999</v>
      </c>
      <c r="F13" s="408"/>
      <c r="G13" s="408">
        <v>0.16400000000000001</v>
      </c>
      <c r="H13" s="408">
        <v>0.23499999999999999</v>
      </c>
      <c r="I13" s="4"/>
      <c r="J13" s="328"/>
      <c r="K13" s="309"/>
      <c r="L13" s="304"/>
      <c r="M13" s="309"/>
      <c r="N13" s="304"/>
      <c r="O13" s="309"/>
      <c r="P13" s="319"/>
      <c r="Q13" s="294"/>
      <c r="R13" s="319"/>
      <c r="S13" s="294"/>
      <c r="T13" s="319"/>
      <c r="U13" s="294"/>
      <c r="V13" s="319"/>
      <c r="W13" s="295"/>
      <c r="X13" s="296"/>
      <c r="Y13" s="320"/>
      <c r="Z13" s="296"/>
      <c r="AA13" s="321"/>
      <c r="AB13" s="296"/>
      <c r="AC13" s="297"/>
      <c r="AD13" s="328"/>
      <c r="AE13" s="328"/>
      <c r="AF13" s="328"/>
      <c r="AG13" s="328"/>
      <c r="AH13" s="328"/>
      <c r="AI13" s="328"/>
      <c r="AJ13" s="328"/>
      <c r="AK13" s="328"/>
      <c r="AL13" s="328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</row>
    <row r="14" spans="2:139" s="142" customFormat="1" ht="24.75" customHeight="1">
      <c r="B14" s="153" t="s">
        <v>38</v>
      </c>
      <c r="C14" s="403">
        <v>993</v>
      </c>
      <c r="D14" s="373">
        <f>C14/C15</f>
        <v>4.3907803340795742E-4</v>
      </c>
      <c r="E14" s="406">
        <v>4.0000000000000001E-3</v>
      </c>
      <c r="F14" s="406"/>
      <c r="G14" s="406">
        <v>5.0000000000000001E-3</v>
      </c>
      <c r="H14" s="406">
        <v>4.0000000000000001E-3</v>
      </c>
      <c r="I14" s="4"/>
      <c r="J14" s="328"/>
      <c r="K14" s="309"/>
      <c r="L14" s="304"/>
      <c r="M14" s="309"/>
      <c r="N14" s="304"/>
      <c r="O14" s="309"/>
      <c r="P14" s="293"/>
      <c r="Q14" s="294"/>
      <c r="R14" s="293"/>
      <c r="S14" s="294"/>
      <c r="T14" s="293"/>
      <c r="U14" s="294"/>
      <c r="V14" s="293"/>
      <c r="W14" s="295"/>
      <c r="X14" s="296"/>
      <c r="Y14" s="297"/>
      <c r="Z14" s="296"/>
      <c r="AA14" s="297"/>
      <c r="AB14" s="296"/>
      <c r="AC14" s="297"/>
      <c r="AD14" s="328"/>
      <c r="AE14" s="328"/>
      <c r="AF14" s="328"/>
      <c r="AG14" s="328"/>
      <c r="AH14" s="328"/>
      <c r="AI14" s="328"/>
      <c r="AJ14" s="328"/>
      <c r="AK14" s="328"/>
      <c r="AL14" s="328"/>
      <c r="AM14" s="328"/>
      <c r="AN14" s="328"/>
      <c r="AO14" s="328"/>
      <c r="AP14" s="328"/>
      <c r="AQ14" s="328"/>
      <c r="AR14" s="328"/>
      <c r="AS14" s="328"/>
      <c r="AT14" s="328"/>
      <c r="AU14" s="328"/>
      <c r="AV14" s="328"/>
      <c r="AW14" s="328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</row>
    <row r="15" spans="2:139" s="142" customFormat="1" ht="32.1" customHeight="1">
      <c r="B15" s="155" t="s">
        <v>39</v>
      </c>
      <c r="C15" s="156">
        <f>SUM(C13:C14)</f>
        <v>2261557</v>
      </c>
      <c r="D15" s="375">
        <v>1</v>
      </c>
      <c r="E15" s="375">
        <v>0.28899999999999998</v>
      </c>
      <c r="F15" s="375"/>
      <c r="G15" s="375">
        <v>0.16400000000000001</v>
      </c>
      <c r="H15" s="375">
        <v>0.22900000000000001</v>
      </c>
      <c r="I15" s="4"/>
      <c r="J15" s="328"/>
      <c r="K15" s="309"/>
      <c r="L15" s="304"/>
      <c r="M15" s="309"/>
      <c r="N15" s="304"/>
      <c r="O15" s="309"/>
      <c r="P15" s="293"/>
      <c r="Q15" s="294"/>
      <c r="R15" s="293"/>
      <c r="S15" s="294"/>
      <c r="T15" s="293"/>
      <c r="U15" s="294"/>
      <c r="V15" s="293"/>
      <c r="W15" s="295"/>
      <c r="X15" s="322"/>
      <c r="Y15" s="297"/>
      <c r="Z15" s="322"/>
      <c r="AA15" s="297"/>
      <c r="AB15" s="322"/>
      <c r="AC15" s="297"/>
      <c r="AD15" s="328"/>
      <c r="AE15" s="328"/>
      <c r="AF15" s="328"/>
      <c r="AG15" s="328"/>
      <c r="AH15" s="328"/>
      <c r="AI15" s="328"/>
      <c r="AJ15" s="328"/>
      <c r="AK15" s="328"/>
      <c r="AL15" s="328"/>
      <c r="AM15" s="328"/>
      <c r="AN15" s="328"/>
      <c r="AO15" s="328"/>
      <c r="AP15" s="328"/>
      <c r="AQ15" s="328"/>
      <c r="AR15" s="328"/>
      <c r="AS15" s="328"/>
      <c r="AT15" s="328"/>
      <c r="AU15" s="328"/>
      <c r="AV15" s="328"/>
      <c r="AW15" s="328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</row>
    <row r="16" spans="2:139" ht="22.9" customHeight="1">
      <c r="B16" s="143"/>
      <c r="C16" s="144"/>
      <c r="D16" s="144"/>
      <c r="I16" s="5"/>
      <c r="J16" s="330"/>
      <c r="K16" s="309"/>
      <c r="L16" s="304"/>
      <c r="M16" s="309"/>
      <c r="N16" s="304"/>
      <c r="O16" s="309"/>
      <c r="P16" s="301"/>
      <c r="Q16" s="302"/>
      <c r="R16" s="301"/>
      <c r="S16" s="302"/>
      <c r="T16" s="301"/>
      <c r="U16" s="302"/>
      <c r="V16" s="301"/>
      <c r="W16" s="303"/>
      <c r="X16" s="301"/>
      <c r="Y16" s="304"/>
      <c r="Z16" s="301"/>
      <c r="AA16" s="304"/>
      <c r="AB16" s="305"/>
      <c r="AC16" s="297"/>
      <c r="AD16" s="330"/>
      <c r="AE16" s="330"/>
      <c r="AF16" s="330"/>
      <c r="AG16" s="330"/>
      <c r="AH16" s="330"/>
      <c r="AI16" s="330"/>
      <c r="AJ16" s="330"/>
      <c r="AK16" s="330"/>
      <c r="AL16" s="330"/>
      <c r="AM16" s="330"/>
      <c r="AN16" s="330"/>
      <c r="AO16" s="330"/>
      <c r="AP16" s="330"/>
      <c r="AQ16" s="330"/>
      <c r="AR16" s="330"/>
      <c r="AS16" s="330"/>
      <c r="AT16" s="330"/>
      <c r="AU16" s="330"/>
      <c r="AV16" s="330"/>
      <c r="AW16" s="330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</row>
    <row r="17" spans="1:139" ht="18" customHeight="1">
      <c r="B17" s="145" t="s">
        <v>44</v>
      </c>
      <c r="C17" s="146"/>
      <c r="D17" s="146"/>
      <c r="E17" s="146"/>
      <c r="F17" s="146"/>
      <c r="G17" s="146"/>
      <c r="H17" s="146"/>
      <c r="I17" s="5"/>
      <c r="J17" s="330"/>
      <c r="K17" s="309"/>
      <c r="L17" s="304"/>
      <c r="M17" s="309"/>
      <c r="N17" s="304"/>
      <c r="O17" s="309"/>
      <c r="P17" s="301"/>
      <c r="Q17" s="302"/>
      <c r="R17" s="301"/>
      <c r="S17" s="302"/>
      <c r="T17" s="301"/>
      <c r="U17" s="302"/>
      <c r="V17" s="301"/>
      <c r="W17" s="303"/>
      <c r="X17" s="301"/>
      <c r="Y17" s="304"/>
      <c r="Z17" s="301"/>
      <c r="AA17" s="304"/>
      <c r="AB17" s="305"/>
      <c r="AC17" s="297"/>
      <c r="AD17" s="330"/>
      <c r="AE17" s="330"/>
      <c r="AF17" s="330"/>
      <c r="AG17" s="330"/>
      <c r="AH17" s="330"/>
      <c r="AI17" s="330"/>
      <c r="AJ17" s="330"/>
      <c r="AK17" s="330"/>
      <c r="AL17" s="330"/>
      <c r="AM17" s="330"/>
      <c r="AN17" s="330"/>
      <c r="AO17" s="330"/>
      <c r="AP17" s="330"/>
      <c r="AQ17" s="330"/>
      <c r="AR17" s="330"/>
      <c r="AS17" s="330"/>
      <c r="AT17" s="330"/>
      <c r="AU17" s="330"/>
      <c r="AV17" s="330"/>
      <c r="AW17" s="330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</row>
    <row r="18" spans="1:139" ht="18" customHeight="1">
      <c r="I18" s="5"/>
      <c r="J18" s="330"/>
      <c r="K18" s="305"/>
      <c r="L18" s="304"/>
      <c r="M18" s="305"/>
      <c r="N18" s="304"/>
      <c r="O18" s="305"/>
      <c r="P18" s="308"/>
      <c r="Q18" s="302"/>
      <c r="R18" s="308"/>
      <c r="S18" s="302"/>
      <c r="T18" s="308"/>
      <c r="U18" s="302"/>
      <c r="V18" s="308"/>
      <c r="W18" s="303"/>
      <c r="X18" s="309"/>
      <c r="Y18" s="304"/>
      <c r="Z18" s="309"/>
      <c r="AA18" s="304"/>
      <c r="AB18" s="309"/>
      <c r="AC18" s="297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</row>
    <row r="19" spans="1:139" ht="18" customHeight="1">
      <c r="I19" s="5"/>
      <c r="J19" s="330"/>
      <c r="K19" s="305"/>
      <c r="L19" s="304"/>
      <c r="M19" s="305"/>
      <c r="N19" s="304"/>
      <c r="O19" s="305"/>
      <c r="P19" s="301"/>
      <c r="Q19" s="302"/>
      <c r="R19" s="301"/>
      <c r="S19" s="302"/>
      <c r="T19" s="301"/>
      <c r="U19" s="302"/>
      <c r="V19" s="301"/>
      <c r="W19" s="303"/>
      <c r="X19" s="305"/>
      <c r="Y19" s="304"/>
      <c r="Z19" s="305"/>
      <c r="AA19" s="304"/>
      <c r="AB19" s="305"/>
      <c r="AC19" s="297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330"/>
      <c r="AP19" s="330"/>
      <c r="AQ19" s="330"/>
      <c r="AR19" s="330"/>
      <c r="AS19" s="330"/>
      <c r="AT19" s="330"/>
      <c r="AU19" s="330"/>
      <c r="AV19" s="330"/>
      <c r="AW19" s="330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</row>
    <row r="20" spans="1:139" ht="15" customHeight="1">
      <c r="I20" s="5"/>
      <c r="J20" s="330"/>
      <c r="K20" s="305"/>
      <c r="L20" s="304"/>
      <c r="M20" s="305"/>
      <c r="N20" s="304"/>
      <c r="O20" s="305"/>
      <c r="P20" s="293"/>
      <c r="Q20" s="294"/>
      <c r="R20" s="293"/>
      <c r="S20" s="294"/>
      <c r="T20" s="293"/>
      <c r="U20" s="314"/>
      <c r="V20" s="324"/>
      <c r="W20" s="303"/>
      <c r="X20" s="322"/>
      <c r="Y20" s="297"/>
      <c r="Z20" s="322"/>
      <c r="AA20" s="297"/>
      <c r="AB20" s="322"/>
      <c r="AC20" s="297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</row>
    <row r="21" spans="1:139">
      <c r="I21" s="5"/>
      <c r="J21" s="330"/>
      <c r="K21" s="305"/>
      <c r="L21" s="304"/>
      <c r="M21" s="305"/>
      <c r="N21" s="304"/>
      <c r="O21" s="305"/>
      <c r="P21" s="301"/>
      <c r="Q21" s="302"/>
      <c r="R21" s="301"/>
      <c r="S21" s="302"/>
      <c r="T21" s="301"/>
      <c r="U21" s="302"/>
      <c r="V21" s="301"/>
      <c r="W21" s="303"/>
      <c r="X21" s="305"/>
      <c r="Y21" s="304"/>
      <c r="Z21" s="305"/>
      <c r="AA21" s="304"/>
      <c r="AB21" s="305"/>
      <c r="AC21" s="297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  <c r="AQ21" s="330"/>
      <c r="AR21" s="330"/>
      <c r="AS21" s="330"/>
      <c r="AT21" s="330"/>
      <c r="AU21" s="330"/>
      <c r="AV21" s="330"/>
      <c r="AW21" s="330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</row>
    <row r="22" spans="1:139">
      <c r="I22" s="5"/>
      <c r="J22" s="330"/>
      <c r="K22" s="305"/>
      <c r="L22" s="304"/>
      <c r="M22" s="305"/>
      <c r="N22" s="304"/>
      <c r="O22" s="305"/>
      <c r="P22" s="301"/>
      <c r="Q22" s="302"/>
      <c r="R22" s="301"/>
      <c r="S22" s="302"/>
      <c r="T22" s="301"/>
      <c r="U22" s="302"/>
      <c r="V22" s="301"/>
      <c r="W22" s="303"/>
      <c r="X22" s="305"/>
      <c r="Y22" s="304"/>
      <c r="Z22" s="305"/>
      <c r="AA22" s="304"/>
      <c r="AB22" s="305"/>
      <c r="AC22" s="297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</row>
    <row r="23" spans="1:139">
      <c r="I23" s="5"/>
      <c r="J23" s="330"/>
      <c r="K23" s="305"/>
      <c r="L23" s="304"/>
      <c r="M23" s="305"/>
      <c r="N23" s="304"/>
      <c r="O23" s="305"/>
      <c r="P23" s="301"/>
      <c r="Q23" s="302"/>
      <c r="R23" s="301"/>
      <c r="S23" s="302"/>
      <c r="T23" s="301"/>
      <c r="U23" s="302"/>
      <c r="V23" s="301"/>
      <c r="W23" s="303"/>
      <c r="X23" s="305"/>
      <c r="Y23" s="304"/>
      <c r="Z23" s="305"/>
      <c r="AA23" s="304"/>
      <c r="AB23" s="305"/>
      <c r="AC23" s="297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30"/>
      <c r="AW23" s="330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</row>
    <row r="24" spans="1:139">
      <c r="I24" s="5"/>
      <c r="J24" s="330"/>
      <c r="K24" s="305"/>
      <c r="L24" s="304"/>
      <c r="M24" s="305"/>
      <c r="N24" s="304"/>
      <c r="O24" s="305"/>
      <c r="P24" s="301"/>
      <c r="Q24" s="302"/>
      <c r="R24" s="301"/>
      <c r="S24" s="302"/>
      <c r="T24" s="301"/>
      <c r="U24" s="302"/>
      <c r="V24" s="301"/>
      <c r="W24" s="303"/>
      <c r="X24" s="305"/>
      <c r="Y24" s="304"/>
      <c r="Z24" s="305"/>
      <c r="AA24" s="304"/>
      <c r="AB24" s="305"/>
      <c r="AC24" s="297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  <c r="AQ24" s="330"/>
      <c r="AR24" s="330"/>
      <c r="AS24" s="330"/>
      <c r="AT24" s="330"/>
      <c r="AU24" s="330"/>
      <c r="AV24" s="330"/>
      <c r="AW24" s="330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</row>
    <row r="25" spans="1:139">
      <c r="I25" s="5"/>
      <c r="J25" s="330"/>
      <c r="K25" s="309"/>
      <c r="L25" s="304"/>
      <c r="M25" s="309"/>
      <c r="N25" s="304"/>
      <c r="O25" s="309"/>
      <c r="P25" s="301"/>
      <c r="Q25" s="302"/>
      <c r="R25" s="301"/>
      <c r="S25" s="302"/>
      <c r="T25" s="301"/>
      <c r="U25" s="302"/>
      <c r="V25" s="301"/>
      <c r="W25" s="303"/>
      <c r="X25" s="305"/>
      <c r="Y25" s="304"/>
      <c r="Z25" s="305"/>
      <c r="AA25" s="304"/>
      <c r="AB25" s="305"/>
      <c r="AC25" s="297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30"/>
      <c r="AW25" s="330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</row>
    <row r="26" spans="1:139" ht="15" customHeight="1">
      <c r="I26" s="5"/>
      <c r="J26" s="330"/>
      <c r="K26" s="305"/>
      <c r="L26" s="304"/>
      <c r="M26" s="305"/>
      <c r="N26" s="304"/>
      <c r="O26" s="305"/>
      <c r="P26" s="301"/>
      <c r="Q26" s="302"/>
      <c r="R26" s="301"/>
      <c r="S26" s="302"/>
      <c r="T26" s="301"/>
      <c r="U26" s="302"/>
      <c r="V26" s="301"/>
      <c r="W26" s="303"/>
      <c r="X26" s="305"/>
      <c r="Y26" s="304"/>
      <c r="Z26" s="305"/>
      <c r="AA26" s="304"/>
      <c r="AB26" s="305"/>
      <c r="AC26" s="297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0"/>
      <c r="AW26" s="330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</row>
    <row r="27" spans="1:139" ht="15" customHeight="1">
      <c r="I27" s="5"/>
      <c r="J27" s="330"/>
      <c r="K27" s="327"/>
      <c r="L27" s="327"/>
      <c r="M27" s="327"/>
      <c r="N27" s="327"/>
      <c r="O27" s="327"/>
      <c r="P27" s="301"/>
      <c r="Q27" s="302"/>
      <c r="R27" s="301"/>
      <c r="S27" s="302"/>
      <c r="T27" s="301"/>
      <c r="U27" s="302"/>
      <c r="V27" s="301"/>
      <c r="W27" s="303"/>
      <c r="X27" s="305"/>
      <c r="Y27" s="304"/>
      <c r="Z27" s="305"/>
      <c r="AA27" s="304"/>
      <c r="AB27" s="305"/>
      <c r="AC27" s="297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0"/>
      <c r="AQ27" s="330"/>
      <c r="AR27" s="330"/>
      <c r="AS27" s="330"/>
      <c r="AT27" s="330"/>
      <c r="AU27" s="330"/>
      <c r="AV27" s="330"/>
      <c r="AW27" s="330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</row>
    <row r="28" spans="1:139" ht="15.75">
      <c r="A28" s="147"/>
      <c r="I28" s="5"/>
      <c r="J28" s="330"/>
      <c r="K28" s="327"/>
      <c r="L28" s="327"/>
      <c r="M28" s="327"/>
      <c r="N28" s="327"/>
      <c r="O28" s="327"/>
      <c r="P28" s="308"/>
      <c r="Q28" s="302"/>
      <c r="R28" s="308"/>
      <c r="S28" s="302"/>
      <c r="T28" s="308"/>
      <c r="U28" s="302"/>
      <c r="V28" s="308"/>
      <c r="W28" s="303"/>
      <c r="X28" s="309"/>
      <c r="Y28" s="304"/>
      <c r="Z28" s="309"/>
      <c r="AA28" s="304"/>
      <c r="AB28" s="309"/>
      <c r="AC28" s="297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0"/>
      <c r="AQ28" s="330"/>
      <c r="AR28" s="330"/>
      <c r="AS28" s="330"/>
      <c r="AT28" s="330"/>
      <c r="AU28" s="330"/>
      <c r="AV28" s="330"/>
      <c r="AW28" s="330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</row>
    <row r="29" spans="1:139">
      <c r="I29" s="5"/>
      <c r="J29" s="5"/>
      <c r="P29" s="301"/>
      <c r="Q29" s="302"/>
      <c r="R29" s="301"/>
      <c r="S29" s="302"/>
      <c r="T29" s="301"/>
      <c r="U29" s="302"/>
      <c r="V29" s="301"/>
      <c r="W29" s="303"/>
      <c r="X29" s="305"/>
      <c r="Y29" s="304"/>
      <c r="Z29" s="305"/>
      <c r="AA29" s="304"/>
      <c r="AB29" s="305"/>
      <c r="AC29" s="297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0"/>
      <c r="AQ29" s="330"/>
      <c r="AR29" s="330"/>
      <c r="AS29" s="330"/>
      <c r="AT29" s="330"/>
      <c r="AU29" s="330"/>
      <c r="AV29" s="330"/>
      <c r="AW29" s="330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</row>
    <row r="30" spans="1:139">
      <c r="I30" s="5"/>
      <c r="J30" s="5"/>
      <c r="P30" s="293"/>
      <c r="Q30" s="294"/>
      <c r="R30" s="293"/>
      <c r="S30" s="294"/>
      <c r="T30" s="293"/>
      <c r="U30" s="314"/>
      <c r="V30" s="293"/>
      <c r="W30" s="303"/>
      <c r="X30" s="322"/>
      <c r="Y30" s="297"/>
      <c r="Z30" s="322"/>
      <c r="AA30" s="297"/>
      <c r="AB30" s="322"/>
      <c r="AC30" s="297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330"/>
      <c r="AU30" s="330"/>
      <c r="AV30" s="330"/>
      <c r="AW30" s="330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</row>
    <row r="31" spans="1:139">
      <c r="I31" s="5"/>
      <c r="J31" s="5"/>
      <c r="P31" s="301"/>
      <c r="Q31" s="302"/>
      <c r="R31" s="301"/>
      <c r="S31" s="302"/>
      <c r="T31" s="301"/>
      <c r="U31" s="302"/>
      <c r="V31" s="301"/>
      <c r="W31" s="303"/>
      <c r="X31" s="305"/>
      <c r="Y31" s="304"/>
      <c r="Z31" s="305"/>
      <c r="AA31" s="304"/>
      <c r="AB31" s="305"/>
      <c r="AC31" s="297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0"/>
      <c r="AQ31" s="330"/>
      <c r="AR31" s="330"/>
      <c r="AS31" s="330"/>
      <c r="AT31" s="330"/>
      <c r="AU31" s="330"/>
      <c r="AV31" s="330"/>
      <c r="AW31" s="330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</row>
    <row r="32" spans="1:139">
      <c r="I32" s="5"/>
      <c r="J32" s="5"/>
      <c r="P32" s="301"/>
      <c r="Q32" s="302"/>
      <c r="R32" s="301"/>
      <c r="S32" s="302"/>
      <c r="T32" s="301"/>
      <c r="U32" s="302"/>
      <c r="V32" s="301"/>
      <c r="W32" s="303"/>
      <c r="X32" s="305"/>
      <c r="Y32" s="304"/>
      <c r="Z32" s="305"/>
      <c r="AA32" s="304"/>
      <c r="AB32" s="305"/>
      <c r="AC32" s="297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0"/>
      <c r="AQ32" s="330"/>
      <c r="AR32" s="330"/>
      <c r="AS32" s="330"/>
      <c r="AT32" s="330"/>
      <c r="AU32" s="330"/>
      <c r="AV32" s="330"/>
      <c r="AW32" s="330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</row>
    <row r="33" spans="1:139">
      <c r="I33" s="5"/>
      <c r="J33" s="7"/>
      <c r="K33" s="7"/>
      <c r="L33" s="7"/>
      <c r="M33" s="7"/>
      <c r="N33" s="7"/>
      <c r="O33" s="7"/>
      <c r="P33" s="338"/>
      <c r="Q33" s="302"/>
      <c r="R33" s="301"/>
      <c r="S33" s="302"/>
      <c r="T33" s="301"/>
      <c r="U33" s="302"/>
      <c r="V33" s="301"/>
      <c r="W33" s="303"/>
      <c r="X33" s="305"/>
      <c r="Y33" s="304"/>
      <c r="Z33" s="305"/>
      <c r="AA33" s="304"/>
      <c r="AB33" s="305"/>
      <c r="AC33" s="297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0"/>
      <c r="AQ33" s="330"/>
      <c r="AR33" s="330"/>
      <c r="AS33" s="330"/>
      <c r="AT33" s="330"/>
      <c r="AU33" s="330"/>
      <c r="AV33" s="330"/>
      <c r="AW33" s="330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</row>
    <row r="34" spans="1:139">
      <c r="A34" s="5"/>
      <c r="B34" s="5"/>
      <c r="C34" s="5"/>
      <c r="D34" s="5"/>
      <c r="E34" s="5"/>
      <c r="F34" s="5"/>
      <c r="G34" s="5"/>
      <c r="H34" s="5"/>
      <c r="I34" s="5"/>
      <c r="J34" s="7"/>
      <c r="K34" s="339"/>
      <c r="L34" s="340"/>
      <c r="M34" s="339"/>
      <c r="N34" s="340"/>
      <c r="O34" s="339"/>
      <c r="P34" s="338"/>
      <c r="Q34" s="302"/>
      <c r="R34" s="301"/>
      <c r="S34" s="302"/>
      <c r="T34" s="301"/>
      <c r="U34" s="302"/>
      <c r="V34" s="301"/>
      <c r="W34" s="303"/>
      <c r="X34" s="305"/>
      <c r="Y34" s="304"/>
      <c r="Z34" s="305"/>
      <c r="AA34" s="304"/>
      <c r="AB34" s="305"/>
      <c r="AC34" s="297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0"/>
      <c r="AQ34" s="330"/>
      <c r="AR34" s="330"/>
      <c r="AS34" s="330"/>
      <c r="AT34" s="330"/>
      <c r="AU34" s="330"/>
      <c r="AV34" s="330"/>
      <c r="AW34" s="330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</row>
    <row r="35" spans="1:139">
      <c r="A35" s="5"/>
      <c r="B35" s="6"/>
      <c r="C35" s="6"/>
      <c r="D35" s="6"/>
      <c r="E35" s="6"/>
      <c r="F35" s="5"/>
      <c r="G35" s="5"/>
      <c r="H35" s="5"/>
      <c r="I35" s="5"/>
      <c r="J35" s="7"/>
      <c r="K35" s="341"/>
      <c r="L35" s="340"/>
      <c r="M35" s="341"/>
      <c r="N35" s="340"/>
      <c r="O35" s="341"/>
      <c r="P35" s="338"/>
      <c r="Q35" s="302"/>
      <c r="R35" s="301"/>
      <c r="S35" s="302"/>
      <c r="T35" s="301"/>
      <c r="U35" s="302"/>
      <c r="V35" s="301"/>
      <c r="W35" s="303"/>
      <c r="X35" s="305"/>
      <c r="Y35" s="304"/>
      <c r="Z35" s="305"/>
      <c r="AA35" s="304"/>
      <c r="AB35" s="305"/>
      <c r="AC35" s="297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0"/>
      <c r="AQ35" s="330"/>
      <c r="AR35" s="330"/>
      <c r="AS35" s="330"/>
      <c r="AT35" s="330"/>
      <c r="AU35" s="330"/>
      <c r="AV35" s="330"/>
      <c r="AW35" s="330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</row>
    <row r="36" spans="1:139">
      <c r="A36" s="5"/>
      <c r="B36" s="6"/>
      <c r="C36" s="6"/>
      <c r="D36" s="6"/>
      <c r="E36" s="6"/>
      <c r="F36" s="5"/>
      <c r="G36" s="5"/>
      <c r="H36" s="5"/>
      <c r="I36" s="5"/>
      <c r="J36" s="7"/>
      <c r="K36" s="7"/>
      <c r="L36" s="342"/>
      <c r="M36" s="343"/>
      <c r="N36" s="344"/>
      <c r="O36" s="345"/>
      <c r="P36" s="338"/>
      <c r="Q36" s="302"/>
      <c r="R36" s="301"/>
      <c r="S36" s="302"/>
      <c r="T36" s="301"/>
      <c r="U36" s="302"/>
      <c r="V36" s="301"/>
      <c r="W36" s="303"/>
      <c r="X36" s="305"/>
      <c r="Y36" s="304"/>
      <c r="Z36" s="305"/>
      <c r="AA36" s="304"/>
      <c r="AB36" s="305"/>
      <c r="AC36" s="297"/>
      <c r="AD36" s="330"/>
      <c r="AE36" s="330"/>
      <c r="AF36" s="330"/>
      <c r="AG36" s="330"/>
      <c r="AH36" s="330"/>
      <c r="AI36" s="330"/>
      <c r="AJ36" s="330"/>
      <c r="AK36" s="330"/>
      <c r="AL36" s="330"/>
      <c r="AM36" s="330"/>
      <c r="AN36" s="330"/>
      <c r="AO36" s="330"/>
      <c r="AP36" s="330"/>
      <c r="AQ36" s="330"/>
      <c r="AR36" s="330"/>
      <c r="AS36" s="330"/>
      <c r="AT36" s="330"/>
      <c r="AU36" s="330"/>
      <c r="AV36" s="330"/>
      <c r="AW36" s="330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</row>
    <row r="37" spans="1:139">
      <c r="A37" s="5"/>
      <c r="B37" s="6"/>
      <c r="C37" s="6"/>
      <c r="D37" s="6"/>
      <c r="E37" s="6"/>
      <c r="F37" s="5"/>
      <c r="G37" s="5"/>
      <c r="H37" s="5"/>
      <c r="I37" s="5"/>
      <c r="J37" s="7"/>
      <c r="K37" s="7"/>
      <c r="L37" s="342"/>
      <c r="M37" s="343"/>
      <c r="N37" s="344"/>
      <c r="O37" s="345"/>
      <c r="P37" s="338"/>
      <c r="Q37" s="302"/>
      <c r="R37" s="301"/>
      <c r="S37" s="302"/>
      <c r="T37" s="301"/>
      <c r="U37" s="302"/>
      <c r="V37" s="301"/>
      <c r="W37" s="303"/>
      <c r="X37" s="305"/>
      <c r="Y37" s="304"/>
      <c r="Z37" s="305"/>
      <c r="AA37" s="304"/>
      <c r="AB37" s="305"/>
      <c r="AC37" s="297"/>
      <c r="AD37" s="330"/>
      <c r="AE37" s="330"/>
      <c r="AF37" s="330"/>
      <c r="AG37" s="330"/>
      <c r="AH37" s="330"/>
      <c r="AI37" s="330"/>
      <c r="AJ37" s="330"/>
      <c r="AK37" s="330"/>
      <c r="AL37" s="330"/>
      <c r="AM37" s="330"/>
      <c r="AN37" s="330"/>
      <c r="AO37" s="330"/>
      <c r="AP37" s="330"/>
      <c r="AQ37" s="330"/>
      <c r="AR37" s="330"/>
      <c r="AS37" s="330"/>
      <c r="AT37" s="330"/>
      <c r="AU37" s="330"/>
      <c r="AV37" s="330"/>
      <c r="AW37" s="330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</row>
    <row r="38" spans="1:139">
      <c r="A38" s="5"/>
      <c r="B38" s="5"/>
      <c r="C38" s="5"/>
      <c r="D38" s="5"/>
      <c r="E38" s="5"/>
      <c r="F38" s="5"/>
      <c r="G38" s="5"/>
      <c r="H38" s="5"/>
      <c r="I38" s="5"/>
      <c r="J38" s="7"/>
      <c r="K38" s="7"/>
      <c r="L38" s="342"/>
      <c r="M38" s="346"/>
      <c r="N38" s="347"/>
      <c r="O38" s="345"/>
      <c r="P38" s="348"/>
      <c r="Q38" s="302"/>
      <c r="R38" s="308"/>
      <c r="S38" s="302"/>
      <c r="T38" s="308"/>
      <c r="U38" s="302"/>
      <c r="V38" s="308"/>
      <c r="W38" s="303"/>
      <c r="X38" s="309"/>
      <c r="Y38" s="304"/>
      <c r="Z38" s="309"/>
      <c r="AA38" s="304"/>
      <c r="AB38" s="309"/>
      <c r="AC38" s="297"/>
      <c r="AD38" s="330"/>
      <c r="AE38" s="330"/>
      <c r="AF38" s="330"/>
      <c r="AG38" s="330"/>
      <c r="AH38" s="330"/>
      <c r="AI38" s="330"/>
      <c r="AJ38" s="330"/>
      <c r="AK38" s="330"/>
      <c r="AL38" s="330"/>
      <c r="AM38" s="330"/>
      <c r="AN38" s="330"/>
      <c r="AO38" s="330"/>
      <c r="AP38" s="330"/>
      <c r="AQ38" s="330"/>
      <c r="AR38" s="330"/>
      <c r="AS38" s="330"/>
      <c r="AT38" s="330"/>
      <c r="AU38" s="330"/>
      <c r="AV38" s="330"/>
      <c r="AW38" s="330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</row>
    <row r="39" spans="1:139">
      <c r="A39" s="5"/>
      <c r="B39" s="5"/>
      <c r="C39" s="5"/>
      <c r="D39" s="5"/>
      <c r="E39" s="5"/>
      <c r="F39" s="5"/>
      <c r="G39" s="5"/>
      <c r="H39" s="5"/>
      <c r="I39" s="5"/>
      <c r="J39" s="7"/>
      <c r="K39" s="7"/>
      <c r="L39" s="342"/>
      <c r="M39" s="343"/>
      <c r="N39" s="344"/>
      <c r="O39" s="349"/>
      <c r="P39" s="338"/>
      <c r="Q39" s="302"/>
      <c r="R39" s="301"/>
      <c r="S39" s="302"/>
      <c r="T39" s="301"/>
      <c r="U39" s="302"/>
      <c r="V39" s="301"/>
      <c r="W39" s="303"/>
      <c r="X39" s="305"/>
      <c r="Y39" s="304"/>
      <c r="Z39" s="305"/>
      <c r="AA39" s="304"/>
      <c r="AB39" s="305"/>
      <c r="AC39" s="297"/>
      <c r="AD39" s="330"/>
      <c r="AE39" s="330"/>
      <c r="AF39" s="330"/>
      <c r="AG39" s="330"/>
      <c r="AH39" s="330"/>
      <c r="AI39" s="330"/>
      <c r="AJ39" s="330"/>
      <c r="AK39" s="330"/>
      <c r="AL39" s="330"/>
      <c r="AM39" s="330"/>
      <c r="AN39" s="330"/>
      <c r="AO39" s="330"/>
      <c r="AP39" s="330"/>
      <c r="AQ39" s="330"/>
      <c r="AR39" s="330"/>
      <c r="AS39" s="330"/>
      <c r="AT39" s="330"/>
      <c r="AU39" s="330"/>
      <c r="AV39" s="330"/>
      <c r="AW39" s="330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</row>
    <row r="40" spans="1:139">
      <c r="A40" s="6"/>
      <c r="B40" s="6"/>
      <c r="C40" s="6"/>
      <c r="D40" s="6"/>
      <c r="E40" s="6"/>
      <c r="F40" s="6"/>
      <c r="G40" s="6"/>
      <c r="H40" s="5"/>
      <c r="I40" s="5"/>
      <c r="J40" s="5"/>
      <c r="K40" s="5"/>
      <c r="L40" s="330"/>
      <c r="M40" s="306"/>
      <c r="N40" s="315"/>
      <c r="O40" s="323"/>
      <c r="P40" s="293"/>
      <c r="Q40" s="294"/>
      <c r="R40" s="293"/>
      <c r="S40" s="294"/>
      <c r="T40" s="293"/>
      <c r="U40" s="314"/>
      <c r="V40" s="293"/>
      <c r="W40" s="303"/>
      <c r="X40" s="322"/>
      <c r="Y40" s="297"/>
      <c r="Z40" s="322"/>
      <c r="AA40" s="297"/>
      <c r="AB40" s="322"/>
      <c r="AC40" s="297"/>
      <c r="AD40" s="330"/>
      <c r="AE40" s="330"/>
      <c r="AF40" s="330"/>
      <c r="AG40" s="330"/>
      <c r="AH40" s="330"/>
      <c r="AI40" s="330"/>
      <c r="AJ40" s="330"/>
      <c r="AK40" s="330"/>
      <c r="AL40" s="330"/>
      <c r="AM40" s="330"/>
      <c r="AN40" s="330"/>
      <c r="AO40" s="330"/>
      <c r="AP40" s="330"/>
      <c r="AQ40" s="330"/>
      <c r="AR40" s="330"/>
      <c r="AS40" s="330"/>
      <c r="AT40" s="330"/>
      <c r="AU40" s="330"/>
      <c r="AV40" s="330"/>
      <c r="AW40" s="330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</row>
    <row r="41" spans="1:139">
      <c r="A41" s="7"/>
      <c r="B41" s="7"/>
      <c r="C41" s="7"/>
      <c r="D41" s="6"/>
      <c r="E41" s="6"/>
      <c r="F41" s="6"/>
      <c r="G41" s="6"/>
      <c r="H41" s="5"/>
      <c r="I41" s="5"/>
      <c r="J41" s="5"/>
      <c r="K41" s="5"/>
      <c r="L41" s="330"/>
      <c r="M41" s="298"/>
      <c r="N41" s="299"/>
      <c r="O41" s="300"/>
      <c r="P41" s="301"/>
      <c r="Q41" s="302"/>
      <c r="R41" s="301"/>
      <c r="S41" s="302"/>
      <c r="T41" s="301"/>
      <c r="U41" s="302"/>
      <c r="V41" s="301"/>
      <c r="W41" s="303"/>
      <c r="X41" s="305"/>
      <c r="Y41" s="304"/>
      <c r="Z41" s="305"/>
      <c r="AA41" s="304"/>
      <c r="AB41" s="305"/>
      <c r="AC41" s="297"/>
      <c r="AD41" s="330"/>
      <c r="AE41" s="330"/>
      <c r="AF41" s="330"/>
      <c r="AG41" s="330"/>
      <c r="AH41" s="330"/>
      <c r="AI41" s="330"/>
      <c r="AJ41" s="330"/>
      <c r="AK41" s="330"/>
      <c r="AL41" s="330"/>
      <c r="AM41" s="330"/>
      <c r="AN41" s="330"/>
      <c r="AO41" s="330"/>
      <c r="AP41" s="330"/>
      <c r="AQ41" s="330"/>
      <c r="AR41" s="330"/>
      <c r="AS41" s="330"/>
      <c r="AT41" s="330"/>
      <c r="AU41" s="330"/>
      <c r="AV41" s="330"/>
      <c r="AW41" s="330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</row>
    <row r="42" spans="1:139">
      <c r="A42" s="7"/>
      <c r="B42" s="148" t="s">
        <v>29</v>
      </c>
      <c r="C42" s="149">
        <f>D7</f>
        <v>0.45361713191398667</v>
      </c>
      <c r="D42" s="6"/>
      <c r="E42" s="6"/>
      <c r="F42" s="6"/>
      <c r="G42" s="6"/>
      <c r="H42" s="5"/>
      <c r="I42" s="5"/>
      <c r="J42" s="5"/>
      <c r="K42" s="5"/>
      <c r="L42" s="330"/>
      <c r="M42" s="298"/>
      <c r="N42" s="299"/>
      <c r="O42" s="300"/>
      <c r="P42" s="301"/>
      <c r="Q42" s="302"/>
      <c r="R42" s="301"/>
      <c r="S42" s="302"/>
      <c r="T42" s="301"/>
      <c r="U42" s="302"/>
      <c r="V42" s="301"/>
      <c r="W42" s="303"/>
      <c r="X42" s="305"/>
      <c r="Y42" s="304"/>
      <c r="Z42" s="305"/>
      <c r="AA42" s="304"/>
      <c r="AB42" s="305"/>
      <c r="AC42" s="297"/>
      <c r="AD42" s="330"/>
      <c r="AE42" s="330"/>
      <c r="AF42" s="330"/>
      <c r="AG42" s="330"/>
      <c r="AH42" s="330"/>
      <c r="AI42" s="330"/>
      <c r="AJ42" s="330"/>
      <c r="AK42" s="330"/>
      <c r="AL42" s="330"/>
      <c r="AM42" s="330"/>
      <c r="AN42" s="330"/>
      <c r="AO42" s="330"/>
      <c r="AP42" s="330"/>
      <c r="AQ42" s="330"/>
      <c r="AR42" s="330"/>
      <c r="AS42" s="330"/>
      <c r="AT42" s="330"/>
      <c r="AU42" s="330"/>
      <c r="AV42" s="330"/>
      <c r="AW42" s="330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</row>
    <row r="43" spans="1:139" ht="25.5">
      <c r="A43" s="7"/>
      <c r="B43" s="148" t="s">
        <v>35</v>
      </c>
      <c r="C43" s="149">
        <f>D9</f>
        <v>0.12342647123198752</v>
      </c>
      <c r="D43" s="6"/>
      <c r="E43" s="6"/>
      <c r="F43" s="6"/>
      <c r="G43" s="6"/>
      <c r="H43" s="5"/>
      <c r="I43" s="5"/>
      <c r="J43" s="5"/>
      <c r="K43" s="5"/>
      <c r="L43" s="330"/>
      <c r="M43" s="298"/>
      <c r="N43" s="299"/>
      <c r="O43" s="300"/>
      <c r="P43" s="301"/>
      <c r="Q43" s="302"/>
      <c r="R43" s="301"/>
      <c r="S43" s="302"/>
      <c r="T43" s="301"/>
      <c r="U43" s="302"/>
      <c r="V43" s="301"/>
      <c r="W43" s="303"/>
      <c r="X43" s="305"/>
      <c r="Y43" s="304"/>
      <c r="Z43" s="305"/>
      <c r="AA43" s="304"/>
      <c r="AB43" s="305"/>
      <c r="AC43" s="297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</row>
    <row r="44" spans="1:139">
      <c r="A44" s="7"/>
      <c r="B44" s="148" t="s">
        <v>30</v>
      </c>
      <c r="C44" s="149">
        <f>D10</f>
        <v>0.28378104111459496</v>
      </c>
      <c r="D44" s="6"/>
      <c r="E44" s="6"/>
      <c r="F44" s="6"/>
      <c r="G44" s="6"/>
      <c r="H44" s="5"/>
      <c r="I44" s="5"/>
      <c r="J44" s="5"/>
      <c r="K44" s="5"/>
      <c r="L44" s="330"/>
      <c r="M44" s="306"/>
      <c r="N44" s="299"/>
      <c r="O44" s="300"/>
      <c r="P44" s="301"/>
      <c r="Q44" s="302"/>
      <c r="R44" s="301"/>
      <c r="S44" s="302"/>
      <c r="T44" s="301"/>
      <c r="U44" s="302"/>
      <c r="V44" s="301"/>
      <c r="W44" s="303"/>
      <c r="X44" s="305"/>
      <c r="Y44" s="304"/>
      <c r="Z44" s="305"/>
      <c r="AA44" s="304"/>
      <c r="AB44" s="305"/>
      <c r="AC44" s="297"/>
      <c r="AD44" s="330"/>
      <c r="AE44" s="330"/>
      <c r="AF44" s="330"/>
      <c r="AG44" s="330"/>
      <c r="AH44" s="330"/>
      <c r="AI44" s="330"/>
      <c r="AJ44" s="330"/>
      <c r="AK44" s="330"/>
      <c r="AL44" s="330"/>
      <c r="AM44" s="330"/>
      <c r="AN44" s="330"/>
      <c r="AO44" s="330"/>
      <c r="AP44" s="330"/>
      <c r="AQ44" s="330"/>
      <c r="AR44" s="330"/>
      <c r="AS44" s="330"/>
      <c r="AT44" s="330"/>
      <c r="AU44" s="330"/>
      <c r="AV44" s="330"/>
      <c r="AW44" s="330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</row>
    <row r="45" spans="1:139">
      <c r="A45" s="7"/>
      <c r="B45" s="148" t="s">
        <v>43</v>
      </c>
      <c r="C45" s="149">
        <f>SUM(C46:C49)</f>
        <v>0.13917535573943085</v>
      </c>
      <c r="D45" s="6"/>
      <c r="E45" s="6"/>
      <c r="F45" s="6"/>
      <c r="G45" s="6"/>
      <c r="H45" s="5"/>
      <c r="I45" s="5"/>
      <c r="J45" s="5"/>
      <c r="K45" s="5"/>
      <c r="L45" s="330"/>
      <c r="M45" s="306"/>
      <c r="N45" s="307"/>
      <c r="O45" s="300"/>
      <c r="P45" s="301"/>
      <c r="Q45" s="302"/>
      <c r="R45" s="308"/>
      <c r="S45" s="302"/>
      <c r="T45" s="301"/>
      <c r="U45" s="302"/>
      <c r="V45" s="308"/>
      <c r="W45" s="303"/>
      <c r="X45" s="309"/>
      <c r="Y45" s="304"/>
      <c r="Z45" s="309"/>
      <c r="AA45" s="304"/>
      <c r="AB45" s="309"/>
      <c r="AC45" s="325"/>
      <c r="AD45" s="330"/>
      <c r="AE45" s="330"/>
      <c r="AF45" s="330"/>
      <c r="AG45" s="330"/>
      <c r="AH45" s="330"/>
      <c r="AI45" s="330"/>
      <c r="AJ45" s="330"/>
      <c r="AK45" s="330"/>
      <c r="AL45" s="330"/>
      <c r="AM45" s="330"/>
      <c r="AN45" s="330"/>
      <c r="AO45" s="330"/>
      <c r="AP45" s="330"/>
      <c r="AQ45" s="330"/>
      <c r="AR45" s="330"/>
      <c r="AS45" s="330"/>
      <c r="AT45" s="330"/>
      <c r="AU45" s="330"/>
      <c r="AV45" s="330"/>
      <c r="AW45" s="330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</row>
    <row r="46" spans="1:139">
      <c r="A46" s="7"/>
      <c r="B46" s="148" t="s">
        <v>31</v>
      </c>
      <c r="C46" s="149">
        <f>D11</f>
        <v>6.7303631966826399E-2</v>
      </c>
      <c r="D46" s="150">
        <f>SUM(C42:C45)</f>
        <v>1</v>
      </c>
      <c r="E46" s="150">
        <f>SUM(C42:C45)</f>
        <v>1</v>
      </c>
      <c r="F46" s="6"/>
      <c r="G46" s="6"/>
      <c r="H46" s="5"/>
      <c r="I46" s="5"/>
      <c r="J46" s="5"/>
      <c r="K46" s="5"/>
      <c r="L46" s="330"/>
      <c r="M46" s="298"/>
      <c r="N46" s="299"/>
      <c r="O46" s="303"/>
      <c r="P46" s="301"/>
      <c r="Q46" s="302"/>
      <c r="R46" s="301"/>
      <c r="S46" s="302"/>
      <c r="T46" s="301"/>
      <c r="U46" s="302"/>
      <c r="V46" s="301"/>
      <c r="W46" s="303"/>
      <c r="X46" s="305"/>
      <c r="Y46" s="304"/>
      <c r="Z46" s="305"/>
      <c r="AA46" s="304"/>
      <c r="AB46" s="305"/>
      <c r="AC46" s="297"/>
      <c r="AD46" s="330"/>
      <c r="AE46" s="330"/>
      <c r="AF46" s="330"/>
      <c r="AG46" s="330"/>
      <c r="AH46" s="330"/>
      <c r="AI46" s="330"/>
      <c r="AJ46" s="330"/>
      <c r="AK46" s="330"/>
      <c r="AL46" s="330"/>
      <c r="AM46" s="330"/>
      <c r="AN46" s="330"/>
      <c r="AO46" s="330"/>
      <c r="AP46" s="330"/>
      <c r="AQ46" s="330"/>
      <c r="AR46" s="330"/>
      <c r="AS46" s="330"/>
      <c r="AT46" s="330"/>
      <c r="AU46" s="330"/>
      <c r="AV46" s="330"/>
      <c r="AW46" s="330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</row>
    <row r="47" spans="1:139">
      <c r="A47" s="7"/>
      <c r="B47" s="148" t="s">
        <v>37</v>
      </c>
      <c r="C47" s="149">
        <f>D12</f>
        <v>1.0078454799061E-2</v>
      </c>
      <c r="D47" s="6"/>
      <c r="E47" s="6"/>
      <c r="F47" s="6"/>
      <c r="G47" s="6"/>
      <c r="H47" s="5"/>
      <c r="I47" s="5"/>
      <c r="J47" s="5"/>
      <c r="K47" s="5"/>
      <c r="L47" s="330"/>
      <c r="M47" s="306"/>
      <c r="N47" s="315"/>
      <c r="O47" s="323"/>
      <c r="P47" s="293"/>
      <c r="Q47" s="294"/>
      <c r="R47" s="293"/>
      <c r="S47" s="294"/>
      <c r="T47" s="293"/>
      <c r="U47" s="314"/>
      <c r="V47" s="324"/>
      <c r="W47" s="303"/>
      <c r="X47" s="322"/>
      <c r="Y47" s="297"/>
      <c r="Z47" s="322"/>
      <c r="AA47" s="297"/>
      <c r="AB47" s="322"/>
      <c r="AC47" s="297"/>
      <c r="AD47" s="330"/>
      <c r="AE47" s="330"/>
      <c r="AF47" s="330"/>
      <c r="AG47" s="330"/>
      <c r="AH47" s="330"/>
      <c r="AI47" s="330"/>
      <c r="AJ47" s="330"/>
      <c r="AK47" s="330"/>
      <c r="AL47" s="330"/>
      <c r="AM47" s="330"/>
      <c r="AN47" s="330"/>
      <c r="AO47" s="330"/>
      <c r="AP47" s="330"/>
      <c r="AQ47" s="330"/>
      <c r="AR47" s="330"/>
      <c r="AS47" s="330"/>
      <c r="AT47" s="330"/>
      <c r="AU47" s="330"/>
      <c r="AV47" s="330"/>
      <c r="AW47" s="330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</row>
    <row r="48" spans="1:139">
      <c r="A48" s="7"/>
      <c r="B48" s="151" t="s">
        <v>28</v>
      </c>
      <c r="C48" s="149">
        <f>D8</f>
        <v>6.1354190940135493E-2</v>
      </c>
      <c r="D48" s="6"/>
      <c r="E48" s="6"/>
      <c r="F48" s="6"/>
      <c r="G48" s="6"/>
      <c r="H48" s="5"/>
      <c r="I48" s="5"/>
      <c r="J48" s="5"/>
      <c r="K48" s="5"/>
      <c r="L48" s="330"/>
      <c r="M48" s="298"/>
      <c r="N48" s="299"/>
      <c r="O48" s="300"/>
      <c r="P48" s="301"/>
      <c r="Q48" s="302"/>
      <c r="R48" s="301"/>
      <c r="S48" s="302"/>
      <c r="T48" s="301"/>
      <c r="U48" s="302"/>
      <c r="V48" s="301"/>
      <c r="W48" s="303"/>
      <c r="X48" s="305"/>
      <c r="Y48" s="304"/>
      <c r="Z48" s="305"/>
      <c r="AA48" s="304"/>
      <c r="AB48" s="305"/>
      <c r="AC48" s="297"/>
      <c r="AD48" s="330"/>
      <c r="AE48" s="330"/>
      <c r="AF48" s="330"/>
      <c r="AG48" s="330"/>
      <c r="AH48" s="330"/>
      <c r="AI48" s="330"/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0"/>
      <c r="AW48" s="330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</row>
    <row r="49" spans="1:139">
      <c r="A49" s="7"/>
      <c r="B49" s="7" t="s">
        <v>42</v>
      </c>
      <c r="C49" s="152">
        <f>D14</f>
        <v>4.3907803340795742E-4</v>
      </c>
      <c r="D49" s="6"/>
      <c r="E49" s="6"/>
      <c r="F49" s="6"/>
      <c r="G49" s="6"/>
      <c r="H49" s="5"/>
      <c r="I49" s="5"/>
      <c r="J49" s="5"/>
      <c r="K49" s="5"/>
      <c r="L49" s="330"/>
      <c r="M49" s="298"/>
      <c r="N49" s="299"/>
      <c r="O49" s="300"/>
      <c r="P49" s="301"/>
      <c r="Q49" s="302"/>
      <c r="R49" s="301"/>
      <c r="S49" s="302"/>
      <c r="T49" s="301"/>
      <c r="U49" s="302"/>
      <c r="V49" s="301"/>
      <c r="W49" s="303"/>
      <c r="X49" s="305"/>
      <c r="Y49" s="304"/>
      <c r="Z49" s="305"/>
      <c r="AA49" s="304"/>
      <c r="AB49" s="305"/>
      <c r="AC49" s="297"/>
      <c r="AD49" s="330"/>
      <c r="AE49" s="330"/>
      <c r="AF49" s="330"/>
      <c r="AG49" s="330"/>
      <c r="AH49" s="330"/>
      <c r="AI49" s="330"/>
      <c r="AJ49" s="330"/>
      <c r="AK49" s="330"/>
      <c r="AL49" s="330"/>
      <c r="AM49" s="330"/>
      <c r="AN49" s="330"/>
      <c r="AO49" s="330"/>
      <c r="AP49" s="330"/>
      <c r="AQ49" s="330"/>
      <c r="AR49" s="330"/>
      <c r="AS49" s="330"/>
      <c r="AT49" s="330"/>
      <c r="AU49" s="330"/>
      <c r="AV49" s="330"/>
      <c r="AW49" s="330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</row>
    <row r="50" spans="1:139">
      <c r="A50" s="6"/>
      <c r="B50" s="6"/>
      <c r="C50" s="150">
        <f>SUM(C45:C49)</f>
        <v>0.2783507114788617</v>
      </c>
      <c r="D50" s="6"/>
      <c r="E50" s="6"/>
      <c r="F50" s="6"/>
      <c r="G50" s="6"/>
      <c r="H50" s="5"/>
      <c r="I50" s="5"/>
      <c r="J50" s="5"/>
      <c r="K50" s="5"/>
      <c r="L50" s="330"/>
      <c r="M50" s="306"/>
      <c r="N50" s="299"/>
      <c r="O50" s="300"/>
      <c r="P50" s="301"/>
      <c r="Q50" s="302"/>
      <c r="R50" s="301"/>
      <c r="S50" s="302"/>
      <c r="T50" s="301"/>
      <c r="U50" s="302"/>
      <c r="V50" s="301"/>
      <c r="W50" s="303"/>
      <c r="X50" s="305"/>
      <c r="Y50" s="304"/>
      <c r="Z50" s="305"/>
      <c r="AA50" s="304"/>
      <c r="AB50" s="305"/>
      <c r="AC50" s="297"/>
      <c r="AD50" s="330"/>
      <c r="AE50" s="330"/>
      <c r="AF50" s="330"/>
      <c r="AG50" s="330"/>
      <c r="AH50" s="330"/>
      <c r="AI50" s="330"/>
      <c r="AJ50" s="330"/>
      <c r="AK50" s="330"/>
      <c r="AL50" s="330"/>
      <c r="AM50" s="330"/>
      <c r="AN50" s="330"/>
      <c r="AO50" s="330"/>
      <c r="AP50" s="330"/>
      <c r="AQ50" s="330"/>
      <c r="AR50" s="330"/>
      <c r="AS50" s="330"/>
      <c r="AT50" s="330"/>
      <c r="AU50" s="330"/>
      <c r="AV50" s="330"/>
      <c r="AW50" s="330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</row>
    <row r="51" spans="1:139" ht="15" customHeight="1">
      <c r="A51" s="6"/>
      <c r="B51" s="6"/>
      <c r="C51" s="150">
        <f>SUM(C42:C45)</f>
        <v>1</v>
      </c>
      <c r="D51" s="6"/>
      <c r="E51" s="6"/>
      <c r="F51" s="6"/>
      <c r="G51" s="6"/>
      <c r="H51" s="5"/>
      <c r="I51" s="5"/>
      <c r="J51" s="5"/>
      <c r="K51" s="5"/>
      <c r="L51" s="330"/>
      <c r="M51" s="306"/>
      <c r="N51" s="307"/>
      <c r="O51" s="300"/>
      <c r="P51" s="301"/>
      <c r="Q51" s="302"/>
      <c r="R51" s="308"/>
      <c r="S51" s="302"/>
      <c r="T51" s="301"/>
      <c r="U51" s="302"/>
      <c r="V51" s="308"/>
      <c r="W51" s="303"/>
      <c r="X51" s="309"/>
      <c r="Y51" s="304"/>
      <c r="Z51" s="309"/>
      <c r="AA51" s="304"/>
      <c r="AB51" s="309"/>
      <c r="AC51" s="297"/>
      <c r="AD51" s="330"/>
      <c r="AE51" s="330"/>
      <c r="AF51" s="330"/>
      <c r="AG51" s="330"/>
      <c r="AH51" s="330"/>
      <c r="AI51" s="330"/>
      <c r="AJ51" s="330"/>
      <c r="AK51" s="330"/>
      <c r="AL51" s="330"/>
      <c r="AM51" s="330"/>
      <c r="AN51" s="330"/>
      <c r="AO51" s="330"/>
      <c r="AP51" s="330"/>
      <c r="AQ51" s="330"/>
      <c r="AR51" s="330"/>
      <c r="AS51" s="330"/>
      <c r="AT51" s="330"/>
      <c r="AU51" s="330"/>
      <c r="AV51" s="330"/>
      <c r="AW51" s="330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</row>
    <row r="52" spans="1:139">
      <c r="A52" s="6"/>
      <c r="B52" s="6"/>
      <c r="C52" s="6"/>
      <c r="D52" s="6"/>
      <c r="E52" s="6"/>
      <c r="F52" s="6"/>
      <c r="G52" s="6"/>
      <c r="H52" s="5"/>
      <c r="I52" s="5"/>
      <c r="J52" s="5"/>
      <c r="K52" s="5"/>
      <c r="L52" s="330"/>
      <c r="M52" s="298"/>
      <c r="N52" s="299"/>
      <c r="O52" s="303"/>
      <c r="P52" s="301"/>
      <c r="Q52" s="302"/>
      <c r="R52" s="301"/>
      <c r="S52" s="302"/>
      <c r="T52" s="301"/>
      <c r="U52" s="302"/>
      <c r="V52" s="301"/>
      <c r="W52" s="303"/>
      <c r="X52" s="305"/>
      <c r="Y52" s="304"/>
      <c r="Z52" s="305"/>
      <c r="AA52" s="304"/>
      <c r="AB52" s="305"/>
      <c r="AC52" s="297"/>
      <c r="AD52" s="330"/>
      <c r="AE52" s="330"/>
      <c r="AF52" s="330"/>
      <c r="AG52" s="330"/>
      <c r="AH52" s="330"/>
      <c r="AI52" s="330"/>
      <c r="AJ52" s="330"/>
      <c r="AK52" s="330"/>
      <c r="AL52" s="330"/>
      <c r="AM52" s="330"/>
      <c r="AN52" s="330"/>
      <c r="AO52" s="330"/>
      <c r="AP52" s="330"/>
      <c r="AQ52" s="330"/>
      <c r="AR52" s="330"/>
      <c r="AS52" s="330"/>
      <c r="AT52" s="330"/>
      <c r="AU52" s="330"/>
      <c r="AV52" s="330"/>
      <c r="AW52" s="330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</row>
    <row r="53" spans="1:139" ht="15" customHeight="1">
      <c r="A53" s="6"/>
      <c r="B53" s="6"/>
      <c r="C53" s="6"/>
      <c r="D53" s="6"/>
      <c r="E53" s="6"/>
      <c r="F53" s="6"/>
      <c r="G53" s="6"/>
      <c r="H53" s="5"/>
      <c r="I53" s="5"/>
      <c r="J53" s="5"/>
      <c r="K53" s="5"/>
      <c r="L53" s="330"/>
      <c r="M53" s="306"/>
      <c r="N53" s="315"/>
      <c r="O53" s="300"/>
      <c r="P53" s="301"/>
      <c r="Q53" s="302"/>
      <c r="R53" s="308"/>
      <c r="S53" s="302"/>
      <c r="T53" s="301"/>
      <c r="U53" s="302"/>
      <c r="V53" s="308"/>
      <c r="W53" s="303"/>
      <c r="X53" s="309"/>
      <c r="Y53" s="304"/>
      <c r="Z53" s="309"/>
      <c r="AA53" s="304"/>
      <c r="AB53" s="309"/>
      <c r="AC53" s="297"/>
      <c r="AD53" s="330"/>
      <c r="AE53" s="330"/>
      <c r="AF53" s="330"/>
      <c r="AG53" s="330"/>
      <c r="AH53" s="330"/>
      <c r="AI53" s="330"/>
      <c r="AJ53" s="330"/>
      <c r="AK53" s="330"/>
      <c r="AL53" s="330"/>
      <c r="AM53" s="330"/>
      <c r="AN53" s="330"/>
      <c r="AO53" s="330"/>
      <c r="AP53" s="330"/>
      <c r="AQ53" s="330"/>
      <c r="AR53" s="330"/>
      <c r="AS53" s="330"/>
      <c r="AT53" s="330"/>
      <c r="AU53" s="330"/>
      <c r="AV53" s="330"/>
      <c r="AW53" s="330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</row>
    <row r="54" spans="1:139" ht="18" customHeight="1">
      <c r="A54" s="6"/>
      <c r="B54" s="6"/>
      <c r="C54" s="6"/>
      <c r="D54" s="6"/>
      <c r="E54" s="6"/>
      <c r="F54" s="6"/>
      <c r="G54" s="6"/>
      <c r="H54" s="5"/>
      <c r="I54" s="5"/>
      <c r="J54" s="5"/>
      <c r="K54" s="5"/>
      <c r="L54" s="330"/>
      <c r="M54" s="310"/>
      <c r="N54" s="311"/>
      <c r="O54" s="312"/>
      <c r="P54" s="293"/>
      <c r="Q54" s="313"/>
      <c r="R54" s="293"/>
      <c r="S54" s="313"/>
      <c r="T54" s="293"/>
      <c r="U54" s="314"/>
      <c r="V54" s="293"/>
      <c r="W54" s="303"/>
      <c r="X54" s="305"/>
      <c r="Y54" s="304"/>
      <c r="Z54" s="305"/>
      <c r="AA54" s="304"/>
      <c r="AB54" s="305"/>
      <c r="AC54" s="297"/>
      <c r="AD54" s="330"/>
      <c r="AE54" s="330"/>
      <c r="AF54" s="330"/>
      <c r="AG54" s="330"/>
      <c r="AH54" s="330"/>
      <c r="AI54" s="330"/>
      <c r="AJ54" s="330"/>
      <c r="AK54" s="330"/>
      <c r="AL54" s="330"/>
      <c r="AM54" s="330"/>
      <c r="AN54" s="330"/>
      <c r="AO54" s="330"/>
      <c r="AP54" s="330"/>
      <c r="AQ54" s="330"/>
      <c r="AR54" s="330"/>
      <c r="AS54" s="330"/>
      <c r="AT54" s="330"/>
      <c r="AU54" s="330"/>
      <c r="AV54" s="330"/>
      <c r="AW54" s="330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</row>
    <row r="55" spans="1:139" ht="18" customHeight="1">
      <c r="A55" s="6"/>
      <c r="B55" s="6"/>
      <c r="C55" s="6"/>
      <c r="D55" s="6"/>
      <c r="E55" s="6"/>
      <c r="F55" s="6"/>
      <c r="G55" s="6"/>
      <c r="H55" s="5"/>
      <c r="I55" s="5"/>
      <c r="J55" s="5"/>
      <c r="K55" s="5"/>
      <c r="L55" s="330"/>
      <c r="M55" s="491"/>
      <c r="N55" s="491"/>
      <c r="O55" s="310"/>
      <c r="P55" s="308"/>
      <c r="Q55" s="302"/>
      <c r="R55" s="308"/>
      <c r="S55" s="302"/>
      <c r="T55" s="308"/>
      <c r="U55" s="302"/>
      <c r="V55" s="308"/>
      <c r="W55" s="314"/>
      <c r="X55" s="309"/>
      <c r="Y55" s="304"/>
      <c r="Z55" s="309"/>
      <c r="AA55" s="304"/>
      <c r="AB55" s="309"/>
      <c r="AC55" s="297"/>
      <c r="AD55" s="330"/>
      <c r="AE55" s="330"/>
      <c r="AF55" s="330"/>
      <c r="AG55" s="330"/>
      <c r="AH55" s="330"/>
      <c r="AI55" s="330"/>
      <c r="AJ55" s="330"/>
      <c r="AK55" s="330"/>
      <c r="AL55" s="330"/>
      <c r="AM55" s="330"/>
      <c r="AN55" s="330"/>
      <c r="AO55" s="330"/>
      <c r="AP55" s="330"/>
      <c r="AQ55" s="330"/>
      <c r="AR55" s="330"/>
      <c r="AS55" s="330"/>
      <c r="AT55" s="330"/>
      <c r="AU55" s="330"/>
      <c r="AV55" s="330"/>
      <c r="AW55" s="330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</row>
    <row r="56" spans="1:139" ht="18" customHeight="1">
      <c r="A56" s="6"/>
      <c r="B56" s="6"/>
      <c r="C56" s="6"/>
      <c r="D56" s="6"/>
      <c r="E56" s="6"/>
      <c r="F56" s="6"/>
      <c r="G56" s="6"/>
      <c r="H56" s="5"/>
      <c r="I56" s="5"/>
      <c r="J56" s="5"/>
      <c r="K56" s="5"/>
      <c r="L56" s="330"/>
      <c r="M56" s="315"/>
      <c r="N56" s="315"/>
      <c r="O56" s="310"/>
      <c r="P56" s="308"/>
      <c r="Q56" s="302"/>
      <c r="R56" s="308"/>
      <c r="S56" s="302"/>
      <c r="T56" s="308"/>
      <c r="U56" s="302"/>
      <c r="V56" s="308"/>
      <c r="W56" s="314"/>
      <c r="X56" s="309"/>
      <c r="Y56" s="304"/>
      <c r="Z56" s="309"/>
      <c r="AA56" s="304"/>
      <c r="AB56" s="309"/>
      <c r="AC56" s="297"/>
      <c r="AD56" s="330"/>
      <c r="AE56" s="330"/>
      <c r="AF56" s="330"/>
      <c r="AG56" s="330"/>
      <c r="AH56" s="330"/>
      <c r="AI56" s="330"/>
      <c r="AJ56" s="330"/>
      <c r="AK56" s="330"/>
      <c r="AL56" s="330"/>
      <c r="AM56" s="330"/>
      <c r="AN56" s="330"/>
      <c r="AO56" s="330"/>
      <c r="AP56" s="330"/>
      <c r="AQ56" s="330"/>
      <c r="AR56" s="330"/>
      <c r="AS56" s="330"/>
      <c r="AT56" s="330"/>
      <c r="AU56" s="330"/>
      <c r="AV56" s="330"/>
      <c r="AW56" s="330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</row>
    <row r="57" spans="1:139" ht="18" customHeight="1">
      <c r="A57" s="6"/>
      <c r="B57" s="6"/>
      <c r="C57" s="6"/>
      <c r="D57" s="6"/>
      <c r="E57" s="6"/>
      <c r="F57" s="6"/>
      <c r="G57" s="6"/>
      <c r="H57" s="5"/>
      <c r="I57" s="5"/>
      <c r="J57" s="5"/>
      <c r="K57" s="5"/>
      <c r="L57" s="330"/>
      <c r="M57" s="491"/>
      <c r="N57" s="491"/>
      <c r="O57" s="310"/>
      <c r="P57" s="308"/>
      <c r="Q57" s="302"/>
      <c r="R57" s="308"/>
      <c r="S57" s="302"/>
      <c r="T57" s="308"/>
      <c r="U57" s="302"/>
      <c r="V57" s="301"/>
      <c r="W57" s="314"/>
      <c r="X57" s="309"/>
      <c r="Y57" s="304"/>
      <c r="Z57" s="309"/>
      <c r="AA57" s="304"/>
      <c r="AB57" s="309"/>
      <c r="AC57" s="297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</row>
    <row r="58" spans="1:139" ht="18" customHeight="1">
      <c r="A58" s="6"/>
      <c r="B58" s="6"/>
      <c r="C58" s="6"/>
      <c r="D58" s="6"/>
      <c r="E58" s="6"/>
      <c r="F58" s="6"/>
      <c r="G58" s="6"/>
      <c r="H58" s="5"/>
      <c r="I58" s="5"/>
      <c r="J58" s="5"/>
      <c r="K58" s="5"/>
      <c r="L58" s="330"/>
      <c r="M58" s="298"/>
      <c r="N58" s="299"/>
      <c r="O58" s="300"/>
      <c r="P58" s="301"/>
      <c r="Q58" s="302"/>
      <c r="R58" s="301"/>
      <c r="S58" s="302"/>
      <c r="T58" s="301"/>
      <c r="U58" s="302"/>
      <c r="V58" s="301"/>
      <c r="W58" s="303"/>
      <c r="X58" s="305"/>
      <c r="Y58" s="304"/>
      <c r="Z58" s="305"/>
      <c r="AA58" s="304"/>
      <c r="AB58" s="305"/>
      <c r="AC58" s="297"/>
      <c r="AD58" s="330"/>
      <c r="AE58" s="330"/>
      <c r="AF58" s="330"/>
      <c r="AG58" s="330"/>
      <c r="AH58" s="330"/>
      <c r="AI58" s="330"/>
      <c r="AJ58" s="330"/>
      <c r="AK58" s="330"/>
      <c r="AL58" s="330"/>
      <c r="AM58" s="330"/>
      <c r="AN58" s="330"/>
      <c r="AO58" s="330"/>
      <c r="AP58" s="330"/>
      <c r="AQ58" s="330"/>
      <c r="AR58" s="330"/>
      <c r="AS58" s="330"/>
      <c r="AT58" s="330"/>
      <c r="AU58" s="330"/>
      <c r="AV58" s="330"/>
      <c r="AW58" s="330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</row>
    <row r="59" spans="1:139" ht="18" customHeight="1">
      <c r="A59" s="6"/>
      <c r="B59" s="6"/>
      <c r="C59" s="6"/>
      <c r="D59" s="6"/>
      <c r="E59" s="6"/>
      <c r="F59" s="6"/>
      <c r="G59" s="6"/>
      <c r="H59" s="5"/>
      <c r="I59" s="5"/>
      <c r="J59" s="5"/>
      <c r="K59" s="5"/>
      <c r="L59" s="330"/>
      <c r="M59" s="298"/>
      <c r="N59" s="299"/>
      <c r="O59" s="300"/>
      <c r="P59" s="301"/>
      <c r="Q59" s="302"/>
      <c r="R59" s="301"/>
      <c r="S59" s="302"/>
      <c r="T59" s="301"/>
      <c r="U59" s="302"/>
      <c r="V59" s="301"/>
      <c r="W59" s="303"/>
      <c r="X59" s="305"/>
      <c r="Y59" s="304"/>
      <c r="Z59" s="305"/>
      <c r="AA59" s="304"/>
      <c r="AB59" s="305"/>
      <c r="AC59" s="297"/>
      <c r="AD59" s="330"/>
      <c r="AE59" s="330"/>
      <c r="AF59" s="330"/>
      <c r="AG59" s="330"/>
      <c r="AH59" s="330"/>
      <c r="AI59" s="330"/>
      <c r="AJ59" s="330"/>
      <c r="AK59" s="330"/>
      <c r="AL59" s="330"/>
      <c r="AM59" s="330"/>
      <c r="AN59" s="330"/>
      <c r="AO59" s="330"/>
      <c r="AP59" s="330"/>
      <c r="AQ59" s="330"/>
      <c r="AR59" s="330"/>
      <c r="AS59" s="330"/>
      <c r="AT59" s="330"/>
      <c r="AU59" s="330"/>
      <c r="AV59" s="330"/>
      <c r="AW59" s="330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</row>
    <row r="60" spans="1:139" ht="33" customHeight="1">
      <c r="A60" s="6"/>
      <c r="B60" s="6"/>
      <c r="C60" s="6"/>
      <c r="D60" s="6"/>
      <c r="E60" s="6"/>
      <c r="F60" s="6"/>
      <c r="G60" s="6"/>
      <c r="H60" s="5"/>
      <c r="I60" s="5"/>
      <c r="J60" s="5"/>
      <c r="K60" s="5"/>
      <c r="L60" s="330"/>
      <c r="M60" s="298"/>
      <c r="N60" s="299"/>
      <c r="O60" s="300"/>
      <c r="P60" s="301"/>
      <c r="Q60" s="302"/>
      <c r="R60" s="301"/>
      <c r="S60" s="302"/>
      <c r="T60" s="301"/>
      <c r="U60" s="302"/>
      <c r="V60" s="301"/>
      <c r="W60" s="303"/>
      <c r="X60" s="305"/>
      <c r="Y60" s="304"/>
      <c r="Z60" s="305"/>
      <c r="AA60" s="304"/>
      <c r="AB60" s="305"/>
      <c r="AC60" s="297"/>
      <c r="AD60" s="330"/>
      <c r="AE60" s="330"/>
      <c r="AF60" s="330"/>
      <c r="AG60" s="330"/>
      <c r="AH60" s="330"/>
      <c r="AI60" s="330"/>
      <c r="AJ60" s="330"/>
      <c r="AK60" s="330"/>
      <c r="AL60" s="330"/>
      <c r="AM60" s="330"/>
      <c r="AN60" s="330"/>
      <c r="AO60" s="330"/>
      <c r="AP60" s="330"/>
      <c r="AQ60" s="330"/>
      <c r="AR60" s="330"/>
      <c r="AS60" s="330"/>
      <c r="AT60" s="330"/>
      <c r="AU60" s="330"/>
      <c r="AV60" s="330"/>
      <c r="AW60" s="330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</row>
    <row r="61" spans="1:139">
      <c r="A61" s="6"/>
      <c r="B61" s="6"/>
      <c r="C61" s="6"/>
      <c r="D61" s="6"/>
      <c r="E61" s="6"/>
      <c r="F61" s="6"/>
      <c r="G61" s="6"/>
      <c r="H61" s="5"/>
      <c r="I61" s="5"/>
      <c r="J61" s="5"/>
      <c r="K61" s="5"/>
      <c r="L61" s="330"/>
      <c r="M61" s="298"/>
      <c r="N61" s="307"/>
      <c r="O61" s="300"/>
      <c r="P61" s="301"/>
      <c r="Q61" s="302"/>
      <c r="R61" s="301"/>
      <c r="S61" s="302"/>
      <c r="T61" s="301"/>
      <c r="U61" s="302"/>
      <c r="V61" s="308"/>
      <c r="W61" s="303"/>
      <c r="X61" s="309"/>
      <c r="Y61" s="304"/>
      <c r="Z61" s="309"/>
      <c r="AA61" s="304"/>
      <c r="AB61" s="309"/>
      <c r="AC61" s="297"/>
      <c r="AD61" s="330"/>
      <c r="AE61" s="330"/>
      <c r="AF61" s="330"/>
      <c r="AG61" s="330"/>
      <c r="AH61" s="330"/>
      <c r="AI61" s="330"/>
      <c r="AJ61" s="330"/>
      <c r="AK61" s="330"/>
      <c r="AL61" s="330"/>
      <c r="AM61" s="330"/>
      <c r="AN61" s="330"/>
      <c r="AO61" s="330"/>
      <c r="AP61" s="330"/>
      <c r="AQ61" s="330"/>
      <c r="AR61" s="330"/>
      <c r="AS61" s="330"/>
      <c r="AT61" s="330"/>
      <c r="AU61" s="330"/>
      <c r="AV61" s="330"/>
      <c r="AW61" s="330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</row>
    <row r="62" spans="1:139">
      <c r="A62" s="6"/>
      <c r="B62" s="6"/>
      <c r="C62" s="6"/>
      <c r="D62" s="6"/>
      <c r="E62" s="6"/>
      <c r="F62" s="6"/>
      <c r="G62" s="6"/>
      <c r="H62" s="5"/>
      <c r="I62" s="5"/>
      <c r="J62" s="5"/>
      <c r="K62" s="5"/>
      <c r="L62" s="330"/>
      <c r="M62" s="298"/>
      <c r="N62" s="307"/>
      <c r="O62" s="300"/>
      <c r="P62" s="301"/>
      <c r="Q62" s="302"/>
      <c r="R62" s="301"/>
      <c r="S62" s="302"/>
      <c r="T62" s="301"/>
      <c r="U62" s="302"/>
      <c r="V62" s="308"/>
      <c r="W62" s="303"/>
      <c r="X62" s="305"/>
      <c r="Y62" s="304"/>
      <c r="Z62" s="305"/>
      <c r="AA62" s="304"/>
      <c r="AB62" s="305"/>
      <c r="AC62" s="297"/>
      <c r="AD62" s="330"/>
      <c r="AE62" s="330"/>
      <c r="AF62" s="330"/>
      <c r="AG62" s="330"/>
      <c r="AH62" s="330"/>
      <c r="AI62" s="330"/>
      <c r="AJ62" s="330"/>
      <c r="AK62" s="330"/>
      <c r="AL62" s="330"/>
      <c r="AM62" s="330"/>
      <c r="AN62" s="330"/>
      <c r="AO62" s="330"/>
      <c r="AP62" s="330"/>
      <c r="AQ62" s="330"/>
      <c r="AR62" s="330"/>
      <c r="AS62" s="330"/>
      <c r="AT62" s="330"/>
      <c r="AU62" s="330"/>
      <c r="AV62" s="330"/>
      <c r="AW62" s="330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</row>
    <row r="63" spans="1:139">
      <c r="A63" s="6"/>
      <c r="B63" s="6"/>
      <c r="C63" s="6"/>
      <c r="D63" s="6"/>
      <c r="E63" s="6"/>
      <c r="F63" s="6"/>
      <c r="G63" s="6"/>
      <c r="H63" s="5"/>
      <c r="I63" s="5"/>
      <c r="J63" s="5"/>
      <c r="K63" s="5"/>
      <c r="L63" s="330"/>
      <c r="M63" s="491"/>
      <c r="N63" s="491"/>
      <c r="O63" s="310"/>
      <c r="P63" s="308"/>
      <c r="Q63" s="302"/>
      <c r="R63" s="308"/>
      <c r="S63" s="302"/>
      <c r="T63" s="308"/>
      <c r="U63" s="302"/>
      <c r="V63" s="308"/>
      <c r="W63" s="314"/>
      <c r="X63" s="309"/>
      <c r="Y63" s="304"/>
      <c r="Z63" s="309"/>
      <c r="AA63" s="304"/>
      <c r="AB63" s="309"/>
      <c r="AC63" s="297"/>
      <c r="AD63" s="330"/>
      <c r="AE63" s="330"/>
      <c r="AF63" s="330"/>
      <c r="AG63" s="330"/>
      <c r="AH63" s="330"/>
      <c r="AI63" s="330"/>
      <c r="AJ63" s="330"/>
      <c r="AK63" s="330"/>
      <c r="AL63" s="330"/>
      <c r="AM63" s="330"/>
      <c r="AN63" s="330"/>
      <c r="AO63" s="330"/>
      <c r="AP63" s="330"/>
      <c r="AQ63" s="330"/>
      <c r="AR63" s="330"/>
      <c r="AS63" s="330"/>
      <c r="AT63" s="330"/>
      <c r="AU63" s="330"/>
      <c r="AV63" s="330"/>
      <c r="AW63" s="330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</row>
    <row r="64" spans="1:139">
      <c r="A64" s="6"/>
      <c r="B64" s="6"/>
      <c r="C64" s="6"/>
      <c r="D64" s="6"/>
      <c r="E64" s="6"/>
      <c r="F64" s="6"/>
      <c r="G64" s="6"/>
      <c r="H64" s="5"/>
      <c r="I64" s="5"/>
      <c r="J64" s="5"/>
      <c r="K64" s="5"/>
      <c r="L64" s="330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  <c r="AC64" s="297"/>
      <c r="AD64" s="330"/>
      <c r="AE64" s="330"/>
      <c r="AF64" s="330"/>
      <c r="AG64" s="330"/>
      <c r="AH64" s="330"/>
      <c r="AI64" s="330"/>
      <c r="AJ64" s="330"/>
      <c r="AK64" s="330"/>
      <c r="AL64" s="330"/>
      <c r="AM64" s="330"/>
      <c r="AN64" s="330"/>
      <c r="AO64" s="330"/>
      <c r="AP64" s="330"/>
      <c r="AQ64" s="330"/>
      <c r="AR64" s="330"/>
      <c r="AS64" s="330"/>
      <c r="AT64" s="330"/>
      <c r="AU64" s="330"/>
      <c r="AV64" s="330"/>
      <c r="AW64" s="330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</row>
    <row r="65" spans="1:139">
      <c r="A65" s="6"/>
      <c r="B65" s="6"/>
      <c r="C65" s="6"/>
      <c r="D65" s="6"/>
      <c r="E65" s="6"/>
      <c r="F65" s="6"/>
      <c r="G65" s="6"/>
      <c r="H65" s="5"/>
      <c r="I65" s="5"/>
      <c r="J65" s="5"/>
      <c r="K65" s="5"/>
      <c r="L65" s="330"/>
      <c r="M65" s="297"/>
      <c r="N65" s="292"/>
      <c r="O65" s="292"/>
      <c r="P65" s="297"/>
      <c r="Q65" s="297"/>
      <c r="R65" s="297"/>
      <c r="S65" s="297"/>
      <c r="T65" s="297"/>
      <c r="U65" s="297"/>
      <c r="V65" s="325"/>
      <c r="W65" s="325"/>
      <c r="X65" s="326"/>
      <c r="Y65" s="297"/>
      <c r="Z65" s="326"/>
      <c r="AA65" s="297"/>
      <c r="AB65" s="297"/>
      <c r="AC65" s="297"/>
      <c r="AD65" s="330"/>
      <c r="AE65" s="330"/>
      <c r="AF65" s="330"/>
      <c r="AG65" s="330"/>
      <c r="AH65" s="330"/>
      <c r="AI65" s="330"/>
      <c r="AJ65" s="330"/>
      <c r="AK65" s="330"/>
      <c r="AL65" s="330"/>
      <c r="AM65" s="330"/>
      <c r="AN65" s="330"/>
      <c r="AO65" s="330"/>
      <c r="AP65" s="330"/>
      <c r="AQ65" s="330"/>
      <c r="AR65" s="330"/>
      <c r="AS65" s="330"/>
      <c r="AT65" s="330"/>
      <c r="AU65" s="330"/>
      <c r="AV65" s="330"/>
      <c r="AW65" s="330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</row>
    <row r="66" spans="1:139">
      <c r="A66" s="6"/>
      <c r="B66" s="6"/>
      <c r="C66" s="6"/>
      <c r="D66" s="6"/>
      <c r="E66" s="6"/>
      <c r="F66" s="6"/>
      <c r="G66" s="6"/>
      <c r="H66" s="5"/>
      <c r="I66" s="5"/>
      <c r="J66" s="5"/>
      <c r="K66" s="5"/>
      <c r="L66" s="330"/>
      <c r="M66" s="297"/>
      <c r="N66" s="292"/>
      <c r="O66" s="292"/>
      <c r="P66" s="325"/>
      <c r="Q66" s="325"/>
      <c r="R66" s="325"/>
      <c r="S66" s="325"/>
      <c r="T66" s="325"/>
      <c r="U66" s="325"/>
      <c r="V66" s="325"/>
      <c r="W66" s="325"/>
      <c r="X66" s="326"/>
      <c r="Y66" s="297"/>
      <c r="Z66" s="326"/>
      <c r="AA66" s="297"/>
      <c r="AB66" s="297"/>
      <c r="AC66" s="297"/>
      <c r="AD66" s="330"/>
      <c r="AE66" s="330"/>
      <c r="AF66" s="330"/>
      <c r="AG66" s="330"/>
      <c r="AH66" s="330"/>
      <c r="AI66" s="330"/>
      <c r="AJ66" s="330"/>
      <c r="AK66" s="330"/>
      <c r="AL66" s="330"/>
      <c r="AM66" s="330"/>
      <c r="AN66" s="330"/>
      <c r="AO66" s="330"/>
      <c r="AP66" s="330"/>
      <c r="AQ66" s="330"/>
      <c r="AR66" s="330"/>
      <c r="AS66" s="330"/>
      <c r="AT66" s="330"/>
      <c r="AU66" s="330"/>
      <c r="AV66" s="330"/>
      <c r="AW66" s="330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</row>
    <row r="67" spans="1:139">
      <c r="A67" s="6"/>
      <c r="B67" s="6"/>
      <c r="C67" s="6"/>
      <c r="D67" s="6"/>
      <c r="E67" s="6"/>
      <c r="F67" s="6"/>
      <c r="G67" s="6"/>
      <c r="H67" s="5"/>
      <c r="I67" s="5"/>
      <c r="J67" s="5"/>
      <c r="K67" s="5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330"/>
      <c r="AL67" s="330"/>
      <c r="AM67" s="330"/>
      <c r="AN67" s="330"/>
      <c r="AO67" s="330"/>
      <c r="AP67" s="330"/>
      <c r="AQ67" s="330"/>
      <c r="AR67" s="330"/>
      <c r="AS67" s="330"/>
      <c r="AT67" s="330"/>
      <c r="AU67" s="330"/>
      <c r="AV67" s="330"/>
      <c r="AW67" s="330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</row>
    <row r="68" spans="1:139">
      <c r="A68" s="6"/>
      <c r="B68" s="6"/>
      <c r="C68" s="6"/>
      <c r="D68" s="6"/>
      <c r="E68" s="6"/>
      <c r="F68" s="6"/>
      <c r="G68" s="6"/>
      <c r="H68" s="5"/>
      <c r="I68" s="5"/>
      <c r="J68" s="5"/>
      <c r="K68" s="5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330"/>
      <c r="AL68" s="330"/>
      <c r="AM68" s="330"/>
      <c r="AN68" s="330"/>
      <c r="AO68" s="330"/>
      <c r="AP68" s="330"/>
      <c r="AQ68" s="330"/>
      <c r="AR68" s="330"/>
      <c r="AS68" s="330"/>
      <c r="AT68" s="330"/>
      <c r="AU68" s="330"/>
      <c r="AV68" s="330"/>
      <c r="AW68" s="330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</row>
    <row r="69" spans="1:139">
      <c r="A69" s="6"/>
      <c r="B69" s="6"/>
      <c r="C69" s="6"/>
      <c r="D69" s="6"/>
      <c r="E69" s="6"/>
      <c r="F69" s="6"/>
      <c r="G69" s="6"/>
      <c r="H69" s="5"/>
      <c r="I69" s="5"/>
      <c r="J69" s="5"/>
      <c r="K69" s="5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330"/>
      <c r="AL69" s="330"/>
      <c r="AM69" s="330"/>
      <c r="AN69" s="330"/>
      <c r="AO69" s="330"/>
      <c r="AP69" s="330"/>
      <c r="AQ69" s="330"/>
      <c r="AR69" s="330"/>
      <c r="AS69" s="330"/>
      <c r="AT69" s="330"/>
      <c r="AU69" s="330"/>
      <c r="AV69" s="330"/>
      <c r="AW69" s="330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</row>
    <row r="70" spans="1:139">
      <c r="A70" s="6"/>
      <c r="B70" s="6"/>
      <c r="C70" s="6"/>
      <c r="D70" s="6"/>
      <c r="E70" s="6"/>
      <c r="F70" s="6"/>
      <c r="G70" s="6"/>
      <c r="H70" s="5"/>
      <c r="I70" s="5"/>
      <c r="J70" s="5"/>
      <c r="K70" s="5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330"/>
      <c r="AL70" s="330"/>
      <c r="AM70" s="330"/>
      <c r="AN70" s="330"/>
      <c r="AO70" s="330"/>
      <c r="AP70" s="330"/>
      <c r="AQ70" s="330"/>
      <c r="AR70" s="330"/>
      <c r="AS70" s="330"/>
      <c r="AT70" s="330"/>
      <c r="AU70" s="330"/>
      <c r="AV70" s="330"/>
      <c r="AW70" s="330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</row>
    <row r="71" spans="1:139">
      <c r="A71" s="6"/>
      <c r="B71" s="6"/>
      <c r="C71" s="6"/>
      <c r="D71" s="6"/>
      <c r="E71" s="6"/>
      <c r="F71" s="6"/>
      <c r="G71" s="6"/>
      <c r="H71" s="5"/>
      <c r="I71" s="5"/>
      <c r="J71" s="5"/>
      <c r="K71" s="5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330"/>
      <c r="AL71" s="330"/>
      <c r="AM71" s="330"/>
      <c r="AN71" s="330"/>
      <c r="AO71" s="330"/>
      <c r="AP71" s="330"/>
      <c r="AQ71" s="330"/>
      <c r="AR71" s="330"/>
      <c r="AS71" s="330"/>
      <c r="AT71" s="330"/>
      <c r="AU71" s="330"/>
      <c r="AV71" s="330"/>
      <c r="AW71" s="330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</row>
    <row r="72" spans="1:139">
      <c r="A72" s="6"/>
      <c r="B72" s="6"/>
      <c r="C72" s="6"/>
      <c r="D72" s="6"/>
      <c r="E72" s="6"/>
      <c r="F72" s="6"/>
      <c r="G72" s="6"/>
      <c r="H72" s="5"/>
      <c r="I72" s="5"/>
      <c r="J72" s="5"/>
      <c r="K72" s="5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330"/>
      <c r="AL72" s="330"/>
      <c r="AM72" s="330"/>
      <c r="AN72" s="330"/>
      <c r="AO72" s="330"/>
      <c r="AP72" s="330"/>
      <c r="AQ72" s="330"/>
      <c r="AR72" s="330"/>
      <c r="AS72" s="330"/>
      <c r="AT72" s="330"/>
      <c r="AU72" s="330"/>
      <c r="AV72" s="330"/>
      <c r="AW72" s="330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</row>
    <row r="73" spans="1:139">
      <c r="A73" s="6"/>
      <c r="B73" s="6"/>
      <c r="C73" s="6"/>
      <c r="D73" s="6"/>
      <c r="E73" s="6"/>
      <c r="F73" s="6"/>
      <c r="G73" s="6"/>
      <c r="H73" s="5"/>
      <c r="I73" s="5"/>
      <c r="J73" s="5"/>
      <c r="K73" s="5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330"/>
      <c r="AL73" s="330"/>
      <c r="AM73" s="330"/>
      <c r="AN73" s="330"/>
      <c r="AO73" s="330"/>
      <c r="AP73" s="330"/>
      <c r="AQ73" s="330"/>
      <c r="AR73" s="330"/>
      <c r="AS73" s="330"/>
      <c r="AT73" s="330"/>
      <c r="AU73" s="330"/>
      <c r="AV73" s="330"/>
      <c r="AW73" s="330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</row>
    <row r="74" spans="1:139">
      <c r="A74" s="6"/>
      <c r="B74" s="6"/>
      <c r="C74" s="6"/>
      <c r="D74" s="6"/>
      <c r="E74" s="6"/>
      <c r="F74" s="6"/>
      <c r="G74" s="6"/>
      <c r="H74" s="5"/>
      <c r="I74" s="5"/>
      <c r="J74" s="5"/>
      <c r="K74" s="5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330"/>
      <c r="AL74" s="330"/>
      <c r="AM74" s="330"/>
      <c r="AN74" s="330"/>
      <c r="AO74" s="330"/>
      <c r="AP74" s="330"/>
      <c r="AQ74" s="330"/>
      <c r="AR74" s="330"/>
      <c r="AS74" s="330"/>
      <c r="AT74" s="330"/>
      <c r="AU74" s="330"/>
      <c r="AV74" s="330"/>
      <c r="AW74" s="330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</row>
    <row r="75" spans="1:139">
      <c r="A75" s="6"/>
      <c r="B75" s="6"/>
      <c r="C75" s="6"/>
      <c r="D75" s="6"/>
      <c r="E75" s="6"/>
      <c r="F75" s="6"/>
      <c r="G75" s="6"/>
      <c r="H75" s="5"/>
      <c r="I75" s="5"/>
      <c r="J75" s="5"/>
      <c r="K75" s="5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330"/>
      <c r="AL75" s="330"/>
      <c r="AM75" s="330"/>
      <c r="AN75" s="330"/>
      <c r="AO75" s="330"/>
      <c r="AP75" s="330"/>
      <c r="AQ75" s="330"/>
      <c r="AR75" s="330"/>
      <c r="AS75" s="330"/>
      <c r="AT75" s="330"/>
      <c r="AU75" s="330"/>
      <c r="AV75" s="330"/>
      <c r="AW75" s="330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</row>
    <row r="76" spans="1:139">
      <c r="A76" s="6"/>
      <c r="B76" s="6"/>
      <c r="C76" s="6"/>
      <c r="D76" s="6"/>
      <c r="E76" s="6"/>
      <c r="F76" s="6"/>
      <c r="G76" s="6"/>
      <c r="H76" s="5"/>
      <c r="I76" s="5"/>
      <c r="J76" s="5"/>
      <c r="K76" s="5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330"/>
      <c r="AL76" s="330"/>
      <c r="AM76" s="330"/>
      <c r="AN76" s="330"/>
      <c r="AO76" s="330"/>
      <c r="AP76" s="330"/>
      <c r="AQ76" s="330"/>
      <c r="AR76" s="330"/>
      <c r="AS76" s="330"/>
      <c r="AT76" s="330"/>
      <c r="AU76" s="330"/>
      <c r="AV76" s="330"/>
      <c r="AW76" s="330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</row>
    <row r="77" spans="1:139">
      <c r="A77" s="6"/>
      <c r="B77" s="6"/>
      <c r="C77" s="6"/>
      <c r="D77" s="6"/>
      <c r="E77" s="6"/>
      <c r="F77" s="6"/>
      <c r="G77" s="6"/>
      <c r="H77" s="5"/>
      <c r="I77" s="5"/>
      <c r="J77" s="5"/>
      <c r="K77" s="5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330"/>
      <c r="AL77" s="330"/>
      <c r="AM77" s="330"/>
      <c r="AN77" s="330"/>
      <c r="AO77" s="330"/>
      <c r="AP77" s="330"/>
      <c r="AQ77" s="330"/>
      <c r="AR77" s="330"/>
      <c r="AS77" s="330"/>
      <c r="AT77" s="330"/>
      <c r="AU77" s="330"/>
      <c r="AV77" s="330"/>
      <c r="AW77" s="330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</row>
    <row r="78" spans="1:139">
      <c r="A78" s="6"/>
      <c r="B78" s="6"/>
      <c r="C78" s="6"/>
      <c r="D78" s="6"/>
      <c r="E78" s="6"/>
      <c r="F78" s="6"/>
      <c r="G78" s="6"/>
      <c r="H78" s="5"/>
      <c r="I78" s="5"/>
      <c r="J78" s="5"/>
      <c r="K78" s="5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330"/>
      <c r="AL78" s="330"/>
      <c r="AM78" s="330"/>
      <c r="AN78" s="330"/>
      <c r="AO78" s="330"/>
      <c r="AP78" s="330"/>
      <c r="AQ78" s="330"/>
      <c r="AR78" s="330"/>
      <c r="AS78" s="330"/>
      <c r="AT78" s="330"/>
      <c r="AU78" s="330"/>
      <c r="AV78" s="330"/>
      <c r="AW78" s="330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</row>
    <row r="79" spans="1:139">
      <c r="A79" s="6"/>
      <c r="B79" s="6"/>
      <c r="C79" s="6"/>
      <c r="D79" s="6"/>
      <c r="E79" s="6"/>
      <c r="F79" s="6"/>
      <c r="G79" s="6"/>
      <c r="H79" s="5"/>
      <c r="I79" s="5"/>
      <c r="J79" s="5"/>
      <c r="K79" s="5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</row>
    <row r="80" spans="1:139">
      <c r="A80" s="6"/>
      <c r="B80" s="6"/>
      <c r="C80" s="6"/>
      <c r="D80" s="6"/>
      <c r="E80" s="6"/>
      <c r="F80" s="6"/>
      <c r="G80" s="6"/>
      <c r="H80" s="5"/>
      <c r="I80" s="5"/>
      <c r="J80" s="5"/>
      <c r="K80" s="5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330"/>
      <c r="AL80" s="330"/>
      <c r="AM80" s="330"/>
      <c r="AN80" s="330"/>
      <c r="AO80" s="330"/>
      <c r="AP80" s="330"/>
      <c r="AQ80" s="330"/>
      <c r="AR80" s="330"/>
      <c r="AS80" s="330"/>
      <c r="AT80" s="330"/>
      <c r="AU80" s="330"/>
      <c r="AV80" s="330"/>
      <c r="AW80" s="330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</row>
    <row r="81" spans="1:139">
      <c r="A81" s="6"/>
      <c r="B81" s="6"/>
      <c r="C81" s="6"/>
      <c r="D81" s="6"/>
      <c r="E81" s="6"/>
      <c r="F81" s="6"/>
      <c r="G81" s="6"/>
      <c r="H81" s="5"/>
      <c r="I81" s="5"/>
      <c r="J81" s="5"/>
      <c r="K81" s="5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330"/>
      <c r="AL81" s="330"/>
      <c r="AM81" s="330"/>
      <c r="AN81" s="330"/>
      <c r="AO81" s="330"/>
      <c r="AP81" s="330"/>
      <c r="AQ81" s="330"/>
      <c r="AR81" s="330"/>
      <c r="AS81" s="330"/>
      <c r="AT81" s="330"/>
      <c r="AU81" s="330"/>
      <c r="AV81" s="330"/>
      <c r="AW81" s="330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</row>
    <row r="82" spans="1:139">
      <c r="A82" s="6"/>
      <c r="B82" s="6"/>
      <c r="C82" s="6"/>
      <c r="D82" s="6"/>
      <c r="E82" s="6"/>
      <c r="F82" s="6"/>
      <c r="G82" s="6"/>
      <c r="H82" s="5"/>
      <c r="I82" s="5"/>
      <c r="J82" s="5"/>
      <c r="K82" s="5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330"/>
      <c r="AL82" s="330"/>
      <c r="AM82" s="330"/>
      <c r="AN82" s="330"/>
      <c r="AO82" s="330"/>
      <c r="AP82" s="330"/>
      <c r="AQ82" s="330"/>
      <c r="AR82" s="330"/>
      <c r="AS82" s="330"/>
      <c r="AT82" s="330"/>
      <c r="AU82" s="330"/>
      <c r="AV82" s="330"/>
      <c r="AW82" s="330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</row>
    <row r="83" spans="1:139">
      <c r="A83" s="6"/>
      <c r="B83" s="6"/>
      <c r="C83" s="6"/>
      <c r="D83" s="6"/>
      <c r="E83" s="6"/>
      <c r="F83" s="6"/>
      <c r="G83" s="6"/>
      <c r="H83" s="5"/>
      <c r="I83" s="5"/>
      <c r="J83" s="5"/>
      <c r="K83" s="5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330"/>
      <c r="AL83" s="330"/>
      <c r="AM83" s="330"/>
      <c r="AN83" s="330"/>
      <c r="AO83" s="330"/>
      <c r="AP83" s="330"/>
      <c r="AQ83" s="330"/>
      <c r="AR83" s="330"/>
      <c r="AS83" s="330"/>
      <c r="AT83" s="330"/>
      <c r="AU83" s="330"/>
      <c r="AV83" s="330"/>
      <c r="AW83" s="330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</row>
    <row r="84" spans="1:139">
      <c r="A84" s="6"/>
      <c r="B84" s="6"/>
      <c r="C84" s="6"/>
      <c r="D84" s="6"/>
      <c r="E84" s="6"/>
      <c r="F84" s="6"/>
      <c r="G84" s="6"/>
      <c r="H84" s="5"/>
      <c r="I84" s="5"/>
      <c r="J84" s="5"/>
      <c r="K84" s="5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330"/>
      <c r="AL84" s="330"/>
      <c r="AM84" s="330"/>
      <c r="AN84" s="330"/>
      <c r="AO84" s="330"/>
      <c r="AP84" s="330"/>
      <c r="AQ84" s="330"/>
      <c r="AR84" s="330"/>
      <c r="AS84" s="330"/>
      <c r="AT84" s="330"/>
      <c r="AU84" s="330"/>
      <c r="AV84" s="330"/>
      <c r="AW84" s="330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</row>
    <row r="85" spans="1:139">
      <c r="A85" s="6"/>
      <c r="B85" s="6"/>
      <c r="C85" s="6"/>
      <c r="D85" s="6"/>
      <c r="E85" s="6"/>
      <c r="F85" s="6"/>
      <c r="G85" s="6"/>
      <c r="H85" s="5"/>
      <c r="I85" s="5"/>
      <c r="J85" s="5"/>
      <c r="K85" s="5"/>
      <c r="L85" s="330"/>
      <c r="M85" s="330"/>
      <c r="N85" s="330"/>
      <c r="O85" s="330"/>
      <c r="P85" s="330"/>
      <c r="Q85" s="330"/>
      <c r="R85" s="330"/>
      <c r="S85" s="330"/>
      <c r="T85" s="330"/>
      <c r="U85" s="330"/>
      <c r="V85" s="330"/>
      <c r="W85" s="330"/>
      <c r="X85" s="330"/>
      <c r="Y85" s="330"/>
      <c r="Z85" s="330"/>
      <c r="AA85" s="330"/>
      <c r="AB85" s="330"/>
      <c r="AC85" s="330"/>
      <c r="AD85" s="330"/>
      <c r="AE85" s="330"/>
      <c r="AF85" s="330"/>
      <c r="AG85" s="330"/>
      <c r="AH85" s="330"/>
      <c r="AI85" s="330"/>
      <c r="AJ85" s="330"/>
      <c r="AK85" s="330"/>
      <c r="AL85" s="330"/>
      <c r="AM85" s="330"/>
      <c r="AN85" s="330"/>
      <c r="AO85" s="330"/>
      <c r="AP85" s="330"/>
      <c r="AQ85" s="330"/>
      <c r="AR85" s="330"/>
      <c r="AS85" s="330"/>
      <c r="AT85" s="330"/>
      <c r="AU85" s="330"/>
      <c r="AV85" s="330"/>
      <c r="AW85" s="330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</row>
    <row r="86" spans="1:139">
      <c r="A86" s="6"/>
      <c r="B86" s="6"/>
      <c r="C86" s="6"/>
      <c r="D86" s="6"/>
      <c r="E86" s="6"/>
      <c r="F86" s="6"/>
      <c r="G86" s="6"/>
      <c r="H86" s="5"/>
      <c r="I86" s="5"/>
      <c r="J86" s="5"/>
      <c r="K86" s="5"/>
      <c r="L86" s="330"/>
      <c r="M86" s="330"/>
      <c r="N86" s="330"/>
      <c r="O86" s="330"/>
      <c r="P86" s="330"/>
      <c r="Q86" s="330"/>
      <c r="R86" s="330"/>
      <c r="S86" s="330"/>
      <c r="T86" s="330"/>
      <c r="U86" s="330"/>
      <c r="V86" s="330"/>
      <c r="W86" s="330"/>
      <c r="X86" s="330"/>
      <c r="Y86" s="330"/>
      <c r="Z86" s="330"/>
      <c r="AA86" s="330"/>
      <c r="AB86" s="330"/>
      <c r="AC86" s="330"/>
      <c r="AD86" s="330"/>
      <c r="AE86" s="330"/>
      <c r="AF86" s="330"/>
      <c r="AG86" s="330"/>
      <c r="AH86" s="330"/>
      <c r="AI86" s="330"/>
      <c r="AJ86" s="330"/>
      <c r="AK86" s="330"/>
      <c r="AL86" s="330"/>
      <c r="AM86" s="330"/>
      <c r="AN86" s="330"/>
      <c r="AO86" s="330"/>
      <c r="AP86" s="330"/>
      <c r="AQ86" s="330"/>
      <c r="AR86" s="330"/>
      <c r="AS86" s="330"/>
      <c r="AT86" s="330"/>
      <c r="AU86" s="330"/>
      <c r="AV86" s="330"/>
      <c r="AW86" s="330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</row>
    <row r="87" spans="1:139">
      <c r="A87" s="6"/>
      <c r="B87" s="6"/>
      <c r="C87" s="6"/>
      <c r="D87" s="6"/>
      <c r="E87" s="6"/>
      <c r="F87" s="6"/>
      <c r="G87" s="6"/>
      <c r="H87" s="5"/>
      <c r="I87" s="5"/>
      <c r="J87" s="5"/>
      <c r="K87" s="5"/>
      <c r="L87" s="330"/>
      <c r="M87" s="330"/>
      <c r="N87" s="330"/>
      <c r="O87" s="330"/>
      <c r="P87" s="330"/>
      <c r="Q87" s="330"/>
      <c r="R87" s="330"/>
      <c r="S87" s="330"/>
      <c r="T87" s="330"/>
      <c r="U87" s="330"/>
      <c r="V87" s="330"/>
      <c r="W87" s="330"/>
      <c r="X87" s="330"/>
      <c r="Y87" s="330"/>
      <c r="Z87" s="330"/>
      <c r="AA87" s="330"/>
      <c r="AB87" s="330"/>
      <c r="AC87" s="330"/>
      <c r="AD87" s="330"/>
      <c r="AE87" s="330"/>
      <c r="AF87" s="330"/>
      <c r="AG87" s="330"/>
      <c r="AH87" s="330"/>
      <c r="AI87" s="330"/>
      <c r="AJ87" s="330"/>
      <c r="AK87" s="330"/>
      <c r="AL87" s="330"/>
      <c r="AM87" s="330"/>
      <c r="AN87" s="330"/>
      <c r="AO87" s="330"/>
      <c r="AP87" s="330"/>
      <c r="AQ87" s="330"/>
      <c r="AR87" s="330"/>
      <c r="AS87" s="330"/>
      <c r="AT87" s="330"/>
      <c r="AU87" s="330"/>
      <c r="AV87" s="330"/>
      <c r="AW87" s="330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</row>
    <row r="88" spans="1:139">
      <c r="A88" s="6"/>
      <c r="B88" s="6"/>
      <c r="C88" s="6"/>
      <c r="D88" s="6"/>
      <c r="E88" s="6"/>
      <c r="F88" s="6"/>
      <c r="G88" s="6"/>
      <c r="H88" s="5"/>
      <c r="I88" s="5"/>
      <c r="J88" s="5"/>
      <c r="K88" s="5"/>
      <c r="L88" s="330"/>
      <c r="M88" s="330"/>
      <c r="N88" s="330"/>
      <c r="O88" s="330"/>
      <c r="P88" s="330"/>
      <c r="Q88" s="330"/>
      <c r="R88" s="330"/>
      <c r="S88" s="330"/>
      <c r="T88" s="330"/>
      <c r="U88" s="330"/>
      <c r="V88" s="330"/>
      <c r="W88" s="330"/>
      <c r="X88" s="330"/>
      <c r="Y88" s="330"/>
      <c r="Z88" s="330"/>
      <c r="AA88" s="330"/>
      <c r="AB88" s="330"/>
      <c r="AC88" s="330"/>
      <c r="AD88" s="330"/>
      <c r="AE88" s="330"/>
      <c r="AF88" s="330"/>
      <c r="AG88" s="330"/>
      <c r="AH88" s="330"/>
      <c r="AI88" s="330"/>
      <c r="AJ88" s="330"/>
      <c r="AK88" s="330"/>
      <c r="AL88" s="330"/>
      <c r="AM88" s="330"/>
      <c r="AN88" s="330"/>
      <c r="AO88" s="330"/>
      <c r="AP88" s="330"/>
      <c r="AQ88" s="330"/>
      <c r="AR88" s="330"/>
      <c r="AS88" s="330"/>
      <c r="AT88" s="330"/>
      <c r="AU88" s="330"/>
      <c r="AV88" s="330"/>
      <c r="AW88" s="330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</row>
    <row r="89" spans="1:139">
      <c r="A89" s="6"/>
      <c r="B89" s="6"/>
      <c r="C89" s="6"/>
      <c r="D89" s="6"/>
      <c r="E89" s="6"/>
      <c r="F89" s="6"/>
      <c r="G89" s="6"/>
      <c r="H89" s="5"/>
      <c r="I89" s="5"/>
      <c r="J89" s="5"/>
      <c r="K89" s="5"/>
      <c r="L89" s="330"/>
      <c r="M89" s="330"/>
      <c r="N89" s="330"/>
      <c r="O89" s="330"/>
      <c r="P89" s="330"/>
      <c r="Q89" s="330"/>
      <c r="R89" s="330"/>
      <c r="S89" s="330"/>
      <c r="T89" s="330"/>
      <c r="U89" s="330"/>
      <c r="V89" s="330"/>
      <c r="W89" s="330"/>
      <c r="X89" s="330"/>
      <c r="Y89" s="330"/>
      <c r="Z89" s="330"/>
      <c r="AA89" s="330"/>
      <c r="AB89" s="330"/>
      <c r="AC89" s="330"/>
      <c r="AD89" s="330"/>
      <c r="AE89" s="330"/>
      <c r="AF89" s="330"/>
      <c r="AG89" s="330"/>
      <c r="AH89" s="330"/>
      <c r="AI89" s="330"/>
      <c r="AJ89" s="330"/>
      <c r="AK89" s="330"/>
      <c r="AL89" s="330"/>
      <c r="AM89" s="330"/>
      <c r="AN89" s="330"/>
      <c r="AO89" s="330"/>
      <c r="AP89" s="330"/>
      <c r="AQ89" s="330"/>
      <c r="AR89" s="330"/>
      <c r="AS89" s="330"/>
      <c r="AT89" s="330"/>
      <c r="AU89" s="330"/>
      <c r="AV89" s="330"/>
      <c r="AW89" s="330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</row>
    <row r="90" spans="1:139">
      <c r="A90" s="6"/>
      <c r="B90" s="6"/>
      <c r="C90" s="6"/>
      <c r="D90" s="6"/>
      <c r="E90" s="6"/>
      <c r="F90" s="6"/>
      <c r="G90" s="6"/>
      <c r="H90" s="5"/>
      <c r="I90" s="5"/>
      <c r="J90" s="5"/>
      <c r="K90" s="5"/>
      <c r="L90" s="330"/>
      <c r="M90" s="330"/>
      <c r="N90" s="330"/>
      <c r="O90" s="330"/>
      <c r="P90" s="330"/>
      <c r="Q90" s="330"/>
      <c r="R90" s="330"/>
      <c r="S90" s="330"/>
      <c r="T90" s="330"/>
      <c r="U90" s="330"/>
      <c r="V90" s="330"/>
      <c r="W90" s="330"/>
      <c r="X90" s="330"/>
      <c r="Y90" s="330"/>
      <c r="Z90" s="330"/>
      <c r="AA90" s="330"/>
      <c r="AB90" s="330"/>
      <c r="AC90" s="330"/>
      <c r="AD90" s="330"/>
      <c r="AE90" s="330"/>
      <c r="AF90" s="330"/>
      <c r="AG90" s="330"/>
      <c r="AH90" s="330"/>
      <c r="AI90" s="330"/>
      <c r="AJ90" s="330"/>
      <c r="AK90" s="330"/>
      <c r="AL90" s="330"/>
      <c r="AM90" s="330"/>
      <c r="AN90" s="330"/>
      <c r="AO90" s="330"/>
      <c r="AP90" s="330"/>
      <c r="AQ90" s="330"/>
      <c r="AR90" s="330"/>
      <c r="AS90" s="330"/>
      <c r="AT90" s="330"/>
      <c r="AU90" s="330"/>
      <c r="AV90" s="330"/>
      <c r="AW90" s="330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</row>
    <row r="91" spans="1:139">
      <c r="A91" s="6"/>
      <c r="B91" s="6"/>
      <c r="C91" s="6"/>
      <c r="D91" s="6"/>
      <c r="E91" s="6"/>
      <c r="F91" s="6"/>
      <c r="G91" s="6"/>
      <c r="H91" s="5"/>
      <c r="I91" s="5"/>
      <c r="J91" s="5"/>
      <c r="K91" s="5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0"/>
      <c r="AR91" s="330"/>
      <c r="AS91" s="330"/>
      <c r="AT91" s="330"/>
      <c r="AU91" s="330"/>
      <c r="AV91" s="330"/>
      <c r="AW91" s="330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</row>
    <row r="92" spans="1:139">
      <c r="A92" s="6"/>
      <c r="B92" s="6"/>
      <c r="C92" s="6"/>
      <c r="D92" s="6"/>
      <c r="E92" s="6"/>
      <c r="F92" s="6"/>
      <c r="G92" s="6"/>
      <c r="H92" s="5"/>
      <c r="I92" s="5"/>
      <c r="J92" s="5"/>
      <c r="K92" s="5"/>
      <c r="L92" s="330"/>
      <c r="M92" s="330"/>
      <c r="N92" s="330"/>
      <c r="O92" s="330"/>
      <c r="P92" s="330"/>
      <c r="Q92" s="330"/>
      <c r="R92" s="330"/>
      <c r="S92" s="330"/>
      <c r="T92" s="330"/>
      <c r="U92" s="330"/>
      <c r="V92" s="330"/>
      <c r="W92" s="330"/>
      <c r="X92" s="330"/>
      <c r="Y92" s="330"/>
      <c r="Z92" s="330"/>
      <c r="AA92" s="330"/>
      <c r="AB92" s="330"/>
      <c r="AC92" s="330"/>
      <c r="AD92" s="330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0"/>
      <c r="AR92" s="330"/>
      <c r="AS92" s="330"/>
      <c r="AT92" s="330"/>
      <c r="AU92" s="330"/>
      <c r="AV92" s="330"/>
      <c r="AW92" s="330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</row>
    <row r="93" spans="1:139">
      <c r="A93" s="6"/>
      <c r="B93" s="6"/>
      <c r="C93" s="6"/>
      <c r="D93" s="6"/>
      <c r="E93" s="6"/>
      <c r="F93" s="6"/>
      <c r="G93" s="6"/>
      <c r="H93" s="5"/>
      <c r="I93" s="5"/>
      <c r="J93" s="5"/>
      <c r="K93" s="5"/>
      <c r="L93" s="330"/>
      <c r="M93" s="330"/>
      <c r="N93" s="330"/>
      <c r="O93" s="330"/>
      <c r="P93" s="330"/>
      <c r="Q93" s="330"/>
      <c r="R93" s="330"/>
      <c r="S93" s="330"/>
      <c r="T93" s="330"/>
      <c r="U93" s="330"/>
      <c r="V93" s="330"/>
      <c r="W93" s="330"/>
      <c r="X93" s="330"/>
      <c r="Y93" s="330"/>
      <c r="Z93" s="330"/>
      <c r="AA93" s="330"/>
      <c r="AB93" s="330"/>
      <c r="AC93" s="330"/>
      <c r="AD93" s="330"/>
      <c r="AE93" s="330"/>
      <c r="AF93" s="330"/>
      <c r="AG93" s="330"/>
      <c r="AH93" s="330"/>
      <c r="AI93" s="330"/>
      <c r="AJ93" s="330"/>
      <c r="AK93" s="330"/>
      <c r="AL93" s="330"/>
      <c r="AM93" s="330"/>
      <c r="AN93" s="330"/>
      <c r="AO93" s="330"/>
      <c r="AP93" s="330"/>
      <c r="AQ93" s="330"/>
      <c r="AR93" s="330"/>
      <c r="AS93" s="330"/>
      <c r="AT93" s="330"/>
      <c r="AU93" s="330"/>
      <c r="AV93" s="330"/>
      <c r="AW93" s="330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</row>
    <row r="94" spans="1:139">
      <c r="A94" s="6"/>
      <c r="B94" s="6"/>
      <c r="C94" s="6"/>
      <c r="D94" s="6"/>
      <c r="E94" s="6"/>
      <c r="F94" s="6"/>
      <c r="G94" s="6"/>
      <c r="H94" s="5"/>
      <c r="I94" s="5"/>
      <c r="J94" s="5"/>
      <c r="K94" s="5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  <c r="Z94" s="330"/>
      <c r="AA94" s="330"/>
      <c r="AB94" s="330"/>
      <c r="AC94" s="330"/>
      <c r="AD94" s="330"/>
      <c r="AE94" s="330"/>
      <c r="AF94" s="330"/>
      <c r="AG94" s="330"/>
      <c r="AH94" s="330"/>
      <c r="AI94" s="330"/>
      <c r="AJ94" s="330"/>
      <c r="AK94" s="330"/>
      <c r="AL94" s="330"/>
      <c r="AM94" s="330"/>
      <c r="AN94" s="330"/>
      <c r="AO94" s="330"/>
      <c r="AP94" s="330"/>
      <c r="AQ94" s="330"/>
      <c r="AR94" s="330"/>
      <c r="AS94" s="330"/>
      <c r="AT94" s="330"/>
      <c r="AU94" s="330"/>
      <c r="AV94" s="330"/>
      <c r="AW94" s="330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</row>
    <row r="95" spans="1:139">
      <c r="A95" s="6"/>
      <c r="B95" s="6"/>
      <c r="C95" s="6"/>
      <c r="D95" s="6"/>
      <c r="E95" s="6"/>
      <c r="F95" s="6"/>
      <c r="G95" s="6"/>
      <c r="H95" s="5"/>
      <c r="I95" s="5"/>
      <c r="J95" s="5"/>
      <c r="K95" s="5"/>
      <c r="L95" s="330"/>
      <c r="M95" s="330"/>
      <c r="N95" s="330"/>
      <c r="O95" s="330"/>
      <c r="P95" s="330"/>
      <c r="Q95" s="330"/>
      <c r="R95" s="330"/>
      <c r="S95" s="330"/>
      <c r="T95" s="330"/>
      <c r="U95" s="330"/>
      <c r="V95" s="330"/>
      <c r="W95" s="330"/>
      <c r="X95" s="330"/>
      <c r="Y95" s="330"/>
      <c r="Z95" s="330"/>
      <c r="AA95" s="330"/>
      <c r="AB95" s="330"/>
      <c r="AC95" s="330"/>
      <c r="AD95" s="330"/>
      <c r="AE95" s="330"/>
      <c r="AF95" s="330"/>
      <c r="AG95" s="330"/>
      <c r="AH95" s="330"/>
      <c r="AI95" s="330"/>
      <c r="AJ95" s="330"/>
      <c r="AK95" s="330"/>
      <c r="AL95" s="330"/>
      <c r="AM95" s="330"/>
      <c r="AN95" s="330"/>
      <c r="AO95" s="330"/>
      <c r="AP95" s="330"/>
      <c r="AQ95" s="330"/>
      <c r="AR95" s="330"/>
      <c r="AS95" s="330"/>
      <c r="AT95" s="330"/>
      <c r="AU95" s="330"/>
      <c r="AV95" s="330"/>
      <c r="AW95" s="330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</row>
    <row r="96" spans="1:139">
      <c r="A96" s="6"/>
      <c r="B96" s="6"/>
      <c r="C96" s="6"/>
      <c r="D96" s="6"/>
      <c r="E96" s="6"/>
      <c r="F96" s="6"/>
      <c r="G96" s="6"/>
      <c r="H96" s="5"/>
      <c r="I96" s="5"/>
      <c r="J96" s="5"/>
      <c r="K96" s="5"/>
      <c r="L96" s="330"/>
      <c r="M96" s="330"/>
      <c r="N96" s="330"/>
      <c r="O96" s="330"/>
      <c r="P96" s="330"/>
      <c r="Q96" s="330"/>
      <c r="R96" s="330"/>
      <c r="S96" s="330"/>
      <c r="T96" s="330"/>
      <c r="U96" s="330"/>
      <c r="V96" s="330"/>
      <c r="W96" s="330"/>
      <c r="X96" s="330"/>
      <c r="Y96" s="330"/>
      <c r="Z96" s="330"/>
      <c r="AA96" s="330"/>
      <c r="AB96" s="330"/>
      <c r="AC96" s="330"/>
      <c r="AD96" s="330"/>
      <c r="AE96" s="330"/>
      <c r="AF96" s="330"/>
      <c r="AG96" s="330"/>
      <c r="AH96" s="330"/>
      <c r="AI96" s="330"/>
      <c r="AJ96" s="330"/>
      <c r="AK96" s="330"/>
      <c r="AL96" s="330"/>
      <c r="AM96" s="330"/>
      <c r="AN96" s="330"/>
      <c r="AO96" s="330"/>
      <c r="AP96" s="330"/>
      <c r="AQ96" s="330"/>
      <c r="AR96" s="330"/>
      <c r="AS96" s="330"/>
      <c r="AT96" s="330"/>
      <c r="AU96" s="330"/>
      <c r="AV96" s="330"/>
      <c r="AW96" s="330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</row>
    <row r="97" spans="1:139">
      <c r="A97" s="6"/>
      <c r="B97" s="6"/>
      <c r="C97" s="6"/>
      <c r="D97" s="6"/>
      <c r="E97" s="6"/>
      <c r="F97" s="6"/>
      <c r="G97" s="6"/>
      <c r="H97" s="5"/>
      <c r="I97" s="5"/>
      <c r="J97" s="5"/>
      <c r="K97" s="5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330"/>
      <c r="AI97" s="330"/>
      <c r="AJ97" s="330"/>
      <c r="AK97" s="330"/>
      <c r="AL97" s="330"/>
      <c r="AM97" s="330"/>
      <c r="AN97" s="330"/>
      <c r="AO97" s="330"/>
      <c r="AP97" s="330"/>
      <c r="AQ97" s="330"/>
      <c r="AR97" s="330"/>
      <c r="AS97" s="330"/>
      <c r="AT97" s="330"/>
      <c r="AU97" s="330"/>
      <c r="AV97" s="330"/>
      <c r="AW97" s="330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</row>
    <row r="98" spans="1:139">
      <c r="A98" s="6"/>
      <c r="B98" s="6"/>
      <c r="C98" s="6"/>
      <c r="D98" s="6"/>
      <c r="E98" s="6"/>
      <c r="F98" s="6"/>
      <c r="G98" s="6"/>
      <c r="H98" s="5"/>
      <c r="I98" s="5"/>
      <c r="J98" s="5"/>
      <c r="K98" s="5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330"/>
      <c r="AI98" s="330"/>
      <c r="AJ98" s="330"/>
      <c r="AK98" s="330"/>
      <c r="AL98" s="330"/>
      <c r="AM98" s="330"/>
      <c r="AN98" s="330"/>
      <c r="AO98" s="330"/>
      <c r="AP98" s="330"/>
      <c r="AQ98" s="330"/>
      <c r="AR98" s="330"/>
      <c r="AS98" s="330"/>
      <c r="AT98" s="330"/>
      <c r="AU98" s="330"/>
      <c r="AV98" s="330"/>
      <c r="AW98" s="330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</row>
    <row r="99" spans="1:139">
      <c r="A99" s="6"/>
      <c r="B99" s="6"/>
      <c r="C99" s="6"/>
      <c r="D99" s="6"/>
      <c r="E99" s="6"/>
      <c r="F99" s="6"/>
      <c r="G99" s="6"/>
      <c r="H99" s="5"/>
      <c r="I99" s="5"/>
      <c r="J99" s="5"/>
      <c r="K99" s="5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330"/>
      <c r="AI99" s="330"/>
      <c r="AJ99" s="330"/>
      <c r="AK99" s="330"/>
      <c r="AL99" s="330"/>
      <c r="AM99" s="330"/>
      <c r="AN99" s="330"/>
      <c r="AO99" s="330"/>
      <c r="AP99" s="330"/>
      <c r="AQ99" s="330"/>
      <c r="AR99" s="330"/>
      <c r="AS99" s="330"/>
      <c r="AT99" s="330"/>
      <c r="AU99" s="330"/>
      <c r="AV99" s="330"/>
      <c r="AW99" s="330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</row>
    <row r="100" spans="1:139">
      <c r="A100" s="6"/>
      <c r="B100" s="6"/>
      <c r="C100" s="6"/>
      <c r="D100" s="6"/>
      <c r="E100" s="6"/>
      <c r="F100" s="6"/>
      <c r="G100" s="6"/>
      <c r="H100" s="5"/>
      <c r="I100" s="5"/>
      <c r="J100" s="5"/>
      <c r="K100" s="5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330"/>
      <c r="AI100" s="330"/>
      <c r="AJ100" s="330"/>
      <c r="AK100" s="330"/>
      <c r="AL100" s="330"/>
      <c r="AM100" s="330"/>
      <c r="AN100" s="330"/>
      <c r="AO100" s="330"/>
      <c r="AP100" s="330"/>
      <c r="AQ100" s="330"/>
      <c r="AR100" s="330"/>
      <c r="AS100" s="330"/>
      <c r="AT100" s="330"/>
      <c r="AU100" s="330"/>
      <c r="AV100" s="330"/>
      <c r="AW100" s="330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</row>
    <row r="101" spans="1:139">
      <c r="A101" s="6"/>
      <c r="B101" s="6"/>
      <c r="C101" s="6"/>
      <c r="D101" s="6"/>
      <c r="E101" s="6"/>
      <c r="F101" s="6"/>
      <c r="G101" s="6"/>
      <c r="H101" s="5"/>
      <c r="I101" s="5"/>
      <c r="J101" s="5"/>
      <c r="K101" s="5"/>
      <c r="L101" s="330"/>
      <c r="M101" s="330"/>
      <c r="N101" s="330"/>
      <c r="O101" s="330"/>
      <c r="P101" s="330"/>
      <c r="Q101" s="330"/>
      <c r="R101" s="330"/>
      <c r="S101" s="330"/>
      <c r="T101" s="330"/>
      <c r="U101" s="330"/>
      <c r="V101" s="330"/>
      <c r="W101" s="330"/>
      <c r="X101" s="330"/>
      <c r="Y101" s="330"/>
      <c r="Z101" s="330"/>
      <c r="AA101" s="330"/>
      <c r="AB101" s="330"/>
      <c r="AC101" s="330"/>
      <c r="AD101" s="330"/>
      <c r="AE101" s="330"/>
      <c r="AF101" s="330"/>
      <c r="AG101" s="330"/>
      <c r="AH101" s="330"/>
      <c r="AI101" s="330"/>
      <c r="AJ101" s="330"/>
      <c r="AK101" s="330"/>
      <c r="AL101" s="330"/>
      <c r="AM101" s="330"/>
      <c r="AN101" s="330"/>
      <c r="AO101" s="330"/>
      <c r="AP101" s="330"/>
      <c r="AQ101" s="330"/>
      <c r="AR101" s="330"/>
      <c r="AS101" s="330"/>
      <c r="AT101" s="330"/>
      <c r="AU101" s="330"/>
      <c r="AV101" s="330"/>
      <c r="AW101" s="330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</row>
    <row r="102" spans="1:139">
      <c r="A102" s="6"/>
      <c r="B102" s="6"/>
      <c r="C102" s="6"/>
      <c r="D102" s="6"/>
      <c r="E102" s="6"/>
      <c r="F102" s="6"/>
      <c r="G102" s="6"/>
      <c r="H102" s="5"/>
      <c r="I102" s="5"/>
      <c r="J102" s="5"/>
      <c r="K102" s="5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0"/>
      <c r="AR102" s="330"/>
      <c r="AS102" s="330"/>
      <c r="AT102" s="330"/>
      <c r="AU102" s="330"/>
      <c r="AV102" s="330"/>
      <c r="AW102" s="330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</row>
    <row r="103" spans="1:139">
      <c r="A103" s="6"/>
      <c r="B103" s="6"/>
      <c r="C103" s="6"/>
      <c r="D103" s="6"/>
      <c r="E103" s="6"/>
      <c r="F103" s="6"/>
      <c r="G103" s="6"/>
      <c r="H103" s="5"/>
      <c r="I103" s="5"/>
      <c r="J103" s="5"/>
      <c r="K103" s="5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0"/>
      <c r="AR103" s="330"/>
      <c r="AS103" s="330"/>
      <c r="AT103" s="330"/>
      <c r="AU103" s="330"/>
      <c r="AV103" s="330"/>
      <c r="AW103" s="330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</row>
    <row r="104" spans="1:139">
      <c r="A104" s="6"/>
      <c r="B104" s="6"/>
      <c r="C104" s="6"/>
      <c r="D104" s="6"/>
      <c r="E104" s="6"/>
      <c r="F104" s="6"/>
      <c r="G104" s="6"/>
      <c r="H104" s="5"/>
      <c r="I104" s="5"/>
      <c r="J104" s="5"/>
      <c r="K104" s="5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</row>
    <row r="105" spans="1:139">
      <c r="A105" s="6"/>
      <c r="B105" s="6"/>
      <c r="C105" s="6"/>
      <c r="D105" s="6"/>
      <c r="E105" s="6"/>
      <c r="F105" s="6"/>
      <c r="G105" s="6"/>
      <c r="H105" s="5"/>
      <c r="I105" s="5"/>
      <c r="J105" s="5"/>
      <c r="K105" s="5"/>
      <c r="L105" s="330"/>
      <c r="M105" s="330"/>
      <c r="N105" s="330"/>
      <c r="O105" s="330"/>
      <c r="P105" s="330"/>
      <c r="Q105" s="330"/>
      <c r="R105" s="330"/>
      <c r="S105" s="330"/>
      <c r="T105" s="330"/>
      <c r="U105" s="330"/>
      <c r="V105" s="330"/>
      <c r="W105" s="330"/>
      <c r="X105" s="330"/>
      <c r="Y105" s="330"/>
      <c r="Z105" s="330"/>
      <c r="AA105" s="330"/>
      <c r="AB105" s="330"/>
      <c r="AC105" s="330"/>
      <c r="AD105" s="330"/>
      <c r="AE105" s="330"/>
      <c r="AF105" s="330"/>
      <c r="AG105" s="330"/>
      <c r="AH105" s="330"/>
      <c r="AI105" s="330"/>
      <c r="AJ105" s="330"/>
      <c r="AK105" s="330"/>
      <c r="AL105" s="330"/>
      <c r="AM105" s="330"/>
      <c r="AN105" s="330"/>
      <c r="AO105" s="330"/>
      <c r="AP105" s="330"/>
      <c r="AQ105" s="330"/>
      <c r="AR105" s="330"/>
      <c r="AS105" s="330"/>
      <c r="AT105" s="330"/>
      <c r="AU105" s="330"/>
      <c r="AV105" s="330"/>
      <c r="AW105" s="330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</row>
    <row r="106" spans="1:139">
      <c r="A106" s="6"/>
      <c r="B106" s="6"/>
      <c r="C106" s="6"/>
      <c r="D106" s="6"/>
      <c r="E106" s="6"/>
      <c r="F106" s="6"/>
      <c r="G106" s="6"/>
      <c r="H106" s="5"/>
      <c r="I106" s="5"/>
      <c r="J106" s="5"/>
      <c r="K106" s="5"/>
      <c r="L106" s="330"/>
      <c r="M106" s="330"/>
      <c r="N106" s="330"/>
      <c r="O106" s="330"/>
      <c r="P106" s="330"/>
      <c r="Q106" s="330"/>
      <c r="R106" s="330"/>
      <c r="S106" s="330"/>
      <c r="T106" s="330"/>
      <c r="U106" s="330"/>
      <c r="V106" s="330"/>
      <c r="W106" s="330"/>
      <c r="X106" s="330"/>
      <c r="Y106" s="330"/>
      <c r="Z106" s="330"/>
      <c r="AA106" s="330"/>
      <c r="AB106" s="330"/>
      <c r="AC106" s="330"/>
      <c r="AD106" s="330"/>
      <c r="AE106" s="330"/>
      <c r="AF106" s="330"/>
      <c r="AG106" s="330"/>
      <c r="AH106" s="330"/>
      <c r="AI106" s="330"/>
      <c r="AJ106" s="330"/>
      <c r="AK106" s="330"/>
      <c r="AL106" s="330"/>
      <c r="AM106" s="330"/>
      <c r="AN106" s="330"/>
      <c r="AO106" s="330"/>
      <c r="AP106" s="330"/>
      <c r="AQ106" s="330"/>
      <c r="AR106" s="330"/>
      <c r="AS106" s="330"/>
      <c r="AT106" s="330"/>
      <c r="AU106" s="330"/>
      <c r="AV106" s="330"/>
      <c r="AW106" s="330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</row>
    <row r="107" spans="1:139">
      <c r="A107" s="6"/>
      <c r="B107" s="6"/>
      <c r="C107" s="6"/>
      <c r="D107" s="6"/>
      <c r="E107" s="6"/>
      <c r="F107" s="6"/>
      <c r="G107" s="6"/>
      <c r="H107" s="5"/>
      <c r="I107" s="5"/>
      <c r="J107" s="5"/>
      <c r="K107" s="5"/>
      <c r="L107" s="330"/>
      <c r="M107" s="330"/>
      <c r="N107" s="330"/>
      <c r="O107" s="330"/>
      <c r="P107" s="330"/>
      <c r="Q107" s="330"/>
      <c r="R107" s="330"/>
      <c r="S107" s="330"/>
      <c r="T107" s="330"/>
      <c r="U107" s="330"/>
      <c r="V107" s="330"/>
      <c r="W107" s="330"/>
      <c r="X107" s="330"/>
      <c r="Y107" s="330"/>
      <c r="Z107" s="330"/>
      <c r="AA107" s="330"/>
      <c r="AB107" s="330"/>
      <c r="AC107" s="330"/>
      <c r="AD107" s="330"/>
      <c r="AE107" s="330"/>
      <c r="AF107" s="330"/>
      <c r="AG107" s="330"/>
      <c r="AH107" s="330"/>
      <c r="AI107" s="330"/>
      <c r="AJ107" s="330"/>
      <c r="AK107" s="330"/>
      <c r="AL107" s="330"/>
      <c r="AM107" s="330"/>
      <c r="AN107" s="330"/>
      <c r="AO107" s="330"/>
      <c r="AP107" s="330"/>
      <c r="AQ107" s="330"/>
      <c r="AR107" s="330"/>
      <c r="AS107" s="330"/>
      <c r="AT107" s="330"/>
      <c r="AU107" s="330"/>
      <c r="AV107" s="330"/>
      <c r="AW107" s="330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</row>
    <row r="108" spans="1:139">
      <c r="A108" s="6"/>
      <c r="B108" s="6"/>
      <c r="C108" s="6"/>
      <c r="D108" s="6"/>
      <c r="E108" s="6"/>
      <c r="F108" s="6"/>
      <c r="G108" s="6"/>
      <c r="H108" s="5"/>
      <c r="I108" s="5"/>
      <c r="J108" s="5"/>
      <c r="K108" s="5"/>
      <c r="L108" s="330"/>
      <c r="M108" s="330"/>
      <c r="N108" s="330"/>
      <c r="O108" s="330"/>
      <c r="P108" s="330"/>
      <c r="Q108" s="330"/>
      <c r="R108" s="330"/>
      <c r="S108" s="330"/>
      <c r="T108" s="330"/>
      <c r="U108" s="330"/>
      <c r="V108" s="330"/>
      <c r="W108" s="330"/>
      <c r="X108" s="330"/>
      <c r="Y108" s="330"/>
      <c r="Z108" s="330"/>
      <c r="AA108" s="330"/>
      <c r="AB108" s="330"/>
      <c r="AC108" s="330"/>
      <c r="AD108" s="330"/>
      <c r="AE108" s="330"/>
      <c r="AF108" s="330"/>
      <c r="AG108" s="330"/>
      <c r="AH108" s="330"/>
      <c r="AI108" s="330"/>
      <c r="AJ108" s="330"/>
      <c r="AK108" s="330"/>
      <c r="AL108" s="330"/>
      <c r="AM108" s="330"/>
      <c r="AN108" s="330"/>
      <c r="AO108" s="330"/>
      <c r="AP108" s="330"/>
      <c r="AQ108" s="330"/>
      <c r="AR108" s="330"/>
      <c r="AS108" s="330"/>
      <c r="AT108" s="330"/>
      <c r="AU108" s="330"/>
      <c r="AV108" s="330"/>
      <c r="AW108" s="330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</row>
    <row r="109" spans="1:139">
      <c r="A109" s="6"/>
      <c r="B109" s="6"/>
      <c r="C109" s="6"/>
      <c r="D109" s="6"/>
      <c r="E109" s="6"/>
      <c r="F109" s="6"/>
      <c r="G109" s="6"/>
      <c r="H109" s="5"/>
      <c r="I109" s="5"/>
      <c r="J109" s="5"/>
      <c r="K109" s="5"/>
      <c r="L109" s="330"/>
      <c r="M109" s="330"/>
      <c r="N109" s="330"/>
      <c r="O109" s="330"/>
      <c r="P109" s="330"/>
      <c r="Q109" s="330"/>
      <c r="R109" s="330"/>
      <c r="S109" s="330"/>
      <c r="T109" s="330"/>
      <c r="U109" s="330"/>
      <c r="V109" s="330"/>
      <c r="W109" s="330"/>
      <c r="X109" s="330"/>
      <c r="Y109" s="330"/>
      <c r="Z109" s="330"/>
      <c r="AA109" s="330"/>
      <c r="AB109" s="330"/>
      <c r="AC109" s="330"/>
      <c r="AD109" s="330"/>
      <c r="AE109" s="330"/>
      <c r="AF109" s="330"/>
      <c r="AG109" s="330"/>
      <c r="AH109" s="330"/>
      <c r="AI109" s="330"/>
      <c r="AJ109" s="330"/>
      <c r="AK109" s="330"/>
      <c r="AL109" s="330"/>
      <c r="AM109" s="330"/>
      <c r="AN109" s="330"/>
      <c r="AO109" s="330"/>
      <c r="AP109" s="330"/>
      <c r="AQ109" s="330"/>
      <c r="AR109" s="330"/>
      <c r="AS109" s="330"/>
      <c r="AT109" s="330"/>
      <c r="AU109" s="330"/>
      <c r="AV109" s="330"/>
      <c r="AW109" s="330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</row>
    <row r="110" spans="1:139">
      <c r="A110" s="6"/>
      <c r="B110" s="6"/>
      <c r="C110" s="6"/>
      <c r="D110" s="6"/>
      <c r="E110" s="6"/>
      <c r="F110" s="6"/>
      <c r="G110" s="6"/>
      <c r="H110" s="5"/>
      <c r="I110" s="5"/>
      <c r="J110" s="5"/>
      <c r="K110" s="5"/>
      <c r="L110" s="330"/>
      <c r="M110" s="330"/>
      <c r="N110" s="330"/>
      <c r="O110" s="330"/>
      <c r="P110" s="330"/>
      <c r="Q110" s="330"/>
      <c r="R110" s="330"/>
      <c r="S110" s="330"/>
      <c r="T110" s="330"/>
      <c r="U110" s="330"/>
      <c r="V110" s="330"/>
      <c r="W110" s="330"/>
      <c r="X110" s="330"/>
      <c r="Y110" s="330"/>
      <c r="Z110" s="330"/>
      <c r="AA110" s="330"/>
      <c r="AB110" s="330"/>
      <c r="AC110" s="330"/>
      <c r="AD110" s="330"/>
      <c r="AE110" s="330"/>
      <c r="AF110" s="330"/>
      <c r="AG110" s="330"/>
      <c r="AH110" s="330"/>
      <c r="AI110" s="330"/>
      <c r="AJ110" s="330"/>
      <c r="AK110" s="330"/>
      <c r="AL110" s="330"/>
      <c r="AM110" s="330"/>
      <c r="AN110" s="330"/>
      <c r="AO110" s="330"/>
      <c r="AP110" s="330"/>
      <c r="AQ110" s="330"/>
      <c r="AR110" s="330"/>
      <c r="AS110" s="330"/>
      <c r="AT110" s="330"/>
      <c r="AU110" s="330"/>
      <c r="AV110" s="330"/>
      <c r="AW110" s="330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</row>
    <row r="111" spans="1:139">
      <c r="A111" s="6"/>
      <c r="B111" s="6"/>
      <c r="C111" s="6"/>
      <c r="D111" s="6"/>
      <c r="E111" s="6"/>
      <c r="F111" s="6"/>
      <c r="G111" s="6"/>
      <c r="H111" s="5"/>
      <c r="I111" s="5"/>
      <c r="J111" s="5"/>
      <c r="K111" s="5"/>
      <c r="L111" s="330"/>
      <c r="M111" s="330"/>
      <c r="N111" s="330"/>
      <c r="O111" s="330"/>
      <c r="P111" s="330"/>
      <c r="Q111" s="330"/>
      <c r="R111" s="330"/>
      <c r="S111" s="330"/>
      <c r="T111" s="330"/>
      <c r="U111" s="330"/>
      <c r="V111" s="330"/>
      <c r="W111" s="330"/>
      <c r="X111" s="330"/>
      <c r="Y111" s="330"/>
      <c r="Z111" s="330"/>
      <c r="AA111" s="330"/>
      <c r="AB111" s="330"/>
      <c r="AC111" s="330"/>
      <c r="AD111" s="330"/>
      <c r="AE111" s="330"/>
      <c r="AF111" s="330"/>
      <c r="AG111" s="330"/>
      <c r="AH111" s="330"/>
      <c r="AI111" s="330"/>
      <c r="AJ111" s="330"/>
      <c r="AK111" s="330"/>
      <c r="AL111" s="330"/>
      <c r="AM111" s="330"/>
      <c r="AN111" s="330"/>
      <c r="AO111" s="330"/>
      <c r="AP111" s="330"/>
      <c r="AQ111" s="330"/>
      <c r="AR111" s="330"/>
      <c r="AS111" s="330"/>
      <c r="AT111" s="330"/>
      <c r="AU111" s="330"/>
      <c r="AV111" s="330"/>
      <c r="AW111" s="330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</row>
    <row r="112" spans="1:139">
      <c r="A112" s="6"/>
      <c r="B112" s="6"/>
      <c r="C112" s="6"/>
      <c r="D112" s="6"/>
      <c r="E112" s="6"/>
      <c r="F112" s="6"/>
      <c r="G112" s="6"/>
      <c r="H112" s="5"/>
      <c r="I112" s="5"/>
      <c r="J112" s="5"/>
      <c r="K112" s="5"/>
      <c r="L112" s="330"/>
      <c r="M112" s="330"/>
      <c r="N112" s="330"/>
      <c r="O112" s="330"/>
      <c r="P112" s="330"/>
      <c r="Q112" s="330"/>
      <c r="R112" s="330"/>
      <c r="S112" s="330"/>
      <c r="T112" s="330"/>
      <c r="U112" s="330"/>
      <c r="V112" s="330"/>
      <c r="W112" s="330"/>
      <c r="X112" s="330"/>
      <c r="Y112" s="330"/>
      <c r="Z112" s="330"/>
      <c r="AA112" s="330"/>
      <c r="AB112" s="330"/>
      <c r="AC112" s="330"/>
      <c r="AD112" s="330"/>
      <c r="AE112" s="330"/>
      <c r="AF112" s="330"/>
      <c r="AG112" s="330"/>
      <c r="AH112" s="330"/>
      <c r="AI112" s="330"/>
      <c r="AJ112" s="330"/>
      <c r="AK112" s="330"/>
      <c r="AL112" s="330"/>
      <c r="AM112" s="330"/>
      <c r="AN112" s="330"/>
      <c r="AO112" s="330"/>
      <c r="AP112" s="330"/>
      <c r="AQ112" s="330"/>
      <c r="AR112" s="330"/>
      <c r="AS112" s="330"/>
      <c r="AT112" s="330"/>
      <c r="AU112" s="330"/>
      <c r="AV112" s="330"/>
      <c r="AW112" s="330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</row>
    <row r="113" spans="1:139">
      <c r="A113" s="6"/>
      <c r="B113" s="6"/>
      <c r="C113" s="6"/>
      <c r="D113" s="6"/>
      <c r="E113" s="6"/>
      <c r="F113" s="6"/>
      <c r="G113" s="6"/>
      <c r="H113" s="5"/>
      <c r="I113" s="5"/>
      <c r="J113" s="5"/>
      <c r="K113" s="5"/>
      <c r="L113" s="330"/>
      <c r="M113" s="330"/>
      <c r="N113" s="330"/>
      <c r="O113" s="330"/>
      <c r="P113" s="330"/>
      <c r="Q113" s="330"/>
      <c r="R113" s="330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30"/>
      <c r="AE113" s="330"/>
      <c r="AF113" s="330"/>
      <c r="AG113" s="330"/>
      <c r="AH113" s="330"/>
      <c r="AI113" s="330"/>
      <c r="AJ113" s="330"/>
      <c r="AK113" s="330"/>
      <c r="AL113" s="330"/>
      <c r="AM113" s="330"/>
      <c r="AN113" s="330"/>
      <c r="AO113" s="330"/>
      <c r="AP113" s="330"/>
      <c r="AQ113" s="330"/>
      <c r="AR113" s="330"/>
      <c r="AS113" s="330"/>
      <c r="AT113" s="330"/>
      <c r="AU113" s="330"/>
      <c r="AV113" s="330"/>
      <c r="AW113" s="330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</row>
    <row r="114" spans="1:139">
      <c r="A114" s="6"/>
      <c r="B114" s="6"/>
      <c r="C114" s="6"/>
      <c r="D114" s="6"/>
      <c r="E114" s="6"/>
      <c r="F114" s="6"/>
      <c r="G114" s="6"/>
      <c r="H114" s="5"/>
      <c r="I114" s="5"/>
      <c r="J114" s="5"/>
      <c r="K114" s="5"/>
      <c r="L114" s="330"/>
      <c r="M114" s="330"/>
      <c r="N114" s="330"/>
      <c r="O114" s="330"/>
      <c r="P114" s="330"/>
      <c r="Q114" s="330"/>
      <c r="R114" s="330"/>
      <c r="S114" s="330"/>
      <c r="T114" s="330"/>
      <c r="U114" s="330"/>
      <c r="V114" s="330"/>
      <c r="W114" s="330"/>
      <c r="X114" s="330"/>
      <c r="Y114" s="330"/>
      <c r="Z114" s="330"/>
      <c r="AA114" s="330"/>
      <c r="AB114" s="330"/>
      <c r="AC114" s="330"/>
      <c r="AD114" s="330"/>
      <c r="AE114" s="330"/>
      <c r="AF114" s="330"/>
      <c r="AG114" s="330"/>
      <c r="AH114" s="330"/>
      <c r="AI114" s="330"/>
      <c r="AJ114" s="330"/>
      <c r="AK114" s="330"/>
      <c r="AL114" s="330"/>
      <c r="AM114" s="330"/>
      <c r="AN114" s="330"/>
      <c r="AO114" s="330"/>
      <c r="AP114" s="330"/>
      <c r="AQ114" s="330"/>
      <c r="AR114" s="330"/>
      <c r="AS114" s="330"/>
      <c r="AT114" s="330"/>
      <c r="AU114" s="330"/>
      <c r="AV114" s="330"/>
      <c r="AW114" s="330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</row>
    <row r="115" spans="1:139">
      <c r="A115" s="6"/>
      <c r="B115" s="6"/>
      <c r="C115" s="6"/>
      <c r="D115" s="6"/>
      <c r="E115" s="6"/>
      <c r="F115" s="6"/>
      <c r="G115" s="6"/>
      <c r="H115" s="5"/>
      <c r="I115" s="5"/>
      <c r="J115" s="5"/>
      <c r="K115" s="5"/>
      <c r="L115" s="330"/>
      <c r="M115" s="330"/>
      <c r="N115" s="330"/>
      <c r="O115" s="330"/>
      <c r="P115" s="330"/>
      <c r="Q115" s="330"/>
      <c r="R115" s="330"/>
      <c r="S115" s="330"/>
      <c r="T115" s="330"/>
      <c r="U115" s="330"/>
      <c r="V115" s="330"/>
      <c r="W115" s="330"/>
      <c r="X115" s="330"/>
      <c r="Y115" s="330"/>
      <c r="Z115" s="330"/>
      <c r="AA115" s="330"/>
      <c r="AB115" s="330"/>
      <c r="AC115" s="330"/>
      <c r="AD115" s="330"/>
      <c r="AE115" s="330"/>
      <c r="AF115" s="330"/>
      <c r="AG115" s="330"/>
      <c r="AH115" s="330"/>
      <c r="AI115" s="330"/>
      <c r="AJ115" s="330"/>
      <c r="AK115" s="330"/>
      <c r="AL115" s="330"/>
      <c r="AM115" s="330"/>
      <c r="AN115" s="330"/>
      <c r="AO115" s="330"/>
      <c r="AP115" s="330"/>
      <c r="AQ115" s="330"/>
      <c r="AR115" s="330"/>
      <c r="AS115" s="330"/>
      <c r="AT115" s="330"/>
      <c r="AU115" s="330"/>
      <c r="AV115" s="330"/>
      <c r="AW115" s="330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</row>
    <row r="116" spans="1:139">
      <c r="A116" s="6"/>
      <c r="B116" s="6"/>
      <c r="C116" s="6"/>
      <c r="D116" s="6"/>
      <c r="E116" s="6"/>
      <c r="F116" s="6"/>
      <c r="G116" s="6"/>
      <c r="H116" s="5"/>
      <c r="I116" s="5"/>
      <c r="J116" s="5"/>
      <c r="K116" s="5"/>
      <c r="L116" s="330"/>
      <c r="M116" s="330"/>
      <c r="N116" s="330"/>
      <c r="O116" s="330"/>
      <c r="P116" s="330"/>
      <c r="Q116" s="330"/>
      <c r="R116" s="330"/>
      <c r="S116" s="330"/>
      <c r="T116" s="330"/>
      <c r="U116" s="330"/>
      <c r="V116" s="330"/>
      <c r="W116" s="330"/>
      <c r="X116" s="330"/>
      <c r="Y116" s="330"/>
      <c r="Z116" s="330"/>
      <c r="AA116" s="330"/>
      <c r="AB116" s="330"/>
      <c r="AC116" s="330"/>
      <c r="AD116" s="330"/>
      <c r="AE116" s="330"/>
      <c r="AF116" s="330"/>
      <c r="AG116" s="330"/>
      <c r="AH116" s="330"/>
      <c r="AI116" s="330"/>
      <c r="AJ116" s="330"/>
      <c r="AK116" s="330"/>
      <c r="AL116" s="330"/>
      <c r="AM116" s="330"/>
      <c r="AN116" s="330"/>
      <c r="AO116" s="330"/>
      <c r="AP116" s="330"/>
      <c r="AQ116" s="330"/>
      <c r="AR116" s="330"/>
      <c r="AS116" s="330"/>
      <c r="AT116" s="330"/>
      <c r="AU116" s="330"/>
      <c r="AV116" s="330"/>
      <c r="AW116" s="330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</row>
    <row r="117" spans="1:139">
      <c r="A117" s="6"/>
      <c r="B117" s="6"/>
      <c r="C117" s="6"/>
      <c r="D117" s="6"/>
      <c r="E117" s="6"/>
      <c r="F117" s="6"/>
      <c r="G117" s="6"/>
      <c r="H117" s="5"/>
      <c r="I117" s="5"/>
      <c r="J117" s="5"/>
      <c r="K117" s="5"/>
      <c r="L117" s="330"/>
      <c r="M117" s="330"/>
      <c r="N117" s="330"/>
      <c r="O117" s="330"/>
      <c r="P117" s="330"/>
      <c r="Q117" s="330"/>
      <c r="R117" s="330"/>
      <c r="S117" s="330"/>
      <c r="T117" s="330"/>
      <c r="U117" s="330"/>
      <c r="V117" s="330"/>
      <c r="W117" s="330"/>
      <c r="X117" s="330"/>
      <c r="Y117" s="330"/>
      <c r="Z117" s="330"/>
      <c r="AA117" s="330"/>
      <c r="AB117" s="330"/>
      <c r="AC117" s="330"/>
      <c r="AD117" s="330"/>
      <c r="AE117" s="330"/>
      <c r="AF117" s="330"/>
      <c r="AG117" s="330"/>
      <c r="AH117" s="330"/>
      <c r="AI117" s="330"/>
      <c r="AJ117" s="330"/>
      <c r="AK117" s="330"/>
      <c r="AL117" s="330"/>
      <c r="AM117" s="330"/>
      <c r="AN117" s="330"/>
      <c r="AO117" s="330"/>
      <c r="AP117" s="330"/>
      <c r="AQ117" s="330"/>
      <c r="AR117" s="330"/>
      <c r="AS117" s="330"/>
      <c r="AT117" s="330"/>
      <c r="AU117" s="330"/>
      <c r="AV117" s="330"/>
      <c r="AW117" s="330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</row>
    <row r="118" spans="1:139">
      <c r="A118" s="6"/>
      <c r="B118" s="6"/>
      <c r="C118" s="6"/>
      <c r="D118" s="6"/>
      <c r="E118" s="6"/>
      <c r="F118" s="6"/>
      <c r="G118" s="6"/>
      <c r="H118" s="5"/>
      <c r="I118" s="5"/>
      <c r="J118" s="5"/>
      <c r="K118" s="5"/>
      <c r="L118" s="330"/>
      <c r="M118" s="330"/>
      <c r="N118" s="330"/>
      <c r="O118" s="330"/>
      <c r="P118" s="330"/>
      <c r="Q118" s="330"/>
      <c r="R118" s="330"/>
      <c r="S118" s="330"/>
      <c r="T118" s="330"/>
      <c r="U118" s="330"/>
      <c r="V118" s="330"/>
      <c r="W118" s="330"/>
      <c r="X118" s="330"/>
      <c r="Y118" s="330"/>
      <c r="Z118" s="330"/>
      <c r="AA118" s="330"/>
      <c r="AB118" s="330"/>
      <c r="AC118" s="330"/>
      <c r="AD118" s="330"/>
      <c r="AE118" s="330"/>
      <c r="AF118" s="330"/>
      <c r="AG118" s="330"/>
      <c r="AH118" s="330"/>
      <c r="AI118" s="330"/>
      <c r="AJ118" s="330"/>
      <c r="AK118" s="330"/>
      <c r="AL118" s="330"/>
      <c r="AM118" s="330"/>
      <c r="AN118" s="330"/>
      <c r="AO118" s="330"/>
      <c r="AP118" s="330"/>
      <c r="AQ118" s="330"/>
      <c r="AR118" s="330"/>
      <c r="AS118" s="330"/>
      <c r="AT118" s="330"/>
      <c r="AU118" s="330"/>
      <c r="AV118" s="330"/>
      <c r="AW118" s="330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</row>
    <row r="119" spans="1:13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330"/>
      <c r="M119" s="330"/>
      <c r="N119" s="330"/>
      <c r="O119" s="330"/>
      <c r="P119" s="330"/>
      <c r="Q119" s="330"/>
      <c r="R119" s="330"/>
      <c r="S119" s="330"/>
      <c r="T119" s="330"/>
      <c r="U119" s="330"/>
      <c r="V119" s="330"/>
      <c r="W119" s="330"/>
      <c r="X119" s="330"/>
      <c r="Y119" s="330"/>
      <c r="Z119" s="330"/>
      <c r="AA119" s="330"/>
      <c r="AB119" s="330"/>
      <c r="AC119" s="330"/>
      <c r="AD119" s="330"/>
      <c r="AE119" s="330"/>
      <c r="AF119" s="330"/>
      <c r="AG119" s="330"/>
      <c r="AH119" s="330"/>
      <c r="AI119" s="330"/>
      <c r="AJ119" s="330"/>
      <c r="AK119" s="330"/>
      <c r="AL119" s="330"/>
      <c r="AM119" s="330"/>
      <c r="AN119" s="330"/>
      <c r="AO119" s="330"/>
      <c r="AP119" s="330"/>
      <c r="AQ119" s="330"/>
      <c r="AR119" s="330"/>
      <c r="AS119" s="330"/>
      <c r="AT119" s="330"/>
      <c r="AU119" s="330"/>
      <c r="AV119" s="330"/>
      <c r="AW119" s="330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</row>
    <row r="120" spans="1:139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330"/>
      <c r="M120" s="330"/>
      <c r="N120" s="330"/>
      <c r="O120" s="330"/>
      <c r="P120" s="330"/>
      <c r="Q120" s="330"/>
      <c r="R120" s="330"/>
      <c r="S120" s="330"/>
      <c r="T120" s="330"/>
      <c r="U120" s="330"/>
      <c r="V120" s="330"/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0"/>
      <c r="AG120" s="330"/>
      <c r="AH120" s="330"/>
      <c r="AI120" s="330"/>
      <c r="AJ120" s="330"/>
      <c r="AK120" s="330"/>
      <c r="AL120" s="330"/>
      <c r="AM120" s="330"/>
      <c r="AN120" s="330"/>
      <c r="AO120" s="330"/>
      <c r="AP120" s="330"/>
      <c r="AQ120" s="330"/>
      <c r="AR120" s="330"/>
      <c r="AS120" s="330"/>
      <c r="AT120" s="330"/>
      <c r="AU120" s="330"/>
      <c r="AV120" s="330"/>
      <c r="AW120" s="330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</row>
    <row r="121" spans="1:139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330"/>
      <c r="M121" s="330"/>
      <c r="N121" s="330"/>
      <c r="O121" s="330"/>
      <c r="P121" s="330"/>
      <c r="Q121" s="330"/>
      <c r="R121" s="330"/>
      <c r="S121" s="330"/>
      <c r="T121" s="330"/>
      <c r="U121" s="330"/>
      <c r="V121" s="330"/>
      <c r="W121" s="330"/>
      <c r="X121" s="330"/>
      <c r="Y121" s="330"/>
      <c r="Z121" s="330"/>
      <c r="AA121" s="330"/>
      <c r="AB121" s="330"/>
      <c r="AC121" s="330"/>
      <c r="AD121" s="330"/>
      <c r="AE121" s="330"/>
      <c r="AF121" s="330"/>
      <c r="AG121" s="330"/>
      <c r="AH121" s="330"/>
      <c r="AI121" s="330"/>
      <c r="AJ121" s="330"/>
      <c r="AK121" s="330"/>
      <c r="AL121" s="330"/>
      <c r="AM121" s="330"/>
      <c r="AN121" s="330"/>
      <c r="AO121" s="330"/>
      <c r="AP121" s="330"/>
      <c r="AQ121" s="330"/>
      <c r="AR121" s="330"/>
      <c r="AS121" s="330"/>
      <c r="AT121" s="330"/>
      <c r="AU121" s="330"/>
      <c r="AV121" s="330"/>
      <c r="AW121" s="330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</row>
    <row r="122" spans="1:139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330"/>
      <c r="M122" s="330"/>
      <c r="N122" s="330"/>
      <c r="O122" s="330"/>
      <c r="P122" s="330"/>
      <c r="Q122" s="330"/>
      <c r="R122" s="330"/>
      <c r="S122" s="330"/>
      <c r="T122" s="330"/>
      <c r="U122" s="330"/>
      <c r="V122" s="330"/>
      <c r="W122" s="330"/>
      <c r="X122" s="330"/>
      <c r="Y122" s="330"/>
      <c r="Z122" s="330"/>
      <c r="AA122" s="330"/>
      <c r="AB122" s="330"/>
      <c r="AC122" s="330"/>
      <c r="AD122" s="330"/>
      <c r="AE122" s="330"/>
      <c r="AF122" s="330"/>
      <c r="AG122" s="330"/>
      <c r="AH122" s="330"/>
      <c r="AI122" s="330"/>
      <c r="AJ122" s="330"/>
      <c r="AK122" s="330"/>
      <c r="AL122" s="330"/>
      <c r="AM122" s="330"/>
      <c r="AN122" s="330"/>
      <c r="AO122" s="330"/>
      <c r="AP122" s="330"/>
      <c r="AQ122" s="330"/>
      <c r="AR122" s="330"/>
      <c r="AS122" s="330"/>
      <c r="AT122" s="330"/>
      <c r="AU122" s="330"/>
      <c r="AV122" s="330"/>
      <c r="AW122" s="330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</row>
    <row r="123" spans="1:139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330"/>
      <c r="M123" s="330"/>
      <c r="N123" s="330"/>
      <c r="O123" s="330"/>
      <c r="P123" s="330"/>
      <c r="Q123" s="330"/>
      <c r="R123" s="330"/>
      <c r="S123" s="330"/>
      <c r="T123" s="330"/>
      <c r="U123" s="330"/>
      <c r="V123" s="330"/>
      <c r="W123" s="330"/>
      <c r="X123" s="330"/>
      <c r="Y123" s="330"/>
      <c r="Z123" s="330"/>
      <c r="AA123" s="330"/>
      <c r="AB123" s="330"/>
      <c r="AC123" s="330"/>
      <c r="AD123" s="330"/>
      <c r="AE123" s="330"/>
      <c r="AF123" s="330"/>
      <c r="AG123" s="330"/>
      <c r="AH123" s="330"/>
      <c r="AI123" s="330"/>
      <c r="AJ123" s="330"/>
      <c r="AK123" s="330"/>
      <c r="AL123" s="330"/>
      <c r="AM123" s="330"/>
      <c r="AN123" s="330"/>
      <c r="AO123" s="330"/>
      <c r="AP123" s="330"/>
      <c r="AQ123" s="330"/>
      <c r="AR123" s="330"/>
      <c r="AS123" s="330"/>
      <c r="AT123" s="330"/>
      <c r="AU123" s="330"/>
      <c r="AV123" s="330"/>
      <c r="AW123" s="330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</row>
    <row r="124" spans="1:139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330"/>
      <c r="M124" s="330"/>
      <c r="N124" s="330"/>
      <c r="O124" s="330"/>
      <c r="P124" s="330"/>
      <c r="Q124" s="330"/>
      <c r="R124" s="330"/>
      <c r="S124" s="330"/>
      <c r="T124" s="330"/>
      <c r="U124" s="330"/>
      <c r="V124" s="330"/>
      <c r="W124" s="330"/>
      <c r="X124" s="330"/>
      <c r="Y124" s="330"/>
      <c r="Z124" s="330"/>
      <c r="AA124" s="330"/>
      <c r="AB124" s="330"/>
      <c r="AC124" s="330"/>
      <c r="AD124" s="330"/>
      <c r="AE124" s="330"/>
      <c r="AF124" s="330"/>
      <c r="AG124" s="330"/>
      <c r="AH124" s="330"/>
      <c r="AI124" s="330"/>
      <c r="AJ124" s="330"/>
      <c r="AK124" s="330"/>
      <c r="AL124" s="330"/>
      <c r="AM124" s="330"/>
      <c r="AN124" s="330"/>
      <c r="AO124" s="330"/>
      <c r="AP124" s="330"/>
      <c r="AQ124" s="330"/>
      <c r="AR124" s="330"/>
      <c r="AS124" s="330"/>
      <c r="AT124" s="330"/>
      <c r="AU124" s="330"/>
      <c r="AV124" s="330"/>
      <c r="AW124" s="330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</row>
    <row r="125" spans="1:139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330"/>
      <c r="M125" s="330"/>
      <c r="N125" s="330"/>
      <c r="O125" s="330"/>
      <c r="P125" s="330"/>
      <c r="Q125" s="330"/>
      <c r="R125" s="330"/>
      <c r="S125" s="330"/>
      <c r="T125" s="330"/>
      <c r="U125" s="330"/>
      <c r="V125" s="330"/>
      <c r="W125" s="330"/>
      <c r="X125" s="330"/>
      <c r="Y125" s="330"/>
      <c r="Z125" s="330"/>
      <c r="AA125" s="330"/>
      <c r="AB125" s="330"/>
      <c r="AC125" s="330"/>
      <c r="AD125" s="330"/>
      <c r="AE125" s="330"/>
      <c r="AF125" s="330"/>
      <c r="AG125" s="330"/>
      <c r="AH125" s="330"/>
      <c r="AI125" s="330"/>
      <c r="AJ125" s="330"/>
      <c r="AK125" s="330"/>
      <c r="AL125" s="330"/>
      <c r="AM125" s="330"/>
      <c r="AN125" s="330"/>
      <c r="AO125" s="330"/>
      <c r="AP125" s="330"/>
      <c r="AQ125" s="330"/>
      <c r="AR125" s="330"/>
      <c r="AS125" s="330"/>
      <c r="AT125" s="330"/>
      <c r="AU125" s="330"/>
      <c r="AV125" s="330"/>
      <c r="AW125" s="330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</row>
    <row r="126" spans="1:139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330"/>
      <c r="M126" s="330"/>
      <c r="N126" s="330"/>
      <c r="O126" s="330"/>
      <c r="P126" s="330"/>
      <c r="Q126" s="330"/>
      <c r="R126" s="330"/>
      <c r="S126" s="330"/>
      <c r="T126" s="330"/>
      <c r="U126" s="330"/>
      <c r="V126" s="330"/>
      <c r="W126" s="330"/>
      <c r="X126" s="330"/>
      <c r="Y126" s="330"/>
      <c r="Z126" s="330"/>
      <c r="AA126" s="330"/>
      <c r="AB126" s="330"/>
      <c r="AC126" s="330"/>
      <c r="AD126" s="330"/>
      <c r="AE126" s="330"/>
      <c r="AF126" s="330"/>
      <c r="AG126" s="330"/>
      <c r="AH126" s="330"/>
      <c r="AI126" s="330"/>
      <c r="AJ126" s="330"/>
      <c r="AK126" s="330"/>
      <c r="AL126" s="330"/>
      <c r="AM126" s="330"/>
      <c r="AN126" s="330"/>
      <c r="AO126" s="330"/>
      <c r="AP126" s="330"/>
      <c r="AQ126" s="330"/>
      <c r="AR126" s="330"/>
      <c r="AS126" s="330"/>
      <c r="AT126" s="330"/>
      <c r="AU126" s="330"/>
      <c r="AV126" s="330"/>
      <c r="AW126" s="330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</row>
    <row r="127" spans="1:139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330"/>
      <c r="M127" s="330"/>
      <c r="N127" s="330"/>
      <c r="O127" s="330"/>
      <c r="P127" s="330"/>
      <c r="Q127" s="330"/>
      <c r="R127" s="330"/>
      <c r="S127" s="330"/>
      <c r="T127" s="330"/>
      <c r="U127" s="330"/>
      <c r="V127" s="330"/>
      <c r="W127" s="330"/>
      <c r="X127" s="330"/>
      <c r="Y127" s="330"/>
      <c r="Z127" s="330"/>
      <c r="AA127" s="330"/>
      <c r="AB127" s="330"/>
      <c r="AC127" s="330"/>
      <c r="AD127" s="330"/>
      <c r="AE127" s="330"/>
      <c r="AF127" s="330"/>
      <c r="AG127" s="330"/>
      <c r="AH127" s="330"/>
      <c r="AI127" s="330"/>
      <c r="AJ127" s="330"/>
      <c r="AK127" s="330"/>
      <c r="AL127" s="330"/>
      <c r="AM127" s="330"/>
      <c r="AN127" s="330"/>
      <c r="AO127" s="330"/>
      <c r="AP127" s="330"/>
      <c r="AQ127" s="330"/>
      <c r="AR127" s="330"/>
      <c r="AS127" s="330"/>
      <c r="AT127" s="330"/>
      <c r="AU127" s="330"/>
      <c r="AV127" s="330"/>
      <c r="AW127" s="330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</row>
    <row r="128" spans="1:139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330"/>
      <c r="M128" s="330"/>
      <c r="N128" s="330"/>
      <c r="O128" s="330"/>
      <c r="P128" s="330"/>
      <c r="Q128" s="330"/>
      <c r="R128" s="330"/>
      <c r="S128" s="330"/>
      <c r="T128" s="330"/>
      <c r="U128" s="330"/>
      <c r="V128" s="330"/>
      <c r="W128" s="330"/>
      <c r="X128" s="330"/>
      <c r="Y128" s="330"/>
      <c r="Z128" s="330"/>
      <c r="AA128" s="330"/>
      <c r="AB128" s="330"/>
      <c r="AC128" s="330"/>
      <c r="AD128" s="330"/>
      <c r="AE128" s="330"/>
      <c r="AF128" s="330"/>
      <c r="AG128" s="330"/>
      <c r="AH128" s="330"/>
      <c r="AI128" s="330"/>
      <c r="AJ128" s="330"/>
      <c r="AK128" s="330"/>
      <c r="AL128" s="330"/>
      <c r="AM128" s="330"/>
      <c r="AN128" s="330"/>
      <c r="AO128" s="330"/>
      <c r="AP128" s="330"/>
      <c r="AQ128" s="330"/>
      <c r="AR128" s="330"/>
      <c r="AS128" s="330"/>
      <c r="AT128" s="330"/>
      <c r="AU128" s="330"/>
      <c r="AV128" s="330"/>
      <c r="AW128" s="330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</row>
    <row r="129" spans="1:13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330"/>
      <c r="M129" s="330"/>
      <c r="N129" s="330"/>
      <c r="O129" s="330"/>
      <c r="P129" s="330"/>
      <c r="Q129" s="330"/>
      <c r="R129" s="330"/>
      <c r="S129" s="330"/>
      <c r="T129" s="330"/>
      <c r="U129" s="330"/>
      <c r="V129" s="330"/>
      <c r="W129" s="330"/>
      <c r="X129" s="330"/>
      <c r="Y129" s="330"/>
      <c r="Z129" s="330"/>
      <c r="AA129" s="330"/>
      <c r="AB129" s="330"/>
      <c r="AC129" s="330"/>
      <c r="AD129" s="330"/>
      <c r="AE129" s="330"/>
      <c r="AF129" s="330"/>
      <c r="AG129" s="330"/>
      <c r="AH129" s="330"/>
      <c r="AI129" s="330"/>
      <c r="AJ129" s="330"/>
      <c r="AK129" s="330"/>
      <c r="AL129" s="330"/>
      <c r="AM129" s="330"/>
      <c r="AN129" s="330"/>
      <c r="AO129" s="330"/>
      <c r="AP129" s="330"/>
      <c r="AQ129" s="330"/>
      <c r="AR129" s="330"/>
      <c r="AS129" s="330"/>
      <c r="AT129" s="330"/>
      <c r="AU129" s="330"/>
      <c r="AV129" s="330"/>
      <c r="AW129" s="330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</row>
    <row r="130" spans="1:139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330"/>
      <c r="M130" s="330"/>
      <c r="N130" s="330"/>
      <c r="O130" s="330"/>
      <c r="P130" s="330"/>
      <c r="Q130" s="330"/>
      <c r="R130" s="330"/>
      <c r="S130" s="330"/>
      <c r="T130" s="330"/>
      <c r="U130" s="330"/>
      <c r="V130" s="330"/>
      <c r="W130" s="330"/>
      <c r="X130" s="330"/>
      <c r="Y130" s="330"/>
      <c r="Z130" s="330"/>
      <c r="AA130" s="330"/>
      <c r="AB130" s="330"/>
      <c r="AC130" s="330"/>
      <c r="AD130" s="330"/>
      <c r="AE130" s="330"/>
      <c r="AF130" s="330"/>
      <c r="AG130" s="330"/>
      <c r="AH130" s="330"/>
      <c r="AI130" s="330"/>
      <c r="AJ130" s="330"/>
      <c r="AK130" s="330"/>
      <c r="AL130" s="330"/>
      <c r="AM130" s="330"/>
      <c r="AN130" s="330"/>
      <c r="AO130" s="330"/>
      <c r="AP130" s="330"/>
      <c r="AQ130" s="330"/>
      <c r="AR130" s="330"/>
      <c r="AS130" s="330"/>
      <c r="AT130" s="330"/>
      <c r="AU130" s="330"/>
      <c r="AV130" s="330"/>
      <c r="AW130" s="330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</row>
    <row r="131" spans="1:139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330"/>
      <c r="M131" s="330"/>
      <c r="N131" s="330"/>
      <c r="O131" s="330"/>
      <c r="P131" s="330"/>
      <c r="Q131" s="330"/>
      <c r="R131" s="330"/>
      <c r="S131" s="330"/>
      <c r="T131" s="330"/>
      <c r="U131" s="330"/>
      <c r="V131" s="330"/>
      <c r="W131" s="330"/>
      <c r="X131" s="330"/>
      <c r="Y131" s="330"/>
      <c r="Z131" s="330"/>
      <c r="AA131" s="330"/>
      <c r="AB131" s="330"/>
      <c r="AC131" s="330"/>
      <c r="AD131" s="330"/>
      <c r="AE131" s="330"/>
      <c r="AF131" s="330"/>
      <c r="AG131" s="330"/>
      <c r="AH131" s="330"/>
      <c r="AI131" s="330"/>
      <c r="AJ131" s="330"/>
      <c r="AK131" s="330"/>
      <c r="AL131" s="330"/>
      <c r="AM131" s="330"/>
      <c r="AN131" s="330"/>
      <c r="AO131" s="330"/>
      <c r="AP131" s="330"/>
      <c r="AQ131" s="330"/>
      <c r="AR131" s="330"/>
      <c r="AS131" s="330"/>
      <c r="AT131" s="330"/>
      <c r="AU131" s="330"/>
      <c r="AV131" s="330"/>
      <c r="AW131" s="330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</row>
    <row r="132" spans="1:139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330"/>
      <c r="M132" s="330"/>
      <c r="N132" s="330"/>
      <c r="O132" s="330"/>
      <c r="P132" s="330"/>
      <c r="Q132" s="330"/>
      <c r="R132" s="330"/>
      <c r="S132" s="330"/>
      <c r="T132" s="330"/>
      <c r="U132" s="330"/>
      <c r="V132" s="330"/>
      <c r="W132" s="330"/>
      <c r="X132" s="330"/>
      <c r="Y132" s="330"/>
      <c r="Z132" s="330"/>
      <c r="AA132" s="330"/>
      <c r="AB132" s="330"/>
      <c r="AC132" s="330"/>
      <c r="AD132" s="330"/>
      <c r="AE132" s="330"/>
      <c r="AF132" s="330"/>
      <c r="AG132" s="330"/>
      <c r="AH132" s="330"/>
      <c r="AI132" s="330"/>
      <c r="AJ132" s="330"/>
      <c r="AK132" s="330"/>
      <c r="AL132" s="330"/>
      <c r="AM132" s="330"/>
      <c r="AN132" s="330"/>
      <c r="AO132" s="330"/>
      <c r="AP132" s="330"/>
      <c r="AQ132" s="330"/>
      <c r="AR132" s="330"/>
      <c r="AS132" s="330"/>
      <c r="AT132" s="330"/>
      <c r="AU132" s="330"/>
      <c r="AV132" s="330"/>
      <c r="AW132" s="330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</row>
    <row r="133" spans="1:139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330"/>
      <c r="M133" s="330"/>
      <c r="N133" s="330"/>
      <c r="O133" s="330"/>
      <c r="P133" s="330"/>
      <c r="Q133" s="330"/>
      <c r="R133" s="330"/>
      <c r="S133" s="330"/>
      <c r="T133" s="330"/>
      <c r="U133" s="330"/>
      <c r="V133" s="330"/>
      <c r="W133" s="330"/>
      <c r="X133" s="330"/>
      <c r="Y133" s="330"/>
      <c r="Z133" s="330"/>
      <c r="AA133" s="330"/>
      <c r="AB133" s="330"/>
      <c r="AC133" s="330"/>
      <c r="AD133" s="330"/>
      <c r="AE133" s="330"/>
      <c r="AF133" s="330"/>
      <c r="AG133" s="330"/>
      <c r="AH133" s="330"/>
      <c r="AI133" s="330"/>
      <c r="AJ133" s="330"/>
      <c r="AK133" s="330"/>
      <c r="AL133" s="330"/>
      <c r="AM133" s="330"/>
      <c r="AN133" s="330"/>
      <c r="AO133" s="330"/>
      <c r="AP133" s="330"/>
      <c r="AQ133" s="330"/>
      <c r="AR133" s="330"/>
      <c r="AS133" s="330"/>
      <c r="AT133" s="330"/>
      <c r="AU133" s="330"/>
      <c r="AV133" s="330"/>
      <c r="AW133" s="330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</row>
    <row r="134" spans="1:139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330"/>
      <c r="M134" s="330"/>
      <c r="N134" s="330"/>
      <c r="O134" s="330"/>
      <c r="P134" s="330"/>
      <c r="Q134" s="330"/>
      <c r="R134" s="330"/>
      <c r="S134" s="330"/>
      <c r="T134" s="330"/>
      <c r="U134" s="330"/>
      <c r="V134" s="330"/>
      <c r="W134" s="330"/>
      <c r="X134" s="330"/>
      <c r="Y134" s="330"/>
      <c r="Z134" s="330"/>
      <c r="AA134" s="330"/>
      <c r="AB134" s="330"/>
      <c r="AC134" s="330"/>
      <c r="AD134" s="330"/>
      <c r="AE134" s="330"/>
      <c r="AF134" s="330"/>
      <c r="AG134" s="330"/>
      <c r="AH134" s="330"/>
      <c r="AI134" s="330"/>
      <c r="AJ134" s="330"/>
      <c r="AK134" s="330"/>
      <c r="AL134" s="330"/>
      <c r="AM134" s="330"/>
      <c r="AN134" s="330"/>
      <c r="AO134" s="330"/>
      <c r="AP134" s="330"/>
      <c r="AQ134" s="330"/>
      <c r="AR134" s="330"/>
      <c r="AS134" s="330"/>
      <c r="AT134" s="330"/>
      <c r="AU134" s="330"/>
      <c r="AV134" s="330"/>
      <c r="AW134" s="330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</row>
    <row r="135" spans="1:139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330"/>
      <c r="M135" s="330"/>
      <c r="N135" s="330"/>
      <c r="O135" s="330"/>
      <c r="P135" s="330"/>
      <c r="Q135" s="330"/>
      <c r="R135" s="330"/>
      <c r="S135" s="330"/>
      <c r="T135" s="330"/>
      <c r="U135" s="330"/>
      <c r="V135" s="330"/>
      <c r="W135" s="330"/>
      <c r="X135" s="330"/>
      <c r="Y135" s="330"/>
      <c r="Z135" s="330"/>
      <c r="AA135" s="330"/>
      <c r="AB135" s="330"/>
      <c r="AC135" s="330"/>
      <c r="AD135" s="330"/>
      <c r="AE135" s="330"/>
      <c r="AF135" s="330"/>
      <c r="AG135" s="330"/>
      <c r="AH135" s="330"/>
      <c r="AI135" s="330"/>
      <c r="AJ135" s="330"/>
      <c r="AK135" s="330"/>
      <c r="AL135" s="330"/>
      <c r="AM135" s="330"/>
      <c r="AN135" s="330"/>
      <c r="AO135" s="330"/>
      <c r="AP135" s="330"/>
      <c r="AQ135" s="330"/>
      <c r="AR135" s="330"/>
      <c r="AS135" s="330"/>
      <c r="AT135" s="330"/>
      <c r="AU135" s="330"/>
      <c r="AV135" s="330"/>
      <c r="AW135" s="330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</row>
    <row r="136" spans="1:139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330"/>
      <c r="M136" s="330"/>
      <c r="N136" s="330"/>
      <c r="O136" s="330"/>
      <c r="P136" s="330"/>
      <c r="Q136" s="330"/>
      <c r="R136" s="330"/>
      <c r="S136" s="330"/>
      <c r="T136" s="330"/>
      <c r="U136" s="330"/>
      <c r="V136" s="330"/>
      <c r="W136" s="330"/>
      <c r="X136" s="330"/>
      <c r="Y136" s="330"/>
      <c r="Z136" s="330"/>
      <c r="AA136" s="330"/>
      <c r="AB136" s="330"/>
      <c r="AC136" s="330"/>
      <c r="AD136" s="330"/>
      <c r="AE136" s="330"/>
      <c r="AF136" s="330"/>
      <c r="AG136" s="330"/>
      <c r="AH136" s="330"/>
      <c r="AI136" s="330"/>
      <c r="AJ136" s="330"/>
      <c r="AK136" s="330"/>
      <c r="AL136" s="330"/>
      <c r="AM136" s="330"/>
      <c r="AN136" s="330"/>
      <c r="AO136" s="330"/>
      <c r="AP136" s="330"/>
      <c r="AQ136" s="330"/>
      <c r="AR136" s="330"/>
      <c r="AS136" s="330"/>
      <c r="AT136" s="330"/>
      <c r="AU136" s="330"/>
      <c r="AV136" s="330"/>
      <c r="AW136" s="330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</row>
    <row r="137" spans="1:139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330"/>
      <c r="M137" s="330"/>
      <c r="N137" s="330"/>
      <c r="O137" s="330"/>
      <c r="P137" s="330"/>
      <c r="Q137" s="330"/>
      <c r="R137" s="330"/>
      <c r="S137" s="330"/>
      <c r="T137" s="330"/>
      <c r="U137" s="330"/>
      <c r="V137" s="330"/>
      <c r="W137" s="330"/>
      <c r="X137" s="330"/>
      <c r="Y137" s="330"/>
      <c r="Z137" s="330"/>
      <c r="AA137" s="330"/>
      <c r="AB137" s="330"/>
      <c r="AC137" s="330"/>
      <c r="AD137" s="330"/>
      <c r="AE137" s="330"/>
      <c r="AF137" s="330"/>
      <c r="AG137" s="330"/>
      <c r="AH137" s="330"/>
      <c r="AI137" s="330"/>
      <c r="AJ137" s="330"/>
      <c r="AK137" s="330"/>
      <c r="AL137" s="330"/>
      <c r="AM137" s="330"/>
      <c r="AN137" s="330"/>
      <c r="AO137" s="330"/>
      <c r="AP137" s="330"/>
      <c r="AQ137" s="330"/>
      <c r="AR137" s="330"/>
      <c r="AS137" s="330"/>
      <c r="AT137" s="330"/>
      <c r="AU137" s="330"/>
      <c r="AV137" s="330"/>
      <c r="AW137" s="330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</row>
    <row r="138" spans="1:139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330"/>
      <c r="M138" s="330"/>
      <c r="N138" s="330"/>
      <c r="O138" s="330"/>
      <c r="P138" s="330"/>
      <c r="Q138" s="330"/>
      <c r="R138" s="330"/>
      <c r="S138" s="330"/>
      <c r="T138" s="330"/>
      <c r="U138" s="330"/>
      <c r="V138" s="330"/>
      <c r="W138" s="330"/>
      <c r="X138" s="330"/>
      <c r="Y138" s="330"/>
      <c r="Z138" s="330"/>
      <c r="AA138" s="330"/>
      <c r="AB138" s="330"/>
      <c r="AC138" s="330"/>
      <c r="AD138" s="330"/>
      <c r="AE138" s="330"/>
      <c r="AF138" s="330"/>
      <c r="AG138" s="330"/>
      <c r="AH138" s="330"/>
      <c r="AI138" s="330"/>
      <c r="AJ138" s="330"/>
      <c r="AK138" s="330"/>
      <c r="AL138" s="330"/>
      <c r="AM138" s="330"/>
      <c r="AN138" s="330"/>
      <c r="AO138" s="330"/>
      <c r="AP138" s="330"/>
      <c r="AQ138" s="330"/>
      <c r="AR138" s="330"/>
      <c r="AS138" s="330"/>
      <c r="AT138" s="330"/>
      <c r="AU138" s="330"/>
      <c r="AV138" s="330"/>
      <c r="AW138" s="330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</row>
    <row r="139" spans="1: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</row>
    <row r="140" spans="1:139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</row>
    <row r="141" spans="1:139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</row>
    <row r="142" spans="1:139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</row>
    <row r="143" spans="1:139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</row>
    <row r="144" spans="1:139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</row>
    <row r="145" spans="1:139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</row>
    <row r="146" spans="1:139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</row>
    <row r="147" spans="1:139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</row>
    <row r="148" spans="1:139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</row>
    <row r="149" spans="1:13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</row>
    <row r="150" spans="1:139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30"/>
      <c r="AP150" s="330"/>
      <c r="AQ150" s="330"/>
      <c r="AR150" s="330"/>
      <c r="AS150" s="330"/>
      <c r="AT150" s="330"/>
      <c r="AU150" s="330"/>
      <c r="AV150" s="330"/>
      <c r="AW150" s="330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</row>
    <row r="151" spans="1:139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330"/>
      <c r="M151" s="330"/>
      <c r="N151" s="330"/>
      <c r="O151" s="330"/>
      <c r="P151" s="330"/>
      <c r="Q151" s="330"/>
      <c r="R151" s="330"/>
      <c r="S151" s="330"/>
      <c r="T151" s="330"/>
      <c r="U151" s="330"/>
      <c r="V151" s="330"/>
      <c r="W151" s="330"/>
      <c r="X151" s="330"/>
      <c r="Y151" s="330"/>
      <c r="Z151" s="330"/>
      <c r="AA151" s="330"/>
      <c r="AB151" s="330"/>
      <c r="AC151" s="330"/>
      <c r="AD151" s="330"/>
      <c r="AE151" s="330"/>
      <c r="AF151" s="330"/>
      <c r="AG151" s="330"/>
      <c r="AH151" s="330"/>
      <c r="AI151" s="330"/>
      <c r="AJ151" s="330"/>
      <c r="AK151" s="330"/>
      <c r="AL151" s="330"/>
      <c r="AM151" s="330"/>
      <c r="AN151" s="330"/>
      <c r="AO151" s="330"/>
      <c r="AP151" s="330"/>
      <c r="AQ151" s="330"/>
      <c r="AR151" s="330"/>
      <c r="AS151" s="330"/>
      <c r="AT151" s="330"/>
      <c r="AU151" s="330"/>
      <c r="AV151" s="330"/>
      <c r="AW151" s="330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</row>
    <row r="152" spans="1:139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330"/>
      <c r="M152" s="330"/>
      <c r="N152" s="330"/>
      <c r="O152" s="330"/>
      <c r="P152" s="330"/>
      <c r="Q152" s="330"/>
      <c r="R152" s="330"/>
      <c r="S152" s="330"/>
      <c r="T152" s="330"/>
      <c r="U152" s="330"/>
      <c r="V152" s="330"/>
      <c r="W152" s="330"/>
      <c r="X152" s="330"/>
      <c r="Y152" s="330"/>
      <c r="Z152" s="330"/>
      <c r="AA152" s="330"/>
      <c r="AB152" s="330"/>
      <c r="AC152" s="330"/>
      <c r="AD152" s="330"/>
      <c r="AE152" s="330"/>
      <c r="AF152" s="330"/>
      <c r="AG152" s="330"/>
      <c r="AH152" s="330"/>
      <c r="AI152" s="330"/>
      <c r="AJ152" s="330"/>
      <c r="AK152" s="330"/>
      <c r="AL152" s="330"/>
      <c r="AM152" s="330"/>
      <c r="AN152" s="330"/>
      <c r="AO152" s="330"/>
      <c r="AP152" s="330"/>
      <c r="AQ152" s="330"/>
      <c r="AR152" s="330"/>
      <c r="AS152" s="330"/>
      <c r="AT152" s="330"/>
      <c r="AU152" s="330"/>
      <c r="AV152" s="330"/>
      <c r="AW152" s="330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</row>
    <row r="153" spans="1:139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330"/>
      <c r="M153" s="330"/>
      <c r="N153" s="330"/>
      <c r="O153" s="330"/>
      <c r="P153" s="330"/>
      <c r="Q153" s="330"/>
      <c r="R153" s="330"/>
      <c r="S153" s="330"/>
      <c r="T153" s="330"/>
      <c r="U153" s="330"/>
      <c r="V153" s="330"/>
      <c r="W153" s="330"/>
      <c r="X153" s="330"/>
      <c r="Y153" s="330"/>
      <c r="Z153" s="330"/>
      <c r="AA153" s="330"/>
      <c r="AB153" s="330"/>
      <c r="AC153" s="330"/>
      <c r="AD153" s="330"/>
      <c r="AE153" s="330"/>
      <c r="AF153" s="330"/>
      <c r="AG153" s="330"/>
      <c r="AH153" s="330"/>
      <c r="AI153" s="330"/>
      <c r="AJ153" s="330"/>
      <c r="AK153" s="330"/>
      <c r="AL153" s="330"/>
      <c r="AM153" s="330"/>
      <c r="AN153" s="330"/>
      <c r="AO153" s="330"/>
      <c r="AP153" s="330"/>
      <c r="AQ153" s="330"/>
      <c r="AR153" s="330"/>
      <c r="AS153" s="330"/>
      <c r="AT153" s="330"/>
      <c r="AU153" s="330"/>
      <c r="AV153" s="330"/>
      <c r="AW153" s="330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</row>
    <row r="154" spans="1:139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330"/>
      <c r="M154" s="330"/>
      <c r="N154" s="330"/>
      <c r="O154" s="330"/>
      <c r="P154" s="330"/>
      <c r="Q154" s="330"/>
      <c r="R154" s="330"/>
      <c r="S154" s="330"/>
      <c r="T154" s="330"/>
      <c r="U154" s="330"/>
      <c r="V154" s="330"/>
      <c r="W154" s="330"/>
      <c r="X154" s="330"/>
      <c r="Y154" s="330"/>
      <c r="Z154" s="330"/>
      <c r="AA154" s="330"/>
      <c r="AB154" s="330"/>
      <c r="AC154" s="330"/>
      <c r="AD154" s="330"/>
      <c r="AE154" s="330"/>
      <c r="AF154" s="330"/>
      <c r="AG154" s="330"/>
      <c r="AH154" s="330"/>
      <c r="AI154" s="330"/>
      <c r="AJ154" s="330"/>
      <c r="AK154" s="330"/>
      <c r="AL154" s="330"/>
      <c r="AM154" s="330"/>
      <c r="AN154" s="330"/>
      <c r="AO154" s="330"/>
      <c r="AP154" s="330"/>
      <c r="AQ154" s="330"/>
      <c r="AR154" s="330"/>
      <c r="AS154" s="330"/>
      <c r="AT154" s="330"/>
      <c r="AU154" s="330"/>
      <c r="AV154" s="330"/>
      <c r="AW154" s="330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</row>
    <row r="155" spans="1:139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330"/>
      <c r="M155" s="330"/>
      <c r="N155" s="330"/>
      <c r="O155" s="330"/>
      <c r="P155" s="330"/>
      <c r="Q155" s="330"/>
      <c r="R155" s="330"/>
      <c r="S155" s="330"/>
      <c r="T155" s="330"/>
      <c r="U155" s="330"/>
      <c r="V155" s="330"/>
      <c r="W155" s="330"/>
      <c r="X155" s="330"/>
      <c r="Y155" s="330"/>
      <c r="Z155" s="330"/>
      <c r="AA155" s="330"/>
      <c r="AB155" s="330"/>
      <c r="AC155" s="330"/>
      <c r="AD155" s="330"/>
      <c r="AE155" s="330"/>
      <c r="AF155" s="330"/>
      <c r="AG155" s="330"/>
      <c r="AH155" s="330"/>
      <c r="AI155" s="330"/>
      <c r="AJ155" s="330"/>
      <c r="AK155" s="330"/>
      <c r="AL155" s="330"/>
      <c r="AM155" s="330"/>
      <c r="AN155" s="330"/>
      <c r="AO155" s="330"/>
      <c r="AP155" s="330"/>
      <c r="AQ155" s="330"/>
      <c r="AR155" s="330"/>
      <c r="AS155" s="330"/>
      <c r="AT155" s="330"/>
      <c r="AU155" s="330"/>
      <c r="AV155" s="330"/>
      <c r="AW155" s="330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</row>
    <row r="156" spans="1:139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330"/>
      <c r="M156" s="330"/>
      <c r="N156" s="330"/>
      <c r="O156" s="330"/>
      <c r="P156" s="330"/>
      <c r="Q156" s="330"/>
      <c r="R156" s="330"/>
      <c r="S156" s="330"/>
      <c r="T156" s="330"/>
      <c r="U156" s="330"/>
      <c r="V156" s="330"/>
      <c r="W156" s="330"/>
      <c r="X156" s="330"/>
      <c r="Y156" s="330"/>
      <c r="Z156" s="330"/>
      <c r="AA156" s="330"/>
      <c r="AB156" s="330"/>
      <c r="AC156" s="330"/>
      <c r="AD156" s="330"/>
      <c r="AE156" s="330"/>
      <c r="AF156" s="330"/>
      <c r="AG156" s="330"/>
      <c r="AH156" s="330"/>
      <c r="AI156" s="330"/>
      <c r="AJ156" s="330"/>
      <c r="AK156" s="330"/>
      <c r="AL156" s="330"/>
      <c r="AM156" s="330"/>
      <c r="AN156" s="330"/>
      <c r="AO156" s="330"/>
      <c r="AP156" s="330"/>
      <c r="AQ156" s="330"/>
      <c r="AR156" s="330"/>
      <c r="AS156" s="330"/>
      <c r="AT156" s="330"/>
      <c r="AU156" s="330"/>
      <c r="AV156" s="330"/>
      <c r="AW156" s="330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</row>
    <row r="157" spans="1:139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0"/>
      <c r="AL157" s="330"/>
      <c r="AM157" s="330"/>
      <c r="AN157" s="330"/>
      <c r="AO157" s="330"/>
      <c r="AP157" s="330"/>
      <c r="AQ157" s="330"/>
      <c r="AR157" s="330"/>
      <c r="AS157" s="330"/>
      <c r="AT157" s="330"/>
      <c r="AU157" s="330"/>
      <c r="AV157" s="330"/>
      <c r="AW157" s="330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</row>
    <row r="158" spans="1:139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330"/>
      <c r="M158" s="330"/>
      <c r="N158" s="330"/>
      <c r="O158" s="330"/>
      <c r="P158" s="330"/>
      <c r="Q158" s="330"/>
      <c r="R158" s="330"/>
      <c r="S158" s="330"/>
      <c r="T158" s="330"/>
      <c r="U158" s="330"/>
      <c r="V158" s="330"/>
      <c r="W158" s="330"/>
      <c r="X158" s="330"/>
      <c r="Y158" s="330"/>
      <c r="Z158" s="330"/>
      <c r="AA158" s="330"/>
      <c r="AB158" s="330"/>
      <c r="AC158" s="330"/>
      <c r="AD158" s="330"/>
      <c r="AE158" s="330"/>
      <c r="AF158" s="330"/>
      <c r="AG158" s="330"/>
      <c r="AH158" s="330"/>
      <c r="AI158" s="330"/>
      <c r="AJ158" s="330"/>
      <c r="AK158" s="330"/>
      <c r="AL158" s="330"/>
      <c r="AM158" s="330"/>
      <c r="AN158" s="330"/>
      <c r="AO158" s="330"/>
      <c r="AP158" s="330"/>
      <c r="AQ158" s="330"/>
      <c r="AR158" s="330"/>
      <c r="AS158" s="330"/>
      <c r="AT158" s="330"/>
      <c r="AU158" s="330"/>
      <c r="AV158" s="330"/>
      <c r="AW158" s="330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</row>
    <row r="159" spans="1:13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330"/>
      <c r="M159" s="330"/>
      <c r="N159" s="330"/>
      <c r="O159" s="330"/>
      <c r="P159" s="330"/>
      <c r="Q159" s="330"/>
      <c r="R159" s="330"/>
      <c r="S159" s="330"/>
      <c r="T159" s="330"/>
      <c r="U159" s="330"/>
      <c r="V159" s="330"/>
      <c r="W159" s="330"/>
      <c r="X159" s="330"/>
      <c r="Y159" s="330"/>
      <c r="Z159" s="330"/>
      <c r="AA159" s="330"/>
      <c r="AB159" s="330"/>
      <c r="AC159" s="330"/>
      <c r="AD159" s="330"/>
      <c r="AE159" s="330"/>
      <c r="AF159" s="330"/>
      <c r="AG159" s="330"/>
      <c r="AH159" s="330"/>
      <c r="AI159" s="330"/>
      <c r="AJ159" s="330"/>
      <c r="AK159" s="330"/>
      <c r="AL159" s="330"/>
      <c r="AM159" s="330"/>
      <c r="AN159" s="330"/>
      <c r="AO159" s="330"/>
      <c r="AP159" s="330"/>
      <c r="AQ159" s="330"/>
      <c r="AR159" s="330"/>
      <c r="AS159" s="330"/>
      <c r="AT159" s="330"/>
      <c r="AU159" s="330"/>
      <c r="AV159" s="330"/>
      <c r="AW159" s="330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</row>
    <row r="160" spans="1:139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0"/>
      <c r="M160" s="330"/>
      <c r="N160" s="330"/>
      <c r="O160" s="330"/>
      <c r="P160" s="330"/>
      <c r="Q160" s="330"/>
      <c r="R160" s="330"/>
      <c r="S160" s="330"/>
      <c r="T160" s="330"/>
      <c r="U160" s="330"/>
      <c r="V160" s="330"/>
      <c r="W160" s="330"/>
      <c r="X160" s="330"/>
      <c r="Y160" s="330"/>
      <c r="Z160" s="330"/>
      <c r="AA160" s="330"/>
      <c r="AB160" s="330"/>
      <c r="AC160" s="330"/>
      <c r="AD160" s="330"/>
      <c r="AE160" s="330"/>
      <c r="AF160" s="330"/>
      <c r="AG160" s="330"/>
      <c r="AH160" s="330"/>
      <c r="AI160" s="330"/>
      <c r="AJ160" s="330"/>
      <c r="AK160" s="330"/>
      <c r="AL160" s="330"/>
      <c r="AM160" s="330"/>
      <c r="AN160" s="330"/>
      <c r="AO160" s="330"/>
      <c r="AP160" s="330"/>
      <c r="AQ160" s="330"/>
      <c r="AR160" s="330"/>
      <c r="AS160" s="330"/>
      <c r="AT160" s="330"/>
      <c r="AU160" s="330"/>
      <c r="AV160" s="330"/>
      <c r="AW160" s="330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</row>
    <row r="161" spans="1:139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0"/>
      <c r="M161" s="330"/>
      <c r="N161" s="330"/>
      <c r="O161" s="330"/>
      <c r="P161" s="330"/>
      <c r="Q161" s="330"/>
      <c r="R161" s="330"/>
      <c r="S161" s="330"/>
      <c r="T161" s="330"/>
      <c r="U161" s="330"/>
      <c r="V161" s="330"/>
      <c r="W161" s="330"/>
      <c r="X161" s="330"/>
      <c r="Y161" s="330"/>
      <c r="Z161" s="330"/>
      <c r="AA161" s="330"/>
      <c r="AB161" s="330"/>
      <c r="AC161" s="330"/>
      <c r="AD161" s="330"/>
      <c r="AE161" s="330"/>
      <c r="AF161" s="330"/>
      <c r="AG161" s="330"/>
      <c r="AH161" s="330"/>
      <c r="AI161" s="330"/>
      <c r="AJ161" s="330"/>
      <c r="AK161" s="330"/>
      <c r="AL161" s="330"/>
      <c r="AM161" s="330"/>
      <c r="AN161" s="330"/>
      <c r="AO161" s="330"/>
      <c r="AP161" s="330"/>
      <c r="AQ161" s="330"/>
      <c r="AR161" s="330"/>
      <c r="AS161" s="330"/>
      <c r="AT161" s="330"/>
      <c r="AU161" s="330"/>
      <c r="AV161" s="330"/>
      <c r="AW161" s="330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</row>
    <row r="162" spans="1:139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0"/>
      <c r="AL162" s="330"/>
      <c r="AM162" s="330"/>
      <c r="AN162" s="330"/>
      <c r="AO162" s="330"/>
      <c r="AP162" s="330"/>
      <c r="AQ162" s="330"/>
      <c r="AR162" s="330"/>
      <c r="AS162" s="330"/>
      <c r="AT162" s="330"/>
      <c r="AU162" s="330"/>
      <c r="AV162" s="330"/>
      <c r="AW162" s="330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</row>
    <row r="163" spans="1:139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0"/>
      <c r="M163" s="330"/>
      <c r="N163" s="330"/>
      <c r="O163" s="330"/>
      <c r="P163" s="330"/>
      <c r="Q163" s="330"/>
      <c r="R163" s="330"/>
      <c r="S163" s="330"/>
      <c r="T163" s="330"/>
      <c r="U163" s="330"/>
      <c r="V163" s="330"/>
      <c r="W163" s="330"/>
      <c r="X163" s="330"/>
      <c r="Y163" s="330"/>
      <c r="Z163" s="330"/>
      <c r="AA163" s="330"/>
      <c r="AB163" s="330"/>
      <c r="AC163" s="330"/>
      <c r="AD163" s="330"/>
      <c r="AE163" s="330"/>
      <c r="AF163" s="330"/>
      <c r="AG163" s="330"/>
      <c r="AH163" s="330"/>
      <c r="AI163" s="330"/>
      <c r="AJ163" s="330"/>
      <c r="AK163" s="330"/>
      <c r="AL163" s="330"/>
      <c r="AM163" s="330"/>
      <c r="AN163" s="330"/>
      <c r="AO163" s="330"/>
      <c r="AP163" s="330"/>
      <c r="AQ163" s="330"/>
      <c r="AR163" s="330"/>
      <c r="AS163" s="330"/>
      <c r="AT163" s="330"/>
      <c r="AU163" s="330"/>
      <c r="AV163" s="330"/>
      <c r="AW163" s="330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</row>
    <row r="164" spans="1:139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0"/>
      <c r="M164" s="330"/>
      <c r="N164" s="330"/>
      <c r="O164" s="330"/>
      <c r="P164" s="330"/>
      <c r="Q164" s="330"/>
      <c r="R164" s="330"/>
      <c r="S164" s="330"/>
      <c r="T164" s="330"/>
      <c r="U164" s="330"/>
      <c r="V164" s="330"/>
      <c r="W164" s="330"/>
      <c r="X164" s="330"/>
      <c r="Y164" s="330"/>
      <c r="Z164" s="330"/>
      <c r="AA164" s="330"/>
      <c r="AB164" s="330"/>
      <c r="AC164" s="330"/>
      <c r="AD164" s="330"/>
      <c r="AE164" s="330"/>
      <c r="AF164" s="330"/>
      <c r="AG164" s="330"/>
      <c r="AH164" s="330"/>
      <c r="AI164" s="330"/>
      <c r="AJ164" s="330"/>
      <c r="AK164" s="330"/>
      <c r="AL164" s="330"/>
      <c r="AM164" s="330"/>
      <c r="AN164" s="330"/>
      <c r="AO164" s="330"/>
      <c r="AP164" s="330"/>
      <c r="AQ164" s="330"/>
      <c r="AR164" s="330"/>
      <c r="AS164" s="330"/>
      <c r="AT164" s="330"/>
      <c r="AU164" s="330"/>
      <c r="AV164" s="330"/>
      <c r="AW164" s="330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</row>
    <row r="165" spans="1:139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0"/>
      <c r="M165" s="330"/>
      <c r="N165" s="330"/>
      <c r="O165" s="330"/>
      <c r="P165" s="330"/>
      <c r="Q165" s="330"/>
      <c r="R165" s="330"/>
      <c r="S165" s="330"/>
      <c r="T165" s="330"/>
      <c r="U165" s="330"/>
      <c r="V165" s="330"/>
      <c r="W165" s="330"/>
      <c r="X165" s="330"/>
      <c r="Y165" s="330"/>
      <c r="Z165" s="330"/>
      <c r="AA165" s="330"/>
      <c r="AB165" s="330"/>
      <c r="AC165" s="330"/>
      <c r="AD165" s="330"/>
      <c r="AE165" s="330"/>
      <c r="AF165" s="330"/>
      <c r="AG165" s="330"/>
      <c r="AH165" s="330"/>
      <c r="AI165" s="330"/>
      <c r="AJ165" s="330"/>
      <c r="AK165" s="330"/>
      <c r="AL165" s="330"/>
      <c r="AM165" s="330"/>
      <c r="AN165" s="330"/>
      <c r="AO165" s="330"/>
      <c r="AP165" s="330"/>
      <c r="AQ165" s="330"/>
      <c r="AR165" s="330"/>
      <c r="AS165" s="330"/>
      <c r="AT165" s="330"/>
      <c r="AU165" s="330"/>
      <c r="AV165" s="330"/>
      <c r="AW165" s="330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</row>
    <row r="166" spans="1:139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0"/>
      <c r="M166" s="330"/>
      <c r="N166" s="330"/>
      <c r="O166" s="330"/>
      <c r="P166" s="330"/>
      <c r="Q166" s="330"/>
      <c r="R166" s="330"/>
      <c r="S166" s="330"/>
      <c r="T166" s="330"/>
      <c r="U166" s="330"/>
      <c r="V166" s="330"/>
      <c r="W166" s="330"/>
      <c r="X166" s="330"/>
      <c r="Y166" s="330"/>
      <c r="Z166" s="330"/>
      <c r="AA166" s="330"/>
      <c r="AB166" s="330"/>
      <c r="AC166" s="330"/>
      <c r="AD166" s="330"/>
      <c r="AE166" s="330"/>
      <c r="AF166" s="330"/>
      <c r="AG166" s="330"/>
      <c r="AH166" s="330"/>
      <c r="AI166" s="330"/>
      <c r="AJ166" s="330"/>
      <c r="AK166" s="330"/>
      <c r="AL166" s="330"/>
      <c r="AM166" s="330"/>
      <c r="AN166" s="330"/>
      <c r="AO166" s="330"/>
      <c r="AP166" s="330"/>
      <c r="AQ166" s="330"/>
      <c r="AR166" s="330"/>
      <c r="AS166" s="330"/>
      <c r="AT166" s="330"/>
      <c r="AU166" s="330"/>
      <c r="AV166" s="330"/>
      <c r="AW166" s="330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</row>
    <row r="167" spans="1:139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0"/>
      <c r="M167" s="330"/>
      <c r="N167" s="330"/>
      <c r="O167" s="330"/>
      <c r="P167" s="330"/>
      <c r="Q167" s="330"/>
      <c r="R167" s="330"/>
      <c r="S167" s="330"/>
      <c r="T167" s="330"/>
      <c r="U167" s="330"/>
      <c r="V167" s="330"/>
      <c r="W167" s="330"/>
      <c r="X167" s="330"/>
      <c r="Y167" s="330"/>
      <c r="Z167" s="330"/>
      <c r="AA167" s="330"/>
      <c r="AB167" s="330"/>
      <c r="AC167" s="330"/>
      <c r="AD167" s="330"/>
      <c r="AE167" s="330"/>
      <c r="AF167" s="330"/>
      <c r="AG167" s="330"/>
      <c r="AH167" s="330"/>
      <c r="AI167" s="330"/>
      <c r="AJ167" s="330"/>
      <c r="AK167" s="330"/>
      <c r="AL167" s="330"/>
      <c r="AM167" s="330"/>
      <c r="AN167" s="330"/>
      <c r="AO167" s="330"/>
      <c r="AP167" s="330"/>
      <c r="AQ167" s="330"/>
      <c r="AR167" s="330"/>
      <c r="AS167" s="330"/>
      <c r="AT167" s="330"/>
      <c r="AU167" s="330"/>
      <c r="AV167" s="330"/>
      <c r="AW167" s="330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</row>
    <row r="168" spans="1:139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0"/>
      <c r="M168" s="330"/>
      <c r="N168" s="330"/>
      <c r="O168" s="330"/>
      <c r="P168" s="330"/>
      <c r="Q168" s="330"/>
      <c r="R168" s="330"/>
      <c r="S168" s="330"/>
      <c r="T168" s="330"/>
      <c r="U168" s="330"/>
      <c r="V168" s="330"/>
      <c r="W168" s="330"/>
      <c r="X168" s="330"/>
      <c r="Y168" s="330"/>
      <c r="Z168" s="330"/>
      <c r="AA168" s="330"/>
      <c r="AB168" s="330"/>
      <c r="AC168" s="330"/>
      <c r="AD168" s="330"/>
      <c r="AE168" s="330"/>
      <c r="AF168" s="330"/>
      <c r="AG168" s="330"/>
      <c r="AH168" s="330"/>
      <c r="AI168" s="330"/>
      <c r="AJ168" s="330"/>
      <c r="AK168" s="330"/>
      <c r="AL168" s="330"/>
      <c r="AM168" s="330"/>
      <c r="AN168" s="330"/>
      <c r="AO168" s="330"/>
      <c r="AP168" s="330"/>
      <c r="AQ168" s="330"/>
      <c r="AR168" s="330"/>
      <c r="AS168" s="330"/>
      <c r="AT168" s="330"/>
      <c r="AU168" s="330"/>
      <c r="AV168" s="330"/>
      <c r="AW168" s="330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</row>
    <row r="169" spans="1:13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0"/>
      <c r="M169" s="330"/>
      <c r="N169" s="330"/>
      <c r="O169" s="330"/>
      <c r="P169" s="330"/>
      <c r="Q169" s="330"/>
      <c r="R169" s="330"/>
      <c r="S169" s="330"/>
      <c r="T169" s="330"/>
      <c r="U169" s="330"/>
      <c r="V169" s="330"/>
      <c r="W169" s="330"/>
      <c r="X169" s="330"/>
      <c r="Y169" s="330"/>
      <c r="Z169" s="330"/>
      <c r="AA169" s="330"/>
      <c r="AB169" s="330"/>
      <c r="AC169" s="330"/>
      <c r="AD169" s="330"/>
      <c r="AE169" s="330"/>
      <c r="AF169" s="330"/>
      <c r="AG169" s="330"/>
      <c r="AH169" s="330"/>
      <c r="AI169" s="330"/>
      <c r="AJ169" s="330"/>
      <c r="AK169" s="330"/>
      <c r="AL169" s="330"/>
      <c r="AM169" s="330"/>
      <c r="AN169" s="330"/>
      <c r="AO169" s="330"/>
      <c r="AP169" s="330"/>
      <c r="AQ169" s="330"/>
      <c r="AR169" s="330"/>
      <c r="AS169" s="330"/>
      <c r="AT169" s="330"/>
      <c r="AU169" s="330"/>
      <c r="AV169" s="330"/>
      <c r="AW169" s="330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</row>
    <row r="170" spans="1:139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0"/>
      <c r="M170" s="330"/>
      <c r="N170" s="330"/>
      <c r="O170" s="330"/>
      <c r="P170" s="330"/>
      <c r="Q170" s="330"/>
      <c r="R170" s="330"/>
      <c r="S170" s="330"/>
      <c r="T170" s="330"/>
      <c r="U170" s="330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0"/>
      <c r="AF170" s="330"/>
      <c r="AG170" s="330"/>
      <c r="AH170" s="330"/>
      <c r="AI170" s="330"/>
      <c r="AJ170" s="330"/>
      <c r="AK170" s="330"/>
      <c r="AL170" s="330"/>
      <c r="AM170" s="330"/>
      <c r="AN170" s="330"/>
      <c r="AO170" s="330"/>
      <c r="AP170" s="330"/>
      <c r="AQ170" s="330"/>
      <c r="AR170" s="330"/>
      <c r="AS170" s="330"/>
      <c r="AT170" s="330"/>
      <c r="AU170" s="330"/>
      <c r="AV170" s="330"/>
      <c r="AW170" s="330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</row>
    <row r="171" spans="1:139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0"/>
      <c r="M171" s="330"/>
      <c r="N171" s="330"/>
      <c r="O171" s="330"/>
      <c r="P171" s="330"/>
      <c r="Q171" s="330"/>
      <c r="R171" s="330"/>
      <c r="S171" s="330"/>
      <c r="T171" s="330"/>
      <c r="U171" s="330"/>
      <c r="V171" s="330"/>
      <c r="W171" s="330"/>
      <c r="X171" s="330"/>
      <c r="Y171" s="330"/>
      <c r="Z171" s="330"/>
      <c r="AA171" s="330"/>
      <c r="AB171" s="330"/>
      <c r="AC171" s="330"/>
      <c r="AD171" s="330"/>
      <c r="AE171" s="330"/>
      <c r="AF171" s="330"/>
      <c r="AG171" s="330"/>
      <c r="AH171" s="330"/>
      <c r="AI171" s="330"/>
      <c r="AJ171" s="330"/>
      <c r="AK171" s="330"/>
      <c r="AL171" s="330"/>
      <c r="AM171" s="330"/>
      <c r="AN171" s="330"/>
      <c r="AO171" s="330"/>
      <c r="AP171" s="330"/>
      <c r="AQ171" s="330"/>
      <c r="AR171" s="330"/>
      <c r="AS171" s="330"/>
      <c r="AT171" s="330"/>
      <c r="AU171" s="330"/>
      <c r="AV171" s="330"/>
      <c r="AW171" s="330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</row>
    <row r="172" spans="1:139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0"/>
      <c r="M172" s="330"/>
      <c r="N172" s="330"/>
      <c r="O172" s="330"/>
      <c r="P172" s="330"/>
      <c r="Q172" s="330"/>
      <c r="R172" s="330"/>
      <c r="S172" s="330"/>
      <c r="T172" s="330"/>
      <c r="U172" s="330"/>
      <c r="V172" s="330"/>
      <c r="W172" s="330"/>
      <c r="X172" s="330"/>
      <c r="Y172" s="330"/>
      <c r="Z172" s="330"/>
      <c r="AA172" s="330"/>
      <c r="AB172" s="330"/>
      <c r="AC172" s="330"/>
      <c r="AD172" s="330"/>
      <c r="AE172" s="330"/>
      <c r="AF172" s="330"/>
      <c r="AG172" s="330"/>
      <c r="AH172" s="330"/>
      <c r="AI172" s="330"/>
      <c r="AJ172" s="330"/>
      <c r="AK172" s="330"/>
      <c r="AL172" s="330"/>
      <c r="AM172" s="330"/>
      <c r="AN172" s="330"/>
      <c r="AO172" s="330"/>
      <c r="AP172" s="330"/>
      <c r="AQ172" s="330"/>
      <c r="AR172" s="330"/>
      <c r="AS172" s="330"/>
      <c r="AT172" s="330"/>
      <c r="AU172" s="330"/>
      <c r="AV172" s="330"/>
      <c r="AW172" s="330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</row>
    <row r="173" spans="1:139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0"/>
      <c r="M173" s="330"/>
      <c r="N173" s="330"/>
      <c r="O173" s="330"/>
      <c r="P173" s="330"/>
      <c r="Q173" s="330"/>
      <c r="R173" s="330"/>
      <c r="S173" s="330"/>
      <c r="T173" s="330"/>
      <c r="U173" s="330"/>
      <c r="V173" s="330"/>
      <c r="W173" s="330"/>
      <c r="X173" s="330"/>
      <c r="Y173" s="330"/>
      <c r="Z173" s="330"/>
      <c r="AA173" s="330"/>
      <c r="AB173" s="330"/>
      <c r="AC173" s="330"/>
      <c r="AD173" s="330"/>
      <c r="AE173" s="330"/>
      <c r="AF173" s="330"/>
      <c r="AG173" s="330"/>
      <c r="AH173" s="330"/>
      <c r="AI173" s="330"/>
      <c r="AJ173" s="330"/>
      <c r="AK173" s="330"/>
      <c r="AL173" s="330"/>
      <c r="AM173" s="330"/>
      <c r="AN173" s="330"/>
      <c r="AO173" s="330"/>
      <c r="AP173" s="330"/>
      <c r="AQ173" s="330"/>
      <c r="AR173" s="330"/>
      <c r="AS173" s="330"/>
      <c r="AT173" s="330"/>
      <c r="AU173" s="330"/>
      <c r="AV173" s="330"/>
      <c r="AW173" s="330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</row>
    <row r="174" spans="1:139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0"/>
      <c r="M174" s="330"/>
      <c r="N174" s="330"/>
      <c r="O174" s="330"/>
      <c r="P174" s="330"/>
      <c r="Q174" s="330"/>
      <c r="R174" s="330"/>
      <c r="S174" s="330"/>
      <c r="T174" s="330"/>
      <c r="U174" s="330"/>
      <c r="V174" s="330"/>
      <c r="W174" s="330"/>
      <c r="X174" s="330"/>
      <c r="Y174" s="330"/>
      <c r="Z174" s="330"/>
      <c r="AA174" s="330"/>
      <c r="AB174" s="330"/>
      <c r="AC174" s="330"/>
      <c r="AD174" s="330"/>
      <c r="AE174" s="330"/>
      <c r="AF174" s="330"/>
      <c r="AG174" s="330"/>
      <c r="AH174" s="330"/>
      <c r="AI174" s="330"/>
      <c r="AJ174" s="330"/>
      <c r="AK174" s="330"/>
      <c r="AL174" s="330"/>
      <c r="AM174" s="330"/>
      <c r="AN174" s="330"/>
      <c r="AO174" s="330"/>
      <c r="AP174" s="330"/>
      <c r="AQ174" s="330"/>
      <c r="AR174" s="330"/>
      <c r="AS174" s="330"/>
      <c r="AT174" s="330"/>
      <c r="AU174" s="330"/>
      <c r="AV174" s="330"/>
      <c r="AW174" s="330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</row>
    <row r="175" spans="1:139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30"/>
      <c r="M175" s="330"/>
      <c r="N175" s="330"/>
      <c r="O175" s="330"/>
      <c r="P175" s="330"/>
      <c r="Q175" s="330"/>
      <c r="R175" s="330"/>
      <c r="S175" s="330"/>
      <c r="T175" s="330"/>
      <c r="U175" s="330"/>
      <c r="V175" s="330"/>
      <c r="W175" s="330"/>
      <c r="X175" s="330"/>
      <c r="Y175" s="330"/>
      <c r="Z175" s="330"/>
      <c r="AA175" s="330"/>
      <c r="AB175" s="330"/>
      <c r="AC175" s="330"/>
      <c r="AD175" s="330"/>
      <c r="AE175" s="330"/>
      <c r="AF175" s="330"/>
      <c r="AG175" s="330"/>
      <c r="AH175" s="330"/>
      <c r="AI175" s="330"/>
      <c r="AJ175" s="330"/>
      <c r="AK175" s="330"/>
      <c r="AL175" s="330"/>
      <c r="AM175" s="330"/>
      <c r="AN175" s="330"/>
      <c r="AO175" s="330"/>
      <c r="AP175" s="330"/>
      <c r="AQ175" s="330"/>
      <c r="AR175" s="330"/>
      <c r="AS175" s="330"/>
      <c r="AT175" s="330"/>
      <c r="AU175" s="330"/>
      <c r="AV175" s="330"/>
      <c r="AW175" s="330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</row>
    <row r="176" spans="1:139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30"/>
      <c r="M176" s="330"/>
      <c r="N176" s="330"/>
      <c r="O176" s="330"/>
      <c r="P176" s="330"/>
      <c r="Q176" s="330"/>
      <c r="R176" s="330"/>
      <c r="S176" s="330"/>
      <c r="T176" s="330"/>
      <c r="U176" s="330"/>
      <c r="V176" s="330"/>
      <c r="W176" s="330"/>
      <c r="X176" s="330"/>
      <c r="Y176" s="330"/>
      <c r="Z176" s="330"/>
      <c r="AA176" s="330"/>
      <c r="AB176" s="330"/>
      <c r="AC176" s="330"/>
      <c r="AD176" s="330"/>
      <c r="AE176" s="330"/>
      <c r="AF176" s="330"/>
      <c r="AG176" s="330"/>
      <c r="AH176" s="330"/>
      <c r="AI176" s="330"/>
      <c r="AJ176" s="330"/>
      <c r="AK176" s="330"/>
      <c r="AL176" s="330"/>
      <c r="AM176" s="330"/>
      <c r="AN176" s="330"/>
      <c r="AO176" s="330"/>
      <c r="AP176" s="330"/>
      <c r="AQ176" s="330"/>
      <c r="AR176" s="330"/>
      <c r="AS176" s="330"/>
      <c r="AT176" s="330"/>
      <c r="AU176" s="330"/>
      <c r="AV176" s="330"/>
      <c r="AW176" s="330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</row>
    <row r="177" spans="1:139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330"/>
      <c r="M177" s="330"/>
      <c r="N177" s="330"/>
      <c r="O177" s="330"/>
      <c r="P177" s="330"/>
      <c r="Q177" s="330"/>
      <c r="R177" s="330"/>
      <c r="S177" s="330"/>
      <c r="T177" s="330"/>
      <c r="U177" s="330"/>
      <c r="V177" s="330"/>
      <c r="W177" s="330"/>
      <c r="X177" s="330"/>
      <c r="Y177" s="330"/>
      <c r="Z177" s="330"/>
      <c r="AA177" s="330"/>
      <c r="AB177" s="330"/>
      <c r="AC177" s="330"/>
      <c r="AD177" s="330"/>
      <c r="AE177" s="330"/>
      <c r="AF177" s="330"/>
      <c r="AG177" s="330"/>
      <c r="AH177" s="330"/>
      <c r="AI177" s="330"/>
      <c r="AJ177" s="330"/>
      <c r="AK177" s="330"/>
      <c r="AL177" s="330"/>
      <c r="AM177" s="330"/>
      <c r="AN177" s="330"/>
      <c r="AO177" s="330"/>
      <c r="AP177" s="330"/>
      <c r="AQ177" s="330"/>
      <c r="AR177" s="330"/>
      <c r="AS177" s="330"/>
      <c r="AT177" s="330"/>
      <c r="AU177" s="330"/>
      <c r="AV177" s="330"/>
      <c r="AW177" s="330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</row>
    <row r="178" spans="1:139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330"/>
      <c r="M178" s="330"/>
      <c r="N178" s="330"/>
      <c r="O178" s="330"/>
      <c r="P178" s="330"/>
      <c r="Q178" s="330"/>
      <c r="R178" s="330"/>
      <c r="S178" s="330"/>
      <c r="T178" s="330"/>
      <c r="U178" s="330"/>
      <c r="V178" s="330"/>
      <c r="W178" s="330"/>
      <c r="X178" s="330"/>
      <c r="Y178" s="330"/>
      <c r="Z178" s="330"/>
      <c r="AA178" s="330"/>
      <c r="AB178" s="330"/>
      <c r="AC178" s="330"/>
      <c r="AD178" s="330"/>
      <c r="AE178" s="330"/>
      <c r="AF178" s="330"/>
      <c r="AG178" s="330"/>
      <c r="AH178" s="330"/>
      <c r="AI178" s="330"/>
      <c r="AJ178" s="330"/>
      <c r="AK178" s="330"/>
      <c r="AL178" s="330"/>
      <c r="AM178" s="330"/>
      <c r="AN178" s="330"/>
      <c r="AO178" s="330"/>
      <c r="AP178" s="330"/>
      <c r="AQ178" s="330"/>
      <c r="AR178" s="330"/>
      <c r="AS178" s="330"/>
      <c r="AT178" s="330"/>
      <c r="AU178" s="330"/>
      <c r="AV178" s="330"/>
      <c r="AW178" s="330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</row>
    <row r="179" spans="1:13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330"/>
      <c r="M179" s="330"/>
      <c r="N179" s="330"/>
      <c r="O179" s="330"/>
      <c r="P179" s="330"/>
      <c r="Q179" s="330"/>
      <c r="R179" s="330"/>
      <c r="S179" s="330"/>
      <c r="T179" s="330"/>
      <c r="U179" s="330"/>
      <c r="V179" s="330"/>
      <c r="W179" s="330"/>
      <c r="X179" s="330"/>
      <c r="Y179" s="330"/>
      <c r="Z179" s="330"/>
      <c r="AA179" s="330"/>
      <c r="AB179" s="330"/>
      <c r="AC179" s="330"/>
      <c r="AD179" s="330"/>
      <c r="AE179" s="330"/>
      <c r="AF179" s="330"/>
      <c r="AG179" s="330"/>
      <c r="AH179" s="330"/>
      <c r="AI179" s="330"/>
      <c r="AJ179" s="330"/>
      <c r="AK179" s="330"/>
      <c r="AL179" s="330"/>
      <c r="AM179" s="330"/>
      <c r="AN179" s="330"/>
      <c r="AO179" s="330"/>
      <c r="AP179" s="330"/>
      <c r="AQ179" s="330"/>
      <c r="AR179" s="330"/>
      <c r="AS179" s="330"/>
      <c r="AT179" s="330"/>
      <c r="AU179" s="330"/>
      <c r="AV179" s="330"/>
      <c r="AW179" s="330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</row>
    <row r="180" spans="1:139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330"/>
      <c r="M180" s="330"/>
      <c r="N180" s="330"/>
      <c r="O180" s="330"/>
      <c r="P180" s="330"/>
      <c r="Q180" s="330"/>
      <c r="R180" s="330"/>
      <c r="S180" s="330"/>
      <c r="T180" s="330"/>
      <c r="U180" s="330"/>
      <c r="V180" s="330"/>
      <c r="W180" s="330"/>
      <c r="X180" s="330"/>
      <c r="Y180" s="330"/>
      <c r="Z180" s="330"/>
      <c r="AA180" s="330"/>
      <c r="AB180" s="330"/>
      <c r="AC180" s="330"/>
      <c r="AD180" s="330"/>
      <c r="AE180" s="330"/>
      <c r="AF180" s="330"/>
      <c r="AG180" s="330"/>
      <c r="AH180" s="330"/>
      <c r="AI180" s="330"/>
      <c r="AJ180" s="330"/>
      <c r="AK180" s="330"/>
      <c r="AL180" s="330"/>
      <c r="AM180" s="330"/>
      <c r="AN180" s="330"/>
      <c r="AO180" s="330"/>
      <c r="AP180" s="330"/>
      <c r="AQ180" s="330"/>
      <c r="AR180" s="330"/>
      <c r="AS180" s="330"/>
      <c r="AT180" s="330"/>
      <c r="AU180" s="330"/>
      <c r="AV180" s="330"/>
      <c r="AW180" s="330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</row>
    <row r="181" spans="1:139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330"/>
      <c r="M181" s="330"/>
      <c r="N181" s="330"/>
      <c r="O181" s="330"/>
      <c r="P181" s="330"/>
      <c r="Q181" s="330"/>
      <c r="R181" s="330"/>
      <c r="S181" s="330"/>
      <c r="T181" s="330"/>
      <c r="U181" s="330"/>
      <c r="V181" s="330"/>
      <c r="W181" s="330"/>
      <c r="X181" s="330"/>
      <c r="Y181" s="330"/>
      <c r="Z181" s="330"/>
      <c r="AA181" s="330"/>
      <c r="AB181" s="330"/>
      <c r="AC181" s="330"/>
      <c r="AD181" s="330"/>
      <c r="AE181" s="330"/>
      <c r="AF181" s="330"/>
      <c r="AG181" s="330"/>
      <c r="AH181" s="330"/>
      <c r="AI181" s="330"/>
      <c r="AJ181" s="330"/>
      <c r="AK181" s="330"/>
      <c r="AL181" s="330"/>
      <c r="AM181" s="330"/>
      <c r="AN181" s="330"/>
      <c r="AO181" s="330"/>
      <c r="AP181" s="330"/>
      <c r="AQ181" s="330"/>
      <c r="AR181" s="330"/>
      <c r="AS181" s="330"/>
      <c r="AT181" s="330"/>
      <c r="AU181" s="330"/>
      <c r="AV181" s="330"/>
      <c r="AW181" s="330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</row>
    <row r="182" spans="1:139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330"/>
      <c r="M182" s="330"/>
      <c r="N182" s="330"/>
      <c r="O182" s="330"/>
      <c r="P182" s="330"/>
      <c r="Q182" s="330"/>
      <c r="R182" s="330"/>
      <c r="S182" s="330"/>
      <c r="T182" s="330"/>
      <c r="U182" s="330"/>
      <c r="V182" s="330"/>
      <c r="W182" s="330"/>
      <c r="X182" s="330"/>
      <c r="Y182" s="330"/>
      <c r="Z182" s="330"/>
      <c r="AA182" s="330"/>
      <c r="AB182" s="330"/>
      <c r="AC182" s="330"/>
      <c r="AD182" s="330"/>
      <c r="AE182" s="330"/>
      <c r="AF182" s="330"/>
      <c r="AG182" s="330"/>
      <c r="AH182" s="330"/>
      <c r="AI182" s="330"/>
      <c r="AJ182" s="330"/>
      <c r="AK182" s="330"/>
      <c r="AL182" s="330"/>
      <c r="AM182" s="330"/>
      <c r="AN182" s="330"/>
      <c r="AO182" s="330"/>
      <c r="AP182" s="330"/>
      <c r="AQ182" s="330"/>
      <c r="AR182" s="330"/>
      <c r="AS182" s="330"/>
      <c r="AT182" s="330"/>
      <c r="AU182" s="330"/>
      <c r="AV182" s="330"/>
      <c r="AW182" s="330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</row>
    <row r="183" spans="1:139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330"/>
      <c r="M183" s="330"/>
      <c r="N183" s="330"/>
      <c r="O183" s="330"/>
      <c r="P183" s="330"/>
      <c r="Q183" s="330"/>
      <c r="R183" s="330"/>
      <c r="S183" s="330"/>
      <c r="T183" s="330"/>
      <c r="U183" s="330"/>
      <c r="V183" s="330"/>
      <c r="W183" s="330"/>
      <c r="X183" s="330"/>
      <c r="Y183" s="330"/>
      <c r="Z183" s="330"/>
      <c r="AA183" s="330"/>
      <c r="AB183" s="330"/>
      <c r="AC183" s="330"/>
      <c r="AD183" s="330"/>
      <c r="AE183" s="330"/>
      <c r="AF183" s="330"/>
      <c r="AG183" s="330"/>
      <c r="AH183" s="330"/>
      <c r="AI183" s="330"/>
      <c r="AJ183" s="330"/>
      <c r="AK183" s="330"/>
      <c r="AL183" s="330"/>
      <c r="AM183" s="330"/>
      <c r="AN183" s="330"/>
      <c r="AO183" s="330"/>
      <c r="AP183" s="330"/>
      <c r="AQ183" s="330"/>
      <c r="AR183" s="330"/>
      <c r="AS183" s="330"/>
      <c r="AT183" s="330"/>
      <c r="AU183" s="330"/>
      <c r="AV183" s="330"/>
      <c r="AW183" s="330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</row>
    <row r="184" spans="1:139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330"/>
      <c r="M184" s="330"/>
      <c r="N184" s="330"/>
      <c r="O184" s="330"/>
      <c r="P184" s="330"/>
      <c r="Q184" s="330"/>
      <c r="R184" s="330"/>
      <c r="S184" s="330"/>
      <c r="T184" s="330"/>
      <c r="U184" s="330"/>
      <c r="V184" s="330"/>
      <c r="W184" s="330"/>
      <c r="X184" s="330"/>
      <c r="Y184" s="330"/>
      <c r="Z184" s="330"/>
      <c r="AA184" s="330"/>
      <c r="AB184" s="330"/>
      <c r="AC184" s="330"/>
      <c r="AD184" s="330"/>
      <c r="AE184" s="330"/>
      <c r="AF184" s="330"/>
      <c r="AG184" s="330"/>
      <c r="AH184" s="330"/>
      <c r="AI184" s="330"/>
      <c r="AJ184" s="330"/>
      <c r="AK184" s="330"/>
      <c r="AL184" s="330"/>
      <c r="AM184" s="330"/>
      <c r="AN184" s="330"/>
      <c r="AO184" s="330"/>
      <c r="AP184" s="330"/>
      <c r="AQ184" s="330"/>
      <c r="AR184" s="330"/>
      <c r="AS184" s="330"/>
      <c r="AT184" s="330"/>
      <c r="AU184" s="330"/>
      <c r="AV184" s="330"/>
      <c r="AW184" s="330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</row>
    <row r="185" spans="1:139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330"/>
      <c r="M185" s="330"/>
      <c r="N185" s="330"/>
      <c r="O185" s="330"/>
      <c r="P185" s="330"/>
      <c r="Q185" s="330"/>
      <c r="R185" s="330"/>
      <c r="S185" s="330"/>
      <c r="T185" s="330"/>
      <c r="U185" s="330"/>
      <c r="V185" s="330"/>
      <c r="W185" s="330"/>
      <c r="X185" s="330"/>
      <c r="Y185" s="330"/>
      <c r="Z185" s="330"/>
      <c r="AA185" s="330"/>
      <c r="AB185" s="330"/>
      <c r="AC185" s="330"/>
      <c r="AD185" s="330"/>
      <c r="AE185" s="330"/>
      <c r="AF185" s="330"/>
      <c r="AG185" s="330"/>
      <c r="AH185" s="330"/>
      <c r="AI185" s="330"/>
      <c r="AJ185" s="330"/>
      <c r="AK185" s="330"/>
      <c r="AL185" s="330"/>
      <c r="AM185" s="330"/>
      <c r="AN185" s="330"/>
      <c r="AO185" s="330"/>
      <c r="AP185" s="330"/>
      <c r="AQ185" s="330"/>
      <c r="AR185" s="330"/>
      <c r="AS185" s="330"/>
      <c r="AT185" s="330"/>
      <c r="AU185" s="330"/>
      <c r="AV185" s="330"/>
      <c r="AW185" s="330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</row>
    <row r="186" spans="1:139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330"/>
      <c r="M186" s="330"/>
      <c r="N186" s="330"/>
      <c r="O186" s="330"/>
      <c r="P186" s="330"/>
      <c r="Q186" s="330"/>
      <c r="R186" s="330"/>
      <c r="S186" s="330"/>
      <c r="T186" s="330"/>
      <c r="U186" s="330"/>
      <c r="V186" s="330"/>
      <c r="W186" s="330"/>
      <c r="X186" s="330"/>
      <c r="Y186" s="330"/>
      <c r="Z186" s="330"/>
      <c r="AA186" s="330"/>
      <c r="AB186" s="330"/>
      <c r="AC186" s="330"/>
      <c r="AD186" s="330"/>
      <c r="AE186" s="330"/>
      <c r="AF186" s="330"/>
      <c r="AG186" s="330"/>
      <c r="AH186" s="330"/>
      <c r="AI186" s="330"/>
      <c r="AJ186" s="330"/>
      <c r="AK186" s="330"/>
      <c r="AL186" s="330"/>
      <c r="AM186" s="330"/>
      <c r="AN186" s="330"/>
      <c r="AO186" s="330"/>
      <c r="AP186" s="330"/>
      <c r="AQ186" s="330"/>
      <c r="AR186" s="330"/>
      <c r="AS186" s="330"/>
      <c r="AT186" s="330"/>
      <c r="AU186" s="330"/>
      <c r="AV186" s="330"/>
      <c r="AW186" s="330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</row>
    <row r="187" spans="1:139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330"/>
      <c r="M187" s="330"/>
      <c r="N187" s="330"/>
      <c r="O187" s="330"/>
      <c r="P187" s="330"/>
      <c r="Q187" s="330"/>
      <c r="R187" s="330"/>
      <c r="S187" s="330"/>
      <c r="T187" s="330"/>
      <c r="U187" s="330"/>
      <c r="V187" s="330"/>
      <c r="W187" s="330"/>
      <c r="X187" s="330"/>
      <c r="Y187" s="330"/>
      <c r="Z187" s="330"/>
      <c r="AA187" s="330"/>
      <c r="AB187" s="330"/>
      <c r="AC187" s="330"/>
      <c r="AD187" s="330"/>
      <c r="AE187" s="330"/>
      <c r="AF187" s="330"/>
      <c r="AG187" s="330"/>
      <c r="AH187" s="330"/>
      <c r="AI187" s="330"/>
      <c r="AJ187" s="330"/>
      <c r="AK187" s="330"/>
      <c r="AL187" s="330"/>
      <c r="AM187" s="330"/>
      <c r="AN187" s="330"/>
      <c r="AO187" s="330"/>
      <c r="AP187" s="330"/>
      <c r="AQ187" s="330"/>
      <c r="AR187" s="330"/>
      <c r="AS187" s="330"/>
      <c r="AT187" s="330"/>
      <c r="AU187" s="330"/>
      <c r="AV187" s="330"/>
      <c r="AW187" s="330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</row>
    <row r="188" spans="1:139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330"/>
      <c r="M188" s="330"/>
      <c r="N188" s="330"/>
      <c r="O188" s="330"/>
      <c r="P188" s="330"/>
      <c r="Q188" s="330"/>
      <c r="R188" s="330"/>
      <c r="S188" s="330"/>
      <c r="T188" s="330"/>
      <c r="U188" s="330"/>
      <c r="V188" s="330"/>
      <c r="W188" s="330"/>
      <c r="X188" s="330"/>
      <c r="Y188" s="330"/>
      <c r="Z188" s="330"/>
      <c r="AA188" s="330"/>
      <c r="AB188" s="330"/>
      <c r="AC188" s="330"/>
      <c r="AD188" s="330"/>
      <c r="AE188" s="330"/>
      <c r="AF188" s="330"/>
      <c r="AG188" s="330"/>
      <c r="AH188" s="330"/>
      <c r="AI188" s="330"/>
      <c r="AJ188" s="330"/>
      <c r="AK188" s="330"/>
      <c r="AL188" s="330"/>
      <c r="AM188" s="330"/>
      <c r="AN188" s="330"/>
      <c r="AO188" s="330"/>
      <c r="AP188" s="330"/>
      <c r="AQ188" s="330"/>
      <c r="AR188" s="330"/>
      <c r="AS188" s="330"/>
      <c r="AT188" s="330"/>
      <c r="AU188" s="330"/>
      <c r="AV188" s="330"/>
      <c r="AW188" s="330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</row>
    <row r="189" spans="1:13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330"/>
      <c r="M189" s="330"/>
      <c r="N189" s="330"/>
      <c r="O189" s="330"/>
      <c r="P189" s="330"/>
      <c r="Q189" s="330"/>
      <c r="R189" s="330"/>
      <c r="S189" s="330"/>
      <c r="T189" s="330"/>
      <c r="U189" s="330"/>
      <c r="V189" s="330"/>
      <c r="W189" s="330"/>
      <c r="X189" s="330"/>
      <c r="Y189" s="330"/>
      <c r="Z189" s="330"/>
      <c r="AA189" s="330"/>
      <c r="AB189" s="330"/>
      <c r="AC189" s="330"/>
      <c r="AD189" s="330"/>
      <c r="AE189" s="330"/>
      <c r="AF189" s="330"/>
      <c r="AG189" s="330"/>
      <c r="AH189" s="330"/>
      <c r="AI189" s="330"/>
      <c r="AJ189" s="330"/>
      <c r="AK189" s="330"/>
      <c r="AL189" s="330"/>
      <c r="AM189" s="330"/>
      <c r="AN189" s="330"/>
      <c r="AO189" s="330"/>
      <c r="AP189" s="330"/>
      <c r="AQ189" s="330"/>
      <c r="AR189" s="330"/>
      <c r="AS189" s="330"/>
      <c r="AT189" s="330"/>
      <c r="AU189" s="330"/>
      <c r="AV189" s="330"/>
      <c r="AW189" s="330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</row>
    <row r="190" spans="1:139">
      <c r="A190" s="5"/>
      <c r="B190" s="5"/>
      <c r="C190" s="5"/>
      <c r="D190" s="5"/>
      <c r="E190" s="5"/>
      <c r="F190" s="5"/>
      <c r="G190" s="5"/>
      <c r="H190" s="5"/>
      <c r="I190" s="5"/>
      <c r="L190" s="327"/>
      <c r="M190" s="327"/>
      <c r="N190" s="327"/>
      <c r="O190" s="327"/>
      <c r="P190" s="327"/>
      <c r="Q190" s="327"/>
      <c r="R190" s="327"/>
      <c r="S190" s="327"/>
      <c r="T190" s="327"/>
      <c r="U190" s="327"/>
      <c r="V190" s="327"/>
      <c r="W190" s="327"/>
      <c r="X190" s="327"/>
      <c r="Y190" s="327"/>
      <c r="Z190" s="327"/>
      <c r="AA190" s="327"/>
      <c r="AB190" s="327"/>
      <c r="AC190" s="327"/>
      <c r="AD190" s="327"/>
      <c r="AE190" s="327"/>
      <c r="AF190" s="327"/>
      <c r="AG190" s="327"/>
      <c r="AH190" s="327"/>
      <c r="AI190" s="327"/>
      <c r="AJ190" s="327"/>
      <c r="AK190" s="327"/>
      <c r="AL190" s="327"/>
      <c r="AM190" s="327"/>
      <c r="AN190" s="327"/>
      <c r="AO190" s="327"/>
      <c r="AP190" s="327"/>
      <c r="AQ190" s="327"/>
      <c r="AR190" s="327"/>
      <c r="AS190" s="327"/>
      <c r="AT190" s="327"/>
      <c r="AU190" s="327"/>
      <c r="AV190" s="327"/>
      <c r="AW190" s="327"/>
    </row>
    <row r="191" spans="1:139">
      <c r="A191" s="5"/>
      <c r="B191" s="5"/>
      <c r="C191" s="5"/>
      <c r="D191" s="5"/>
      <c r="E191" s="5"/>
      <c r="F191" s="5"/>
      <c r="G191" s="5"/>
      <c r="H191" s="5"/>
      <c r="I191" s="5"/>
      <c r="L191" s="327"/>
      <c r="M191" s="327"/>
      <c r="N191" s="327"/>
      <c r="O191" s="327"/>
      <c r="P191" s="327"/>
      <c r="Q191" s="327"/>
      <c r="R191" s="327"/>
      <c r="S191" s="327"/>
      <c r="T191" s="327"/>
      <c r="U191" s="327"/>
      <c r="V191" s="327"/>
      <c r="W191" s="327"/>
      <c r="X191" s="327"/>
      <c r="Y191" s="327"/>
      <c r="Z191" s="327"/>
      <c r="AA191" s="327"/>
      <c r="AB191" s="327"/>
      <c r="AC191" s="327"/>
      <c r="AD191" s="327"/>
      <c r="AE191" s="327"/>
      <c r="AF191" s="327"/>
      <c r="AG191" s="327"/>
      <c r="AH191" s="327"/>
      <c r="AI191" s="327"/>
      <c r="AJ191" s="327"/>
      <c r="AK191" s="327"/>
      <c r="AL191" s="327"/>
      <c r="AM191" s="327"/>
      <c r="AN191" s="327"/>
      <c r="AO191" s="327"/>
      <c r="AP191" s="327"/>
      <c r="AQ191" s="327"/>
      <c r="AR191" s="327"/>
      <c r="AS191" s="327"/>
      <c r="AT191" s="327"/>
      <c r="AU191" s="327"/>
      <c r="AV191" s="327"/>
      <c r="AW191" s="327"/>
    </row>
    <row r="192" spans="1:139">
      <c r="A192" s="5"/>
      <c r="B192" s="5"/>
      <c r="C192" s="5"/>
      <c r="D192" s="5"/>
      <c r="E192" s="5"/>
      <c r="F192" s="5"/>
      <c r="G192" s="5"/>
      <c r="H192" s="5"/>
      <c r="I192" s="5"/>
      <c r="L192" s="327"/>
      <c r="M192" s="327"/>
      <c r="N192" s="327"/>
      <c r="O192" s="327"/>
      <c r="P192" s="327"/>
      <c r="Q192" s="327"/>
      <c r="R192" s="327"/>
      <c r="S192" s="327"/>
      <c r="T192" s="327"/>
      <c r="U192" s="327"/>
      <c r="V192" s="327"/>
      <c r="W192" s="327"/>
      <c r="X192" s="327"/>
      <c r="Y192" s="327"/>
      <c r="Z192" s="327"/>
      <c r="AA192" s="327"/>
      <c r="AB192" s="327"/>
      <c r="AC192" s="327"/>
      <c r="AD192" s="327"/>
      <c r="AE192" s="327"/>
      <c r="AF192" s="327"/>
      <c r="AG192" s="327"/>
      <c r="AH192" s="327"/>
      <c r="AI192" s="327"/>
      <c r="AJ192" s="327"/>
      <c r="AK192" s="327"/>
      <c r="AL192" s="327"/>
      <c r="AM192" s="327"/>
      <c r="AN192" s="327"/>
      <c r="AO192" s="327"/>
      <c r="AP192" s="327"/>
      <c r="AQ192" s="327"/>
      <c r="AR192" s="327"/>
      <c r="AS192" s="327"/>
      <c r="AT192" s="327"/>
      <c r="AU192" s="327"/>
      <c r="AV192" s="327"/>
      <c r="AW192" s="327"/>
    </row>
    <row r="193" spans="1:49">
      <c r="A193" s="5"/>
      <c r="B193" s="5"/>
      <c r="C193" s="5"/>
      <c r="D193" s="5"/>
      <c r="E193" s="5"/>
      <c r="F193" s="5"/>
      <c r="G193" s="5"/>
      <c r="H193" s="5"/>
      <c r="I193" s="5"/>
      <c r="L193" s="327"/>
      <c r="M193" s="327"/>
      <c r="N193" s="327"/>
      <c r="O193" s="327"/>
      <c r="P193" s="327"/>
      <c r="Q193" s="327"/>
      <c r="R193" s="327"/>
      <c r="S193" s="327"/>
      <c r="T193" s="327"/>
      <c r="U193" s="327"/>
      <c r="V193" s="327"/>
      <c r="W193" s="327"/>
      <c r="X193" s="327"/>
      <c r="Y193" s="327"/>
      <c r="Z193" s="327"/>
      <c r="AA193" s="327"/>
      <c r="AB193" s="327"/>
      <c r="AC193" s="327"/>
      <c r="AD193" s="327"/>
      <c r="AE193" s="327"/>
      <c r="AF193" s="327"/>
      <c r="AG193" s="327"/>
      <c r="AH193" s="327"/>
      <c r="AI193" s="327"/>
      <c r="AJ193" s="327"/>
      <c r="AK193" s="327"/>
      <c r="AL193" s="327"/>
      <c r="AM193" s="327"/>
      <c r="AN193" s="327"/>
      <c r="AO193" s="327"/>
      <c r="AP193" s="327"/>
      <c r="AQ193" s="327"/>
      <c r="AR193" s="327"/>
      <c r="AS193" s="327"/>
      <c r="AT193" s="327"/>
      <c r="AU193" s="327"/>
      <c r="AV193" s="327"/>
      <c r="AW193" s="327"/>
    </row>
    <row r="194" spans="1:49">
      <c r="A194" s="5"/>
      <c r="B194" s="5"/>
      <c r="C194" s="5"/>
      <c r="D194" s="5"/>
      <c r="E194" s="5"/>
      <c r="F194" s="5"/>
      <c r="G194" s="5"/>
      <c r="H194" s="5"/>
      <c r="I194" s="5"/>
      <c r="L194" s="327"/>
      <c r="M194" s="327"/>
      <c r="N194" s="327"/>
      <c r="O194" s="327"/>
      <c r="P194" s="327"/>
      <c r="Q194" s="327"/>
      <c r="R194" s="327"/>
      <c r="S194" s="327"/>
      <c r="T194" s="327"/>
      <c r="U194" s="327"/>
      <c r="V194" s="327"/>
      <c r="W194" s="327"/>
      <c r="X194" s="327"/>
      <c r="Y194" s="327"/>
      <c r="Z194" s="327"/>
      <c r="AA194" s="327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27"/>
      <c r="AO194" s="327"/>
      <c r="AP194" s="327"/>
      <c r="AQ194" s="327"/>
      <c r="AR194" s="327"/>
      <c r="AS194" s="327"/>
      <c r="AT194" s="327"/>
      <c r="AU194" s="327"/>
      <c r="AV194" s="327"/>
      <c r="AW194" s="327"/>
    </row>
    <row r="195" spans="1:49">
      <c r="A195" s="5"/>
      <c r="B195" s="5"/>
      <c r="C195" s="5"/>
      <c r="D195" s="5"/>
      <c r="E195" s="5"/>
      <c r="F195" s="5"/>
      <c r="G195" s="5"/>
      <c r="H195" s="5"/>
      <c r="I195" s="5"/>
      <c r="L195" s="327"/>
      <c r="M195" s="327"/>
      <c r="N195" s="327"/>
      <c r="O195" s="327"/>
      <c r="P195" s="327"/>
      <c r="Q195" s="327"/>
      <c r="R195" s="327"/>
      <c r="S195" s="327"/>
      <c r="T195" s="327"/>
      <c r="U195" s="327"/>
      <c r="V195" s="327"/>
      <c r="W195" s="327"/>
      <c r="X195" s="327"/>
      <c r="Y195" s="327"/>
      <c r="Z195" s="327"/>
      <c r="AA195" s="327"/>
      <c r="AB195" s="327"/>
      <c r="AC195" s="327"/>
      <c r="AD195" s="327"/>
      <c r="AE195" s="327"/>
      <c r="AF195" s="327"/>
      <c r="AG195" s="327"/>
      <c r="AH195" s="327"/>
      <c r="AI195" s="327"/>
      <c r="AJ195" s="327"/>
      <c r="AK195" s="327"/>
      <c r="AL195" s="327"/>
      <c r="AM195" s="327"/>
      <c r="AN195" s="327"/>
      <c r="AO195" s="327"/>
      <c r="AP195" s="327"/>
      <c r="AQ195" s="327"/>
      <c r="AR195" s="327"/>
      <c r="AS195" s="327"/>
      <c r="AT195" s="327"/>
      <c r="AU195" s="327"/>
      <c r="AV195" s="327"/>
      <c r="AW195" s="327"/>
    </row>
    <row r="196" spans="1:49">
      <c r="A196" s="5"/>
      <c r="B196" s="5"/>
      <c r="C196" s="5"/>
      <c r="D196" s="5"/>
      <c r="E196" s="5"/>
      <c r="F196" s="5"/>
      <c r="G196" s="5"/>
      <c r="H196" s="5"/>
      <c r="I196" s="5"/>
      <c r="L196" s="327"/>
      <c r="M196" s="327"/>
      <c r="N196" s="327"/>
      <c r="O196" s="327"/>
      <c r="P196" s="327"/>
      <c r="Q196" s="327"/>
      <c r="R196" s="327"/>
      <c r="S196" s="327"/>
      <c r="T196" s="327"/>
      <c r="U196" s="327"/>
      <c r="V196" s="327"/>
      <c r="W196" s="327"/>
      <c r="X196" s="327"/>
      <c r="Y196" s="327"/>
      <c r="Z196" s="327"/>
      <c r="AA196" s="327"/>
      <c r="AB196" s="327"/>
      <c r="AC196" s="327"/>
      <c r="AD196" s="327"/>
      <c r="AE196" s="327"/>
      <c r="AF196" s="327"/>
      <c r="AG196" s="327"/>
      <c r="AH196" s="327"/>
      <c r="AI196" s="327"/>
      <c r="AJ196" s="327"/>
      <c r="AK196" s="327"/>
      <c r="AL196" s="327"/>
      <c r="AM196" s="327"/>
      <c r="AN196" s="327"/>
      <c r="AO196" s="327"/>
      <c r="AP196" s="327"/>
      <c r="AQ196" s="327"/>
      <c r="AR196" s="327"/>
      <c r="AS196" s="327"/>
      <c r="AT196" s="327"/>
      <c r="AU196" s="327"/>
      <c r="AV196" s="327"/>
      <c r="AW196" s="327"/>
    </row>
    <row r="197" spans="1:49">
      <c r="A197" s="5"/>
      <c r="B197" s="5"/>
      <c r="C197" s="5"/>
      <c r="D197" s="5"/>
      <c r="E197" s="5"/>
      <c r="F197" s="5"/>
      <c r="G197" s="5"/>
      <c r="H197" s="5"/>
      <c r="I197" s="5"/>
      <c r="L197" s="327"/>
      <c r="M197" s="327"/>
      <c r="N197" s="327"/>
      <c r="O197" s="327"/>
      <c r="P197" s="327"/>
      <c r="Q197" s="327"/>
      <c r="R197" s="327"/>
      <c r="S197" s="327"/>
      <c r="T197" s="327"/>
      <c r="U197" s="327"/>
      <c r="V197" s="327"/>
      <c r="W197" s="327"/>
      <c r="X197" s="327"/>
      <c r="Y197" s="327"/>
      <c r="Z197" s="327"/>
      <c r="AA197" s="327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27"/>
      <c r="AO197" s="327"/>
      <c r="AP197" s="327"/>
      <c r="AQ197" s="327"/>
      <c r="AR197" s="327"/>
      <c r="AS197" s="327"/>
      <c r="AT197" s="327"/>
      <c r="AU197" s="327"/>
      <c r="AV197" s="327"/>
      <c r="AW197" s="327"/>
    </row>
    <row r="198" spans="1:49">
      <c r="A198" s="5"/>
      <c r="B198" s="5"/>
      <c r="C198" s="5"/>
      <c r="D198" s="5"/>
      <c r="E198" s="5"/>
      <c r="F198" s="5"/>
      <c r="G198" s="5"/>
      <c r="H198" s="5"/>
      <c r="I198" s="5"/>
      <c r="L198" s="327"/>
      <c r="M198" s="327"/>
      <c r="N198" s="327"/>
      <c r="O198" s="327"/>
      <c r="P198" s="327"/>
      <c r="Q198" s="327"/>
      <c r="R198" s="327"/>
      <c r="S198" s="327"/>
      <c r="T198" s="327"/>
      <c r="U198" s="327"/>
      <c r="V198" s="327"/>
      <c r="W198" s="327"/>
      <c r="X198" s="327"/>
      <c r="Y198" s="327"/>
      <c r="Z198" s="327"/>
      <c r="AA198" s="327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27"/>
      <c r="AO198" s="327"/>
      <c r="AP198" s="327"/>
      <c r="AQ198" s="327"/>
      <c r="AR198" s="327"/>
      <c r="AS198" s="327"/>
      <c r="AT198" s="327"/>
      <c r="AU198" s="327"/>
      <c r="AV198" s="327"/>
      <c r="AW198" s="327"/>
    </row>
    <row r="199" spans="1:49">
      <c r="A199" s="5"/>
      <c r="B199" s="5"/>
      <c r="C199" s="5"/>
      <c r="D199" s="5"/>
      <c r="E199" s="5"/>
      <c r="F199" s="5"/>
      <c r="G199" s="5"/>
      <c r="H199" s="5"/>
      <c r="I199" s="5"/>
      <c r="L199" s="327"/>
      <c r="M199" s="327"/>
      <c r="N199" s="327"/>
      <c r="O199" s="327"/>
      <c r="P199" s="327"/>
      <c r="Q199" s="327"/>
      <c r="R199" s="327"/>
      <c r="S199" s="327"/>
      <c r="T199" s="327"/>
      <c r="U199" s="327"/>
      <c r="V199" s="327"/>
      <c r="W199" s="327"/>
      <c r="X199" s="327"/>
      <c r="Y199" s="327"/>
      <c r="Z199" s="327"/>
      <c r="AA199" s="327"/>
      <c r="AB199" s="327"/>
      <c r="AC199" s="327"/>
      <c r="AD199" s="327"/>
      <c r="AE199" s="327"/>
      <c r="AF199" s="327"/>
      <c r="AG199" s="327"/>
      <c r="AH199" s="327"/>
      <c r="AI199" s="327"/>
      <c r="AJ199" s="327"/>
      <c r="AK199" s="327"/>
      <c r="AL199" s="327"/>
      <c r="AM199" s="327"/>
      <c r="AN199" s="327"/>
      <c r="AO199" s="327"/>
      <c r="AP199" s="327"/>
      <c r="AQ199" s="327"/>
      <c r="AR199" s="327"/>
      <c r="AS199" s="327"/>
      <c r="AT199" s="327"/>
      <c r="AU199" s="327"/>
      <c r="AV199" s="327"/>
      <c r="AW199" s="327"/>
    </row>
    <row r="200" spans="1:49">
      <c r="A200" s="5"/>
      <c r="B200" s="5"/>
      <c r="C200" s="5"/>
      <c r="D200" s="5"/>
      <c r="E200" s="5"/>
      <c r="F200" s="5"/>
      <c r="G200" s="5"/>
      <c r="H200" s="5"/>
      <c r="I200" s="5"/>
      <c r="L200" s="327"/>
      <c r="M200" s="327"/>
      <c r="N200" s="327"/>
      <c r="O200" s="327"/>
      <c r="P200" s="327"/>
      <c r="Q200" s="327"/>
      <c r="R200" s="327"/>
      <c r="S200" s="327"/>
      <c r="T200" s="327"/>
      <c r="U200" s="327"/>
      <c r="V200" s="327"/>
      <c r="W200" s="327"/>
      <c r="X200" s="327"/>
      <c r="Y200" s="327"/>
      <c r="Z200" s="327"/>
      <c r="AA200" s="327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27"/>
      <c r="AO200" s="327"/>
      <c r="AP200" s="327"/>
      <c r="AQ200" s="327"/>
      <c r="AR200" s="327"/>
      <c r="AS200" s="327"/>
      <c r="AT200" s="327"/>
      <c r="AU200" s="327"/>
      <c r="AV200" s="327"/>
      <c r="AW200" s="327"/>
    </row>
    <row r="201" spans="1:49">
      <c r="A201" s="5"/>
      <c r="B201" s="5"/>
      <c r="C201" s="5"/>
      <c r="D201" s="5"/>
      <c r="E201" s="5"/>
      <c r="F201" s="5"/>
      <c r="G201" s="5"/>
      <c r="H201" s="5"/>
      <c r="I201" s="5"/>
      <c r="L201" s="327"/>
      <c r="M201" s="327"/>
      <c r="N201" s="327"/>
      <c r="O201" s="327"/>
      <c r="P201" s="327"/>
      <c r="Q201" s="327"/>
      <c r="R201" s="327"/>
      <c r="S201" s="327"/>
      <c r="T201" s="327"/>
      <c r="U201" s="327"/>
      <c r="V201" s="327"/>
      <c r="W201" s="327"/>
      <c r="X201" s="327"/>
      <c r="Y201" s="327"/>
      <c r="Z201" s="327"/>
      <c r="AA201" s="327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27"/>
      <c r="AO201" s="327"/>
      <c r="AP201" s="327"/>
      <c r="AQ201" s="327"/>
      <c r="AR201" s="327"/>
      <c r="AS201" s="327"/>
      <c r="AT201" s="327"/>
      <c r="AU201" s="327"/>
      <c r="AV201" s="327"/>
      <c r="AW201" s="327"/>
    </row>
    <row r="202" spans="1:49">
      <c r="A202" s="5"/>
      <c r="B202" s="5"/>
      <c r="C202" s="5"/>
      <c r="D202" s="5"/>
      <c r="E202" s="5"/>
      <c r="F202" s="5"/>
      <c r="G202" s="5"/>
      <c r="H202" s="5"/>
      <c r="I202" s="5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</row>
    <row r="203" spans="1:49">
      <c r="A203" s="5"/>
      <c r="B203" s="5"/>
      <c r="C203" s="5"/>
      <c r="D203" s="5"/>
      <c r="E203" s="5"/>
      <c r="F203" s="5"/>
      <c r="G203" s="5"/>
      <c r="H203" s="5"/>
      <c r="I203" s="5"/>
      <c r="L203" s="327"/>
      <c r="M203" s="327"/>
      <c r="N203" s="327"/>
      <c r="O203" s="327"/>
      <c r="P203" s="327"/>
      <c r="Q203" s="327"/>
      <c r="R203" s="327"/>
      <c r="S203" s="327"/>
      <c r="T203" s="327"/>
      <c r="U203" s="327"/>
      <c r="V203" s="327"/>
      <c r="W203" s="327"/>
      <c r="X203" s="327"/>
      <c r="Y203" s="327"/>
      <c r="Z203" s="327"/>
      <c r="AA203" s="327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27"/>
      <c r="AO203" s="327"/>
      <c r="AP203" s="327"/>
      <c r="AQ203" s="327"/>
      <c r="AR203" s="327"/>
      <c r="AS203" s="327"/>
      <c r="AT203" s="327"/>
      <c r="AU203" s="327"/>
      <c r="AV203" s="327"/>
      <c r="AW203" s="327"/>
    </row>
    <row r="204" spans="1:49">
      <c r="A204" s="5"/>
      <c r="B204" s="5"/>
      <c r="C204" s="5"/>
      <c r="D204" s="5"/>
      <c r="E204" s="5"/>
      <c r="F204" s="5"/>
      <c r="G204" s="5"/>
      <c r="H204" s="5"/>
      <c r="I204" s="5"/>
      <c r="L204" s="327"/>
      <c r="M204" s="327"/>
      <c r="N204" s="327"/>
      <c r="O204" s="327"/>
      <c r="P204" s="327"/>
      <c r="Q204" s="327"/>
      <c r="R204" s="327"/>
      <c r="S204" s="327"/>
      <c r="T204" s="327"/>
      <c r="U204" s="327"/>
      <c r="V204" s="327"/>
      <c r="W204" s="327"/>
      <c r="X204" s="327"/>
      <c r="Y204" s="327"/>
      <c r="Z204" s="327"/>
      <c r="AA204" s="327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27"/>
      <c r="AO204" s="327"/>
      <c r="AP204" s="327"/>
      <c r="AQ204" s="327"/>
      <c r="AR204" s="327"/>
      <c r="AS204" s="327"/>
      <c r="AT204" s="327"/>
      <c r="AU204" s="327"/>
      <c r="AV204" s="327"/>
      <c r="AW204" s="327"/>
    </row>
    <row r="205" spans="1:49">
      <c r="A205" s="5"/>
      <c r="B205" s="5"/>
      <c r="C205" s="5"/>
      <c r="D205" s="5"/>
      <c r="E205" s="5"/>
      <c r="F205" s="5"/>
      <c r="G205" s="5"/>
      <c r="H205" s="5"/>
      <c r="I205" s="5"/>
      <c r="L205" s="327"/>
      <c r="M205" s="327"/>
      <c r="N205" s="327"/>
      <c r="O205" s="327"/>
      <c r="P205" s="327"/>
      <c r="Q205" s="327"/>
      <c r="R205" s="327"/>
      <c r="S205" s="327"/>
      <c r="T205" s="327"/>
      <c r="U205" s="327"/>
      <c r="V205" s="327"/>
      <c r="W205" s="327"/>
      <c r="X205" s="327"/>
      <c r="Y205" s="327"/>
      <c r="Z205" s="327"/>
      <c r="AA205" s="327"/>
      <c r="AB205" s="327"/>
      <c r="AC205" s="327"/>
      <c r="AD205" s="327"/>
      <c r="AE205" s="327"/>
      <c r="AF205" s="327"/>
      <c r="AG205" s="327"/>
      <c r="AH205" s="327"/>
      <c r="AI205" s="327"/>
      <c r="AJ205" s="327"/>
      <c r="AK205" s="327"/>
      <c r="AL205" s="327"/>
      <c r="AM205" s="327"/>
      <c r="AN205" s="327"/>
      <c r="AO205" s="327"/>
      <c r="AP205" s="327"/>
      <c r="AQ205" s="327"/>
      <c r="AR205" s="327"/>
      <c r="AS205" s="327"/>
      <c r="AT205" s="327"/>
      <c r="AU205" s="327"/>
      <c r="AV205" s="327"/>
      <c r="AW205" s="327"/>
    </row>
    <row r="206" spans="1:49">
      <c r="A206" s="5"/>
      <c r="B206" s="5"/>
      <c r="C206" s="5"/>
      <c r="D206" s="5"/>
      <c r="E206" s="5"/>
      <c r="F206" s="5"/>
      <c r="G206" s="5"/>
      <c r="H206" s="5"/>
      <c r="I206" s="5"/>
      <c r="L206" s="327"/>
      <c r="M206" s="327"/>
      <c r="N206" s="327"/>
      <c r="O206" s="327"/>
      <c r="P206" s="327"/>
      <c r="Q206" s="327"/>
      <c r="R206" s="327"/>
      <c r="S206" s="327"/>
      <c r="T206" s="327"/>
      <c r="U206" s="327"/>
      <c r="V206" s="327"/>
      <c r="W206" s="327"/>
      <c r="X206" s="327"/>
      <c r="Y206" s="327"/>
      <c r="Z206" s="327"/>
      <c r="AA206" s="327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27"/>
      <c r="AO206" s="327"/>
      <c r="AP206" s="327"/>
      <c r="AQ206" s="327"/>
      <c r="AR206" s="327"/>
      <c r="AS206" s="327"/>
      <c r="AT206" s="327"/>
      <c r="AU206" s="327"/>
      <c r="AV206" s="327"/>
      <c r="AW206" s="327"/>
    </row>
    <row r="207" spans="1:49">
      <c r="A207" s="5"/>
      <c r="B207" s="5"/>
      <c r="C207" s="5"/>
      <c r="D207" s="5"/>
      <c r="E207" s="5"/>
      <c r="F207" s="5"/>
      <c r="G207" s="5"/>
      <c r="H207" s="5"/>
      <c r="I207" s="5"/>
      <c r="L207" s="327"/>
      <c r="M207" s="327"/>
      <c r="N207" s="327"/>
      <c r="O207" s="327"/>
      <c r="P207" s="327"/>
      <c r="Q207" s="327"/>
      <c r="R207" s="327"/>
      <c r="S207" s="327"/>
      <c r="T207" s="327"/>
      <c r="U207" s="327"/>
      <c r="V207" s="327"/>
      <c r="W207" s="327"/>
      <c r="X207" s="327"/>
      <c r="Y207" s="327"/>
      <c r="Z207" s="327"/>
      <c r="AA207" s="327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27"/>
      <c r="AO207" s="327"/>
      <c r="AP207" s="327"/>
      <c r="AQ207" s="327"/>
      <c r="AR207" s="327"/>
      <c r="AS207" s="327"/>
      <c r="AT207" s="327"/>
      <c r="AU207" s="327"/>
      <c r="AV207" s="327"/>
      <c r="AW207" s="327"/>
    </row>
    <row r="208" spans="1:49">
      <c r="A208" s="5"/>
      <c r="B208" s="5"/>
      <c r="C208" s="5"/>
      <c r="D208" s="5"/>
      <c r="E208" s="5"/>
      <c r="F208" s="5"/>
      <c r="G208" s="5"/>
      <c r="H208" s="5"/>
      <c r="I208" s="5"/>
      <c r="L208" s="327"/>
      <c r="M208" s="327"/>
      <c r="N208" s="327"/>
      <c r="O208" s="327"/>
      <c r="P208" s="327"/>
      <c r="Q208" s="327"/>
      <c r="R208" s="327"/>
      <c r="S208" s="327"/>
      <c r="T208" s="327"/>
      <c r="U208" s="327"/>
      <c r="V208" s="327"/>
      <c r="W208" s="327"/>
      <c r="X208" s="327"/>
      <c r="Y208" s="327"/>
      <c r="Z208" s="327"/>
      <c r="AA208" s="327"/>
      <c r="AB208" s="327"/>
      <c r="AC208" s="327"/>
      <c r="AD208" s="327"/>
      <c r="AE208" s="327"/>
      <c r="AF208" s="327"/>
      <c r="AG208" s="327"/>
      <c r="AH208" s="327"/>
      <c r="AI208" s="327"/>
      <c r="AJ208" s="327"/>
      <c r="AK208" s="327"/>
      <c r="AL208" s="327"/>
      <c r="AM208" s="327"/>
      <c r="AN208" s="327"/>
      <c r="AO208" s="327"/>
      <c r="AP208" s="327"/>
      <c r="AQ208" s="327"/>
      <c r="AR208" s="327"/>
      <c r="AS208" s="327"/>
      <c r="AT208" s="327"/>
      <c r="AU208" s="327"/>
      <c r="AV208" s="327"/>
      <c r="AW208" s="327"/>
    </row>
    <row r="209" spans="1:49">
      <c r="A209" s="5"/>
      <c r="B209" s="5"/>
      <c r="C209" s="5"/>
      <c r="D209" s="5"/>
      <c r="E209" s="5"/>
      <c r="F209" s="5"/>
      <c r="G209" s="5"/>
      <c r="H209" s="5"/>
      <c r="I209" s="5"/>
      <c r="L209" s="327"/>
      <c r="M209" s="327"/>
      <c r="N209" s="327"/>
      <c r="O209" s="327"/>
      <c r="P209" s="327"/>
      <c r="Q209" s="327"/>
      <c r="R209" s="327"/>
      <c r="S209" s="327"/>
      <c r="T209" s="327"/>
      <c r="U209" s="327"/>
      <c r="V209" s="327"/>
      <c r="W209" s="327"/>
      <c r="X209" s="327"/>
      <c r="Y209" s="327"/>
      <c r="Z209" s="327"/>
      <c r="AA209" s="327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27"/>
      <c r="AO209" s="327"/>
      <c r="AP209" s="327"/>
      <c r="AQ209" s="327"/>
      <c r="AR209" s="327"/>
      <c r="AS209" s="327"/>
      <c r="AT209" s="327"/>
      <c r="AU209" s="327"/>
      <c r="AV209" s="327"/>
      <c r="AW209" s="327"/>
    </row>
    <row r="210" spans="1:49">
      <c r="A210" s="5"/>
      <c r="B210" s="5"/>
      <c r="C210" s="5"/>
      <c r="D210" s="5"/>
      <c r="E210" s="5"/>
      <c r="F210" s="5"/>
      <c r="G210" s="5"/>
      <c r="H210" s="5"/>
      <c r="I210" s="5"/>
      <c r="L210" s="327"/>
      <c r="M210" s="327"/>
      <c r="N210" s="327"/>
      <c r="O210" s="327"/>
      <c r="P210" s="327"/>
      <c r="Q210" s="327"/>
      <c r="R210" s="327"/>
      <c r="S210" s="327"/>
      <c r="T210" s="327"/>
      <c r="U210" s="327"/>
      <c r="V210" s="327"/>
      <c r="W210" s="327"/>
      <c r="X210" s="327"/>
      <c r="Y210" s="327"/>
      <c r="Z210" s="327"/>
      <c r="AA210" s="327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27"/>
      <c r="AO210" s="327"/>
      <c r="AP210" s="327"/>
      <c r="AQ210" s="327"/>
      <c r="AR210" s="327"/>
      <c r="AS210" s="327"/>
      <c r="AT210" s="327"/>
      <c r="AU210" s="327"/>
      <c r="AV210" s="327"/>
      <c r="AW210" s="327"/>
    </row>
    <row r="211" spans="1:49">
      <c r="A211" s="5"/>
      <c r="B211" s="5"/>
      <c r="C211" s="5"/>
      <c r="D211" s="5"/>
      <c r="E211" s="5"/>
      <c r="F211" s="5"/>
      <c r="G211" s="5"/>
      <c r="H211" s="5"/>
      <c r="I211" s="5"/>
      <c r="L211" s="327"/>
      <c r="M211" s="327"/>
      <c r="N211" s="327"/>
      <c r="O211" s="327"/>
      <c r="P211" s="327"/>
      <c r="Q211" s="327"/>
      <c r="R211" s="327"/>
      <c r="S211" s="327"/>
      <c r="T211" s="327"/>
      <c r="U211" s="327"/>
      <c r="V211" s="327"/>
      <c r="W211" s="327"/>
      <c r="X211" s="327"/>
      <c r="Y211" s="327"/>
      <c r="Z211" s="327"/>
      <c r="AA211" s="327"/>
      <c r="AB211" s="327"/>
      <c r="AC211" s="327"/>
      <c r="AD211" s="327"/>
      <c r="AE211" s="327"/>
      <c r="AF211" s="327"/>
      <c r="AG211" s="327"/>
      <c r="AH211" s="327"/>
      <c r="AI211" s="327"/>
      <c r="AJ211" s="327"/>
      <c r="AK211" s="327"/>
      <c r="AL211" s="327"/>
      <c r="AM211" s="327"/>
      <c r="AN211" s="327"/>
      <c r="AO211" s="327"/>
      <c r="AP211" s="327"/>
      <c r="AQ211" s="327"/>
      <c r="AR211" s="327"/>
      <c r="AS211" s="327"/>
      <c r="AT211" s="327"/>
      <c r="AU211" s="327"/>
      <c r="AV211" s="327"/>
      <c r="AW211" s="327"/>
    </row>
    <row r="212" spans="1:49">
      <c r="A212" s="5"/>
      <c r="B212" s="5"/>
      <c r="C212" s="5"/>
      <c r="D212" s="5"/>
      <c r="E212" s="5"/>
      <c r="F212" s="5"/>
      <c r="G212" s="5"/>
      <c r="H212" s="5"/>
      <c r="I212" s="5"/>
      <c r="L212" s="327"/>
      <c r="M212" s="327"/>
      <c r="N212" s="327"/>
      <c r="O212" s="327"/>
      <c r="P212" s="327"/>
      <c r="Q212" s="327"/>
      <c r="R212" s="327"/>
      <c r="S212" s="327"/>
      <c r="T212" s="327"/>
      <c r="U212" s="327"/>
      <c r="V212" s="327"/>
      <c r="W212" s="327"/>
      <c r="X212" s="327"/>
      <c r="Y212" s="327"/>
      <c r="Z212" s="327"/>
      <c r="AA212" s="327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27"/>
      <c r="AO212" s="327"/>
      <c r="AP212" s="327"/>
      <c r="AQ212" s="327"/>
      <c r="AR212" s="327"/>
      <c r="AS212" s="327"/>
      <c r="AT212" s="327"/>
      <c r="AU212" s="327"/>
      <c r="AV212" s="327"/>
      <c r="AW212" s="327"/>
    </row>
    <row r="213" spans="1:49">
      <c r="A213" s="5"/>
      <c r="B213" s="5"/>
      <c r="C213" s="5"/>
      <c r="D213" s="5"/>
      <c r="E213" s="5"/>
      <c r="F213" s="5"/>
      <c r="G213" s="5"/>
      <c r="H213" s="5"/>
      <c r="I213" s="5"/>
    </row>
    <row r="214" spans="1:49">
      <c r="A214" s="5"/>
      <c r="B214" s="5"/>
      <c r="C214" s="5"/>
      <c r="D214" s="5"/>
      <c r="E214" s="5"/>
      <c r="F214" s="5"/>
      <c r="G214" s="5"/>
      <c r="H214" s="5"/>
      <c r="I214" s="5"/>
    </row>
    <row r="215" spans="1:49">
      <c r="A215" s="5"/>
      <c r="B215" s="5"/>
      <c r="C215" s="5"/>
      <c r="D215" s="5"/>
      <c r="E215" s="5"/>
      <c r="F215" s="5"/>
      <c r="G215" s="5"/>
      <c r="H215" s="5"/>
      <c r="I215" s="5"/>
    </row>
    <row r="216" spans="1:49">
      <c r="A216" s="5"/>
      <c r="B216" s="5"/>
      <c r="C216" s="5"/>
      <c r="D216" s="5"/>
      <c r="E216" s="5"/>
      <c r="F216" s="5"/>
      <c r="G216" s="5"/>
      <c r="H216" s="5"/>
      <c r="I216" s="5"/>
    </row>
    <row r="217" spans="1:49">
      <c r="A217" s="5"/>
      <c r="B217" s="5"/>
      <c r="C217" s="5"/>
      <c r="D217" s="5"/>
      <c r="E217" s="5"/>
      <c r="F217" s="5"/>
      <c r="G217" s="5"/>
      <c r="H217" s="5"/>
      <c r="I217" s="5"/>
    </row>
    <row r="218" spans="1:49">
      <c r="A218" s="5"/>
      <c r="B218" s="5"/>
      <c r="C218" s="5"/>
      <c r="D218" s="5"/>
      <c r="E218" s="5"/>
      <c r="F218" s="5"/>
      <c r="G218" s="5"/>
      <c r="H218" s="5"/>
      <c r="I218" s="5"/>
    </row>
    <row r="219" spans="1:49">
      <c r="A219" s="5"/>
      <c r="B219" s="5"/>
      <c r="C219" s="5"/>
      <c r="D219" s="5"/>
      <c r="E219" s="5"/>
      <c r="F219" s="5"/>
      <c r="G219" s="5"/>
      <c r="H219" s="5"/>
      <c r="I219" s="5"/>
    </row>
  </sheetData>
  <mergeCells count="8">
    <mergeCell ref="M64:AB64"/>
    <mergeCell ref="K9:O9"/>
    <mergeCell ref="M55:N55"/>
    <mergeCell ref="B1:H1"/>
    <mergeCell ref="B4:B5"/>
    <mergeCell ref="C4:D4"/>
    <mergeCell ref="M57:N57"/>
    <mergeCell ref="M63:N63"/>
  </mergeCells>
  <hyperlinks>
    <hyperlink ref="L3" location="Indice!A1" display="Volver al índice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autoPageBreaks="0"/>
  </sheetPr>
  <dimension ref="A2:M53"/>
  <sheetViews>
    <sheetView showGridLines="0" showRowColHeaders="0" zoomScaleNormal="100" workbookViewId="0">
      <pane ySplit="6" topLeftCell="A7" activePane="bottomLeft" state="frozen"/>
      <selection activeCell="J28" sqref="J28"/>
      <selection pane="bottomLeft" activeCell="J25" sqref="J25"/>
    </sheetView>
  </sheetViews>
  <sheetFormatPr baseColWidth="10" defaultRowHeight="15"/>
  <cols>
    <col min="1" max="1" width="2.7109375" style="13" customWidth="1"/>
    <col min="2" max="2" width="20.140625" style="13" customWidth="1"/>
    <col min="3" max="3" width="18.7109375" style="13" customWidth="1"/>
    <col min="4" max="4" width="20" style="13" customWidth="1"/>
    <col min="5" max="5" width="20.28515625" style="13" customWidth="1"/>
    <col min="6" max="6" width="16.5703125" style="13" customWidth="1"/>
    <col min="7" max="16384" width="11.42578125" style="13"/>
  </cols>
  <sheetData>
    <row r="2" spans="2:8" ht="18.75">
      <c r="B2" s="161" t="s">
        <v>156</v>
      </c>
      <c r="C2" s="14"/>
      <c r="D2" s="14"/>
      <c r="E2" s="14"/>
      <c r="F2" s="14"/>
    </row>
    <row r="4" spans="2:8" ht="26.1" customHeight="1">
      <c r="B4" s="498" t="s">
        <v>157</v>
      </c>
      <c r="C4" s="409" t="s">
        <v>154</v>
      </c>
      <c r="D4" s="409"/>
      <c r="E4" s="409" t="s">
        <v>151</v>
      </c>
      <c r="F4" s="409"/>
      <c r="H4" s="9" t="s">
        <v>178</v>
      </c>
    </row>
    <row r="5" spans="2:8" ht="38.65" customHeight="1">
      <c r="B5" s="499"/>
      <c r="C5" s="410" t="s">
        <v>28</v>
      </c>
      <c r="D5" s="410" t="s">
        <v>29</v>
      </c>
      <c r="E5" s="410" t="s">
        <v>28</v>
      </c>
      <c r="F5" s="410" t="s">
        <v>29</v>
      </c>
    </row>
    <row r="6" spans="2:8" ht="20.85" hidden="1" customHeight="1">
      <c r="B6" s="162">
        <v>2007</v>
      </c>
      <c r="C6" s="163">
        <v>895.43156999999997</v>
      </c>
      <c r="D6" s="163">
        <v>1222.1400000000001</v>
      </c>
      <c r="E6" s="163">
        <v>800.6</v>
      </c>
      <c r="F6" s="163">
        <v>994.34</v>
      </c>
    </row>
    <row r="7" spans="2:8" ht="18" customHeight="1">
      <c r="B7" s="162">
        <v>2008</v>
      </c>
      <c r="C7" s="163">
        <v>933.71</v>
      </c>
      <c r="D7" s="163">
        <v>1280.1500000000001</v>
      </c>
      <c r="E7" s="163">
        <v>837.37</v>
      </c>
      <c r="F7" s="163">
        <v>1051.7</v>
      </c>
      <c r="H7" s="17"/>
    </row>
    <row r="8" spans="2:8" ht="18" customHeight="1">
      <c r="B8" s="162">
        <v>2009</v>
      </c>
      <c r="C8" s="163">
        <v>953.86</v>
      </c>
      <c r="D8" s="163">
        <v>1331.13</v>
      </c>
      <c r="E8" s="163">
        <v>864.68</v>
      </c>
      <c r="F8" s="163">
        <v>1110.04</v>
      </c>
      <c r="H8" s="17"/>
    </row>
    <row r="9" spans="2:8" ht="18" customHeight="1">
      <c r="B9" s="162">
        <v>2010</v>
      </c>
      <c r="C9" s="163">
        <v>990.62</v>
      </c>
      <c r="D9" s="163">
        <v>1393.4</v>
      </c>
      <c r="E9" s="163">
        <v>895.89</v>
      </c>
      <c r="F9" s="163">
        <v>1172.18</v>
      </c>
      <c r="H9" s="17"/>
    </row>
    <row r="10" spans="2:8" ht="18" customHeight="1">
      <c r="B10" s="162">
        <v>2011</v>
      </c>
      <c r="C10" s="163">
        <v>1018.62</v>
      </c>
      <c r="D10" s="163">
        <v>1407.09</v>
      </c>
      <c r="E10" s="163">
        <v>921.51</v>
      </c>
      <c r="F10" s="163">
        <v>1202.07</v>
      </c>
      <c r="H10" s="17"/>
    </row>
    <row r="11" spans="2:8" ht="18" customHeight="1">
      <c r="B11" s="162">
        <v>2012</v>
      </c>
      <c r="C11" s="163">
        <v>1003.44</v>
      </c>
      <c r="D11" s="163">
        <v>1389.91</v>
      </c>
      <c r="E11" s="163">
        <v>943.46</v>
      </c>
      <c r="F11" s="163">
        <v>1251.97</v>
      </c>
      <c r="H11" s="17"/>
    </row>
    <row r="12" spans="2:8" ht="18" customHeight="1">
      <c r="B12" s="162">
        <v>2013</v>
      </c>
      <c r="C12" s="163">
        <v>1005.51</v>
      </c>
      <c r="D12" s="163">
        <v>1424.58</v>
      </c>
      <c r="E12" s="163">
        <v>955.24</v>
      </c>
      <c r="F12" s="163">
        <v>1295.6400000000001</v>
      </c>
      <c r="H12" s="17"/>
    </row>
    <row r="13" spans="2:8" ht="18" customHeight="1">
      <c r="B13" s="162">
        <v>2014</v>
      </c>
      <c r="C13" s="163">
        <v>996.8</v>
      </c>
      <c r="D13" s="163">
        <v>1425.67</v>
      </c>
      <c r="E13" s="163">
        <v>949.29</v>
      </c>
      <c r="F13" s="163">
        <v>1314.68</v>
      </c>
      <c r="H13" s="17"/>
    </row>
    <row r="14" spans="2:8" ht="18" customHeight="1">
      <c r="B14" s="162">
        <v>2015</v>
      </c>
      <c r="C14" s="163">
        <v>983.77</v>
      </c>
      <c r="D14" s="163">
        <v>1460.3</v>
      </c>
      <c r="E14" s="163">
        <v>941.18</v>
      </c>
      <c r="F14" s="163">
        <v>1342.94</v>
      </c>
      <c r="H14" s="17"/>
    </row>
    <row r="15" spans="2:8" ht="18" customHeight="1">
      <c r="B15" s="162">
        <v>2016</v>
      </c>
      <c r="C15" s="163">
        <v>973.19</v>
      </c>
      <c r="D15" s="163">
        <v>1451.07</v>
      </c>
      <c r="E15" s="163">
        <v>936.4</v>
      </c>
      <c r="F15" s="163">
        <v>1332.37</v>
      </c>
      <c r="H15" s="17"/>
    </row>
    <row r="16" spans="2:8" ht="18" customHeight="1">
      <c r="B16" s="162">
        <v>2017</v>
      </c>
      <c r="C16" s="163">
        <v>970.28</v>
      </c>
      <c r="D16" s="163">
        <v>1432.9</v>
      </c>
      <c r="E16" s="163">
        <v>935.71</v>
      </c>
      <c r="F16" s="163">
        <v>1318.47</v>
      </c>
      <c r="H16" s="17"/>
    </row>
    <row r="17" spans="2:13" ht="18" customHeight="1">
      <c r="B17" s="162">
        <v>2018</v>
      </c>
      <c r="C17" s="163">
        <v>967.4</v>
      </c>
      <c r="D17" s="163">
        <v>1420.02</v>
      </c>
      <c r="E17" s="163">
        <v>937.39</v>
      </c>
      <c r="F17" s="163">
        <v>1311.23</v>
      </c>
      <c r="H17" s="17"/>
    </row>
    <row r="18" spans="2:13" ht="18" customHeight="1">
      <c r="B18" s="162">
        <v>2019</v>
      </c>
      <c r="C18" s="163">
        <v>989.63963273409115</v>
      </c>
      <c r="D18" s="163">
        <v>1466.1257319129511</v>
      </c>
      <c r="E18" s="163">
        <v>962.55030148478431</v>
      </c>
      <c r="F18" s="163">
        <v>1345.982851671419</v>
      </c>
      <c r="H18" s="17"/>
    </row>
    <row r="19" spans="2:13" ht="18" customHeight="1">
      <c r="B19" s="351" t="s">
        <v>199</v>
      </c>
      <c r="C19" s="352">
        <f>'Distrib - regím. Altas nuevas'!$I$41</f>
        <v>1004.4513512739769</v>
      </c>
      <c r="D19" s="352">
        <f>'Distrib - regím. Altas nuevas'!$I$43</f>
        <v>1451.1914043848385</v>
      </c>
      <c r="E19" s="352">
        <f>'Distrib - regím. Altas nuevas'!$O$41</f>
        <v>979.52657986698284</v>
      </c>
      <c r="F19" s="352">
        <f>'Distrib - regím. Altas nuevas'!$O$43</f>
        <v>1340.0598586152726</v>
      </c>
    </row>
    <row r="21" spans="2:13">
      <c r="B21" s="165" t="s">
        <v>133</v>
      </c>
      <c r="C21" s="166"/>
    </row>
    <row r="22" spans="2:13" ht="25.5" customHeight="1">
      <c r="B22" s="162">
        <v>2008</v>
      </c>
      <c r="C22" s="167">
        <f t="shared" ref="C22:F33" si="0">C7/C6-1</f>
        <v>4.274858211666599E-2</v>
      </c>
      <c r="D22" s="167">
        <f t="shared" si="0"/>
        <v>4.7465920434647479E-2</v>
      </c>
      <c r="E22" s="167">
        <f t="shared" si="0"/>
        <v>4.5928053959530368E-2</v>
      </c>
      <c r="F22" s="167">
        <f t="shared" si="0"/>
        <v>5.7686505621819428E-2</v>
      </c>
      <c r="G22" s="167"/>
      <c r="H22" s="160"/>
    </row>
    <row r="23" spans="2:13" ht="17.850000000000001" customHeight="1">
      <c r="B23" s="162">
        <v>2009</v>
      </c>
      <c r="C23" s="167">
        <f t="shared" si="0"/>
        <v>2.1580576410234364E-2</v>
      </c>
      <c r="D23" s="167">
        <f t="shared" si="0"/>
        <v>3.9823458188493532E-2</v>
      </c>
      <c r="E23" s="167">
        <f t="shared" si="0"/>
        <v>3.2614017698269437E-2</v>
      </c>
      <c r="F23" s="167">
        <f t="shared" si="0"/>
        <v>5.5472092802129724E-2</v>
      </c>
      <c r="G23" s="167"/>
      <c r="H23" s="160"/>
    </row>
    <row r="24" spans="2:13" ht="17.850000000000001" customHeight="1">
      <c r="B24" s="162">
        <v>2010</v>
      </c>
      <c r="C24" s="167">
        <f t="shared" si="0"/>
        <v>3.853815025265761E-2</v>
      </c>
      <c r="D24" s="167">
        <f t="shared" si="0"/>
        <v>4.6779803625491168E-2</v>
      </c>
      <c r="E24" s="167">
        <f t="shared" si="0"/>
        <v>3.6094277651848028E-2</v>
      </c>
      <c r="F24" s="167">
        <f t="shared" si="0"/>
        <v>5.597996468595734E-2</v>
      </c>
      <c r="G24" s="167"/>
      <c r="H24" s="160"/>
    </row>
    <row r="25" spans="2:13" ht="17.850000000000001" customHeight="1">
      <c r="B25" s="162">
        <v>2011</v>
      </c>
      <c r="C25" s="167">
        <f t="shared" si="0"/>
        <v>2.8265126890230308E-2</v>
      </c>
      <c r="D25" s="167">
        <f t="shared" si="0"/>
        <v>9.8248887613030522E-3</v>
      </c>
      <c r="E25" s="167">
        <f t="shared" si="0"/>
        <v>2.8597260824431592E-2</v>
      </c>
      <c r="F25" s="167">
        <f t="shared" si="0"/>
        <v>2.5499496664334709E-2</v>
      </c>
      <c r="G25" s="167"/>
      <c r="H25" s="160"/>
    </row>
    <row r="26" spans="2:13" ht="17.850000000000001" customHeight="1">
      <c r="B26" s="162">
        <v>2012</v>
      </c>
      <c r="C26" s="167">
        <f t="shared" si="0"/>
        <v>-1.4902515167579566E-2</v>
      </c>
      <c r="D26" s="167">
        <f t="shared" si="0"/>
        <v>-1.2209595690396369E-2</v>
      </c>
      <c r="E26" s="167">
        <f t="shared" si="0"/>
        <v>2.3819600438411026E-2</v>
      </c>
      <c r="F26" s="167">
        <f t="shared" si="0"/>
        <v>4.1511725606661942E-2</v>
      </c>
      <c r="G26" s="167"/>
      <c r="H26" s="160"/>
    </row>
    <row r="27" spans="2:13" ht="17.850000000000001" customHeight="1">
      <c r="B27" s="162">
        <v>2013</v>
      </c>
      <c r="C27" s="167">
        <f t="shared" si="0"/>
        <v>2.0629036115760169E-3</v>
      </c>
      <c r="D27" s="167">
        <f t="shared" si="0"/>
        <v>2.4944061126259909E-2</v>
      </c>
      <c r="E27" s="167">
        <f t="shared" si="0"/>
        <v>1.2485955949377736E-2</v>
      </c>
      <c r="F27" s="167">
        <f t="shared" si="0"/>
        <v>3.4881027500659023E-2</v>
      </c>
      <c r="G27" s="167"/>
      <c r="H27" s="160"/>
    </row>
    <row r="28" spans="2:13" ht="17.850000000000001" customHeight="1">
      <c r="B28" s="162">
        <v>2014</v>
      </c>
      <c r="C28" s="167">
        <f t="shared" si="0"/>
        <v>-8.6622708874104504E-3</v>
      </c>
      <c r="D28" s="167">
        <f t="shared" si="0"/>
        <v>7.6513779499931545E-4</v>
      </c>
      <c r="E28" s="167">
        <f t="shared" si="0"/>
        <v>-6.2288011389808329E-3</v>
      </c>
      <c r="F28" s="167">
        <f t="shared" si="0"/>
        <v>1.469544009138346E-2</v>
      </c>
      <c r="G28" s="167"/>
      <c r="H28" s="160"/>
      <c r="J28" s="14"/>
      <c r="K28" s="14"/>
      <c r="L28" s="14"/>
      <c r="M28" s="14"/>
    </row>
    <row r="29" spans="2:13" ht="17.850000000000001" customHeight="1">
      <c r="B29" s="162">
        <v>2015</v>
      </c>
      <c r="C29" s="167">
        <f t="shared" si="0"/>
        <v>-1.3071829855537676E-2</v>
      </c>
      <c r="D29" s="167">
        <f t="shared" si="0"/>
        <v>2.4290333667678965E-2</v>
      </c>
      <c r="E29" s="167">
        <f t="shared" si="0"/>
        <v>-8.5432270433692947E-3</v>
      </c>
      <c r="F29" s="167">
        <f t="shared" si="0"/>
        <v>2.1495725195484816E-2</v>
      </c>
      <c r="G29" s="167"/>
      <c r="H29" s="160"/>
      <c r="J29" s="15"/>
      <c r="K29" s="15"/>
      <c r="L29" s="15"/>
      <c r="M29" s="15"/>
    </row>
    <row r="30" spans="2:13" ht="17.850000000000001" customHeight="1">
      <c r="B30" s="162">
        <v>2016</v>
      </c>
      <c r="C30" s="167">
        <f t="shared" si="0"/>
        <v>-1.0754546286225408E-2</v>
      </c>
      <c r="D30" s="167">
        <f t="shared" si="0"/>
        <v>-6.3206190508799942E-3</v>
      </c>
      <c r="E30" s="167">
        <f t="shared" si="0"/>
        <v>-5.0787309547588588E-3</v>
      </c>
      <c r="F30" s="167">
        <f t="shared" si="0"/>
        <v>-7.8707909511968044E-3</v>
      </c>
      <c r="G30" s="167"/>
      <c r="H30" s="160"/>
      <c r="I30" s="16"/>
      <c r="J30" s="17"/>
      <c r="K30" s="17"/>
      <c r="L30" s="17"/>
      <c r="M30" s="17"/>
    </row>
    <row r="31" spans="2:13" ht="17.850000000000001" customHeight="1">
      <c r="B31" s="162">
        <v>2017</v>
      </c>
      <c r="C31" s="167">
        <f t="shared" si="0"/>
        <v>-2.9901663601147321E-3</v>
      </c>
      <c r="D31" s="167">
        <f t="shared" si="0"/>
        <v>-1.2521794262165042E-2</v>
      </c>
      <c r="E31" s="167">
        <f t="shared" si="0"/>
        <v>-7.3686458778288166E-4</v>
      </c>
      <c r="F31" s="167">
        <f t="shared" si="0"/>
        <v>-1.0432537508349715E-2</v>
      </c>
      <c r="G31" s="167"/>
      <c r="H31" s="160"/>
      <c r="K31" s="162"/>
    </row>
    <row r="32" spans="2:13" ht="17.850000000000001" customHeight="1">
      <c r="B32" s="162">
        <v>2018</v>
      </c>
      <c r="C32" s="167">
        <f t="shared" si="0"/>
        <v>-2.9682153605145034E-3</v>
      </c>
      <c r="D32" s="167">
        <f t="shared" si="0"/>
        <v>-8.9887640449438644E-3</v>
      </c>
      <c r="E32" s="167">
        <f t="shared" si="0"/>
        <v>1.7954280706629078E-3</v>
      </c>
      <c r="F32" s="167">
        <f t="shared" si="0"/>
        <v>-5.4912133002646968E-3</v>
      </c>
      <c r="G32" s="167"/>
      <c r="H32" s="160"/>
    </row>
    <row r="33" spans="1:10" ht="17.850000000000001" customHeight="1">
      <c r="B33" s="162">
        <v>2019</v>
      </c>
      <c r="C33" s="167">
        <f t="shared" si="0"/>
        <v>2.2989076632304206E-2</v>
      </c>
      <c r="D33" s="167">
        <f t="shared" si="0"/>
        <v>3.2468367989852975E-2</v>
      </c>
      <c r="E33" s="167">
        <f t="shared" si="0"/>
        <v>2.6840804238133842E-2</v>
      </c>
      <c r="F33" s="167">
        <f t="shared" si="0"/>
        <v>2.6504008962134007E-2</v>
      </c>
      <c r="G33" s="167"/>
      <c r="H33" s="160"/>
    </row>
    <row r="34" spans="1:10" ht="22.7" customHeight="1">
      <c r="B34" s="164" t="s">
        <v>200</v>
      </c>
      <c r="C34" s="168">
        <f>C19/C41-1</f>
        <v>2.6465874166270442E-3</v>
      </c>
      <c r="D34" s="168">
        <f>D19/D41-1</f>
        <v>-5.1316669138950721E-2</v>
      </c>
      <c r="E34" s="168">
        <f>E19/E41-1</f>
        <v>7.5775385399345918E-3</v>
      </c>
      <c r="F34" s="168">
        <f>F19/F41-1</f>
        <v>-4.9798368693479644E-2</v>
      </c>
      <c r="G34" s="167"/>
      <c r="H34" s="160"/>
      <c r="J34" s="6"/>
    </row>
    <row r="35" spans="1:10" ht="7.5" customHeight="1"/>
    <row r="36" spans="1:10" ht="3.4" customHeight="1">
      <c r="B36" s="169"/>
      <c r="C36" s="169"/>
      <c r="D36" s="169"/>
      <c r="E36" s="169"/>
      <c r="F36" s="169"/>
    </row>
    <row r="37" spans="1:10" ht="23.85" customHeight="1">
      <c r="B37" s="13" t="s">
        <v>165</v>
      </c>
    </row>
    <row r="38" spans="1:10" ht="23.85" customHeight="1">
      <c r="B38" s="13" t="s">
        <v>201</v>
      </c>
    </row>
    <row r="39" spans="1:10" ht="35.65" customHeight="1">
      <c r="A39" s="337"/>
      <c r="B39" s="434"/>
      <c r="C39" s="434" t="s">
        <v>158</v>
      </c>
      <c r="D39" s="434"/>
      <c r="E39" s="434" t="s">
        <v>159</v>
      </c>
      <c r="F39" s="434"/>
      <c r="G39" s="419"/>
      <c r="H39" s="417"/>
      <c r="I39" s="5"/>
    </row>
    <row r="40" spans="1:10">
      <c r="A40" s="337"/>
      <c r="B40" s="434"/>
      <c r="C40" s="434" t="s">
        <v>28</v>
      </c>
      <c r="D40" s="434" t="s">
        <v>29</v>
      </c>
      <c r="E40" s="434" t="s">
        <v>28</v>
      </c>
      <c r="F40" s="434" t="s">
        <v>29</v>
      </c>
      <c r="G40" s="434"/>
      <c r="H40" s="417"/>
      <c r="I40" s="5"/>
    </row>
    <row r="41" spans="1:10" ht="21.4" customHeight="1">
      <c r="A41" s="337"/>
      <c r="B41" s="434">
        <v>43952</v>
      </c>
      <c r="C41" s="434">
        <v>1001.8</v>
      </c>
      <c r="D41" s="434">
        <v>1529.69</v>
      </c>
      <c r="E41" s="434">
        <v>972.16</v>
      </c>
      <c r="F41" s="434">
        <v>1410.29</v>
      </c>
      <c r="G41" s="434"/>
      <c r="H41" s="417"/>
      <c r="I41" s="5"/>
    </row>
    <row r="42" spans="1:10" ht="19.7" customHeight="1">
      <c r="A42" s="337"/>
      <c r="B42" s="434"/>
      <c r="C42" s="434"/>
      <c r="D42" s="434"/>
      <c r="E42" s="434"/>
      <c r="F42" s="434"/>
      <c r="G42" s="434"/>
      <c r="H42" s="417"/>
      <c r="I42" s="5"/>
    </row>
    <row r="43" spans="1:10">
      <c r="A43" s="337"/>
      <c r="B43" s="434"/>
      <c r="C43" s="434"/>
      <c r="D43" s="434"/>
      <c r="E43" s="434"/>
      <c r="F43" s="434"/>
      <c r="G43" s="434"/>
      <c r="H43" s="417"/>
      <c r="I43" s="5"/>
    </row>
    <row r="44" spans="1:10">
      <c r="A44" s="337"/>
      <c r="B44" s="434"/>
      <c r="C44" s="434"/>
      <c r="D44" s="434"/>
      <c r="E44" s="434"/>
      <c r="F44" s="434"/>
      <c r="G44" s="434"/>
      <c r="H44" s="418"/>
      <c r="I44"/>
    </row>
    <row r="45" spans="1:10">
      <c r="A45" s="337"/>
      <c r="B45" s="434"/>
      <c r="C45" s="434"/>
      <c r="D45" s="434"/>
      <c r="E45" s="434"/>
      <c r="F45" s="434"/>
      <c r="G45" s="434"/>
      <c r="H45" s="417"/>
      <c r="I45" s="5"/>
    </row>
    <row r="46" spans="1:10">
      <c r="A46" s="337"/>
      <c r="B46" s="434"/>
      <c r="C46" s="434"/>
      <c r="D46" s="434"/>
      <c r="E46" s="434"/>
      <c r="F46" s="434"/>
      <c r="G46" s="434"/>
      <c r="H46" s="417"/>
    </row>
    <row r="47" spans="1:10">
      <c r="A47" s="337"/>
      <c r="B47" s="434"/>
      <c r="C47" s="434"/>
      <c r="D47" s="434"/>
      <c r="E47" s="434"/>
      <c r="F47" s="434"/>
      <c r="G47" s="434"/>
      <c r="H47" s="417"/>
    </row>
    <row r="48" spans="1:10">
      <c r="A48" s="337"/>
      <c r="B48" s="434"/>
      <c r="C48" s="434"/>
      <c r="D48" s="434"/>
      <c r="E48" s="434"/>
      <c r="F48" s="434"/>
      <c r="G48" s="419"/>
      <c r="H48" s="417"/>
    </row>
    <row r="49" spans="1:8">
      <c r="A49" s="337"/>
      <c r="B49" s="435"/>
      <c r="C49" s="435"/>
      <c r="D49" s="435"/>
      <c r="E49" s="435"/>
      <c r="F49" s="435"/>
      <c r="G49" s="435"/>
      <c r="H49" s="5"/>
    </row>
    <row r="50" spans="1:8">
      <c r="B50" s="443"/>
      <c r="C50" s="435"/>
      <c r="D50" s="435"/>
      <c r="E50" s="435"/>
      <c r="F50" s="435"/>
      <c r="G50" s="442"/>
    </row>
    <row r="51" spans="1:8">
      <c r="B51" s="443"/>
      <c r="C51" s="443"/>
      <c r="D51" s="443"/>
      <c r="E51" s="443"/>
      <c r="F51" s="443"/>
      <c r="G51" s="442"/>
    </row>
    <row r="52" spans="1:8">
      <c r="B52" s="442"/>
      <c r="C52" s="442"/>
      <c r="D52" s="442"/>
      <c r="E52" s="442"/>
      <c r="F52" s="442"/>
      <c r="G52" s="442"/>
    </row>
    <row r="53" spans="1:8">
      <c r="B53" s="442"/>
      <c r="C53" s="442"/>
      <c r="D53" s="442"/>
      <c r="E53" s="442"/>
      <c r="F53" s="442"/>
      <c r="G53" s="442"/>
    </row>
  </sheetData>
  <mergeCells count="1">
    <mergeCell ref="B4:B5"/>
  </mergeCells>
  <hyperlinks>
    <hyperlink ref="H4" location="Indice!A1" display="Volver al índice"/>
  </hyperlink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0872BD1D6A3D498CD16C7BFBABF554" ma:contentTypeVersion="4" ma:contentTypeDescription="Crear nuevo documento." ma:contentTypeScope="" ma:versionID="bd4ed9ce052c0c53fbb1817949a70adb">
  <xsd:schema xmlns:xsd="http://www.w3.org/2001/XMLSchema" xmlns:xs="http://www.w3.org/2001/XMLSchema" xmlns:p="http://schemas.microsoft.com/office/2006/metadata/properties" xmlns:ns2="e5c749c4-39ab-427a-8e98-07350df79208" xmlns:ns3="956601fc-1fa5-4994-a440-1d26b41b03cf" targetNamespace="http://schemas.microsoft.com/office/2006/metadata/properties" ma:root="true" ma:fieldsID="40642a6aba4cb770e15a9ab574e2e509" ns2:_="" ns3:_="">
    <xsd:import namespace="e5c749c4-39ab-427a-8e98-07350df79208"/>
    <xsd:import namespace="956601fc-1fa5-4994-a440-1d26b41b0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c749c4-39ab-427a-8e98-07350df79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601fc-1fa5-4994-a440-1d26b41b03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5EC6C0-F733-48DB-823E-962E6843F6C2}"/>
</file>

<file path=customXml/itemProps2.xml><?xml version="1.0" encoding="utf-8"?>
<ds:datastoreItem xmlns:ds="http://schemas.openxmlformats.org/officeDocument/2006/customXml" ds:itemID="{5576358C-EFD7-40E0-B6AF-F3DB7F017867}"/>
</file>

<file path=customXml/itemProps3.xml><?xml version="1.0" encoding="utf-8"?>
<ds:datastoreItem xmlns:ds="http://schemas.openxmlformats.org/officeDocument/2006/customXml" ds:itemID="{E8DA5A61-8F6C-4758-9796-47BD9FC45C91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15</vt:i4>
      </vt:variant>
    </vt:vector>
  </HeadingPairs>
  <TitlesOfParts>
    <vt:vector size="29" baseType="lpstr">
      <vt:lpstr>Portada</vt:lpstr>
      <vt:lpstr>Indice</vt:lpstr>
      <vt:lpstr>Distrib - regím. Altas nuevas</vt:lpstr>
      <vt:lpstr>Clase, género y edad</vt:lpstr>
      <vt:lpstr>Nº pens. por clases</vt:lpstr>
      <vt:lpstr>Importe €</vt:lpstr>
      <vt:lpstr>P. Media €</vt:lpstr>
      <vt:lpstr>Pensiones - mínimos</vt:lpstr>
      <vt:lpstr>Pensión media (nuevas altas)</vt:lpstr>
      <vt:lpstr>Número pensiones (IP-J-V)</vt:lpstr>
      <vt:lpstr>Número pensiones (O-FM)</vt:lpstr>
      <vt:lpstr>Evolución y pensión media</vt:lpstr>
      <vt:lpstr>Minimos prov</vt:lpstr>
      <vt:lpstr>Brecha de Género</vt:lpstr>
      <vt:lpstr>'Brecha de Género'!Área_de_impresión</vt:lpstr>
      <vt:lpstr>'Clase, género y edad'!Área_de_impresión</vt:lpstr>
      <vt:lpstr>'Distrib - regím. Altas nuevas'!Área_de_impresión</vt:lpstr>
      <vt:lpstr>'Evolución y pensión media'!Área_de_impresión</vt:lpstr>
      <vt:lpstr>'Importe €'!Área_de_impresión</vt:lpstr>
      <vt:lpstr>Indice!Área_de_impresión</vt:lpstr>
      <vt:lpstr>'Minimos prov'!Área_de_impresión</vt:lpstr>
      <vt:lpstr>'Nº pens. por clases'!Área_de_impresión</vt:lpstr>
      <vt:lpstr>'Número pensiones (IP-J-V)'!Área_de_impresión</vt:lpstr>
      <vt:lpstr>'Número pensiones (O-FM)'!Área_de_impresión</vt:lpstr>
      <vt:lpstr>'P. Media €'!Área_de_impresión</vt:lpstr>
      <vt:lpstr>'Pensión media (nuevas altas)'!Área_de_impresión</vt:lpstr>
      <vt:lpstr>'Pensiones - mínimos'!Área_de_impresión</vt:lpstr>
      <vt:lpstr>Portada!Área_de_impresión</vt:lpstr>
      <vt:lpstr>'Clase, género y edad'!Títulos_a_imprimir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2021-07-26T07:32:52Z</cp:lastPrinted>
  <dcterms:created xsi:type="dcterms:W3CDTF">2016-11-17T11:36:14Z</dcterms:created>
  <dcterms:modified xsi:type="dcterms:W3CDTF">2021-07-29T12:37:29Z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0x010100730872BD1D6A3D498CD16C7BFBABF554</vt:lpwstr>
  </property>
</Properties>
</file>