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Marzo\"/>
    </mc:Choice>
  </mc:AlternateContent>
  <xr:revisionPtr revIDLastSave="0" documentId="13_ncr:1_{19043FEC-3358-45AD-9401-34ADF0A38255}" xr6:coauthVersionLast="47" xr6:coauthVersionMax="47" xr10:uidLastSave="{00000000-0000-0000-0000-000000000000}"/>
  <bookViews>
    <workbookView xWindow="-19320" yWindow="-120" windowWidth="19440" windowHeight="1116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altas)'!$A$1:$F$47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23" l="1"/>
  <c r="E68" i="23"/>
  <c r="F68" i="23"/>
  <c r="G68" i="23"/>
  <c r="C12" i="27"/>
  <c r="B5" i="41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3" i="25" s="1"/>
  <c r="T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3" i="25"/>
  <c r="E43" i="25"/>
  <c r="D43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<sst xmlns="http://schemas.openxmlformats.org/spreadsheetml/2006/main" count="914" uniqueCount="230">
  <si>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</si>
  <si>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</si>
  <si>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</si>
  <si>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</si>
  <si>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</si>
  <si>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</si>
  <si>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</si>
  <si>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</si>
  <si>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</si>
  <si>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</si>
  <si>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</si>
  <si>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</si>
  <si>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</si>
  <si>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</si>
  <si>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</si>
  <si>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</si>
  <si>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</si>
  <si>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</si>
  <si>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</si>
  <si>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</si>
  <si>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</si>
  <si>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</si>
  <si>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</si>
  <si>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</si>
  <si>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</si>
  <si>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</si>
  <si>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</si>
  <si>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</si>
  <si>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</si>
  <si>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</si>
  <si>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</si>
  <si>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</si>
  <si>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</si>
  <si>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</si>
  <si>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</si>
  <si>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</si>
  <si>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</si>
  <si>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</si>
  <si>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</si>
  <si>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</si>
  <si>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</si>
  <si>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</si>
  <si>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</si>
  <si>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</si>
  <si>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</si>
  <si>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</si>
  <si>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</si>
  <si>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</si>
  <si>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</si>
  <si>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</si>
  <si>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</si>
  <si>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</si>
  <si>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</si>
  <si>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</si>
  <si>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</si>
  <si>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</si>
  <si>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</si>
  <si>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</si>
  <si>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</si>
  <si>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</si>
  <si>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</si>
  <si>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</si>
  <si>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</si>
  <si>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</si>
  <si>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</si>
  <si>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</si>
  <si>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</si>
  <si>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</si>
  <si>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</si>
  <si>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</si>
  <si>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</si>
  <si>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</si>
  <si>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</si>
  <si>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</si>
  <si>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</si>
  <si>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</si>
  <si>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</si>
  <si>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</si>
  <si>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</si>
  <si>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</si>
  <si>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</si>
  <si>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</si>
  <si>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</si>
  <si>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</si>
  <si>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</si>
  <si>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</si>
  <si>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</si>
  <si>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</si>
  <si>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</si>
  <si>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</si>
  <si>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</si>
  <si>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</si>
  <si>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</si>
  <si>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</si>
  <si>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</si>
  <si>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</si>
  <si>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</si>
  <si>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</si>
  <si>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</si>
  <si>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</si>
  <si>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</si>
  <si>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</si>
  <si>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</si>
  <si>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</si>
  <si>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</si>
  <si>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</si>
  <si>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</si>
  <si>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</si>
  <si>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</si>
  <si>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</si>
  <si>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</si>
  <si>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</si>
  <si>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</si>
  <si>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</si>
  <si>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</si>
  <si>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</si>
  <si>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</si>
  <si>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</si>
  <si>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</si>
  <si>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</si>
  <si>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</si>
  <si>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</si>
  <si>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</si>
  <si>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</si>
  <si>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</si>
  <si>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</si>
  <si>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</si>
  <si>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</si>
  <si>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</si>
  <si>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</si>
  <si>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</si>
  <si>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</si>
  <si>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</si>
  <si>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</si>
  <si>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</si>
  <si>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</si>
  <si>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</si>
  <si>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</si>
  <si>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</si>
  <si>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</si>
  <si>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</si>
  <si>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</si>
  <si>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</si>
  <si>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</si>
  <si>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</si>
  <si>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</si>
  <si>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</si>
  <si>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</si>
  <si>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</si>
  <si>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</si>
  <si>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</si>
  <si>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</si>
  <si>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</si>
  <si>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</si>
  <si>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</si>
  <si>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</si>
  <si>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</si>
  <si>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</si>
  <si>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</si>
  <si>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</si>
  <si>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</si>
  <si>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</si>
  <si>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</si>
  <si>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</si>
  <si>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</si>
  <si>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</si>
  <si>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</si>
  <si>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</si>
  <si>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</si>
  <si>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</si>
  <si>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</si>
  <si>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</si>
  <si>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</si>
  <si>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</si>
  <si>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</si>
  <si>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</si>
  <si>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</si>
  <si>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</si>
  <si>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</si>
  <si>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</si>
  <si>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</si>
  <si>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</si>
  <si>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</si>
  <si>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</si>
  <si>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</si>
  <si>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</si>
  <si>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</si>
  <si>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</si>
  <si>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</si>
  <si>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</si>
  <si>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</si>
  <si>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</si>
  <si>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</si>
  <si>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</si>
  <si>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</si>
  <si>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</si>
  <si>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</si>
  <si>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</si>
  <si>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</si>
  <si>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</si>
  <si>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</si>
  <si>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</si>
  <si>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</si>
  <si>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</si>
  <si>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</si>
  <si>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</si>
  <si>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</si>
  <si>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</si>
  <si>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</si>
  <si>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</si>
  <si>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</si>
  <si>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</si>
  <si>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</si>
  <si>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</si>
  <si>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</si>
  <si>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</si>
  <si>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</si>
  <si>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</si>
  <si>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</si>
  <si>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PENSIONES CONTRIBUTIVAS EN VIGOR A 1 DE MARZO DE 2025</t>
  </si>
  <si>
    <t>FEBRERO 2025</t>
  </si>
  <si>
    <t>Datos a 1 de marzo de 2025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</si>
  <si>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</si>
  <si>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 xml:space="preserve">  1 de marzo de 2025</t>
  </si>
  <si>
    <t>Febrero 2025</t>
  </si>
  <si>
    <t>Febrero 2025 (2)</t>
  </si>
  <si>
    <t>(2) Incremento sobre Febrero 2024</t>
  </si>
  <si>
    <t>Datos a 01 de marzo de 2025</t>
  </si>
  <si>
    <t>PENSIONISTAS DEL SISTEMA DE SEGURIDAD SOCIAL  A 1 DE MARZO DE 2025</t>
  </si>
  <si>
    <t>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</si>
</sst>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  <numFmt numFmtId="175" formatCode=";;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5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  <xf numFmtId="175" fontId="43" fillId="0" borderId="0" xfId="239" applyNumberFormat="1" applyFont="1" applyFill="1" applyBorder="1"/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0.46192432883925394</c:v>
                </c:pt>
                <c:pt idx="1">
                  <c:v>0.1185404173205868</c:v>
                </c:pt>
                <c:pt idx="2">
                  <c:v>0.26947404362268546</c:v>
                </c:pt>
                <c:pt idx="3">
                  <c:v>0.15006121021747382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866851</c:v>
                </c:pt>
                <c:pt idx="1">
                  <c:v>110124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6459297</c:v>
                </c:pt>
                <c:pt idx="1">
                  <c:v>1502870</c:v>
                </c:pt>
                <c:pt idx="2">
                  <c:v>1004696</c:v>
                </c:pt>
                <c:pt idx="3">
                  <c:v>320929</c:v>
                </c:pt>
                <c:pt idx="4">
                  <c:v>45694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4625885</c:v>
                </c:pt>
                <c:pt idx="1" formatCode="#,##0">
                  <c:v>4707565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1536070</c:v>
                </c:pt>
                <c:pt idx="1">
                  <c:v>287483</c:v>
                </c:pt>
                <c:pt idx="2">
                  <c:v>272655</c:v>
                </c:pt>
                <c:pt idx="3">
                  <c:v>188541</c:v>
                </c:pt>
                <c:pt idx="4">
                  <c:v>343919</c:v>
                </c:pt>
                <c:pt idx="5">
                  <c:v>133625</c:v>
                </c:pt>
                <c:pt idx="6">
                  <c:v>579450</c:v>
                </c:pt>
                <c:pt idx="7">
                  <c:v>376941</c:v>
                </c:pt>
                <c:pt idx="8">
                  <c:v>1586497</c:v>
                </c:pt>
                <c:pt idx="9">
                  <c:v>955370</c:v>
                </c:pt>
                <c:pt idx="10">
                  <c:v>225624</c:v>
                </c:pt>
                <c:pt idx="11">
                  <c:v>694461</c:v>
                </c:pt>
                <c:pt idx="12">
                  <c:v>1165236</c:v>
                </c:pt>
                <c:pt idx="13">
                  <c:v>241479</c:v>
                </c:pt>
                <c:pt idx="14">
                  <c:v>134080</c:v>
                </c:pt>
                <c:pt idx="15">
                  <c:v>527087</c:v>
                </c:pt>
                <c:pt idx="16">
                  <c:v>67618</c:v>
                </c:pt>
                <c:pt idx="17">
                  <c:v>8821</c:v>
                </c:pt>
                <c:pt idx="18">
                  <c:v>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10.313.634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13.492.500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1.308,22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1.502,16 €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9.333.486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766.25487040000019</v>
          </cell>
          <cell r="D3">
            <v>6.0062570384234126E-2</v>
          </cell>
          <cell r="E3">
            <v>6.529968718967849E-2</v>
          </cell>
        </row>
        <row r="4">
          <cell r="A4">
            <v>2</v>
          </cell>
          <cell r="B4" t="str">
            <v>CATALUÑA</v>
          </cell>
          <cell r="C4">
            <v>1980.3081214599993</v>
          </cell>
          <cell r="D4">
            <v>6.393143863454176E-2</v>
          </cell>
          <cell r="E4">
            <v>6.529968718967849E-2</v>
          </cell>
        </row>
        <row r="5">
          <cell r="A5">
            <v>3</v>
          </cell>
          <cell r="B5" t="str">
            <v>GALICIA</v>
          </cell>
          <cell r="C5">
            <v>712.54085543999906</v>
          </cell>
          <cell r="D5">
            <v>5.988189312808867E-2</v>
          </cell>
          <cell r="E5">
            <v>6.529968718967849E-2</v>
          </cell>
        </row>
        <row r="6">
          <cell r="A6">
            <v>4</v>
          </cell>
          <cell r="B6" t="str">
            <v>ANDALUCÍA</v>
          </cell>
          <cell r="C6">
            <v>1567.7107795100023</v>
          </cell>
          <cell r="D6">
            <v>6.7679159167746361E-2</v>
          </cell>
          <cell r="E6">
            <v>6.529968718967849E-2</v>
          </cell>
        </row>
        <row r="7">
          <cell r="A7">
            <v>5</v>
          </cell>
          <cell r="B7" t="str">
            <v>ASTURIAS</v>
          </cell>
          <cell r="C7">
            <v>382.75922178999997</v>
          </cell>
          <cell r="D7">
            <v>5.1033182897550766E-2</v>
          </cell>
          <cell r="E7">
            <v>6.529968718967849E-2</v>
          </cell>
        </row>
        <row r="8">
          <cell r="A8">
            <v>6</v>
          </cell>
          <cell r="B8" t="str">
            <v>CANTABRIA</v>
          </cell>
          <cell r="C8">
            <v>164.97673348999984</v>
          </cell>
          <cell r="D8">
            <v>6.2260853488576684E-2</v>
          </cell>
          <cell r="E8">
            <v>6.529968718967849E-2</v>
          </cell>
        </row>
        <row r="9">
          <cell r="A9">
            <v>7</v>
          </cell>
          <cell r="B9" t="str">
            <v>RIOJA (LA)</v>
          </cell>
          <cell r="C9">
            <v>76.627676300000033</v>
          </cell>
          <cell r="D9">
            <v>6.7540368253576455E-2</v>
          </cell>
          <cell r="E9">
            <v>6.529968718967849E-2</v>
          </cell>
        </row>
        <row r="10">
          <cell r="A10">
            <v>8</v>
          </cell>
          <cell r="B10" t="str">
            <v>MURCIA</v>
          </cell>
          <cell r="C10">
            <v>243.85043674999989</v>
          </cell>
          <cell r="D10">
            <v>6.5759177130921831E-2</v>
          </cell>
          <cell r="E10">
            <v>6.529968718967849E-2</v>
          </cell>
        </row>
        <row r="11">
          <cell r="A11">
            <v>9</v>
          </cell>
          <cell r="B11" t="str">
            <v>C. VALENCIANA</v>
          </cell>
          <cell r="C11">
            <v>1019.0901147700001</v>
          </cell>
          <cell r="D11">
            <v>6.6167483596032639E-2</v>
          </cell>
          <cell r="E11">
            <v>6.529968718967849E-2</v>
          </cell>
        </row>
        <row r="12">
          <cell r="A12">
            <v>10</v>
          </cell>
          <cell r="B12" t="str">
            <v>ARAGÓN</v>
          </cell>
          <cell r="C12">
            <v>352.79514710000001</v>
          </cell>
          <cell r="D12">
            <v>6.5057614373816186E-2</v>
          </cell>
          <cell r="E12">
            <v>6.529968718967849E-2</v>
          </cell>
        </row>
        <row r="13">
          <cell r="A13">
            <v>11</v>
          </cell>
          <cell r="B13" t="str">
            <v>CASTILLA - LA MANCHA</v>
          </cell>
          <cell r="C13">
            <v>382.74383879999999</v>
          </cell>
          <cell r="D13">
            <v>6.7464684752057025E-2</v>
          </cell>
          <cell r="E13">
            <v>6.529968718967849E-2</v>
          </cell>
        </row>
        <row r="14">
          <cell r="A14">
            <v>12</v>
          </cell>
          <cell r="B14" t="str">
            <v>CANARIAS</v>
          </cell>
          <cell r="C14">
            <v>342.80098490999995</v>
          </cell>
          <cell r="D14">
            <v>7.7358082354973989E-2</v>
          </cell>
          <cell r="E14">
            <v>6.529968718967849E-2</v>
          </cell>
        </row>
        <row r="15">
          <cell r="A15">
            <v>13</v>
          </cell>
          <cell r="B15" t="str">
            <v>NAVARRA</v>
          </cell>
          <cell r="C15">
            <v>175.70623177000004</v>
          </cell>
          <cell r="D15">
            <v>6.7635106459970284E-2</v>
          </cell>
          <cell r="E15">
            <v>6.529968718967849E-2</v>
          </cell>
        </row>
        <row r="16">
          <cell r="A16">
            <v>14</v>
          </cell>
          <cell r="B16" t="str">
            <v>EXTREMADURA</v>
          </cell>
          <cell r="C16">
            <v>210.78542179000002</v>
          </cell>
          <cell r="D16">
            <v>6.7013743243456325E-2</v>
          </cell>
          <cell r="E16">
            <v>6.529968718967849E-2</v>
          </cell>
        </row>
        <row r="17">
          <cell r="A17">
            <v>15</v>
          </cell>
          <cell r="B17" t="str">
            <v>ILLES BALEARS</v>
          </cell>
          <cell r="C17">
            <v>203.71185638000014</v>
          </cell>
          <cell r="D17">
            <v>7.4196898802345368E-2</v>
          </cell>
          <cell r="E17">
            <v>6.529968718967849E-2</v>
          </cell>
        </row>
        <row r="18">
          <cell r="A18">
            <v>16</v>
          </cell>
          <cell r="B18" t="str">
            <v>MADRID</v>
          </cell>
          <cell r="C18">
            <v>1529.6829478900002</v>
          </cell>
          <cell r="D18">
            <v>6.9071217011762442E-2</v>
          </cell>
          <cell r="E18">
            <v>6.529968718967849E-2</v>
          </cell>
        </row>
        <row r="19">
          <cell r="A19">
            <v>17</v>
          </cell>
          <cell r="B19" t="str">
            <v>CASTILLA Y LEÓN</v>
          </cell>
          <cell r="C19">
            <v>667.32211408000069</v>
          </cell>
          <cell r="D19">
            <v>6.3219514106349184E-2</v>
          </cell>
          <cell r="E19">
            <v>6.529968718967849E-2</v>
          </cell>
        </row>
        <row r="20">
          <cell r="A20">
            <v>18</v>
          </cell>
          <cell r="B20" t="str">
            <v>CEUTA</v>
          </cell>
          <cell r="C20">
            <v>9.7207900200000008</v>
          </cell>
          <cell r="D20">
            <v>5.9096909944313269E-2</v>
          </cell>
          <cell r="E20">
            <v>6.529968718967849E-2</v>
          </cell>
        </row>
        <row r="21">
          <cell r="A21">
            <v>19</v>
          </cell>
          <cell r="B21" t="str">
            <v>MELILLA</v>
          </cell>
          <cell r="C21">
            <v>8.6980183300000018</v>
          </cell>
          <cell r="D21">
            <v>7.4647048099103275E-2</v>
          </cell>
          <cell r="E21">
            <v>6.529968718967849E-2</v>
          </cell>
        </row>
        <row r="26">
          <cell r="A26">
            <v>1</v>
          </cell>
          <cell r="B26" t="str">
            <v>PAÍS VASCO</v>
          </cell>
          <cell r="C26">
            <v>568316</v>
          </cell>
          <cell r="D26">
            <v>6.7135968936771206E-3</v>
          </cell>
          <cell r="E26">
            <v>1.0580278244107566E-2</v>
          </cell>
        </row>
        <row r="27">
          <cell r="A27">
            <v>2</v>
          </cell>
          <cell r="B27" t="str">
            <v>CATALUÑA</v>
          </cell>
          <cell r="C27">
            <v>1751786</v>
          </cell>
          <cell r="D27">
            <v>7.5651388188306967E-3</v>
          </cell>
          <cell r="E27">
            <v>1.0580278244107566E-2</v>
          </cell>
        </row>
        <row r="28">
          <cell r="A28">
            <v>3</v>
          </cell>
          <cell r="B28" t="str">
            <v>GALICIA</v>
          </cell>
          <cell r="C28">
            <v>768296</v>
          </cell>
          <cell r="D28">
            <v>3.5345289254038459E-3</v>
          </cell>
          <cell r="E28">
            <v>1.0580278244107566E-2</v>
          </cell>
        </row>
        <row r="29">
          <cell r="A29">
            <v>4</v>
          </cell>
          <cell r="B29" t="str">
            <v>ANDALUCÍA</v>
          </cell>
          <cell r="C29">
            <v>1611976</v>
          </cell>
          <cell r="D29">
            <v>1.3375880666298245E-2</v>
          </cell>
          <cell r="E29">
            <v>1.0580278244107566E-2</v>
          </cell>
        </row>
        <row r="30">
          <cell r="A30">
            <v>5</v>
          </cell>
          <cell r="B30" t="str">
            <v>ASTURIAS</v>
          </cell>
          <cell r="C30">
            <v>299858</v>
          </cell>
          <cell r="D30">
            <v>-6.4655459720319719E-4</v>
          </cell>
          <cell r="E30">
            <v>1.0580278244107566E-2</v>
          </cell>
        </row>
        <row r="31">
          <cell r="A31">
            <v>6</v>
          </cell>
          <cell r="B31" t="str">
            <v>CANTABRIA</v>
          </cell>
          <cell r="C31">
            <v>143593</v>
          </cell>
          <cell r="D31">
            <v>7.0200291741471244E-3</v>
          </cell>
          <cell r="E31">
            <v>1.0580278244107566E-2</v>
          </cell>
        </row>
        <row r="32">
          <cell r="A32">
            <v>7</v>
          </cell>
          <cell r="B32" t="str">
            <v>RIOJA (LA)</v>
          </cell>
          <cell r="C32">
            <v>71563</v>
          </cell>
          <cell r="D32">
            <v>1.0334458076266095E-2</v>
          </cell>
          <cell r="E32">
            <v>1.0580278244107566E-2</v>
          </cell>
        </row>
        <row r="33">
          <cell r="A33">
            <v>8</v>
          </cell>
          <cell r="B33" t="str">
            <v>MURCIA</v>
          </cell>
          <cell r="C33">
            <v>253666</v>
          </cell>
          <cell r="D33">
            <v>1.0021939167585758E-2</v>
          </cell>
          <cell r="E33">
            <v>1.0580278244107566E-2</v>
          </cell>
        </row>
        <row r="34">
          <cell r="A34">
            <v>9</v>
          </cell>
          <cell r="B34" t="str">
            <v>C. VALENCIANA</v>
          </cell>
          <cell r="C34">
            <v>1016695</v>
          </cell>
          <cell r="D34">
            <v>1.1390258096285022E-2</v>
          </cell>
          <cell r="E34">
            <v>1.0580278244107566E-2</v>
          </cell>
        </row>
        <row r="35">
          <cell r="A35">
            <v>10</v>
          </cell>
          <cell r="B35" t="str">
            <v>ARAGÓN</v>
          </cell>
          <cell r="C35">
            <v>306888</v>
          </cell>
          <cell r="D35">
            <v>7.9350482146141044E-3</v>
          </cell>
          <cell r="E35">
            <v>1.0580278244107566E-2</v>
          </cell>
        </row>
        <row r="36">
          <cell r="A36">
            <v>11</v>
          </cell>
          <cell r="B36" t="str">
            <v>CASTILLA - LA MANCHA</v>
          </cell>
          <cell r="C36">
            <v>380731</v>
          </cell>
          <cell r="D36">
            <v>1.2248620135912658E-2</v>
          </cell>
          <cell r="E36">
            <v>1.0580278244107566E-2</v>
          </cell>
        </row>
        <row r="37">
          <cell r="A37">
            <v>12</v>
          </cell>
          <cell r="B37" t="str">
            <v>CANARIAS</v>
          </cell>
          <cell r="C37">
            <v>345528</v>
          </cell>
          <cell r="D37">
            <v>2.3992982289765097E-2</v>
          </cell>
          <cell r="E37">
            <v>1.0580278244107566E-2</v>
          </cell>
        </row>
        <row r="38">
          <cell r="A38">
            <v>13</v>
          </cell>
          <cell r="B38" t="str">
            <v>NAVARRA</v>
          </cell>
          <cell r="C38">
            <v>140811</v>
          </cell>
          <cell r="D38">
            <v>1.4393464589051552E-2</v>
          </cell>
          <cell r="E38">
            <v>1.0580278244107566E-2</v>
          </cell>
        </row>
        <row r="39">
          <cell r="A39">
            <v>14</v>
          </cell>
          <cell r="B39" t="str">
            <v>EXTREMADURA</v>
          </cell>
          <cell r="C39">
            <v>232523</v>
          </cell>
          <cell r="D39">
            <v>1.0837716819545262E-2</v>
          </cell>
          <cell r="E39">
            <v>1.0580278244107566E-2</v>
          </cell>
        </row>
        <row r="40">
          <cell r="A40">
            <v>15</v>
          </cell>
          <cell r="B40" t="str">
            <v>ILLES BALEARS</v>
          </cell>
          <cell r="C40">
            <v>201050</v>
          </cell>
          <cell r="D40">
            <v>1.6518103173680299E-2</v>
          </cell>
          <cell r="E40">
            <v>1.0580278244107566E-2</v>
          </cell>
        </row>
        <row r="41">
          <cell r="A41">
            <v>16</v>
          </cell>
          <cell r="B41" t="str">
            <v>MADRID</v>
          </cell>
          <cell r="C41">
            <v>1202540</v>
          </cell>
          <cell r="D41">
            <v>1.7501286112690639E-2</v>
          </cell>
          <cell r="E41">
            <v>1.0580278244107566E-2</v>
          </cell>
        </row>
        <row r="42">
          <cell r="A42">
            <v>17</v>
          </cell>
          <cell r="B42" t="str">
            <v>CASTILLA Y LEÓN</v>
          </cell>
          <cell r="C42">
            <v>616488</v>
          </cell>
          <cell r="D42">
            <v>6.1824710298679086E-3</v>
          </cell>
          <cell r="E42">
            <v>1.0580278244107566E-2</v>
          </cell>
        </row>
        <row r="43">
          <cell r="A43">
            <v>18</v>
          </cell>
          <cell r="B43" t="str">
            <v>CEUTA</v>
          </cell>
          <cell r="C43">
            <v>8886</v>
          </cell>
          <cell r="D43">
            <v>6.0002264236387326E-3</v>
          </cell>
          <cell r="E43">
            <v>1.0580278244107566E-2</v>
          </cell>
        </row>
        <row r="44">
          <cell r="A44">
            <v>19</v>
          </cell>
          <cell r="B44" t="str">
            <v>MELILLA</v>
          </cell>
          <cell r="C44">
            <v>8308</v>
          </cell>
          <cell r="D44">
            <v>1.5027489309712871E-2</v>
          </cell>
          <cell r="E44">
            <v>1.0580278244107566E-2</v>
          </cell>
        </row>
        <row r="49">
          <cell r="A49">
            <v>1</v>
          </cell>
          <cell r="B49" t="str">
            <v>PAÍS VASCO</v>
          </cell>
          <cell r="C49">
            <v>1348.2901596998854</v>
          </cell>
          <cell r="D49">
            <v>5.2993198517603091E-2</v>
          </cell>
          <cell r="E49">
            <v>5.4146523659304169E-2</v>
          </cell>
        </row>
        <row r="50">
          <cell r="A50">
            <v>2</v>
          </cell>
          <cell r="B50" t="str">
            <v>CATALUÑA</v>
          </cell>
          <cell r="C50">
            <v>1130.4509349087157</v>
          </cell>
          <cell r="D50">
            <v>5.5943082629664298E-2</v>
          </cell>
          <cell r="E50">
            <v>5.4146523659304169E-2</v>
          </cell>
        </row>
        <row r="51">
          <cell r="A51">
            <v>3</v>
          </cell>
          <cell r="B51" t="str">
            <v>GALICIA</v>
          </cell>
          <cell r="C51">
            <v>927.43012516009321</v>
          </cell>
          <cell r="D51">
            <v>5.6148904276390077E-2</v>
          </cell>
          <cell r="E51">
            <v>5.4146523659304169E-2</v>
          </cell>
        </row>
        <row r="52">
          <cell r="A52">
            <v>4</v>
          </cell>
          <cell r="B52" t="str">
            <v>ANDALUCÍA</v>
          </cell>
          <cell r="C52">
            <v>972.53977696318202</v>
          </cell>
          <cell r="D52">
            <v>5.3586511715419283E-2</v>
          </cell>
          <cell r="E52">
            <v>5.4146523659304169E-2</v>
          </cell>
        </row>
        <row r="53">
          <cell r="A53">
            <v>5</v>
          </cell>
          <cell r="B53" t="str">
            <v>ASTURIAS</v>
          </cell>
          <cell r="C53">
            <v>1276.4682676133368</v>
          </cell>
          <cell r="D53">
            <v>5.1713172884418235E-2</v>
          </cell>
          <cell r="E53">
            <v>5.4146523659304169E-2</v>
          </cell>
        </row>
        <row r="54">
          <cell r="A54">
            <v>6</v>
          </cell>
          <cell r="B54" t="str">
            <v>CANTABRIA</v>
          </cell>
          <cell r="C54">
            <v>1148.919052391132</v>
          </cell>
          <cell r="D54">
            <v>5.4855735451192711E-2</v>
          </cell>
          <cell r="E54">
            <v>5.4146523659304169E-2</v>
          </cell>
        </row>
        <row r="55">
          <cell r="A55">
            <v>7</v>
          </cell>
          <cell r="B55" t="str">
            <v>RIOJA (LA)</v>
          </cell>
          <cell r="C55">
            <v>1070.7722747788669</v>
          </cell>
          <cell r="D55">
            <v>5.6620765252561878E-2</v>
          </cell>
          <cell r="E55">
            <v>5.4146523659304169E-2</v>
          </cell>
        </row>
        <row r="56">
          <cell r="A56">
            <v>8</v>
          </cell>
          <cell r="B56" t="str">
            <v>MURCIA</v>
          </cell>
          <cell r="C56">
            <v>961.30516801620979</v>
          </cell>
          <cell r="D56">
            <v>5.5184185414103082E-2</v>
          </cell>
          <cell r="E56">
            <v>5.4146523659304169E-2</v>
          </cell>
        </row>
        <row r="57">
          <cell r="A57">
            <v>9</v>
          </cell>
          <cell r="B57" t="str">
            <v>C. VALENCIANA</v>
          </cell>
          <cell r="C57">
            <v>1002.3557849404198</v>
          </cell>
          <cell r="D57">
            <v>5.4160325414695398E-2</v>
          </cell>
          <cell r="E57">
            <v>5.4146523659304169E-2</v>
          </cell>
        </row>
        <row r="58">
          <cell r="A58">
            <v>10</v>
          </cell>
          <cell r="B58" t="str">
            <v>ARAGÓN</v>
          </cell>
          <cell r="C58">
            <v>1149.589254385965</v>
          </cell>
          <cell r="D58">
            <v>5.6672864248926702E-2</v>
          </cell>
          <cell r="E58">
            <v>5.4146523659304169E-2</v>
          </cell>
        </row>
        <row r="59">
          <cell r="A59">
            <v>11</v>
          </cell>
          <cell r="B59" t="str">
            <v>CASTILLA - LA MANCHA</v>
          </cell>
          <cell r="C59">
            <v>1005.2867741266142</v>
          </cell>
          <cell r="D59">
            <v>5.4547927769692084E-2</v>
          </cell>
          <cell r="E59">
            <v>5.4146523659304169E-2</v>
          </cell>
        </row>
        <row r="60">
          <cell r="A60">
            <v>12</v>
          </cell>
          <cell r="B60" t="str">
            <v>CANARIAS</v>
          </cell>
          <cell r="C60">
            <v>992.10768710495233</v>
          </cell>
          <cell r="D60">
            <v>5.2114712686681219E-2</v>
          </cell>
          <cell r="E60">
            <v>5.4146523659304169E-2</v>
          </cell>
        </row>
        <row r="61">
          <cell r="A61">
            <v>13</v>
          </cell>
          <cell r="B61" t="str">
            <v>NAVARRA</v>
          </cell>
          <cell r="C61">
            <v>1247.8160922797229</v>
          </cell>
          <cell r="D61">
            <v>5.2486183842369361E-2</v>
          </cell>
          <cell r="E61">
            <v>5.4146523659304169E-2</v>
          </cell>
        </row>
        <row r="62">
          <cell r="A62">
            <v>14</v>
          </cell>
          <cell r="B62" t="str">
            <v>EXTREMADURA</v>
          </cell>
          <cell r="C62">
            <v>906.51428800591782</v>
          </cell>
          <cell r="D62">
            <v>5.5573734031868938E-2</v>
          </cell>
          <cell r="E62">
            <v>5.4146523659304169E-2</v>
          </cell>
        </row>
        <row r="63">
          <cell r="A63">
            <v>15</v>
          </cell>
          <cell r="B63" t="str">
            <v>ILLES BALEARS</v>
          </cell>
          <cell r="C63">
            <v>1013.2397730912714</v>
          </cell>
          <cell r="D63">
            <v>5.6741533130187927E-2</v>
          </cell>
          <cell r="E63">
            <v>5.4146523659304169E-2</v>
          </cell>
        </row>
        <row r="64">
          <cell r="A64">
            <v>16</v>
          </cell>
          <cell r="B64" t="str">
            <v>MADRID</v>
          </cell>
          <cell r="C64">
            <v>1272.043298260349</v>
          </cell>
          <cell r="D64">
            <v>5.0682914707746551E-2</v>
          </cell>
          <cell r="E64">
            <v>5.4146523659304169E-2</v>
          </cell>
        </row>
        <row r="65">
          <cell r="A65">
            <v>17</v>
          </cell>
          <cell r="B65" t="str">
            <v>CASTILLA Y LEÓN</v>
          </cell>
          <cell r="C65">
            <v>1082.4575889230621</v>
          </cell>
          <cell r="D65">
            <v>5.6686579938231008E-2</v>
          </cell>
          <cell r="E65">
            <v>5.4146523659304169E-2</v>
          </cell>
        </row>
        <row r="66">
          <cell r="A66">
            <v>18</v>
          </cell>
          <cell r="B66" t="str">
            <v>CEUTA</v>
          </cell>
          <cell r="C66">
            <v>1093.9444091829844</v>
          </cell>
          <cell r="D66">
            <v>5.2779991620314881E-2</v>
          </cell>
          <cell r="E66">
            <v>5.4146523659304169E-2</v>
          </cell>
        </row>
        <row r="67">
          <cell r="A67">
            <v>19</v>
          </cell>
          <cell r="B67" t="str">
            <v>MELILLA</v>
          </cell>
          <cell r="C67">
            <v>1046.9449121328842</v>
          </cell>
          <cell r="D67">
            <v>5.8736890790943352E-2</v>
          </cell>
          <cell r="E67">
            <v>5.4146523659304169E-2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F19" sqref="F19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7"/>
    </row>
    <row r="55" spans="1:14" ht="17.25">
      <c r="B55" s="43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80" activePane="bottomLeft" state="frozen"/>
      <selection activeCell="K51" sqref="K51"/>
      <selection pane="bottomLeft" activeCell="O94" sqref="O94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6384" width="11.42578125" style="379"/>
  </cols>
  <sheetData>
    <row r="1" spans="1:230" s="368" customFormat="1" ht="15.75" customHeight="1">
      <c r="B1" s="369"/>
      <c r="E1" s="370"/>
      <c r="G1" s="370"/>
      <c r="I1" s="370"/>
    </row>
    <row r="2" spans="1:230" s="368" customFormat="1">
      <c r="B2" s="369"/>
      <c r="E2" s="370"/>
      <c r="G2" s="370"/>
      <c r="I2" s="370"/>
    </row>
    <row r="3" spans="1:230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</row>
    <row r="4" spans="1:230" s="368" customFormat="1">
      <c r="B4" s="369"/>
      <c r="C4" s="375"/>
      <c r="D4" s="373"/>
      <c r="E4" s="374"/>
      <c r="F4" s="373"/>
      <c r="G4" s="374"/>
      <c r="H4" s="373"/>
      <c r="I4" s="374"/>
    </row>
    <row r="5" spans="1:230" s="368" customFormat="1" ht="18.75">
      <c r="B5" s="451" t="s">
        <v>229</v>
      </c>
      <c r="C5" s="376"/>
      <c r="D5" s="373"/>
      <c r="E5" s="374"/>
      <c r="F5" s="373"/>
      <c r="G5" s="374"/>
      <c r="H5" s="373"/>
      <c r="I5" s="374"/>
      <c r="K5" s="7" t="s">
        <v>168</v>
      </c>
    </row>
    <row r="6" spans="1:230" ht="9" customHeight="1">
      <c r="A6" s="377"/>
      <c r="B6" s="378"/>
      <c r="C6" s="433"/>
      <c r="D6" s="434"/>
      <c r="E6" s="435"/>
      <c r="F6" s="434"/>
      <c r="G6" s="435"/>
      <c r="H6" s="434"/>
      <c r="I6" s="435"/>
    </row>
    <row r="7" spans="1:230" ht="38.1" customHeight="1">
      <c r="A7" s="377"/>
      <c r="B7" s="526" t="s">
        <v>157</v>
      </c>
      <c r="C7" s="528" t="s">
        <v>47</v>
      </c>
      <c r="D7" s="417" t="s">
        <v>48</v>
      </c>
      <c r="E7" s="418"/>
      <c r="F7" s="419" t="s">
        <v>49</v>
      </c>
      <c r="G7" s="420"/>
      <c r="H7" s="452" t="s">
        <v>50</v>
      </c>
      <c r="I7" s="453"/>
    </row>
    <row r="8" spans="1:230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30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30" s="389" customFormat="1" ht="18" customHeight="1">
      <c r="A10" s="384"/>
      <c r="B10" s="385"/>
      <c r="C10" s="386" t="s">
        <v>52</v>
      </c>
      <c r="D10" s="460">
        <v>214991</v>
      </c>
      <c r="E10" s="461">
        <v>1117.5598354349711</v>
      </c>
      <c r="F10" s="462">
        <v>998587</v>
      </c>
      <c r="G10" s="463">
        <v>1361.972607985082</v>
      </c>
      <c r="H10" s="464">
        <v>394286</v>
      </c>
      <c r="I10" s="465">
        <v>865.02303995069576</v>
      </c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  <c r="HJ10" s="384"/>
      <c r="HK10" s="384"/>
      <c r="HL10" s="384"/>
      <c r="HM10" s="384"/>
      <c r="HN10" s="384"/>
      <c r="HO10" s="384"/>
      <c r="HP10" s="384"/>
      <c r="HQ10" s="384"/>
      <c r="HR10" s="384"/>
      <c r="HS10" s="384"/>
      <c r="HT10" s="384"/>
      <c r="HU10" s="384"/>
      <c r="HV10" s="384"/>
    </row>
    <row r="11" spans="1:230" s="390" customFormat="1" ht="18" customHeight="1">
      <c r="B11" s="385">
        <v>4</v>
      </c>
      <c r="C11" s="391" t="s">
        <v>53</v>
      </c>
      <c r="D11" s="392">
        <v>11070</v>
      </c>
      <c r="E11" s="393">
        <v>1111.0441391147247</v>
      </c>
      <c r="F11" s="392">
        <v>71781</v>
      </c>
      <c r="G11" s="393">
        <v>1239.2001415416337</v>
      </c>
      <c r="H11" s="392">
        <v>29031</v>
      </c>
      <c r="I11" s="393">
        <v>791.62953980228031</v>
      </c>
    </row>
    <row r="12" spans="1:230" s="390" customFormat="1" ht="18" customHeight="1">
      <c r="B12" s="385">
        <v>11</v>
      </c>
      <c r="C12" s="391" t="s">
        <v>54</v>
      </c>
      <c r="D12" s="392">
        <v>35428</v>
      </c>
      <c r="E12" s="393">
        <v>1198.8199325392347</v>
      </c>
      <c r="F12" s="392">
        <v>128471</v>
      </c>
      <c r="G12" s="393">
        <v>1543.8207263117749</v>
      </c>
      <c r="H12" s="392">
        <v>57140</v>
      </c>
      <c r="I12" s="393">
        <v>971.22963948197412</v>
      </c>
    </row>
    <row r="13" spans="1:230" s="390" customFormat="1" ht="18" customHeight="1">
      <c r="B13" s="385">
        <v>14</v>
      </c>
      <c r="C13" s="391" t="s">
        <v>55</v>
      </c>
      <c r="D13" s="392">
        <v>16757</v>
      </c>
      <c r="E13" s="393">
        <v>1052.8238586859225</v>
      </c>
      <c r="F13" s="392">
        <v>114085</v>
      </c>
      <c r="G13" s="393">
        <v>1257.3444703510538</v>
      </c>
      <c r="H13" s="392">
        <v>42670</v>
      </c>
      <c r="I13" s="393">
        <v>803.01382563862194</v>
      </c>
    </row>
    <row r="14" spans="1:230" s="390" customFormat="1" ht="18" customHeight="1">
      <c r="B14" s="385">
        <v>18</v>
      </c>
      <c r="C14" s="391" t="s">
        <v>56</v>
      </c>
      <c r="D14" s="392">
        <v>23700</v>
      </c>
      <c r="E14" s="393">
        <v>1121.501029535865</v>
      </c>
      <c r="F14" s="392">
        <v>123606</v>
      </c>
      <c r="G14" s="393">
        <v>1288.5901221623544</v>
      </c>
      <c r="H14" s="392">
        <v>45024</v>
      </c>
      <c r="I14" s="393">
        <v>785.53157382729205</v>
      </c>
    </row>
    <row r="15" spans="1:230" s="390" customFormat="1" ht="18" customHeight="1">
      <c r="B15" s="385">
        <v>21</v>
      </c>
      <c r="C15" s="391" t="s">
        <v>57</v>
      </c>
      <c r="D15" s="392">
        <v>13192</v>
      </c>
      <c r="E15" s="393">
        <v>1060.6479161613097</v>
      </c>
      <c r="F15" s="392">
        <v>61949</v>
      </c>
      <c r="G15" s="393">
        <v>1389.7817629017418</v>
      </c>
      <c r="H15" s="392">
        <v>24976</v>
      </c>
      <c r="I15" s="393">
        <v>886.35730020819983</v>
      </c>
    </row>
    <row r="16" spans="1:230" s="390" customFormat="1" ht="18" customHeight="1">
      <c r="B16" s="385">
        <v>23</v>
      </c>
      <c r="C16" s="391" t="s">
        <v>58</v>
      </c>
      <c r="D16" s="392">
        <v>22340</v>
      </c>
      <c r="E16" s="393">
        <v>1046.3121396598033</v>
      </c>
      <c r="F16" s="392">
        <v>85861</v>
      </c>
      <c r="G16" s="393">
        <v>1249.0425656584478</v>
      </c>
      <c r="H16" s="392">
        <v>35658</v>
      </c>
      <c r="I16" s="393">
        <v>829.37919092489756</v>
      </c>
    </row>
    <row r="17" spans="1:230" s="390" customFormat="1" ht="18" customHeight="1">
      <c r="B17" s="385">
        <v>29</v>
      </c>
      <c r="C17" s="391" t="s">
        <v>59</v>
      </c>
      <c r="D17" s="392">
        <v>31166</v>
      </c>
      <c r="E17" s="393">
        <v>1182.5566713726496</v>
      </c>
      <c r="F17" s="392">
        <v>179752</v>
      </c>
      <c r="G17" s="393">
        <v>1372.3161273309893</v>
      </c>
      <c r="H17" s="392">
        <v>67736</v>
      </c>
      <c r="I17" s="393">
        <v>860.44979538207167</v>
      </c>
    </row>
    <row r="18" spans="1:230" s="390" customFormat="1" ht="18" customHeight="1">
      <c r="B18" s="385">
        <v>41</v>
      </c>
      <c r="C18" s="391" t="s">
        <v>60</v>
      </c>
      <c r="D18" s="392">
        <v>61338</v>
      </c>
      <c r="E18" s="393">
        <v>1093.1277488669341</v>
      </c>
      <c r="F18" s="392">
        <v>233082</v>
      </c>
      <c r="G18" s="393">
        <v>1415.9098754086544</v>
      </c>
      <c r="H18" s="392">
        <v>92051</v>
      </c>
      <c r="I18" s="393">
        <v>901.25204049928846</v>
      </c>
    </row>
    <row r="19" spans="1:230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</row>
    <row r="20" spans="1:230" s="389" customFormat="1" ht="18" customHeight="1">
      <c r="A20" s="384"/>
      <c r="B20" s="385"/>
      <c r="C20" s="386" t="s">
        <v>61</v>
      </c>
      <c r="D20" s="460">
        <v>22426</v>
      </c>
      <c r="E20" s="461">
        <v>1261.9400173905285</v>
      </c>
      <c r="F20" s="462">
        <v>210769</v>
      </c>
      <c r="G20" s="463">
        <v>1573.3442934207592</v>
      </c>
      <c r="H20" s="464">
        <v>72673</v>
      </c>
      <c r="I20" s="465">
        <v>982.0544441539497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  <c r="HJ20" s="384"/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</row>
    <row r="21" spans="1:230" s="390" customFormat="1" ht="18" customHeight="1">
      <c r="B21" s="385">
        <v>22</v>
      </c>
      <c r="C21" s="391" t="s">
        <v>62</v>
      </c>
      <c r="D21" s="392">
        <v>4984</v>
      </c>
      <c r="E21" s="393">
        <v>1158.6031821829856</v>
      </c>
      <c r="F21" s="392">
        <v>35465</v>
      </c>
      <c r="G21" s="393">
        <v>1437.0843987029466</v>
      </c>
      <c r="H21" s="392">
        <v>12784</v>
      </c>
      <c r="I21" s="393">
        <v>909.0862476533166</v>
      </c>
    </row>
    <row r="22" spans="1:230" s="390" customFormat="1" ht="18" customHeight="1">
      <c r="B22" s="385">
        <v>40</v>
      </c>
      <c r="C22" s="391" t="s">
        <v>63</v>
      </c>
      <c r="D22" s="392">
        <v>3585</v>
      </c>
      <c r="E22" s="393">
        <v>1142.4251520223154</v>
      </c>
      <c r="F22" s="392">
        <v>23477</v>
      </c>
      <c r="G22" s="393">
        <v>1452.4636674191761</v>
      </c>
      <c r="H22" s="392">
        <v>8042</v>
      </c>
      <c r="I22" s="393">
        <v>894.07982218353652</v>
      </c>
    </row>
    <row r="23" spans="1:230" s="390" customFormat="1" ht="18" customHeight="1">
      <c r="B23" s="385">
        <v>50</v>
      </c>
      <c r="C23" s="391" t="s">
        <v>64</v>
      </c>
      <c r="D23" s="392">
        <v>13857</v>
      </c>
      <c r="E23" s="393">
        <v>1330.0277404921701</v>
      </c>
      <c r="F23" s="392">
        <v>151827</v>
      </c>
      <c r="G23" s="393">
        <v>1623.8647648968893</v>
      </c>
      <c r="H23" s="392">
        <v>51847</v>
      </c>
      <c r="I23" s="393">
        <v>1013.6920959746947</v>
      </c>
    </row>
    <row r="24" spans="1:230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</row>
    <row r="25" spans="1:230" s="389" customFormat="1" ht="18" customHeight="1">
      <c r="A25" s="384"/>
      <c r="B25" s="385">
        <v>33</v>
      </c>
      <c r="C25" s="386" t="s">
        <v>65</v>
      </c>
      <c r="D25" s="460">
        <v>27406</v>
      </c>
      <c r="E25" s="461">
        <v>1361.1935408304751</v>
      </c>
      <c r="F25" s="462">
        <v>187117</v>
      </c>
      <c r="G25" s="463">
        <v>1773.4339595012743</v>
      </c>
      <c r="H25" s="464">
        <v>76557</v>
      </c>
      <c r="I25" s="465">
        <v>1067.1755610852047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  <c r="HJ25" s="384"/>
      <c r="HK25" s="384"/>
      <c r="HL25" s="384"/>
      <c r="HM25" s="384"/>
      <c r="HN25" s="384"/>
      <c r="HO25" s="384"/>
      <c r="HP25" s="384"/>
      <c r="HQ25" s="384"/>
      <c r="HR25" s="384"/>
      <c r="HS25" s="384"/>
      <c r="HT25" s="384"/>
      <c r="HU25" s="384"/>
      <c r="HV25" s="384"/>
    </row>
    <row r="26" spans="1:230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  <c r="HJ26" s="384"/>
      <c r="HK26" s="384"/>
      <c r="HL26" s="384"/>
      <c r="HM26" s="384"/>
      <c r="HN26" s="384"/>
      <c r="HO26" s="384"/>
      <c r="HP26" s="384"/>
      <c r="HQ26" s="384"/>
      <c r="HR26" s="384"/>
      <c r="HS26" s="384"/>
      <c r="HT26" s="384"/>
      <c r="HU26" s="384"/>
      <c r="HV26" s="384"/>
    </row>
    <row r="27" spans="1:230" s="389" customFormat="1" ht="18" customHeight="1">
      <c r="A27" s="384"/>
      <c r="B27" s="385">
        <v>7</v>
      </c>
      <c r="C27" s="386" t="s">
        <v>205</v>
      </c>
      <c r="D27" s="460">
        <v>18405</v>
      </c>
      <c r="E27" s="461">
        <v>1137.7826530834011</v>
      </c>
      <c r="F27" s="462">
        <v>141687</v>
      </c>
      <c r="G27" s="463">
        <v>1385.7359232674839</v>
      </c>
      <c r="H27" s="464">
        <v>45468</v>
      </c>
      <c r="I27" s="465">
        <v>842.76868852819575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  <c r="HJ27" s="384"/>
      <c r="HK27" s="384"/>
      <c r="HL27" s="384"/>
      <c r="HM27" s="384"/>
      <c r="HN27" s="384"/>
      <c r="HO27" s="384"/>
      <c r="HP27" s="384"/>
      <c r="HQ27" s="384"/>
      <c r="HR27" s="384"/>
      <c r="HS27" s="384"/>
      <c r="HT27" s="384"/>
      <c r="HU27" s="384"/>
      <c r="HV27" s="384"/>
    </row>
    <row r="28" spans="1:230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</row>
    <row r="29" spans="1:230" s="389" customFormat="1" ht="18" customHeight="1">
      <c r="A29" s="384"/>
      <c r="B29" s="385"/>
      <c r="C29" s="386" t="s">
        <v>66</v>
      </c>
      <c r="D29" s="460">
        <v>56837</v>
      </c>
      <c r="E29" s="461">
        <v>1152.6130832028434</v>
      </c>
      <c r="F29" s="462">
        <v>210329</v>
      </c>
      <c r="G29" s="463">
        <v>1385.6269274327358</v>
      </c>
      <c r="H29" s="464">
        <v>83461</v>
      </c>
      <c r="I29" s="465">
        <v>878.1933650447512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</row>
    <row r="30" spans="1:230" s="390" customFormat="1" ht="18" customHeight="1">
      <c r="B30" s="385">
        <v>35</v>
      </c>
      <c r="C30" s="391" t="s">
        <v>67</v>
      </c>
      <c r="D30" s="392">
        <v>32011</v>
      </c>
      <c r="E30" s="393">
        <v>1208.654158258099</v>
      </c>
      <c r="F30" s="392">
        <v>109092</v>
      </c>
      <c r="G30" s="393">
        <v>1406.6295785208813</v>
      </c>
      <c r="H30" s="392">
        <v>43110</v>
      </c>
      <c r="I30" s="393">
        <v>886.81285200649506</v>
      </c>
    </row>
    <row r="31" spans="1:230" s="390" customFormat="1" ht="18" customHeight="1">
      <c r="B31" s="385">
        <v>38</v>
      </c>
      <c r="C31" s="391" t="s">
        <v>68</v>
      </c>
      <c r="D31" s="392">
        <v>24826</v>
      </c>
      <c r="E31" s="393">
        <v>1080.3529183114476</v>
      </c>
      <c r="F31" s="392">
        <v>101237</v>
      </c>
      <c r="G31" s="393">
        <v>1362.994676254729</v>
      </c>
      <c r="H31" s="392">
        <v>40351</v>
      </c>
      <c r="I31" s="393">
        <v>868.98452058189389</v>
      </c>
    </row>
    <row r="32" spans="1:230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</row>
    <row r="33" spans="1:230" s="389" customFormat="1" ht="18" customHeight="1">
      <c r="A33" s="384"/>
      <c r="B33" s="385">
        <v>39</v>
      </c>
      <c r="C33" s="386" t="s">
        <v>69</v>
      </c>
      <c r="D33" s="460">
        <v>13538</v>
      </c>
      <c r="E33" s="461">
        <v>1263.4061331068106</v>
      </c>
      <c r="F33" s="462">
        <v>93475</v>
      </c>
      <c r="G33" s="463">
        <v>1590.2864679326024</v>
      </c>
      <c r="H33" s="464">
        <v>34889</v>
      </c>
      <c r="I33" s="465">
        <v>983.76558370833243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  <c r="HJ33" s="384"/>
      <c r="HK33" s="384"/>
      <c r="HL33" s="384"/>
      <c r="HM33" s="384"/>
      <c r="HN33" s="384"/>
      <c r="HO33" s="384"/>
      <c r="HP33" s="384"/>
      <c r="HQ33" s="384"/>
      <c r="HR33" s="384"/>
      <c r="HS33" s="384"/>
      <c r="HT33" s="384"/>
      <c r="HU33" s="384"/>
      <c r="HV33" s="384"/>
    </row>
    <row r="34" spans="1:230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  <c r="HJ34" s="384"/>
      <c r="HK34" s="384"/>
      <c r="HL34" s="384"/>
      <c r="HM34" s="384"/>
      <c r="HN34" s="384"/>
      <c r="HO34" s="384"/>
      <c r="HP34" s="384"/>
      <c r="HQ34" s="384"/>
      <c r="HR34" s="384"/>
      <c r="HS34" s="384"/>
      <c r="HT34" s="384"/>
      <c r="HU34" s="384"/>
      <c r="HV34" s="384"/>
    </row>
    <row r="35" spans="1:230" s="389" customFormat="1" ht="18" customHeight="1">
      <c r="A35" s="384"/>
      <c r="B35" s="385"/>
      <c r="C35" s="386" t="s">
        <v>70</v>
      </c>
      <c r="D35" s="460">
        <v>49028</v>
      </c>
      <c r="E35" s="461">
        <v>1198.8767098392755</v>
      </c>
      <c r="F35" s="462">
        <v>411534</v>
      </c>
      <c r="G35" s="463">
        <v>1496.1688794121512</v>
      </c>
      <c r="H35" s="464">
        <v>148393</v>
      </c>
      <c r="I35" s="465">
        <v>932.5163259048602</v>
      </c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  <c r="HJ35" s="384"/>
      <c r="HK35" s="384"/>
      <c r="HL35" s="384"/>
      <c r="HM35" s="384"/>
      <c r="HN35" s="384"/>
      <c r="HO35" s="384"/>
      <c r="HP35" s="384"/>
      <c r="HQ35" s="384"/>
      <c r="HR35" s="384"/>
      <c r="HS35" s="384"/>
      <c r="HT35" s="384"/>
      <c r="HU35" s="384"/>
      <c r="HV35" s="384"/>
    </row>
    <row r="36" spans="1:230" s="390" customFormat="1" ht="18" customHeight="1">
      <c r="B36" s="385">
        <v>5</v>
      </c>
      <c r="C36" s="391" t="s">
        <v>71</v>
      </c>
      <c r="D36" s="392">
        <v>3332</v>
      </c>
      <c r="E36" s="393">
        <v>1079.1698889555821</v>
      </c>
      <c r="F36" s="392">
        <v>25444</v>
      </c>
      <c r="G36" s="393">
        <v>1308.3018825656343</v>
      </c>
      <c r="H36" s="392">
        <v>9565</v>
      </c>
      <c r="I36" s="393">
        <v>862.71013800313642</v>
      </c>
    </row>
    <row r="37" spans="1:230" s="390" customFormat="1" ht="18" customHeight="1">
      <c r="B37" s="385">
        <v>9</v>
      </c>
      <c r="C37" s="391" t="s">
        <v>72</v>
      </c>
      <c r="D37" s="392">
        <v>5263</v>
      </c>
      <c r="E37" s="393">
        <v>1335.4349629488884</v>
      </c>
      <c r="F37" s="392">
        <v>65384</v>
      </c>
      <c r="G37" s="393">
        <v>1589.0144844304414</v>
      </c>
      <c r="H37" s="392">
        <v>20584</v>
      </c>
      <c r="I37" s="393">
        <v>962.97019189661853</v>
      </c>
    </row>
    <row r="38" spans="1:230" s="390" customFormat="1" ht="18" customHeight="1">
      <c r="B38" s="385">
        <v>24</v>
      </c>
      <c r="C38" s="391" t="s">
        <v>73</v>
      </c>
      <c r="D38" s="392">
        <v>14098</v>
      </c>
      <c r="E38" s="393">
        <v>1266.5174648886368</v>
      </c>
      <c r="F38" s="392">
        <v>87737</v>
      </c>
      <c r="G38" s="393">
        <v>1500.6376361170317</v>
      </c>
      <c r="H38" s="392">
        <v>33867</v>
      </c>
      <c r="I38" s="393">
        <v>910.30494552218977</v>
      </c>
    </row>
    <row r="39" spans="1:230" s="390" customFormat="1" ht="18" customHeight="1">
      <c r="B39" s="385">
        <v>34</v>
      </c>
      <c r="C39" s="391" t="s">
        <v>74</v>
      </c>
      <c r="D39" s="392">
        <v>4028</v>
      </c>
      <c r="E39" s="393">
        <v>1168.6809086395233</v>
      </c>
      <c r="F39" s="392">
        <v>28354</v>
      </c>
      <c r="G39" s="393">
        <v>1540.4736333497922</v>
      </c>
      <c r="H39" s="392">
        <v>10154</v>
      </c>
      <c r="I39" s="393">
        <v>964.82498128816246</v>
      </c>
    </row>
    <row r="40" spans="1:230" s="390" customFormat="1" ht="18" customHeight="1">
      <c r="B40" s="385">
        <v>37</v>
      </c>
      <c r="C40" s="391" t="s">
        <v>75</v>
      </c>
      <c r="D40" s="392">
        <v>5675</v>
      </c>
      <c r="E40" s="393">
        <v>1127.9038290748899</v>
      </c>
      <c r="F40" s="392">
        <v>54137</v>
      </c>
      <c r="G40" s="393">
        <v>1390.3820821249792</v>
      </c>
      <c r="H40" s="392">
        <v>19928</v>
      </c>
      <c r="I40" s="393">
        <v>890.31681653954229</v>
      </c>
    </row>
    <row r="41" spans="1:230" s="390" customFormat="1" ht="18" customHeight="1">
      <c r="B41" s="385">
        <v>40</v>
      </c>
      <c r="C41" s="391" t="s">
        <v>76</v>
      </c>
      <c r="D41" s="392">
        <v>2652</v>
      </c>
      <c r="E41" s="393">
        <v>1094.6734539969834</v>
      </c>
      <c r="F41" s="392">
        <v>23454</v>
      </c>
      <c r="G41" s="393">
        <v>1430.1335861686705</v>
      </c>
      <c r="H41" s="392">
        <v>8363</v>
      </c>
      <c r="I41" s="393">
        <v>894.25619514528296</v>
      </c>
    </row>
    <row r="42" spans="1:230" s="390" customFormat="1" ht="18" customHeight="1">
      <c r="B42" s="385">
        <v>42</v>
      </c>
      <c r="C42" s="391" t="s">
        <v>77</v>
      </c>
      <c r="D42" s="392">
        <v>1272</v>
      </c>
      <c r="E42" s="393">
        <v>1191.6081446540882</v>
      </c>
      <c r="F42" s="392">
        <v>15816</v>
      </c>
      <c r="G42" s="393">
        <v>1432.0545732169955</v>
      </c>
      <c r="H42" s="392">
        <v>5090</v>
      </c>
      <c r="I42" s="393">
        <v>868.94821218074662</v>
      </c>
    </row>
    <row r="43" spans="1:230" s="390" customFormat="1" ht="18" customHeight="1">
      <c r="B43" s="385">
        <v>47</v>
      </c>
      <c r="C43" s="391" t="s">
        <v>78</v>
      </c>
      <c r="D43" s="392">
        <v>10523</v>
      </c>
      <c r="E43" s="393">
        <v>1174.0709094364724</v>
      </c>
      <c r="F43" s="392">
        <v>79950</v>
      </c>
      <c r="G43" s="393">
        <v>1650.9083972482802</v>
      </c>
      <c r="H43" s="392">
        <v>28426</v>
      </c>
      <c r="I43" s="393">
        <v>1038.6675592767183</v>
      </c>
    </row>
    <row r="44" spans="1:230" s="390" customFormat="1" ht="18" customHeight="1">
      <c r="B44" s="385">
        <v>49</v>
      </c>
      <c r="C44" s="391" t="s">
        <v>79</v>
      </c>
      <c r="D44" s="392">
        <v>2185</v>
      </c>
      <c r="E44" s="393">
        <v>1106.236686498856</v>
      </c>
      <c r="F44" s="392">
        <v>31258</v>
      </c>
      <c r="G44" s="393">
        <v>1271.5722179921941</v>
      </c>
      <c r="H44" s="392">
        <v>12416</v>
      </c>
      <c r="I44" s="393">
        <v>846.5009085051546</v>
      </c>
    </row>
    <row r="45" spans="1:230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</row>
    <row r="46" spans="1:230" s="389" customFormat="1" ht="18" customHeight="1">
      <c r="A46" s="384"/>
      <c r="B46" s="385"/>
      <c r="C46" s="386" t="s">
        <v>80</v>
      </c>
      <c r="D46" s="460">
        <v>47003</v>
      </c>
      <c r="E46" s="461">
        <v>1115.091580537412</v>
      </c>
      <c r="F46" s="462">
        <v>239693</v>
      </c>
      <c r="G46" s="463">
        <v>1409.141935267196</v>
      </c>
      <c r="H46" s="464">
        <v>95098</v>
      </c>
      <c r="I46" s="465">
        <v>925.25396643462523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</row>
    <row r="47" spans="1:230" s="390" customFormat="1" ht="18" customHeight="1">
      <c r="B47" s="385">
        <v>2</v>
      </c>
      <c r="C47" s="391" t="s">
        <v>81</v>
      </c>
      <c r="D47" s="392">
        <v>6909</v>
      </c>
      <c r="E47" s="393">
        <v>1132.4801375018092</v>
      </c>
      <c r="F47" s="392">
        <v>46986</v>
      </c>
      <c r="G47" s="393">
        <v>1362.5994787809134</v>
      </c>
      <c r="H47" s="392">
        <v>18412</v>
      </c>
      <c r="I47" s="393">
        <v>891.41354225505086</v>
      </c>
    </row>
    <row r="48" spans="1:230" s="390" customFormat="1" ht="18" customHeight="1">
      <c r="B48" s="385">
        <v>13</v>
      </c>
      <c r="C48" s="391" t="s">
        <v>82</v>
      </c>
      <c r="D48" s="392">
        <v>15931</v>
      </c>
      <c r="E48" s="393">
        <v>1098.7838089259933</v>
      </c>
      <c r="F48" s="392">
        <v>57218</v>
      </c>
      <c r="G48" s="393">
        <v>1440.0571954629661</v>
      </c>
      <c r="H48" s="392">
        <v>26375</v>
      </c>
      <c r="I48" s="393">
        <v>954.73078635071079</v>
      </c>
    </row>
    <row r="49" spans="1:230" s="390" customFormat="1" ht="18" customHeight="1">
      <c r="B49" s="385">
        <v>16</v>
      </c>
      <c r="C49" s="391" t="s">
        <v>83</v>
      </c>
      <c r="D49" s="392">
        <v>6570</v>
      </c>
      <c r="E49" s="393">
        <v>1051.2474520547944</v>
      </c>
      <c r="F49" s="392">
        <v>26401</v>
      </c>
      <c r="G49" s="393">
        <v>1287.5325889170863</v>
      </c>
      <c r="H49" s="392">
        <v>10809</v>
      </c>
      <c r="I49" s="393">
        <v>880.14654454621132</v>
      </c>
    </row>
    <row r="50" spans="1:230" s="390" customFormat="1" ht="18" customHeight="1">
      <c r="B50" s="385">
        <v>19</v>
      </c>
      <c r="C50" s="391" t="s">
        <v>84</v>
      </c>
      <c r="D50" s="392">
        <v>5938</v>
      </c>
      <c r="E50" s="393">
        <v>1225.4198619063657</v>
      </c>
      <c r="F50" s="392">
        <v>29175</v>
      </c>
      <c r="G50" s="393">
        <v>1597.1112041131105</v>
      </c>
      <c r="H50" s="392">
        <v>9509</v>
      </c>
      <c r="I50" s="393">
        <v>995.43608686507503</v>
      </c>
    </row>
    <row r="51" spans="1:230" s="390" customFormat="1" ht="18" customHeight="1">
      <c r="B51" s="385">
        <v>45</v>
      </c>
      <c r="C51" s="391" t="s">
        <v>85</v>
      </c>
      <c r="D51" s="392">
        <v>11655</v>
      </c>
      <c r="E51" s="393">
        <v>1106.8537563277564</v>
      </c>
      <c r="F51" s="392">
        <v>79913</v>
      </c>
      <c r="G51" s="393">
        <v>1385.923428103062</v>
      </c>
      <c r="H51" s="392">
        <v>29993</v>
      </c>
      <c r="I51" s="393">
        <v>914.11213683192716</v>
      </c>
    </row>
    <row r="52" spans="1:230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</row>
    <row r="53" spans="1:230" s="389" customFormat="1" ht="18" customHeight="1">
      <c r="A53" s="384"/>
      <c r="B53" s="385"/>
      <c r="C53" s="386" t="s">
        <v>86</v>
      </c>
      <c r="D53" s="460">
        <v>164414</v>
      </c>
      <c r="E53" s="461">
        <v>1323.6397899205667</v>
      </c>
      <c r="F53" s="462">
        <v>1195678</v>
      </c>
      <c r="G53" s="463">
        <v>1534.4581658690711</v>
      </c>
      <c r="H53" s="464">
        <v>389512</v>
      </c>
      <c r="I53" s="465">
        <v>948.0800013863502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</row>
    <row r="54" spans="1:230" s="390" customFormat="1" ht="18" customHeight="1">
      <c r="B54" s="385">
        <v>8</v>
      </c>
      <c r="C54" s="391" t="s">
        <v>87</v>
      </c>
      <c r="D54" s="392">
        <v>121170</v>
      </c>
      <c r="E54" s="393">
        <v>1366.6825166295289</v>
      </c>
      <c r="F54" s="392">
        <v>896405</v>
      </c>
      <c r="G54" s="393">
        <v>1576.6557601419001</v>
      </c>
      <c r="H54" s="392">
        <v>289157</v>
      </c>
      <c r="I54" s="393">
        <v>979.23683096034324</v>
      </c>
    </row>
    <row r="55" spans="1:230" s="390" customFormat="1" ht="18" customHeight="1">
      <c r="B55" s="385">
        <v>17</v>
      </c>
      <c r="C55" s="391" t="s">
        <v>209</v>
      </c>
      <c r="D55" s="392">
        <v>13515</v>
      </c>
      <c r="E55" s="393">
        <v>1197.6991291157974</v>
      </c>
      <c r="F55" s="392">
        <v>115244</v>
      </c>
      <c r="G55" s="393">
        <v>1389.4534995314291</v>
      </c>
      <c r="H55" s="392">
        <v>36155</v>
      </c>
      <c r="I55" s="393">
        <v>837.51081233577645</v>
      </c>
    </row>
    <row r="56" spans="1:230" s="390" customFormat="1" ht="18" customHeight="1">
      <c r="B56" s="385">
        <v>25</v>
      </c>
      <c r="C56" s="391" t="s">
        <v>206</v>
      </c>
      <c r="D56" s="392">
        <v>11254</v>
      </c>
      <c r="E56" s="393">
        <v>1174.0913381908654</v>
      </c>
      <c r="F56" s="392">
        <v>65412</v>
      </c>
      <c r="G56" s="393">
        <v>1348.0732489451477</v>
      </c>
      <c r="H56" s="392">
        <v>23796</v>
      </c>
      <c r="I56" s="393">
        <v>818.51009917633212</v>
      </c>
    </row>
    <row r="57" spans="1:230" s="390" customFormat="1" ht="18" customHeight="1">
      <c r="B57" s="385">
        <v>43</v>
      </c>
      <c r="C57" s="391" t="s">
        <v>88</v>
      </c>
      <c r="D57" s="392">
        <v>18475</v>
      </c>
      <c r="E57" s="393">
        <v>1224.566399458728</v>
      </c>
      <c r="F57" s="392">
        <v>118617</v>
      </c>
      <c r="G57" s="393">
        <v>1459.2294335550553</v>
      </c>
      <c r="H57" s="392">
        <v>40404</v>
      </c>
      <c r="I57" s="393">
        <v>900.35351524601504</v>
      </c>
    </row>
    <row r="58" spans="1:230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</row>
    <row r="59" spans="1:230" s="389" customFormat="1" ht="18" customHeight="1">
      <c r="A59" s="384"/>
      <c r="B59" s="385"/>
      <c r="C59" s="386" t="s">
        <v>89</v>
      </c>
      <c r="D59" s="460">
        <v>99645</v>
      </c>
      <c r="E59" s="461">
        <v>1153.2390225299814</v>
      </c>
      <c r="F59" s="462">
        <v>674625</v>
      </c>
      <c r="G59" s="463">
        <v>1380.4223591921443</v>
      </c>
      <c r="H59" s="464">
        <v>245255</v>
      </c>
      <c r="I59" s="465">
        <v>874.98678098305857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  <c r="HJ59" s="384"/>
      <c r="HK59" s="384"/>
      <c r="HL59" s="384"/>
      <c r="HM59" s="384"/>
      <c r="HN59" s="384"/>
      <c r="HO59" s="384"/>
      <c r="HP59" s="384"/>
      <c r="HQ59" s="384"/>
      <c r="HR59" s="384"/>
      <c r="HS59" s="384"/>
      <c r="HT59" s="384"/>
      <c r="HU59" s="384"/>
      <c r="HV59" s="384"/>
    </row>
    <row r="60" spans="1:230" s="390" customFormat="1" ht="18" customHeight="1">
      <c r="B60" s="385">
        <v>3</v>
      </c>
      <c r="C60" s="391" t="s">
        <v>210</v>
      </c>
      <c r="D60" s="392">
        <v>24696</v>
      </c>
      <c r="E60" s="393">
        <v>1104.6387317784258</v>
      </c>
      <c r="F60" s="392">
        <v>226119</v>
      </c>
      <c r="G60" s="393">
        <v>1283.3820084557246</v>
      </c>
      <c r="H60" s="392">
        <v>82358</v>
      </c>
      <c r="I60" s="393">
        <v>841.00511607858368</v>
      </c>
    </row>
    <row r="61" spans="1:230" s="390" customFormat="1" ht="18" customHeight="1">
      <c r="B61" s="385">
        <v>12</v>
      </c>
      <c r="C61" s="391" t="s">
        <v>208</v>
      </c>
      <c r="D61" s="392">
        <v>14495</v>
      </c>
      <c r="E61" s="393">
        <v>1165.8577730251811</v>
      </c>
      <c r="F61" s="392">
        <v>90633</v>
      </c>
      <c r="G61" s="393">
        <v>1330.1181414054486</v>
      </c>
      <c r="H61" s="392">
        <v>30603</v>
      </c>
      <c r="I61" s="393">
        <v>850.6933000032675</v>
      </c>
    </row>
    <row r="62" spans="1:230" s="390" customFormat="1" ht="18" customHeight="1">
      <c r="B62" s="385">
        <v>46</v>
      </c>
      <c r="C62" s="391" t="s">
        <v>90</v>
      </c>
      <c r="D62" s="392">
        <v>60454</v>
      </c>
      <c r="E62" s="393">
        <v>1170.0670900188572</v>
      </c>
      <c r="F62" s="392">
        <v>357873</v>
      </c>
      <c r="G62" s="393">
        <v>1454.4762532797947</v>
      </c>
      <c r="H62" s="392">
        <v>132294</v>
      </c>
      <c r="I62" s="393">
        <v>901.76135395407198</v>
      </c>
    </row>
    <row r="63" spans="1:230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</row>
    <row r="64" spans="1:230" s="389" customFormat="1" ht="18" customHeight="1">
      <c r="A64" s="384"/>
      <c r="B64" s="385"/>
      <c r="C64" s="386" t="s">
        <v>91</v>
      </c>
      <c r="D64" s="460">
        <v>29673</v>
      </c>
      <c r="E64" s="461">
        <v>1032.8037111178514</v>
      </c>
      <c r="F64" s="462">
        <v>142330</v>
      </c>
      <c r="G64" s="463">
        <v>1270.4310422258129</v>
      </c>
      <c r="H64" s="464">
        <v>59202</v>
      </c>
      <c r="I64" s="465">
        <v>853.2988510523295</v>
      </c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  <c r="HJ64" s="384"/>
      <c r="HK64" s="384"/>
      <c r="HL64" s="384"/>
      <c r="HM64" s="384"/>
      <c r="HN64" s="384"/>
      <c r="HO64" s="384"/>
      <c r="HP64" s="384"/>
      <c r="HQ64" s="384"/>
      <c r="HR64" s="384"/>
      <c r="HS64" s="384"/>
      <c r="HT64" s="384"/>
      <c r="HU64" s="384"/>
      <c r="HV64" s="384"/>
    </row>
    <row r="65" spans="1:230" s="390" customFormat="1" ht="18" customHeight="1">
      <c r="B65" s="385">
        <v>6</v>
      </c>
      <c r="C65" s="391" t="s">
        <v>92</v>
      </c>
      <c r="D65" s="392">
        <v>19119</v>
      </c>
      <c r="E65" s="393">
        <v>1026.2560222815</v>
      </c>
      <c r="F65" s="392">
        <v>80657</v>
      </c>
      <c r="G65" s="393">
        <v>1289.8053210508695</v>
      </c>
      <c r="H65" s="392">
        <v>35325</v>
      </c>
      <c r="I65" s="393">
        <v>874.00152215145079</v>
      </c>
    </row>
    <row r="66" spans="1:230" s="390" customFormat="1" ht="18" customHeight="1">
      <c r="B66" s="385">
        <v>10</v>
      </c>
      <c r="C66" s="391" t="s">
        <v>93</v>
      </c>
      <c r="D66" s="392">
        <v>10554</v>
      </c>
      <c r="E66" s="393">
        <v>1044.6651155959826</v>
      </c>
      <c r="F66" s="392">
        <v>61673</v>
      </c>
      <c r="G66" s="393">
        <v>1245.093030337425</v>
      </c>
      <c r="H66" s="392">
        <v>23877</v>
      </c>
      <c r="I66" s="393">
        <v>822.67013485781285</v>
      </c>
    </row>
    <row r="67" spans="1:230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</row>
    <row r="68" spans="1:230" s="389" customFormat="1" ht="18" customHeight="1">
      <c r="A68" s="384"/>
      <c r="B68" s="385"/>
      <c r="C68" s="386" t="s">
        <v>94</v>
      </c>
      <c r="D68" s="460">
        <v>80206</v>
      </c>
      <c r="E68" s="461">
        <v>1093.8544539061911</v>
      </c>
      <c r="F68" s="462">
        <v>489575</v>
      </c>
      <c r="G68" s="463">
        <v>1285.3852546392272</v>
      </c>
      <c r="H68" s="464">
        <v>183601</v>
      </c>
      <c r="I68" s="465">
        <v>794.23049106486337</v>
      </c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</row>
    <row r="69" spans="1:230" s="390" customFormat="1" ht="18" customHeight="1">
      <c r="B69" s="385">
        <v>15</v>
      </c>
      <c r="C69" s="391" t="s">
        <v>200</v>
      </c>
      <c r="D69" s="392">
        <v>30476</v>
      </c>
      <c r="E69" s="393">
        <v>1093.9714828061426</v>
      </c>
      <c r="F69" s="392">
        <v>193493</v>
      </c>
      <c r="G69" s="393">
        <v>1353.2995323861842</v>
      </c>
      <c r="H69" s="392">
        <v>73932</v>
      </c>
      <c r="I69" s="393">
        <v>840.34774509008275</v>
      </c>
    </row>
    <row r="70" spans="1:230" s="390" customFormat="1" ht="18" customHeight="1">
      <c r="B70" s="385">
        <v>27</v>
      </c>
      <c r="C70" s="391" t="s">
        <v>95</v>
      </c>
      <c r="D70" s="392">
        <v>11900</v>
      </c>
      <c r="E70" s="393">
        <v>1084.4743915966385</v>
      </c>
      <c r="F70" s="392">
        <v>70510</v>
      </c>
      <c r="G70" s="393">
        <v>1163.4762125939587</v>
      </c>
      <c r="H70" s="392">
        <v>26575</v>
      </c>
      <c r="I70" s="393">
        <v>693.50912850423333</v>
      </c>
    </row>
    <row r="71" spans="1:230" s="390" customFormat="1" ht="18" customHeight="1">
      <c r="B71" s="385">
        <v>32</v>
      </c>
      <c r="C71" s="391" t="s">
        <v>207</v>
      </c>
      <c r="D71" s="392">
        <v>12861</v>
      </c>
      <c r="E71" s="393">
        <v>1104.3527089650881</v>
      </c>
      <c r="F71" s="392">
        <v>67324</v>
      </c>
      <c r="G71" s="393">
        <v>1077.2724148891925</v>
      </c>
      <c r="H71" s="392">
        <v>24631</v>
      </c>
      <c r="I71" s="393">
        <v>685.15946449596038</v>
      </c>
    </row>
    <row r="72" spans="1:230" s="390" customFormat="1" ht="18" customHeight="1">
      <c r="B72" s="385">
        <v>36</v>
      </c>
      <c r="C72" s="391" t="s">
        <v>96</v>
      </c>
      <c r="D72" s="392">
        <v>24969</v>
      </c>
      <c r="E72" s="393">
        <v>1092.7746393527975</v>
      </c>
      <c r="F72" s="392">
        <v>158248</v>
      </c>
      <c r="G72" s="393">
        <v>1345.2018591704161</v>
      </c>
      <c r="H72" s="392">
        <v>58463</v>
      </c>
      <c r="I72" s="393">
        <v>827.64748712861137</v>
      </c>
    </row>
    <row r="73" spans="1:230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</row>
    <row r="74" spans="1:230" s="389" customFormat="1" ht="18" customHeight="1">
      <c r="A74" s="384"/>
      <c r="B74" s="385">
        <v>28</v>
      </c>
      <c r="C74" s="386" t="s">
        <v>97</v>
      </c>
      <c r="D74" s="460">
        <v>94889</v>
      </c>
      <c r="E74" s="461">
        <v>1302.357157204734</v>
      </c>
      <c r="F74" s="462">
        <v>863308</v>
      </c>
      <c r="G74" s="463">
        <v>1725.5219341880299</v>
      </c>
      <c r="H74" s="464">
        <v>273664</v>
      </c>
      <c r="I74" s="465">
        <v>1061.2237078315013</v>
      </c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  <c r="HJ74" s="384"/>
      <c r="HK74" s="384"/>
      <c r="HL74" s="384"/>
      <c r="HM74" s="384"/>
      <c r="HN74" s="384"/>
      <c r="HO74" s="384"/>
      <c r="HP74" s="384"/>
      <c r="HQ74" s="384"/>
      <c r="HR74" s="384"/>
      <c r="HS74" s="384"/>
      <c r="HT74" s="384"/>
      <c r="HU74" s="384"/>
      <c r="HV74" s="384"/>
    </row>
    <row r="75" spans="1:230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  <c r="HJ75" s="384"/>
      <c r="HK75" s="384"/>
      <c r="HL75" s="384"/>
      <c r="HM75" s="384"/>
      <c r="HN75" s="384"/>
      <c r="HO75" s="384"/>
      <c r="HP75" s="384"/>
      <c r="HQ75" s="384"/>
      <c r="HR75" s="384"/>
      <c r="HS75" s="384"/>
      <c r="HT75" s="384"/>
      <c r="HU75" s="384"/>
      <c r="HV75" s="384"/>
    </row>
    <row r="76" spans="1:230" s="389" customFormat="1" ht="18" customHeight="1">
      <c r="A76" s="384"/>
      <c r="B76" s="385">
        <v>30</v>
      </c>
      <c r="C76" s="386" t="s">
        <v>98</v>
      </c>
      <c r="D76" s="460">
        <v>31113</v>
      </c>
      <c r="E76" s="461">
        <v>1094.2541355703404</v>
      </c>
      <c r="F76" s="462">
        <v>159074</v>
      </c>
      <c r="G76" s="463">
        <v>1353.2277110024263</v>
      </c>
      <c r="H76" s="464">
        <v>62317</v>
      </c>
      <c r="I76" s="465">
        <v>861.78975881380666</v>
      </c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  <c r="HJ76" s="384"/>
      <c r="HK76" s="384"/>
      <c r="HL76" s="384"/>
      <c r="HM76" s="384"/>
      <c r="HN76" s="384"/>
      <c r="HO76" s="384"/>
      <c r="HP76" s="384"/>
      <c r="HQ76" s="384"/>
      <c r="HR76" s="384"/>
      <c r="HS76" s="384"/>
      <c r="HT76" s="384"/>
      <c r="HU76" s="384"/>
      <c r="HV76" s="384"/>
    </row>
    <row r="77" spans="1:230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  <c r="HJ77" s="384"/>
      <c r="HK77" s="384"/>
      <c r="HL77" s="384"/>
      <c r="HM77" s="384"/>
      <c r="HN77" s="384"/>
      <c r="HO77" s="384"/>
      <c r="HP77" s="384"/>
      <c r="HQ77" s="384"/>
      <c r="HR77" s="384"/>
      <c r="HS77" s="384"/>
      <c r="HT77" s="384"/>
      <c r="HU77" s="384"/>
      <c r="HV77" s="384"/>
    </row>
    <row r="78" spans="1:230" s="389" customFormat="1" ht="18" customHeight="1">
      <c r="A78" s="384"/>
      <c r="B78" s="385">
        <v>31</v>
      </c>
      <c r="C78" s="386" t="s">
        <v>99</v>
      </c>
      <c r="D78" s="460">
        <v>10415</v>
      </c>
      <c r="E78" s="461">
        <v>1433.081833893423</v>
      </c>
      <c r="F78" s="462">
        <v>101767</v>
      </c>
      <c r="G78" s="463">
        <v>1684.0950927117829</v>
      </c>
      <c r="H78" s="464">
        <v>29994</v>
      </c>
      <c r="I78" s="465">
        <v>1029.7656221244247</v>
      </c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  <c r="HJ78" s="384"/>
      <c r="HK78" s="384"/>
      <c r="HL78" s="384"/>
      <c r="HM78" s="384"/>
      <c r="HN78" s="384"/>
      <c r="HO78" s="384"/>
      <c r="HP78" s="384"/>
      <c r="HQ78" s="384"/>
      <c r="HR78" s="384"/>
      <c r="HS78" s="384"/>
      <c r="HT78" s="384"/>
      <c r="HU78" s="384"/>
      <c r="HV78" s="384"/>
    </row>
    <row r="79" spans="1:230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  <c r="HJ79" s="384"/>
      <c r="HK79" s="384"/>
      <c r="HL79" s="384"/>
      <c r="HM79" s="384"/>
      <c r="HN79" s="384"/>
      <c r="HO79" s="384"/>
      <c r="HP79" s="384"/>
      <c r="HQ79" s="384"/>
      <c r="HR79" s="384"/>
      <c r="HS79" s="384"/>
      <c r="HT79" s="384"/>
      <c r="HU79" s="384"/>
      <c r="HV79" s="384"/>
    </row>
    <row r="80" spans="1:230" s="389" customFormat="1" ht="18" customHeight="1">
      <c r="A80" s="384"/>
      <c r="B80" s="385"/>
      <c r="C80" s="386" t="s">
        <v>100</v>
      </c>
      <c r="D80" s="460">
        <v>41776</v>
      </c>
      <c r="E80" s="461">
        <v>1527.9058492914589</v>
      </c>
      <c r="F80" s="462">
        <v>390405</v>
      </c>
      <c r="G80" s="463">
        <v>1830.5678160628063</v>
      </c>
      <c r="H80" s="464">
        <v>133203</v>
      </c>
      <c r="I80" s="465">
        <v>1126.2868463172751</v>
      </c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  <c r="HJ80" s="384"/>
      <c r="HK80" s="384"/>
      <c r="HL80" s="384"/>
      <c r="HM80" s="384"/>
      <c r="HN80" s="384"/>
      <c r="HO80" s="384"/>
      <c r="HP80" s="384"/>
      <c r="HQ80" s="384"/>
      <c r="HR80" s="384"/>
      <c r="HS80" s="384"/>
      <c r="HT80" s="384"/>
      <c r="HU80" s="384"/>
      <c r="HV80" s="384"/>
    </row>
    <row r="81" spans="1:230" s="390" customFormat="1" ht="18" customHeight="1">
      <c r="B81" s="385">
        <v>1</v>
      </c>
      <c r="C81" s="391" t="s">
        <v>202</v>
      </c>
      <c r="D81" s="392">
        <v>6562</v>
      </c>
      <c r="E81" s="393">
        <v>1521.8769826272478</v>
      </c>
      <c r="F81" s="392">
        <v>57667</v>
      </c>
      <c r="G81" s="393">
        <v>1845.6766315223613</v>
      </c>
      <c r="H81" s="392">
        <v>17276</v>
      </c>
      <c r="I81" s="393">
        <v>1116.7765622829359</v>
      </c>
    </row>
    <row r="82" spans="1:230" s="390" customFormat="1" ht="18" customHeight="1">
      <c r="B82" s="385">
        <v>20</v>
      </c>
      <c r="C82" s="391" t="s">
        <v>204</v>
      </c>
      <c r="D82" s="392">
        <v>12581</v>
      </c>
      <c r="E82" s="393">
        <v>1572.5768404737303</v>
      </c>
      <c r="F82" s="392">
        <v>135088</v>
      </c>
      <c r="G82" s="393">
        <v>1775.1433740228592</v>
      </c>
      <c r="H82" s="392">
        <v>43264</v>
      </c>
      <c r="I82" s="393">
        <v>1097.9658260909764</v>
      </c>
    </row>
    <row r="83" spans="1:230" s="390" customFormat="1" ht="18" customHeight="1">
      <c r="B83" s="385">
        <v>48</v>
      </c>
      <c r="C83" s="391" t="s">
        <v>211</v>
      </c>
      <c r="D83" s="392">
        <v>22633</v>
      </c>
      <c r="E83" s="393">
        <v>1504.8225498166396</v>
      </c>
      <c r="F83" s="392">
        <v>197650</v>
      </c>
      <c r="G83" s="393">
        <v>1864.0406061725273</v>
      </c>
      <c r="H83" s="392">
        <v>72663</v>
      </c>
      <c r="I83" s="393">
        <v>1145.4104757579512</v>
      </c>
    </row>
    <row r="84" spans="1:230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</row>
    <row r="85" spans="1:230" s="389" customFormat="1" ht="18" customHeight="1">
      <c r="A85" s="384"/>
      <c r="B85" s="385">
        <v>26</v>
      </c>
      <c r="C85" s="386" t="s">
        <v>101</v>
      </c>
      <c r="D85" s="460">
        <v>4885</v>
      </c>
      <c r="E85" s="461">
        <v>1246.4138259979532</v>
      </c>
      <c r="F85" s="462">
        <v>51487</v>
      </c>
      <c r="G85" s="463">
        <v>1450.9367049934933</v>
      </c>
      <c r="H85" s="464">
        <v>15996</v>
      </c>
      <c r="I85" s="465">
        <v>922.79014066016498</v>
      </c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  <c r="HJ85" s="384"/>
      <c r="HK85" s="384"/>
      <c r="HL85" s="384"/>
      <c r="HM85" s="384"/>
      <c r="HN85" s="384"/>
      <c r="HO85" s="384"/>
      <c r="HP85" s="384"/>
      <c r="HQ85" s="384"/>
      <c r="HR85" s="384"/>
      <c r="HS85" s="384"/>
      <c r="HT85" s="384"/>
      <c r="HU85" s="384"/>
      <c r="HV85" s="384"/>
    </row>
    <row r="86" spans="1:230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  <c r="HJ86" s="384"/>
      <c r="HK86" s="384"/>
      <c r="HL86" s="384"/>
      <c r="HM86" s="384"/>
      <c r="HN86" s="384"/>
      <c r="HO86" s="384"/>
      <c r="HP86" s="384"/>
      <c r="HQ86" s="384"/>
      <c r="HR86" s="384"/>
      <c r="HS86" s="384"/>
      <c r="HT86" s="384"/>
      <c r="HU86" s="384"/>
      <c r="HV86" s="384"/>
    </row>
    <row r="87" spans="1:230" s="389" customFormat="1" ht="18" customHeight="1">
      <c r="A87" s="384"/>
      <c r="B87" s="385">
        <v>51</v>
      </c>
      <c r="C87" s="391" t="s">
        <v>102</v>
      </c>
      <c r="D87" s="392">
        <v>1059</v>
      </c>
      <c r="E87" s="393">
        <v>1363.3337771482529</v>
      </c>
      <c r="F87" s="392">
        <v>4805</v>
      </c>
      <c r="G87" s="393">
        <v>1657.0486930280954</v>
      </c>
      <c r="H87" s="392">
        <v>2633</v>
      </c>
      <c r="I87" s="393">
        <v>998.04692745917203</v>
      </c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  <c r="HJ87" s="384"/>
      <c r="HK87" s="384"/>
      <c r="HL87" s="384"/>
      <c r="HM87" s="384"/>
      <c r="HN87" s="384"/>
      <c r="HO87" s="384"/>
      <c r="HP87" s="384"/>
      <c r="HQ87" s="384"/>
      <c r="HR87" s="384"/>
      <c r="HS87" s="384"/>
      <c r="HT87" s="384"/>
      <c r="HU87" s="384"/>
      <c r="HV87" s="384"/>
    </row>
    <row r="88" spans="1:230" s="389" customFormat="1" ht="18" customHeight="1">
      <c r="A88" s="384"/>
      <c r="B88" s="385">
        <v>52</v>
      </c>
      <c r="C88" s="391" t="s">
        <v>103</v>
      </c>
      <c r="D88" s="394">
        <v>1340</v>
      </c>
      <c r="E88" s="395">
        <v>1328.1540597014925</v>
      </c>
      <c r="F88" s="394">
        <v>4558</v>
      </c>
      <c r="G88" s="395">
        <v>1589.0506801228607</v>
      </c>
      <c r="H88" s="394">
        <v>2269</v>
      </c>
      <c r="I88" s="395">
        <v>933.06560599382999</v>
      </c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  <c r="HJ88" s="384"/>
      <c r="HK88" s="384"/>
      <c r="HL88" s="384"/>
      <c r="HM88" s="384"/>
      <c r="HN88" s="384"/>
      <c r="HO88" s="384"/>
      <c r="HP88" s="384"/>
      <c r="HQ88" s="384"/>
      <c r="HR88" s="384"/>
      <c r="HS88" s="384"/>
      <c r="HT88" s="384"/>
      <c r="HU88" s="384"/>
      <c r="HV88" s="384"/>
    </row>
    <row r="89" spans="1:230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384"/>
      <c r="HU89" s="384"/>
      <c r="HV89" s="384"/>
    </row>
    <row r="90" spans="1:230" s="389" customFormat="1" ht="18" customHeight="1">
      <c r="A90" s="398"/>
      <c r="B90" s="399"/>
      <c r="C90" s="400" t="s">
        <v>45</v>
      </c>
      <c r="D90" s="401">
        <v>1009049</v>
      </c>
      <c r="E90" s="402">
        <v>1206.3135978926682</v>
      </c>
      <c r="F90" s="466">
        <v>6570803</v>
      </c>
      <c r="G90" s="467">
        <v>1502.1591922387556</v>
      </c>
      <c r="H90" s="468">
        <v>2348471</v>
      </c>
      <c r="I90" s="469">
        <v>933.03370313706307</v>
      </c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  <c r="HJ90" s="384"/>
      <c r="HK90" s="384"/>
      <c r="HL90" s="384"/>
      <c r="HM90" s="384"/>
      <c r="HN90" s="384"/>
      <c r="HO90" s="384"/>
      <c r="HP90" s="384"/>
      <c r="HQ90" s="384"/>
      <c r="HR90" s="384"/>
      <c r="HS90" s="384"/>
      <c r="HT90" s="384"/>
      <c r="HU90" s="384"/>
      <c r="HV90" s="384"/>
    </row>
    <row r="91" spans="1:230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30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30" ht="18" customHeight="1">
      <c r="B93" s="406"/>
      <c r="D93" s="407"/>
      <c r="E93" s="408"/>
      <c r="F93" s="407"/>
      <c r="G93" s="408"/>
      <c r="H93" s="407"/>
      <c r="I93" s="408"/>
    </row>
    <row r="94" spans="1:230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30" ht="18" customHeight="1">
      <c r="B95" s="406"/>
      <c r="E95" s="408"/>
      <c r="G95" s="408"/>
      <c r="I95" s="408"/>
    </row>
    <row r="96" spans="1:230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K96" sqref="K96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0" width="11.42578125" style="410"/>
    <col min="11" max="11" width="28" style="379" customWidth="1"/>
    <col min="12" max="16384" width="11.42578125" style="379"/>
  </cols>
  <sheetData>
    <row r="1" spans="1:217" s="368" customFormat="1" ht="15.75" customHeight="1">
      <c r="B1" s="369"/>
      <c r="E1" s="370"/>
      <c r="G1" s="370"/>
      <c r="I1" s="370"/>
      <c r="J1" s="410"/>
      <c r="K1" s="379"/>
    </row>
    <row r="2" spans="1:217" s="368" customFormat="1">
      <c r="B2" s="369"/>
      <c r="E2" s="370"/>
      <c r="G2" s="370"/>
      <c r="I2" s="370"/>
      <c r="J2" s="410"/>
      <c r="K2" s="379"/>
    </row>
    <row r="3" spans="1:217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  <c r="J3" s="410"/>
      <c r="K3" s="379"/>
    </row>
    <row r="4" spans="1:217" s="368" customFormat="1">
      <c r="B4" s="369"/>
      <c r="C4" s="375"/>
      <c r="D4" s="373"/>
      <c r="E4" s="374"/>
      <c r="F4" s="373"/>
      <c r="G4" s="374"/>
      <c r="H4" s="373"/>
      <c r="I4" s="374"/>
      <c r="J4" s="410"/>
      <c r="K4" s="379"/>
    </row>
    <row r="5" spans="1:217" s="368" customFormat="1" ht="18.75">
      <c r="B5" s="451" t="str">
        <f>'Número pensiones (IP-J-V)'!B5</f>
        <v>1 de marzo de 2025</v>
      </c>
      <c r="C5" s="470"/>
      <c r="D5" s="471"/>
      <c r="E5" s="472"/>
      <c r="F5" s="471"/>
      <c r="G5" s="472"/>
      <c r="H5" s="471"/>
      <c r="I5" s="472"/>
      <c r="J5" s="410"/>
      <c r="K5" s="411" t="s">
        <v>168</v>
      </c>
    </row>
    <row r="6" spans="1:217" s="414" customFormat="1" ht="9" customHeight="1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3"/>
      <c r="DC6" s="413"/>
      <c r="DD6" s="413"/>
      <c r="DE6" s="413"/>
      <c r="DF6" s="413"/>
      <c r="DG6" s="413"/>
      <c r="DH6" s="413"/>
      <c r="DI6" s="413"/>
      <c r="DJ6" s="413"/>
      <c r="DK6" s="413"/>
      <c r="DL6" s="413"/>
      <c r="DM6" s="413"/>
      <c r="DN6" s="413"/>
      <c r="DO6" s="413"/>
      <c r="DP6" s="413"/>
      <c r="DQ6" s="413"/>
      <c r="DR6" s="413"/>
      <c r="DS6" s="413"/>
      <c r="DT6" s="413"/>
      <c r="DU6" s="413"/>
      <c r="DV6" s="413"/>
      <c r="DW6" s="413"/>
      <c r="DX6" s="413"/>
      <c r="DY6" s="413"/>
      <c r="DZ6" s="413"/>
      <c r="EA6" s="413"/>
      <c r="EB6" s="413"/>
      <c r="EC6" s="413"/>
      <c r="ED6" s="413"/>
      <c r="EE6" s="413"/>
      <c r="EF6" s="413"/>
      <c r="EG6" s="413"/>
      <c r="EH6" s="413"/>
      <c r="EI6" s="413"/>
      <c r="EJ6" s="413"/>
      <c r="EK6" s="413"/>
      <c r="EL6" s="413"/>
      <c r="EM6" s="413"/>
      <c r="EN6" s="413"/>
      <c r="EO6" s="413"/>
      <c r="EP6" s="413"/>
      <c r="EQ6" s="413"/>
      <c r="ER6" s="413"/>
      <c r="ES6" s="413"/>
      <c r="ET6" s="413"/>
      <c r="EU6" s="413"/>
      <c r="EV6" s="413"/>
      <c r="EW6" s="413"/>
      <c r="EX6" s="413"/>
      <c r="EY6" s="413"/>
      <c r="EZ6" s="413"/>
      <c r="FA6" s="413"/>
      <c r="FB6" s="413"/>
      <c r="FC6" s="413"/>
      <c r="FD6" s="413"/>
      <c r="FE6" s="413"/>
      <c r="FF6" s="413"/>
      <c r="FG6" s="413"/>
      <c r="FH6" s="413"/>
      <c r="FI6" s="413"/>
      <c r="FJ6" s="413"/>
      <c r="FK6" s="413"/>
      <c r="FL6" s="413"/>
      <c r="FM6" s="413"/>
      <c r="FN6" s="413"/>
      <c r="FO6" s="413"/>
      <c r="FP6" s="413"/>
      <c r="FQ6" s="413"/>
      <c r="FR6" s="413"/>
      <c r="FS6" s="413"/>
      <c r="FT6" s="413"/>
      <c r="FU6" s="413"/>
      <c r="FV6" s="413"/>
      <c r="FW6" s="413"/>
      <c r="FX6" s="413"/>
      <c r="FY6" s="413"/>
      <c r="FZ6" s="413"/>
      <c r="GA6" s="413"/>
      <c r="GB6" s="413"/>
      <c r="GC6" s="413"/>
      <c r="GD6" s="413"/>
      <c r="GE6" s="413"/>
      <c r="GF6" s="413"/>
      <c r="GG6" s="413"/>
      <c r="GH6" s="413"/>
      <c r="GI6" s="413"/>
      <c r="GJ6" s="413"/>
      <c r="GK6" s="413"/>
      <c r="GL6" s="413"/>
      <c r="GM6" s="413"/>
      <c r="GN6" s="413"/>
      <c r="GO6" s="413"/>
      <c r="GP6" s="413"/>
      <c r="GQ6" s="413"/>
      <c r="GR6" s="413"/>
      <c r="GS6" s="413"/>
      <c r="GT6" s="413"/>
      <c r="GU6" s="413"/>
      <c r="GV6" s="413"/>
      <c r="GW6" s="413"/>
      <c r="GX6" s="413"/>
      <c r="GY6" s="413"/>
      <c r="GZ6" s="413"/>
      <c r="HA6" s="413"/>
      <c r="HB6" s="413"/>
      <c r="HC6" s="413"/>
      <c r="HD6" s="413"/>
      <c r="HE6" s="413"/>
      <c r="HF6" s="413"/>
      <c r="HG6" s="413"/>
      <c r="HH6" s="413"/>
      <c r="HI6" s="413"/>
    </row>
    <row r="7" spans="1:217" ht="38.1" customHeight="1">
      <c r="A7" s="377"/>
      <c r="B7" s="526" t="s">
        <v>157</v>
      </c>
      <c r="C7" s="528" t="s">
        <v>47</v>
      </c>
      <c r="D7" s="417" t="s">
        <v>104</v>
      </c>
      <c r="E7" s="418"/>
      <c r="F7" s="419" t="s">
        <v>105</v>
      </c>
      <c r="G7" s="420"/>
      <c r="H7" s="453" t="s">
        <v>45</v>
      </c>
      <c r="I7" s="453"/>
    </row>
    <row r="8" spans="1:217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17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17" s="389" customFormat="1" ht="18" customHeight="1">
      <c r="A10" s="384"/>
      <c r="B10" s="385"/>
      <c r="C10" s="386" t="s">
        <v>52</v>
      </c>
      <c r="D10" s="460">
        <v>69060</v>
      </c>
      <c r="E10" s="461">
        <v>497.01366348103136</v>
      </c>
      <c r="F10" s="462">
        <v>12485</v>
      </c>
      <c r="G10" s="463">
        <v>740.23159551461731</v>
      </c>
      <c r="H10" s="464">
        <v>1689409</v>
      </c>
      <c r="I10" s="465">
        <v>1174.9348302690464</v>
      </c>
      <c r="J10" s="415"/>
      <c r="K10" s="390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</row>
    <row r="11" spans="1:217" s="390" customFormat="1" ht="18" customHeight="1">
      <c r="B11" s="385">
        <v>4</v>
      </c>
      <c r="C11" s="391" t="s">
        <v>53</v>
      </c>
      <c r="D11" s="392">
        <v>5463</v>
      </c>
      <c r="E11" s="393">
        <v>439.92545121727983</v>
      </c>
      <c r="F11" s="392">
        <v>524</v>
      </c>
      <c r="G11" s="393">
        <v>722.82255725190839</v>
      </c>
      <c r="H11" s="392">
        <v>117869</v>
      </c>
      <c r="I11" s="393">
        <v>1077.5874310463316</v>
      </c>
      <c r="J11" s="415"/>
      <c r="K11" s="415"/>
    </row>
    <row r="12" spans="1:217" s="390" customFormat="1" ht="18" customHeight="1">
      <c r="B12" s="385">
        <v>11</v>
      </c>
      <c r="C12" s="391" t="s">
        <v>54</v>
      </c>
      <c r="D12" s="392">
        <v>10420</v>
      </c>
      <c r="E12" s="393">
        <v>533.10603550863721</v>
      </c>
      <c r="F12" s="392">
        <v>2891</v>
      </c>
      <c r="G12" s="393">
        <v>760.54182635766165</v>
      </c>
      <c r="H12" s="392">
        <v>234350</v>
      </c>
      <c r="I12" s="393">
        <v>1297.4514103264337</v>
      </c>
      <c r="J12" s="415"/>
    </row>
    <row r="13" spans="1:217" s="390" customFormat="1" ht="18" customHeight="1">
      <c r="B13" s="385">
        <v>14</v>
      </c>
      <c r="C13" s="391" t="s">
        <v>55</v>
      </c>
      <c r="D13" s="392">
        <v>6847</v>
      </c>
      <c r="E13" s="393">
        <v>500.77102380604646</v>
      </c>
      <c r="F13" s="392">
        <v>1407</v>
      </c>
      <c r="G13" s="393">
        <v>715.60671641791055</v>
      </c>
      <c r="H13" s="392">
        <v>181766</v>
      </c>
      <c r="I13" s="393">
        <v>1099.1414846010803</v>
      </c>
      <c r="J13" s="415"/>
    </row>
    <row r="14" spans="1:217" s="390" customFormat="1" ht="18" customHeight="1">
      <c r="B14" s="385">
        <v>18</v>
      </c>
      <c r="C14" s="391" t="s">
        <v>56</v>
      </c>
      <c r="D14" s="392">
        <v>7781</v>
      </c>
      <c r="E14" s="393">
        <v>476.60791929057962</v>
      </c>
      <c r="F14" s="392">
        <v>1423</v>
      </c>
      <c r="G14" s="393">
        <v>748.38335910049193</v>
      </c>
      <c r="H14" s="392">
        <v>201534</v>
      </c>
      <c r="I14" s="393">
        <v>1121.3902088977545</v>
      </c>
      <c r="J14" s="415"/>
    </row>
    <row r="15" spans="1:217" s="390" customFormat="1" ht="18" customHeight="1">
      <c r="B15" s="385">
        <v>21</v>
      </c>
      <c r="C15" s="391" t="s">
        <v>57</v>
      </c>
      <c r="D15" s="392">
        <v>4313</v>
      </c>
      <c r="E15" s="393">
        <v>502.55460004637149</v>
      </c>
      <c r="F15" s="392">
        <v>808</v>
      </c>
      <c r="G15" s="393">
        <v>765.68507425742575</v>
      </c>
      <c r="H15" s="392">
        <v>105238</v>
      </c>
      <c r="I15" s="393">
        <v>1187.8932438852885</v>
      </c>
      <c r="J15" s="415"/>
    </row>
    <row r="16" spans="1:217" s="390" customFormat="1" ht="18" customHeight="1">
      <c r="B16" s="385">
        <v>23</v>
      </c>
      <c r="C16" s="391" t="s">
        <v>58</v>
      </c>
      <c r="D16" s="392">
        <v>5367</v>
      </c>
      <c r="E16" s="393">
        <v>488.00099310601826</v>
      </c>
      <c r="F16" s="392">
        <v>841</v>
      </c>
      <c r="G16" s="393">
        <v>679.34120095124842</v>
      </c>
      <c r="H16" s="392">
        <v>150067</v>
      </c>
      <c r="I16" s="393">
        <v>1088.7342813543291</v>
      </c>
      <c r="J16" s="415"/>
    </row>
    <row r="17" spans="1:217" s="390" customFormat="1" ht="18" customHeight="1">
      <c r="B17" s="385">
        <v>29</v>
      </c>
      <c r="C17" s="391" t="s">
        <v>59</v>
      </c>
      <c r="D17" s="392">
        <v>12893</v>
      </c>
      <c r="E17" s="393">
        <v>479.62886760257499</v>
      </c>
      <c r="F17" s="392">
        <v>1701</v>
      </c>
      <c r="G17" s="393">
        <v>729.60234567901227</v>
      </c>
      <c r="H17" s="392">
        <v>293248</v>
      </c>
      <c r="I17" s="393">
        <v>1190.9389515359007</v>
      </c>
      <c r="J17" s="415"/>
    </row>
    <row r="18" spans="1:217" s="390" customFormat="1" ht="18" customHeight="1">
      <c r="B18" s="385">
        <v>41</v>
      </c>
      <c r="C18" s="391" t="s">
        <v>60</v>
      </c>
      <c r="D18" s="392">
        <v>15976</v>
      </c>
      <c r="E18" s="393">
        <v>516.8844667000501</v>
      </c>
      <c r="F18" s="392">
        <v>2890</v>
      </c>
      <c r="G18" s="393">
        <v>747.90476816608987</v>
      </c>
      <c r="H18" s="392">
        <v>405337</v>
      </c>
      <c r="I18" s="393">
        <v>1209.9900034785869</v>
      </c>
      <c r="J18" s="415"/>
    </row>
    <row r="19" spans="1:217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  <c r="J19" s="415"/>
    </row>
    <row r="20" spans="1:217" s="389" customFormat="1" ht="18" customHeight="1">
      <c r="A20" s="384"/>
      <c r="B20" s="385"/>
      <c r="C20" s="386" t="s">
        <v>61</v>
      </c>
      <c r="D20" s="460">
        <v>9316</v>
      </c>
      <c r="E20" s="461">
        <v>536.51025976814083</v>
      </c>
      <c r="F20" s="462">
        <v>830</v>
      </c>
      <c r="G20" s="463">
        <v>822.96712048192762</v>
      </c>
      <c r="H20" s="464">
        <v>316014</v>
      </c>
      <c r="I20" s="465">
        <v>1382.7314774661879</v>
      </c>
      <c r="J20" s="415"/>
      <c r="K20" s="390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</row>
    <row r="21" spans="1:217" s="390" customFormat="1" ht="18" customHeight="1">
      <c r="B21" s="385">
        <v>22</v>
      </c>
      <c r="C21" s="391" t="s">
        <v>62</v>
      </c>
      <c r="D21" s="392">
        <v>1635</v>
      </c>
      <c r="E21" s="393">
        <v>512.94554740061164</v>
      </c>
      <c r="F21" s="392">
        <v>84</v>
      </c>
      <c r="G21" s="393">
        <v>753.38583333333338</v>
      </c>
      <c r="H21" s="392">
        <v>54952</v>
      </c>
      <c r="I21" s="393">
        <v>1260.4524936308048</v>
      </c>
      <c r="J21" s="415"/>
    </row>
    <row r="22" spans="1:217" s="390" customFormat="1" ht="18" customHeight="1">
      <c r="B22" s="385">
        <v>40</v>
      </c>
      <c r="C22" s="391" t="s">
        <v>63</v>
      </c>
      <c r="D22" s="392">
        <v>998</v>
      </c>
      <c r="E22" s="393">
        <v>518.52438877755515</v>
      </c>
      <c r="F22" s="392">
        <v>100</v>
      </c>
      <c r="G22" s="393">
        <v>813.82770000000005</v>
      </c>
      <c r="H22" s="392">
        <v>36202</v>
      </c>
      <c r="I22" s="393">
        <v>1270.2100361858461</v>
      </c>
      <c r="J22" s="415"/>
    </row>
    <row r="23" spans="1:217" s="390" customFormat="1" ht="18" customHeight="1">
      <c r="B23" s="385">
        <v>50</v>
      </c>
      <c r="C23" s="391" t="s">
        <v>64</v>
      </c>
      <c r="D23" s="392">
        <v>6683</v>
      </c>
      <c r="E23" s="393">
        <v>544.96128535089031</v>
      </c>
      <c r="F23" s="392">
        <v>646</v>
      </c>
      <c r="G23" s="393">
        <v>833.42961300309605</v>
      </c>
      <c r="H23" s="392">
        <v>224860</v>
      </c>
      <c r="I23" s="393">
        <v>1430.730125233478</v>
      </c>
      <c r="J23" s="415"/>
    </row>
    <row r="24" spans="1:217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  <c r="J24" s="415"/>
    </row>
    <row r="25" spans="1:217" s="389" customFormat="1" ht="18" customHeight="1">
      <c r="A25" s="384"/>
      <c r="B25" s="385">
        <v>33</v>
      </c>
      <c r="C25" s="386" t="s">
        <v>65</v>
      </c>
      <c r="D25" s="460">
        <v>8649</v>
      </c>
      <c r="E25" s="461">
        <v>637.50717886460859</v>
      </c>
      <c r="F25" s="462">
        <v>2018</v>
      </c>
      <c r="G25" s="463">
        <v>1041.3181912784935</v>
      </c>
      <c r="H25" s="464">
        <v>301747</v>
      </c>
      <c r="I25" s="465">
        <v>1519.3504873619277</v>
      </c>
      <c r="J25" s="415"/>
      <c r="K25" s="390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</row>
    <row r="26" spans="1:217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415"/>
      <c r="K26" s="390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</row>
    <row r="27" spans="1:217" s="389" customFormat="1" ht="18" customHeight="1">
      <c r="A27" s="384"/>
      <c r="B27" s="385">
        <v>7</v>
      </c>
      <c r="C27" s="386" t="s">
        <v>205</v>
      </c>
      <c r="D27" s="460">
        <v>6018</v>
      </c>
      <c r="E27" s="461">
        <v>449.69867730142897</v>
      </c>
      <c r="F27" s="462">
        <v>117</v>
      </c>
      <c r="G27" s="463">
        <v>764.87196581196588</v>
      </c>
      <c r="H27" s="464">
        <v>211695</v>
      </c>
      <c r="I27" s="465">
        <v>1220.6071890219414</v>
      </c>
      <c r="J27" s="415"/>
      <c r="K27" s="39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</row>
    <row r="28" spans="1:217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415"/>
      <c r="K28" s="390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</row>
    <row r="29" spans="1:217" s="389" customFormat="1" ht="18" customHeight="1">
      <c r="A29" s="384"/>
      <c r="B29" s="385"/>
      <c r="C29" s="386" t="s">
        <v>66</v>
      </c>
      <c r="D29" s="460">
        <v>16392</v>
      </c>
      <c r="E29" s="461">
        <v>496.53724621766713</v>
      </c>
      <c r="F29" s="462">
        <v>2596</v>
      </c>
      <c r="G29" s="463">
        <v>757.21895223420631</v>
      </c>
      <c r="H29" s="464">
        <v>369615</v>
      </c>
      <c r="I29" s="465">
        <v>1191.3706727540819</v>
      </c>
      <c r="J29" s="415"/>
      <c r="K29" s="416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</row>
    <row r="30" spans="1:217" s="390" customFormat="1" ht="18" customHeight="1">
      <c r="B30" s="385">
        <v>35</v>
      </c>
      <c r="C30" s="391" t="s">
        <v>67</v>
      </c>
      <c r="D30" s="392">
        <v>9172</v>
      </c>
      <c r="E30" s="393">
        <v>503.10089511556913</v>
      </c>
      <c r="F30" s="392">
        <v>1746</v>
      </c>
      <c r="G30" s="393">
        <v>747.20127147766323</v>
      </c>
      <c r="H30" s="392">
        <v>195131</v>
      </c>
      <c r="I30" s="393">
        <v>1210.9394156745986</v>
      </c>
      <c r="J30" s="415"/>
    </row>
    <row r="31" spans="1:217" s="390" customFormat="1" ht="18" customHeight="1">
      <c r="B31" s="385">
        <v>38</v>
      </c>
      <c r="C31" s="391" t="s">
        <v>68</v>
      </c>
      <c r="D31" s="392">
        <v>7220</v>
      </c>
      <c r="E31" s="393">
        <v>488.19904847645427</v>
      </c>
      <c r="F31" s="392">
        <v>850</v>
      </c>
      <c r="G31" s="393">
        <v>777.79644705882356</v>
      </c>
      <c r="H31" s="392">
        <v>174484</v>
      </c>
      <c r="I31" s="393">
        <v>1169.4863259095382</v>
      </c>
      <c r="J31" s="415"/>
    </row>
    <row r="32" spans="1:217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  <c r="J32" s="415"/>
    </row>
    <row r="33" spans="1:217" s="389" customFormat="1" ht="18" customHeight="1">
      <c r="A33" s="384"/>
      <c r="B33" s="385">
        <v>39</v>
      </c>
      <c r="C33" s="386" t="s">
        <v>69</v>
      </c>
      <c r="D33" s="460">
        <v>4610</v>
      </c>
      <c r="E33" s="461">
        <v>571.83315835141002</v>
      </c>
      <c r="F33" s="462">
        <v>1379</v>
      </c>
      <c r="G33" s="463">
        <v>862.10146482958658</v>
      </c>
      <c r="H33" s="464">
        <v>147891</v>
      </c>
      <c r="I33" s="465">
        <v>1378.7424931199325</v>
      </c>
      <c r="J33" s="415"/>
      <c r="K33" s="390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</row>
    <row r="34" spans="1:217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415"/>
      <c r="K34" s="390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</row>
    <row r="35" spans="1:217" s="389" customFormat="1" ht="18" customHeight="1">
      <c r="A35" s="384"/>
      <c r="B35" s="385"/>
      <c r="C35" s="386" t="s">
        <v>70</v>
      </c>
      <c r="D35" s="460">
        <v>18931</v>
      </c>
      <c r="E35" s="461">
        <v>566.90994030954505</v>
      </c>
      <c r="F35" s="462">
        <v>3890</v>
      </c>
      <c r="G35" s="463">
        <v>795.30777892030881</v>
      </c>
      <c r="H35" s="464">
        <v>631776</v>
      </c>
      <c r="I35" s="465">
        <v>1308.5456007192424</v>
      </c>
      <c r="J35" s="415"/>
      <c r="K35" s="390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</row>
    <row r="36" spans="1:217" s="390" customFormat="1" ht="18" customHeight="1">
      <c r="B36" s="385">
        <v>5</v>
      </c>
      <c r="C36" s="391" t="s">
        <v>71</v>
      </c>
      <c r="D36" s="392">
        <v>1270</v>
      </c>
      <c r="E36" s="393">
        <v>564.25039370078753</v>
      </c>
      <c r="F36" s="392">
        <v>237</v>
      </c>
      <c r="G36" s="393">
        <v>727.19232067510541</v>
      </c>
      <c r="H36" s="392">
        <v>39848</v>
      </c>
      <c r="I36" s="393">
        <v>1155.0138581610117</v>
      </c>
      <c r="J36" s="415"/>
    </row>
    <row r="37" spans="1:217" s="390" customFormat="1" ht="18" customHeight="1">
      <c r="B37" s="385">
        <v>9</v>
      </c>
      <c r="C37" s="391" t="s">
        <v>72</v>
      </c>
      <c r="D37" s="392">
        <v>2818</v>
      </c>
      <c r="E37" s="393">
        <v>559.23303761533009</v>
      </c>
      <c r="F37" s="392">
        <v>317</v>
      </c>
      <c r="G37" s="393">
        <v>826.91886435331219</v>
      </c>
      <c r="H37" s="392">
        <v>94366</v>
      </c>
      <c r="I37" s="393">
        <v>1405.0012469533524</v>
      </c>
      <c r="J37" s="415"/>
    </row>
    <row r="38" spans="1:217" s="390" customFormat="1" ht="18" customHeight="1">
      <c r="B38" s="385">
        <v>24</v>
      </c>
      <c r="C38" s="391" t="s">
        <v>73</v>
      </c>
      <c r="D38" s="392">
        <v>4051</v>
      </c>
      <c r="E38" s="393">
        <v>576.43698099234757</v>
      </c>
      <c r="F38" s="392">
        <v>1095</v>
      </c>
      <c r="G38" s="393">
        <v>874.6515525114155</v>
      </c>
      <c r="H38" s="392">
        <v>140848</v>
      </c>
      <c r="I38" s="393">
        <v>1303.809743482336</v>
      </c>
      <c r="J38" s="410"/>
    </row>
    <row r="39" spans="1:217" s="390" customFormat="1" ht="18" customHeight="1">
      <c r="B39" s="385">
        <v>34</v>
      </c>
      <c r="C39" s="391" t="s">
        <v>74</v>
      </c>
      <c r="D39" s="392">
        <v>1356</v>
      </c>
      <c r="E39" s="393">
        <v>590.42992625368731</v>
      </c>
      <c r="F39" s="392">
        <v>285</v>
      </c>
      <c r="G39" s="393">
        <v>819.68550877192979</v>
      </c>
      <c r="H39" s="392">
        <v>44177</v>
      </c>
      <c r="I39" s="393">
        <v>1340.4509656608639</v>
      </c>
      <c r="J39" s="410"/>
    </row>
    <row r="40" spans="1:217" s="390" customFormat="1" ht="18" customHeight="1">
      <c r="B40" s="385">
        <v>37</v>
      </c>
      <c r="C40" s="391" t="s">
        <v>75</v>
      </c>
      <c r="D40" s="392">
        <v>2525</v>
      </c>
      <c r="E40" s="393">
        <v>574.81944950495051</v>
      </c>
      <c r="F40" s="392">
        <v>646</v>
      </c>
      <c r="G40" s="393">
        <v>743.88325077399384</v>
      </c>
      <c r="H40" s="392">
        <v>82911</v>
      </c>
      <c r="I40" s="393">
        <v>1222.3489069001705</v>
      </c>
      <c r="J40" s="410"/>
    </row>
    <row r="41" spans="1:217" s="390" customFormat="1" ht="18" customHeight="1">
      <c r="B41" s="385">
        <v>40</v>
      </c>
      <c r="C41" s="391" t="s">
        <v>76</v>
      </c>
      <c r="D41" s="392">
        <v>1098</v>
      </c>
      <c r="E41" s="393">
        <v>524.98840619307839</v>
      </c>
      <c r="F41" s="392">
        <v>140</v>
      </c>
      <c r="G41" s="393">
        <v>750.67757142857158</v>
      </c>
      <c r="H41" s="392">
        <v>35707</v>
      </c>
      <c r="I41" s="393">
        <v>1249.2123062704784</v>
      </c>
      <c r="J41" s="410"/>
    </row>
    <row r="42" spans="1:217" s="390" customFormat="1" ht="18" customHeight="1">
      <c r="B42" s="385">
        <v>42</v>
      </c>
      <c r="C42" s="391" t="s">
        <v>77</v>
      </c>
      <c r="D42" s="392">
        <v>684</v>
      </c>
      <c r="E42" s="393">
        <v>557.63940058479534</v>
      </c>
      <c r="F42" s="392">
        <v>76</v>
      </c>
      <c r="G42" s="393">
        <v>752.40263157894731</v>
      </c>
      <c r="H42" s="392">
        <v>22938</v>
      </c>
      <c r="I42" s="393">
        <v>1265.4396651844102</v>
      </c>
      <c r="J42" s="410"/>
    </row>
    <row r="43" spans="1:217" s="390" customFormat="1" ht="18" customHeight="1">
      <c r="B43" s="385">
        <v>47</v>
      </c>
      <c r="C43" s="391" t="s">
        <v>78</v>
      </c>
      <c r="D43" s="392">
        <v>3573</v>
      </c>
      <c r="E43" s="393">
        <v>570.33226140498175</v>
      </c>
      <c r="F43" s="392">
        <v>674</v>
      </c>
      <c r="G43" s="393">
        <v>811.19851632047471</v>
      </c>
      <c r="H43" s="392">
        <v>123146</v>
      </c>
      <c r="I43" s="393">
        <v>1432.8892822340956</v>
      </c>
      <c r="J43" s="410"/>
    </row>
    <row r="44" spans="1:217" s="390" customFormat="1" ht="18" customHeight="1">
      <c r="B44" s="385">
        <v>49</v>
      </c>
      <c r="C44" s="391" t="s">
        <v>79</v>
      </c>
      <c r="D44" s="392">
        <v>1556</v>
      </c>
      <c r="E44" s="393">
        <v>550.6473586118251</v>
      </c>
      <c r="F44" s="392">
        <v>420</v>
      </c>
      <c r="G44" s="393">
        <v>662.7184285714286</v>
      </c>
      <c r="H44" s="392">
        <v>47835</v>
      </c>
      <c r="I44" s="393">
        <v>1124.8925652764713</v>
      </c>
      <c r="J44" s="410"/>
    </row>
    <row r="45" spans="1:217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  <c r="J45" s="410"/>
    </row>
    <row r="46" spans="1:217" s="389" customFormat="1" ht="18" customHeight="1">
      <c r="A46" s="384"/>
      <c r="B46" s="385"/>
      <c r="C46" s="386" t="s">
        <v>80</v>
      </c>
      <c r="D46" s="460">
        <v>14648</v>
      </c>
      <c r="E46" s="461">
        <v>522.50046968869515</v>
      </c>
      <c r="F46" s="462">
        <v>2653</v>
      </c>
      <c r="G46" s="463">
        <v>709.98948737278533</v>
      </c>
      <c r="H46" s="464">
        <v>399095</v>
      </c>
      <c r="I46" s="465">
        <v>1222.0175600796799</v>
      </c>
      <c r="J46" s="410"/>
      <c r="K46" s="390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</row>
    <row r="47" spans="1:217" s="390" customFormat="1" ht="18" customHeight="1">
      <c r="B47" s="385">
        <v>2</v>
      </c>
      <c r="C47" s="391" t="s">
        <v>81</v>
      </c>
      <c r="D47" s="392">
        <v>2922</v>
      </c>
      <c r="E47" s="393">
        <v>528.0664134154689</v>
      </c>
      <c r="F47" s="392">
        <v>750</v>
      </c>
      <c r="G47" s="393">
        <v>676.41689333333318</v>
      </c>
      <c r="H47" s="392">
        <v>75979</v>
      </c>
      <c r="I47" s="393">
        <v>1188.6236098132383</v>
      </c>
      <c r="J47" s="410"/>
    </row>
    <row r="48" spans="1:217" s="390" customFormat="1" ht="18" customHeight="1">
      <c r="B48" s="385">
        <v>13</v>
      </c>
      <c r="C48" s="391" t="s">
        <v>82</v>
      </c>
      <c r="D48" s="392">
        <v>3973</v>
      </c>
      <c r="E48" s="393">
        <v>550.68803423105965</v>
      </c>
      <c r="F48" s="392">
        <v>893</v>
      </c>
      <c r="G48" s="393">
        <v>748.8873348264276</v>
      </c>
      <c r="H48" s="392">
        <v>104390</v>
      </c>
      <c r="I48" s="393">
        <v>1225.5923164096171</v>
      </c>
      <c r="J48" s="410"/>
    </row>
    <row r="49" spans="1:217" s="390" customFormat="1" ht="18" customHeight="1">
      <c r="B49" s="385">
        <v>16</v>
      </c>
      <c r="C49" s="391" t="s">
        <v>83</v>
      </c>
      <c r="D49" s="392">
        <v>1602</v>
      </c>
      <c r="E49" s="393">
        <v>536.30377028714111</v>
      </c>
      <c r="F49" s="392">
        <v>322</v>
      </c>
      <c r="G49" s="393">
        <v>680.44447204968947</v>
      </c>
      <c r="H49" s="392">
        <v>45704</v>
      </c>
      <c r="I49" s="393">
        <v>1126.6105680028004</v>
      </c>
      <c r="J49" s="410"/>
    </row>
    <row r="50" spans="1:217" s="390" customFormat="1" ht="18" customHeight="1">
      <c r="B50" s="385">
        <v>19</v>
      </c>
      <c r="C50" s="391" t="s">
        <v>84</v>
      </c>
      <c r="D50" s="392">
        <v>1565</v>
      </c>
      <c r="E50" s="393">
        <v>515.27040255591055</v>
      </c>
      <c r="F50" s="392">
        <v>113</v>
      </c>
      <c r="G50" s="393">
        <v>779.23699115044246</v>
      </c>
      <c r="H50" s="392">
        <v>46300</v>
      </c>
      <c r="I50" s="393">
        <v>1387.3070460043193</v>
      </c>
      <c r="J50" s="410"/>
    </row>
    <row r="51" spans="1:217" s="390" customFormat="1" ht="18" customHeight="1">
      <c r="B51" s="385">
        <v>45</v>
      </c>
      <c r="C51" s="391" t="s">
        <v>85</v>
      </c>
      <c r="D51" s="392">
        <v>4586</v>
      </c>
      <c r="E51" s="393">
        <v>492.17977322285213</v>
      </c>
      <c r="F51" s="392">
        <v>575</v>
      </c>
      <c r="G51" s="393">
        <v>696.30634782608695</v>
      </c>
      <c r="H51" s="392">
        <v>126722</v>
      </c>
      <c r="I51" s="393">
        <v>1213.1134084847145</v>
      </c>
      <c r="J51" s="410"/>
    </row>
    <row r="52" spans="1:217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  <c r="J52" s="410"/>
    </row>
    <row r="53" spans="1:217" s="389" customFormat="1" ht="18" customHeight="1">
      <c r="A53" s="384"/>
      <c r="B53" s="385"/>
      <c r="C53" s="386" t="s">
        <v>86</v>
      </c>
      <c r="D53" s="460">
        <v>50415</v>
      </c>
      <c r="E53" s="461">
        <v>515.88974412377308</v>
      </c>
      <c r="F53" s="462">
        <v>1406</v>
      </c>
      <c r="G53" s="463">
        <v>853.18200568990073</v>
      </c>
      <c r="H53" s="464">
        <v>1801425</v>
      </c>
      <c r="I53" s="465">
        <v>1359.3901917204439</v>
      </c>
      <c r="J53" s="410"/>
      <c r="K53" s="390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</row>
    <row r="54" spans="1:217" s="390" customFormat="1" ht="18" customHeight="1">
      <c r="B54" s="385">
        <v>8</v>
      </c>
      <c r="C54" s="391" t="s">
        <v>87</v>
      </c>
      <c r="D54" s="392">
        <v>37006</v>
      </c>
      <c r="E54" s="393">
        <v>534.58224531157123</v>
      </c>
      <c r="F54" s="392">
        <v>1102</v>
      </c>
      <c r="G54" s="393">
        <v>874.39296733212348</v>
      </c>
      <c r="H54" s="392">
        <v>1344840</v>
      </c>
      <c r="I54" s="393">
        <v>1400.0346086969464</v>
      </c>
      <c r="J54" s="410"/>
    </row>
    <row r="55" spans="1:217" s="390" customFormat="1" ht="18" customHeight="1">
      <c r="B55" s="385">
        <v>17</v>
      </c>
      <c r="C55" s="391" t="s">
        <v>209</v>
      </c>
      <c r="D55" s="392">
        <v>4695</v>
      </c>
      <c r="E55" s="393">
        <v>442.05622364217254</v>
      </c>
      <c r="F55" s="392">
        <v>62</v>
      </c>
      <c r="G55" s="393">
        <v>827.20225806451606</v>
      </c>
      <c r="H55" s="392">
        <v>169671</v>
      </c>
      <c r="I55" s="393">
        <v>1230.1455567539531</v>
      </c>
      <c r="J55" s="410"/>
    </row>
    <row r="56" spans="1:217" s="390" customFormat="1" ht="18" customHeight="1">
      <c r="B56" s="385">
        <v>25</v>
      </c>
      <c r="C56" s="391" t="s">
        <v>206</v>
      </c>
      <c r="D56" s="392">
        <v>3179</v>
      </c>
      <c r="E56" s="393">
        <v>467.93367096571251</v>
      </c>
      <c r="F56" s="392">
        <v>58</v>
      </c>
      <c r="G56" s="393">
        <v>842.2229310344826</v>
      </c>
      <c r="H56" s="392">
        <v>103699</v>
      </c>
      <c r="I56" s="393">
        <v>1180.4074067252334</v>
      </c>
      <c r="J56" s="410"/>
    </row>
    <row r="57" spans="1:217" s="390" customFormat="1" ht="18" customHeight="1">
      <c r="B57" s="385">
        <v>43</v>
      </c>
      <c r="C57" s="391" t="s">
        <v>88</v>
      </c>
      <c r="D57" s="392">
        <v>5535</v>
      </c>
      <c r="E57" s="393">
        <v>481.08685998193317</v>
      </c>
      <c r="F57" s="392">
        <v>184</v>
      </c>
      <c r="G57" s="393">
        <v>738.35532608695655</v>
      </c>
      <c r="H57" s="392">
        <v>183215</v>
      </c>
      <c r="I57" s="393">
        <v>1282.0448027181178</v>
      </c>
      <c r="J57" s="410"/>
    </row>
    <row r="58" spans="1:217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  <c r="J58" s="410"/>
    </row>
    <row r="59" spans="1:217" s="389" customFormat="1" ht="18" customHeight="1">
      <c r="A59" s="384"/>
      <c r="B59" s="385"/>
      <c r="C59" s="386" t="s">
        <v>89</v>
      </c>
      <c r="D59" s="460">
        <v>37384</v>
      </c>
      <c r="E59" s="461">
        <v>490.69195056708759</v>
      </c>
      <c r="F59" s="462">
        <v>2621</v>
      </c>
      <c r="G59" s="463">
        <v>759.14376955360558</v>
      </c>
      <c r="H59" s="464">
        <v>1059530</v>
      </c>
      <c r="I59" s="465">
        <v>1209.1309950072211</v>
      </c>
      <c r="J59" s="410"/>
      <c r="K59" s="390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</row>
    <row r="60" spans="1:217" s="390" customFormat="1" ht="18" customHeight="1">
      <c r="B60" s="385">
        <v>3</v>
      </c>
      <c r="C60" s="391" t="s">
        <v>210</v>
      </c>
      <c r="D60" s="392">
        <v>12330</v>
      </c>
      <c r="E60" s="393">
        <v>460.85827007299275</v>
      </c>
      <c r="F60" s="392">
        <v>1252</v>
      </c>
      <c r="G60" s="393">
        <v>740.3721166134186</v>
      </c>
      <c r="H60" s="392">
        <v>346755</v>
      </c>
      <c r="I60" s="393">
        <v>1134.374535911523</v>
      </c>
      <c r="J60" s="410"/>
    </row>
    <row r="61" spans="1:217" s="390" customFormat="1" ht="18" customHeight="1">
      <c r="B61" s="385">
        <v>12</v>
      </c>
      <c r="C61" s="391" t="s">
        <v>208</v>
      </c>
      <c r="D61" s="392">
        <v>4579</v>
      </c>
      <c r="E61" s="393">
        <v>480.09558637257044</v>
      </c>
      <c r="F61" s="392">
        <v>248</v>
      </c>
      <c r="G61" s="393">
        <v>724.69383064516126</v>
      </c>
      <c r="H61" s="392">
        <v>140558</v>
      </c>
      <c r="I61" s="393">
        <v>1180.0363888928421</v>
      </c>
      <c r="J61" s="410"/>
    </row>
    <row r="62" spans="1:217" s="390" customFormat="1" ht="18" customHeight="1">
      <c r="B62" s="385">
        <v>46</v>
      </c>
      <c r="C62" s="391" t="s">
        <v>90</v>
      </c>
      <c r="D62" s="392">
        <v>20475</v>
      </c>
      <c r="E62" s="393">
        <v>511.02748327228323</v>
      </c>
      <c r="F62" s="392">
        <v>1121</v>
      </c>
      <c r="G62" s="393">
        <v>787.73047279214973</v>
      </c>
      <c r="H62" s="392">
        <v>572217</v>
      </c>
      <c r="I62" s="393">
        <v>1261.5790271697638</v>
      </c>
      <c r="J62" s="410"/>
    </row>
    <row r="63" spans="1:217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  <c r="J63" s="410"/>
    </row>
    <row r="64" spans="1:217" s="389" customFormat="1" ht="18" customHeight="1">
      <c r="A64" s="384"/>
      <c r="B64" s="385"/>
      <c r="C64" s="386" t="s">
        <v>91</v>
      </c>
      <c r="D64" s="460">
        <v>9237</v>
      </c>
      <c r="E64" s="461">
        <v>519.37038648911994</v>
      </c>
      <c r="F64" s="462">
        <v>2167</v>
      </c>
      <c r="G64" s="463">
        <v>687.64090447623437</v>
      </c>
      <c r="H64" s="464">
        <v>242609</v>
      </c>
      <c r="I64" s="465">
        <v>1105.7766836349849</v>
      </c>
      <c r="J64" s="410"/>
      <c r="K64" s="390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</row>
    <row r="65" spans="1:217" s="390" customFormat="1" ht="18" customHeight="1">
      <c r="B65" s="385">
        <v>6</v>
      </c>
      <c r="C65" s="391" t="s">
        <v>92</v>
      </c>
      <c r="D65" s="392">
        <v>6004</v>
      </c>
      <c r="E65" s="393">
        <v>517.73596102598276</v>
      </c>
      <c r="F65" s="392">
        <v>1531</v>
      </c>
      <c r="G65" s="393">
        <v>682.91774003918999</v>
      </c>
      <c r="H65" s="392">
        <v>142636</v>
      </c>
      <c r="I65" s="393">
        <v>1112.4888121512106</v>
      </c>
      <c r="J65" s="410"/>
    </row>
    <row r="66" spans="1:217" s="390" customFormat="1" ht="18" customHeight="1">
      <c r="B66" s="385">
        <v>10</v>
      </c>
      <c r="C66" s="391" t="s">
        <v>93</v>
      </c>
      <c r="D66" s="392">
        <v>3233</v>
      </c>
      <c r="E66" s="393">
        <v>522.40567584287044</v>
      </c>
      <c r="F66" s="392">
        <v>636</v>
      </c>
      <c r="G66" s="393">
        <v>699.01066037735859</v>
      </c>
      <c r="H66" s="392">
        <v>99973</v>
      </c>
      <c r="I66" s="393">
        <v>1096.2001863503147</v>
      </c>
      <c r="J66" s="410"/>
    </row>
    <row r="67" spans="1:217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  <c r="J67" s="410"/>
    </row>
    <row r="68" spans="1:217" s="389" customFormat="1" ht="18" customHeight="1">
      <c r="A68" s="384"/>
      <c r="B68" s="385"/>
      <c r="C68" s="386" t="s">
        <v>94</v>
      </c>
      <c r="D68" s="460">
        <v>23255</v>
      </c>
      <c r="E68" s="461">
        <v>522.84834186196497</v>
      </c>
      <c r="F68" s="462">
        <v>6893</v>
      </c>
      <c r="G68" s="463">
        <v>693.09518932250126</v>
      </c>
      <c r="H68" s="464">
        <v>783530</v>
      </c>
      <c r="I68" s="465">
        <v>1122.8466454251916</v>
      </c>
      <c r="J68" s="410"/>
      <c r="K68" s="390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</row>
    <row r="69" spans="1:217" s="390" customFormat="1" ht="18" customHeight="1">
      <c r="B69" s="385">
        <v>15</v>
      </c>
      <c r="C69" s="391" t="s">
        <v>200</v>
      </c>
      <c r="D69" s="392">
        <v>9133</v>
      </c>
      <c r="E69" s="393">
        <v>543.14589401073033</v>
      </c>
      <c r="F69" s="392">
        <v>2422</v>
      </c>
      <c r="G69" s="393">
        <v>716.02300990916615</v>
      </c>
      <c r="H69" s="392">
        <v>309456</v>
      </c>
      <c r="I69" s="393">
        <v>1176.3133046378161</v>
      </c>
      <c r="J69" s="410"/>
    </row>
    <row r="70" spans="1:217" s="390" customFormat="1" ht="18" customHeight="1">
      <c r="B70" s="385">
        <v>27</v>
      </c>
      <c r="C70" s="391" t="s">
        <v>95</v>
      </c>
      <c r="D70" s="392">
        <v>2992</v>
      </c>
      <c r="E70" s="393">
        <v>515.6434692513368</v>
      </c>
      <c r="F70" s="392">
        <v>1028</v>
      </c>
      <c r="G70" s="393">
        <v>642.57512645914392</v>
      </c>
      <c r="H70" s="392">
        <v>113005</v>
      </c>
      <c r="I70" s="393">
        <v>1022.7452819786735</v>
      </c>
      <c r="J70" s="410"/>
    </row>
    <row r="71" spans="1:217" s="390" customFormat="1" ht="18" customHeight="1">
      <c r="B71" s="385">
        <v>32</v>
      </c>
      <c r="C71" s="391" t="s">
        <v>207</v>
      </c>
      <c r="D71" s="392">
        <v>2864</v>
      </c>
      <c r="E71" s="393">
        <v>490.88920041899439</v>
      </c>
      <c r="F71" s="392">
        <v>1195</v>
      </c>
      <c r="G71" s="393">
        <v>647.24483682008372</v>
      </c>
      <c r="H71" s="392">
        <v>108875</v>
      </c>
      <c r="I71" s="393">
        <v>971.61786700344373</v>
      </c>
      <c r="J71" s="410"/>
    </row>
    <row r="72" spans="1:217" s="390" customFormat="1" ht="18" customHeight="1">
      <c r="B72" s="385">
        <v>36</v>
      </c>
      <c r="C72" s="391" t="s">
        <v>96</v>
      </c>
      <c r="D72" s="392">
        <v>8266</v>
      </c>
      <c r="E72" s="393">
        <v>514.10292886523109</v>
      </c>
      <c r="F72" s="392">
        <v>2248</v>
      </c>
      <c r="G72" s="393">
        <v>715.86859430604989</v>
      </c>
      <c r="H72" s="392">
        <v>252194</v>
      </c>
      <c r="I72" s="393">
        <v>1167.3814453555606</v>
      </c>
      <c r="J72" s="410"/>
    </row>
    <row r="73" spans="1:217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  <c r="J73" s="410"/>
    </row>
    <row r="74" spans="1:217" s="389" customFormat="1" ht="18" customHeight="1">
      <c r="A74" s="384"/>
      <c r="B74" s="385">
        <v>28</v>
      </c>
      <c r="C74" s="386" t="s">
        <v>97</v>
      </c>
      <c r="D74" s="460">
        <v>35700</v>
      </c>
      <c r="E74" s="461">
        <v>560.90106778711493</v>
      </c>
      <c r="F74" s="462">
        <v>2725</v>
      </c>
      <c r="G74" s="463">
        <v>887.76660917431184</v>
      </c>
      <c r="H74" s="464">
        <v>1270286</v>
      </c>
      <c r="I74" s="465">
        <v>1516.2713870419736</v>
      </c>
      <c r="J74" s="410"/>
      <c r="K74" s="390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</row>
    <row r="75" spans="1:217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410"/>
      <c r="K75" s="390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</row>
    <row r="76" spans="1:217" s="389" customFormat="1" ht="18" customHeight="1">
      <c r="A76" s="384"/>
      <c r="B76" s="385">
        <v>30</v>
      </c>
      <c r="C76" s="386" t="s">
        <v>98</v>
      </c>
      <c r="D76" s="460">
        <v>11878</v>
      </c>
      <c r="E76" s="461">
        <v>479.71526519616106</v>
      </c>
      <c r="F76" s="462">
        <v>1595</v>
      </c>
      <c r="G76" s="463">
        <v>725.24164263322882</v>
      </c>
      <c r="H76" s="464">
        <v>265977</v>
      </c>
      <c r="I76" s="465">
        <v>1165.0174434631572</v>
      </c>
      <c r="J76" s="410"/>
      <c r="K76" s="390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</row>
    <row r="77" spans="1:217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410"/>
      <c r="K77" s="390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</row>
    <row r="78" spans="1:217" s="389" customFormat="1" ht="18" customHeight="1">
      <c r="A78" s="384"/>
      <c r="B78" s="385">
        <v>31</v>
      </c>
      <c r="C78" s="386" t="s">
        <v>99</v>
      </c>
      <c r="D78" s="460">
        <v>4262</v>
      </c>
      <c r="E78" s="461">
        <v>555.1135851712811</v>
      </c>
      <c r="F78" s="462">
        <v>368</v>
      </c>
      <c r="G78" s="463">
        <v>836.35027173913045</v>
      </c>
      <c r="H78" s="464">
        <v>146806</v>
      </c>
      <c r="I78" s="465">
        <v>1497.6997784150517</v>
      </c>
      <c r="J78" s="410"/>
      <c r="K78" s="390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</row>
    <row r="79" spans="1:217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410"/>
      <c r="K79" s="390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</row>
    <row r="80" spans="1:217" s="389" customFormat="1" ht="18" customHeight="1">
      <c r="A80" s="384"/>
      <c r="B80" s="385"/>
      <c r="C80" s="386" t="s">
        <v>100</v>
      </c>
      <c r="D80" s="460">
        <v>15809</v>
      </c>
      <c r="E80" s="461">
        <v>630.12007400847619</v>
      </c>
      <c r="F80" s="462">
        <v>2240</v>
      </c>
      <c r="G80" s="463">
        <v>982.01897767857133</v>
      </c>
      <c r="H80" s="464">
        <v>583433</v>
      </c>
      <c r="I80" s="465">
        <v>1612.3165822639451</v>
      </c>
      <c r="J80" s="410"/>
      <c r="K80" s="390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</row>
    <row r="81" spans="1:217" s="390" customFormat="1" ht="18" customHeight="1">
      <c r="B81" s="385">
        <v>1</v>
      </c>
      <c r="C81" s="391" t="s">
        <v>202</v>
      </c>
      <c r="D81" s="392">
        <v>2079</v>
      </c>
      <c r="E81" s="393">
        <v>584.23466570466576</v>
      </c>
      <c r="F81" s="392">
        <v>149</v>
      </c>
      <c r="G81" s="393">
        <v>904.47416107382548</v>
      </c>
      <c r="H81" s="392">
        <v>83733</v>
      </c>
      <c r="I81" s="393">
        <v>1636.9175054040829</v>
      </c>
      <c r="J81" s="410"/>
    </row>
    <row r="82" spans="1:217" s="390" customFormat="1" ht="18" customHeight="1">
      <c r="B82" s="385">
        <v>20</v>
      </c>
      <c r="C82" s="391" t="s">
        <v>204</v>
      </c>
      <c r="D82" s="392">
        <v>4839</v>
      </c>
      <c r="E82" s="393">
        <v>610.12972101673893</v>
      </c>
      <c r="F82" s="392">
        <v>516</v>
      </c>
      <c r="G82" s="393">
        <v>983.64912790697679</v>
      </c>
      <c r="H82" s="392">
        <v>196288</v>
      </c>
      <c r="I82" s="393">
        <v>1582.1014606598465</v>
      </c>
      <c r="J82" s="410"/>
    </row>
    <row r="83" spans="1:217" s="390" customFormat="1" ht="18" customHeight="1">
      <c r="B83" s="385">
        <v>48</v>
      </c>
      <c r="C83" s="391" t="s">
        <v>211</v>
      </c>
      <c r="D83" s="392">
        <v>8891</v>
      </c>
      <c r="E83" s="393">
        <v>651.72946350241818</v>
      </c>
      <c r="F83" s="392">
        <v>1575</v>
      </c>
      <c r="G83" s="393">
        <v>988.8208952380952</v>
      </c>
      <c r="H83" s="392">
        <v>303412</v>
      </c>
      <c r="I83" s="393">
        <v>1625.0746692615987</v>
      </c>
      <c r="J83" s="410"/>
    </row>
    <row r="84" spans="1:217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  <c r="J84" s="410"/>
    </row>
    <row r="85" spans="1:217" s="389" customFormat="1" ht="18" customHeight="1">
      <c r="A85" s="384"/>
      <c r="B85" s="385">
        <v>26</v>
      </c>
      <c r="C85" s="386" t="s">
        <v>101</v>
      </c>
      <c r="D85" s="460">
        <v>1993</v>
      </c>
      <c r="E85" s="461">
        <v>503.22189162067235</v>
      </c>
      <c r="F85" s="462">
        <v>178</v>
      </c>
      <c r="G85" s="463">
        <v>753.4982022471911</v>
      </c>
      <c r="H85" s="464">
        <v>74539</v>
      </c>
      <c r="I85" s="465">
        <v>1297.1881118609047</v>
      </c>
      <c r="J85" s="410"/>
      <c r="K85" s="390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</row>
    <row r="86" spans="1:217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410"/>
      <c r="K86" s="390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</row>
    <row r="87" spans="1:217" s="389" customFormat="1" ht="18" customHeight="1">
      <c r="A87" s="384"/>
      <c r="B87" s="385">
        <v>51</v>
      </c>
      <c r="C87" s="391" t="s">
        <v>102</v>
      </c>
      <c r="D87" s="392">
        <v>758</v>
      </c>
      <c r="E87" s="393">
        <v>430.89616094986815</v>
      </c>
      <c r="F87" s="392">
        <v>47</v>
      </c>
      <c r="G87" s="393">
        <v>876.91872340425527</v>
      </c>
      <c r="H87" s="392">
        <v>9302</v>
      </c>
      <c r="I87" s="393">
        <v>1333.2166706084715</v>
      </c>
      <c r="J87" s="410"/>
      <c r="K87" s="390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</row>
    <row r="88" spans="1:217" s="389" customFormat="1" ht="18" customHeight="1">
      <c r="A88" s="384"/>
      <c r="B88" s="385">
        <v>52</v>
      </c>
      <c r="C88" s="391" t="s">
        <v>103</v>
      </c>
      <c r="D88" s="394">
        <v>765</v>
      </c>
      <c r="E88" s="395">
        <v>394.82831372549026</v>
      </c>
      <c r="F88" s="394">
        <v>23</v>
      </c>
      <c r="G88" s="395">
        <v>821.67130434782587</v>
      </c>
      <c r="H88" s="394">
        <v>8955</v>
      </c>
      <c r="I88" s="395">
        <v>1279.8087548855399</v>
      </c>
      <c r="J88" s="410"/>
      <c r="K88" s="390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</row>
    <row r="89" spans="1:217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410"/>
      <c r="K89" s="390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</row>
    <row r="90" spans="1:217" s="389" customFormat="1" ht="18" customHeight="1">
      <c r="A90" s="398"/>
      <c r="B90" s="399"/>
      <c r="C90" s="400" t="s">
        <v>45</v>
      </c>
      <c r="D90" s="401">
        <v>339080</v>
      </c>
      <c r="E90" s="402">
        <v>524.04527580511899</v>
      </c>
      <c r="F90" s="466">
        <v>46231</v>
      </c>
      <c r="G90" s="467">
        <v>778.31379031385734</v>
      </c>
      <c r="H90" s="468">
        <v>10313634</v>
      </c>
      <c r="I90" s="469">
        <v>1308.2197552560037</v>
      </c>
      <c r="J90" s="410"/>
      <c r="K90" s="390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</row>
    <row r="91" spans="1:217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17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17" ht="18" customHeight="1">
      <c r="B93" s="406"/>
      <c r="D93" s="407"/>
      <c r="E93" s="408"/>
      <c r="F93" s="407"/>
      <c r="G93" s="408"/>
      <c r="H93" s="407"/>
      <c r="I93" s="408"/>
    </row>
    <row r="94" spans="1:217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17" ht="18" customHeight="1">
      <c r="B95" s="406"/>
      <c r="E95" s="408"/>
      <c r="G95" s="408"/>
      <c r="I95" s="408"/>
    </row>
    <row r="96" spans="1:217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5" activePane="bottomLeft" state="frozen"/>
      <selection activeCell="U22" sqref="U22"/>
      <selection pane="bottomLeft" activeCell="L8" sqref="L8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37" t="s">
        <v>106</v>
      </c>
      <c r="C3" s="537"/>
      <c r="D3" s="537"/>
      <c r="E3" s="537"/>
      <c r="F3" s="537"/>
      <c r="G3" s="537"/>
      <c r="H3" s="537"/>
      <c r="I3" s="537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marzo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5" t="s">
        <v>157</v>
      </c>
      <c r="C7" s="533" t="s">
        <v>47</v>
      </c>
      <c r="D7" s="530" t="s">
        <v>107</v>
      </c>
      <c r="E7" s="531"/>
      <c r="F7" s="532"/>
      <c r="G7" s="530" t="s">
        <v>199</v>
      </c>
      <c r="H7" s="531"/>
      <c r="I7" s="532"/>
    </row>
    <row r="8" spans="1:255" ht="69" customHeight="1">
      <c r="B8" s="536"/>
      <c r="C8" s="534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1689409</v>
      </c>
      <c r="E10" s="207">
        <v>0.16380346636306853</v>
      </c>
      <c r="F10" s="207">
        <v>2.021456156189716E-2</v>
      </c>
      <c r="G10" s="134">
        <v>1174.9348302690464</v>
      </c>
      <c r="H10" s="207">
        <v>0.89811732742036521</v>
      </c>
      <c r="I10" s="207">
        <v>4.8787745257592441E-2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117869</v>
      </c>
      <c r="E11" s="208">
        <v>1.1428464496607112E-2</v>
      </c>
      <c r="F11" s="208">
        <v>3.0566654717459452E-2</v>
      </c>
      <c r="G11" s="135">
        <v>1077.5874310463316</v>
      </c>
      <c r="H11" s="208">
        <v>0.82370521215333581</v>
      </c>
      <c r="I11" s="208">
        <v>5.2273980233530359E-2</v>
      </c>
    </row>
    <row r="12" spans="1:255" s="101" customFormat="1" ht="18" customHeight="1">
      <c r="B12" s="94">
        <v>11</v>
      </c>
      <c r="C12" s="98" t="s">
        <v>54</v>
      </c>
      <c r="D12" s="99">
        <v>234350</v>
      </c>
      <c r="E12" s="208">
        <v>2.2722349852631964E-2</v>
      </c>
      <c r="F12" s="208">
        <v>1.7166171140866826E-2</v>
      </c>
      <c r="G12" s="135">
        <v>1297.4514103264337</v>
      </c>
      <c r="H12" s="208">
        <v>0.99176870331891387</v>
      </c>
      <c r="I12" s="208">
        <v>4.6592176918028194E-2</v>
      </c>
    </row>
    <row r="13" spans="1:255" s="101" customFormat="1" ht="18" customHeight="1">
      <c r="B13" s="94">
        <v>14</v>
      </c>
      <c r="C13" s="98" t="s">
        <v>55</v>
      </c>
      <c r="D13" s="99">
        <v>181766</v>
      </c>
      <c r="E13" s="208">
        <v>1.7623855956106257E-2</v>
      </c>
      <c r="F13" s="208">
        <v>1.9096209912536466E-2</v>
      </c>
      <c r="G13" s="135">
        <v>1099.1414846010803</v>
      </c>
      <c r="H13" s="208">
        <v>0.84018107828221167</v>
      </c>
      <c r="I13" s="208">
        <v>5.1418658327172073E-2</v>
      </c>
    </row>
    <row r="14" spans="1:255" s="101" customFormat="1" ht="18" customHeight="1">
      <c r="B14" s="94">
        <v>18</v>
      </c>
      <c r="C14" s="98" t="s">
        <v>56</v>
      </c>
      <c r="D14" s="99">
        <v>201534</v>
      </c>
      <c r="E14" s="208">
        <v>1.9540542160018475E-2</v>
      </c>
      <c r="F14" s="208">
        <v>2.1350996599449612E-2</v>
      </c>
      <c r="G14" s="135">
        <v>1121.3902088977545</v>
      </c>
      <c r="H14" s="208">
        <v>0.85718794903713347</v>
      </c>
      <c r="I14" s="208">
        <v>5.1541264270362985E-2</v>
      </c>
    </row>
    <row r="15" spans="1:255" s="101" customFormat="1" ht="18" customHeight="1">
      <c r="B15" s="94">
        <v>21</v>
      </c>
      <c r="C15" s="98" t="s">
        <v>57</v>
      </c>
      <c r="D15" s="99">
        <v>105238</v>
      </c>
      <c r="E15" s="208">
        <v>1.0203774925501525E-2</v>
      </c>
      <c r="F15" s="208">
        <v>1.9362837687308065E-2</v>
      </c>
      <c r="G15" s="135">
        <v>1187.8932438852885</v>
      </c>
      <c r="H15" s="208">
        <v>0.90802270728042267</v>
      </c>
      <c r="I15" s="208">
        <v>4.7709830618369198E-2</v>
      </c>
    </row>
    <row r="16" spans="1:255" s="101" customFormat="1" ht="18" customHeight="1">
      <c r="B16" s="94">
        <v>23</v>
      </c>
      <c r="C16" s="98" t="s">
        <v>58</v>
      </c>
      <c r="D16" s="99">
        <v>150067</v>
      </c>
      <c r="E16" s="208">
        <v>1.4550351505589591E-2</v>
      </c>
      <c r="F16" s="208">
        <v>1.62734315743851E-2</v>
      </c>
      <c r="G16" s="135">
        <v>1088.7342813543291</v>
      </c>
      <c r="H16" s="208">
        <v>0.83222583742536149</v>
      </c>
      <c r="I16" s="208">
        <v>5.1820084228613394E-2</v>
      </c>
    </row>
    <row r="17" spans="1:457" s="101" customFormat="1" ht="18" customHeight="1">
      <c r="B17" s="94">
        <v>29</v>
      </c>
      <c r="C17" s="98" t="s">
        <v>59</v>
      </c>
      <c r="D17" s="99">
        <v>293248</v>
      </c>
      <c r="E17" s="208">
        <v>2.8433043096157958E-2</v>
      </c>
      <c r="F17" s="208">
        <v>2.3596101756443444E-2</v>
      </c>
      <c r="G17" s="135">
        <v>1190.9389515359007</v>
      </c>
      <c r="H17" s="208">
        <v>0.91035083880295598</v>
      </c>
      <c r="I17" s="208">
        <v>4.772784873436553E-2</v>
      </c>
    </row>
    <row r="18" spans="1:457" s="101" customFormat="1" ht="18" customHeight="1">
      <c r="B18" s="94">
        <v>41</v>
      </c>
      <c r="C18" s="98" t="s">
        <v>60</v>
      </c>
      <c r="D18" s="99">
        <v>405337</v>
      </c>
      <c r="E18" s="208">
        <v>3.9301084370455652E-2</v>
      </c>
      <c r="F18" s="208">
        <v>1.8191637674424443E-2</v>
      </c>
      <c r="G18" s="135">
        <v>1209.9900034785869</v>
      </c>
      <c r="H18" s="208">
        <v>0.92491341658558401</v>
      </c>
      <c r="I18" s="208">
        <v>4.7299141121680766E-2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316014</v>
      </c>
      <c r="E20" s="207">
        <v>3.0640412487005067E-2</v>
      </c>
      <c r="F20" s="207">
        <v>1.4709423856816617E-2</v>
      </c>
      <c r="G20" s="134">
        <v>1382.7314774661879</v>
      </c>
      <c r="H20" s="207">
        <v>1.0569565792832742</v>
      </c>
      <c r="I20" s="207">
        <v>4.3291948881222897E-2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54952</v>
      </c>
      <c r="E21" s="208">
        <v>5.3280928914095655E-3</v>
      </c>
      <c r="F21" s="208">
        <v>1.0555739453455448E-2</v>
      </c>
      <c r="G21" s="135">
        <v>1260.4524936308048</v>
      </c>
      <c r="H21" s="208">
        <v>0.96348682135911379</v>
      </c>
      <c r="I21" s="208">
        <v>4.8122194277249175E-2</v>
      </c>
    </row>
    <row r="22" spans="1:457" s="101" customFormat="1" ht="18" customHeight="1">
      <c r="B22" s="94">
        <v>40</v>
      </c>
      <c r="C22" s="98" t="s">
        <v>63</v>
      </c>
      <c r="D22" s="99">
        <v>36202</v>
      </c>
      <c r="E22" s="208">
        <v>3.5101109851290052E-3</v>
      </c>
      <c r="F22" s="208">
        <v>6.170094496942724E-3</v>
      </c>
      <c r="G22" s="135">
        <v>1270.2100361858461</v>
      </c>
      <c r="H22" s="208">
        <v>0.97094546316286168</v>
      </c>
      <c r="I22" s="208">
        <v>4.7453308230787306E-2</v>
      </c>
    </row>
    <row r="23" spans="1:457" s="101" customFormat="1" ht="18" customHeight="1">
      <c r="B23" s="94">
        <v>50</v>
      </c>
      <c r="C23" s="101" t="s">
        <v>64</v>
      </c>
      <c r="D23" s="103">
        <v>224860</v>
      </c>
      <c r="E23" s="209">
        <v>2.1802208610466497E-2</v>
      </c>
      <c r="F23" s="209">
        <v>1.7120886576953431E-2</v>
      </c>
      <c r="G23" s="136">
        <v>1430.730125233478</v>
      </c>
      <c r="H23" s="209">
        <v>1.0936466289285629</v>
      </c>
      <c r="I23" s="209">
        <v>4.136939732449596E-2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301747</v>
      </c>
      <c r="E25" s="207">
        <v>2.9257097934636812E-2</v>
      </c>
      <c r="F25" s="207">
        <v>6.091624433182119E-3</v>
      </c>
      <c r="G25" s="134">
        <v>1519.3504873619277</v>
      </c>
      <c r="H25" s="207">
        <v>1.1613878182604023</v>
      </c>
      <c r="I25" s="207">
        <v>3.8369497812303477E-2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211695</v>
      </c>
      <c r="E27" s="207">
        <v>2.0525742914670037E-2</v>
      </c>
      <c r="F27" s="207">
        <v>2.29381293851596E-2</v>
      </c>
      <c r="G27" s="134">
        <v>1220.6071890219414</v>
      </c>
      <c r="H27" s="207">
        <v>0.93302916739938879</v>
      </c>
      <c r="I27" s="207">
        <v>4.6210638311514396E-2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369615</v>
      </c>
      <c r="E29" s="207">
        <v>3.5837513722127429E-2</v>
      </c>
      <c r="F29" s="207">
        <v>2.8702873905516846E-2</v>
      </c>
      <c r="G29" s="134">
        <v>1191.3706727540819</v>
      </c>
      <c r="H29" s="207">
        <v>0.91068084545240957</v>
      </c>
      <c r="I29" s="207">
        <v>4.7065911993834364E-2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195131</v>
      </c>
      <c r="E30" s="208">
        <v>1.8919713458903042E-2</v>
      </c>
      <c r="F30" s="208">
        <v>3.3510942564776158E-2</v>
      </c>
      <c r="G30" s="135">
        <v>1210.9394156745986</v>
      </c>
      <c r="H30" s="208">
        <v>0.9256391449597331</v>
      </c>
      <c r="I30" s="208">
        <v>4.6613250348307211E-2</v>
      </c>
    </row>
    <row r="31" spans="1:457" s="101" customFormat="1" ht="18" customHeight="1">
      <c r="B31" s="94">
        <v>38</v>
      </c>
      <c r="C31" s="98" t="s">
        <v>68</v>
      </c>
      <c r="D31" s="99">
        <v>174484</v>
      </c>
      <c r="E31" s="208">
        <v>1.6917800263224387E-2</v>
      </c>
      <c r="F31" s="208">
        <v>2.3378573355699261E-2</v>
      </c>
      <c r="G31" s="135">
        <v>1169.4863259095382</v>
      </c>
      <c r="H31" s="208">
        <v>0.89395250393591785</v>
      </c>
      <c r="I31" s="208">
        <v>4.739317761063111E-2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147891</v>
      </c>
      <c r="E33" s="207">
        <v>1.4339368645426044E-2</v>
      </c>
      <c r="F33" s="207">
        <v>1.5469863634490988E-2</v>
      </c>
      <c r="G33" s="134">
        <v>1378.7424931199325</v>
      </c>
      <c r="H33" s="207">
        <v>1.0539074093481553</v>
      </c>
      <c r="I33" s="207">
        <v>4.2707533649398055E-2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631776</v>
      </c>
      <c r="E35" s="207">
        <v>6.1256391297189718E-2</v>
      </c>
      <c r="F35" s="207">
        <v>1.2818621950046571E-2</v>
      </c>
      <c r="G35" s="134">
        <v>1308.5456007192424</v>
      </c>
      <c r="H35" s="207">
        <v>1.000249075479811</v>
      </c>
      <c r="I35" s="207">
        <v>4.6626151169299135E-2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39848</v>
      </c>
      <c r="E36" s="208">
        <v>3.8636236267449477E-3</v>
      </c>
      <c r="F36" s="208">
        <v>1.353138671278864E-2</v>
      </c>
      <c r="G36" s="135">
        <v>1155.0138581610117</v>
      </c>
      <c r="H36" s="208">
        <v>0.8828897847785433</v>
      </c>
      <c r="I36" s="208">
        <v>5.1329246022337571E-2</v>
      </c>
    </row>
    <row r="37" spans="1:255" s="101" customFormat="1" ht="18" customHeight="1">
      <c r="B37" s="94">
        <v>9</v>
      </c>
      <c r="C37" s="98" t="s">
        <v>72</v>
      </c>
      <c r="D37" s="99">
        <v>94366</v>
      </c>
      <c r="E37" s="208">
        <v>9.1496362969638052E-3</v>
      </c>
      <c r="F37" s="208">
        <v>1.5223074523135871E-2</v>
      </c>
      <c r="G37" s="135">
        <v>1405.0012469533524</v>
      </c>
      <c r="H37" s="208">
        <v>1.0739795369306357</v>
      </c>
      <c r="I37" s="208">
        <v>4.5176055930894021E-2</v>
      </c>
    </row>
    <row r="38" spans="1:255" s="101" customFormat="1" ht="18" customHeight="1">
      <c r="B38" s="94">
        <v>24</v>
      </c>
      <c r="C38" s="98" t="s">
        <v>73</v>
      </c>
      <c r="D38" s="99">
        <v>140848</v>
      </c>
      <c r="E38" s="208">
        <v>1.3656486161909566E-2</v>
      </c>
      <c r="F38" s="208">
        <v>6.5172650354448081E-3</v>
      </c>
      <c r="G38" s="135">
        <v>1303.809743482336</v>
      </c>
      <c r="H38" s="208">
        <v>0.99662899772308911</v>
      </c>
      <c r="I38" s="208">
        <v>4.5548015213108251E-2</v>
      </c>
    </row>
    <row r="39" spans="1:255" s="101" customFormat="1" ht="18" customHeight="1">
      <c r="B39" s="94">
        <v>34</v>
      </c>
      <c r="C39" s="101" t="s">
        <v>74</v>
      </c>
      <c r="D39" s="103">
        <v>44177</v>
      </c>
      <c r="E39" s="209">
        <v>4.2833592892670032E-3</v>
      </c>
      <c r="F39" s="209">
        <v>1.3978149100257076E-2</v>
      </c>
      <c r="G39" s="136">
        <v>1340.4509656608639</v>
      </c>
      <c r="H39" s="209">
        <v>1.0246374588637464</v>
      </c>
      <c r="I39" s="209">
        <v>4.6191290378710503E-2</v>
      </c>
    </row>
    <row r="40" spans="1:255" s="101" customFormat="1" ht="18" customHeight="1">
      <c r="B40" s="94">
        <v>37</v>
      </c>
      <c r="C40" s="101" t="s">
        <v>75</v>
      </c>
      <c r="D40" s="103">
        <v>82911</v>
      </c>
      <c r="E40" s="209">
        <v>8.0389705510201352E-3</v>
      </c>
      <c r="F40" s="209">
        <v>1.3891776215224638E-2</v>
      </c>
      <c r="G40" s="136">
        <v>1222.3489069001705</v>
      </c>
      <c r="H40" s="209">
        <v>0.93436053231054494</v>
      </c>
      <c r="I40" s="209">
        <v>4.9873174030264478E-2</v>
      </c>
    </row>
    <row r="41" spans="1:255" s="101" customFormat="1" ht="18" customHeight="1">
      <c r="B41" s="94">
        <v>40</v>
      </c>
      <c r="C41" s="98" t="s">
        <v>76</v>
      </c>
      <c r="D41" s="99">
        <v>35707</v>
      </c>
      <c r="E41" s="208">
        <v>3.4621162628031984E-3</v>
      </c>
      <c r="F41" s="208">
        <v>1.8308854983601908E-2</v>
      </c>
      <c r="G41" s="135">
        <v>1249.2123062704784</v>
      </c>
      <c r="H41" s="208">
        <v>0.9548948494712356</v>
      </c>
      <c r="I41" s="208">
        <v>4.6753054483263057E-2</v>
      </c>
    </row>
    <row r="42" spans="1:255" s="101" customFormat="1" ht="18" customHeight="1">
      <c r="B42" s="94">
        <v>42</v>
      </c>
      <c r="C42" s="98" t="s">
        <v>77</v>
      </c>
      <c r="D42" s="99">
        <v>22938</v>
      </c>
      <c r="E42" s="208">
        <v>2.2240463448673863E-3</v>
      </c>
      <c r="F42" s="208">
        <v>9.284111409336937E-3</v>
      </c>
      <c r="G42" s="135">
        <v>1265.4396651844102</v>
      </c>
      <c r="H42" s="208">
        <v>0.96729900316845319</v>
      </c>
      <c r="I42" s="208">
        <v>5.3358758833851994E-2</v>
      </c>
    </row>
    <row r="43" spans="1:255" s="101" customFormat="1" ht="18" customHeight="1">
      <c r="B43" s="94">
        <v>47</v>
      </c>
      <c r="C43" s="98" t="s">
        <v>78</v>
      </c>
      <c r="D43" s="99">
        <v>123146</v>
      </c>
      <c r="E43" s="208">
        <v>1.1940117324310714E-2</v>
      </c>
      <c r="F43" s="208">
        <v>1.965687410989303E-2</v>
      </c>
      <c r="G43" s="135">
        <v>1432.8892822340956</v>
      </c>
      <c r="H43" s="208">
        <v>1.0952970832898754</v>
      </c>
      <c r="I43" s="208">
        <v>4.1212287667352188E-2</v>
      </c>
    </row>
    <row r="44" spans="1:255" s="101" customFormat="1" ht="18" customHeight="1">
      <c r="B44" s="94">
        <v>49</v>
      </c>
      <c r="C44" s="98" t="s">
        <v>79</v>
      </c>
      <c r="D44" s="99">
        <v>47835</v>
      </c>
      <c r="E44" s="208">
        <v>4.6380354393029651E-3</v>
      </c>
      <c r="F44" s="208">
        <v>3.4612964128382107E-3</v>
      </c>
      <c r="G44" s="135">
        <v>1124.8925652764713</v>
      </c>
      <c r="H44" s="208">
        <v>0.85986514173709494</v>
      </c>
      <c r="I44" s="208">
        <v>5.4537330881145207E-2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399095</v>
      </c>
      <c r="E46" s="207">
        <v>3.8695866073975481E-2</v>
      </c>
      <c r="F46" s="207">
        <v>2.1895100167970805E-2</v>
      </c>
      <c r="G46" s="134">
        <v>1222.0175600796799</v>
      </c>
      <c r="H46" s="207">
        <v>0.934107251606627</v>
      </c>
      <c r="I46" s="207">
        <v>5.105192289847138E-2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75979</v>
      </c>
      <c r="E47" s="208">
        <v>7.3668505203888365E-3</v>
      </c>
      <c r="F47" s="208">
        <v>1.8471602257342346E-2</v>
      </c>
      <c r="G47" s="135">
        <v>1188.6236098132383</v>
      </c>
      <c r="H47" s="208">
        <v>0.90858099721987318</v>
      </c>
      <c r="I47" s="208">
        <v>5.4640080065769592E-2</v>
      </c>
    </row>
    <row r="48" spans="1:255" s="101" customFormat="1" ht="18" customHeight="1">
      <c r="B48" s="94">
        <v>13</v>
      </c>
      <c r="C48" s="98" t="s">
        <v>82</v>
      </c>
      <c r="D48" s="99">
        <v>104390</v>
      </c>
      <c r="E48" s="208">
        <v>1.0121553663820143E-2</v>
      </c>
      <c r="F48" s="208">
        <v>2.1248703750807119E-2</v>
      </c>
      <c r="G48" s="135">
        <v>1225.5923164096171</v>
      </c>
      <c r="H48" s="208">
        <v>0.93683978665326195</v>
      </c>
      <c r="I48" s="208">
        <v>4.938320710656896E-2</v>
      </c>
    </row>
    <row r="49" spans="1:255" s="104" customFormat="1" ht="18" customHeight="1">
      <c r="B49" s="94">
        <v>16</v>
      </c>
      <c r="C49" s="101" t="s">
        <v>83</v>
      </c>
      <c r="D49" s="99">
        <v>45704</v>
      </c>
      <c r="E49" s="208">
        <v>4.4314157357144921E-3</v>
      </c>
      <c r="F49" s="208">
        <v>1.1351817839835299E-2</v>
      </c>
      <c r="G49" s="135">
        <v>1126.6105680028004</v>
      </c>
      <c r="H49" s="208">
        <v>0.86117837884380177</v>
      </c>
      <c r="I49" s="208">
        <v>5.4831960925254775E-2</v>
      </c>
    </row>
    <row r="50" spans="1:255" s="101" customFormat="1" ht="18" customHeight="1">
      <c r="B50" s="94">
        <v>19</v>
      </c>
      <c r="C50" s="101" t="s">
        <v>84</v>
      </c>
      <c r="D50" s="103">
        <v>46300</v>
      </c>
      <c r="E50" s="209">
        <v>4.4892033205754635E-3</v>
      </c>
      <c r="F50" s="209">
        <v>2.9552378199283913E-2</v>
      </c>
      <c r="G50" s="136">
        <v>1387.3070460043193</v>
      </c>
      <c r="H50" s="209">
        <v>1.0604541327483923</v>
      </c>
      <c r="I50" s="209">
        <v>4.6460339952663965E-2</v>
      </c>
    </row>
    <row r="51" spans="1:255" s="101" customFormat="1" ht="18" customHeight="1">
      <c r="B51" s="94">
        <v>45</v>
      </c>
      <c r="C51" s="98" t="s">
        <v>85</v>
      </c>
      <c r="D51" s="99">
        <v>126722</v>
      </c>
      <c r="E51" s="208">
        <v>1.2286842833476542E-2</v>
      </c>
      <c r="F51" s="208">
        <v>2.5565905651368181E-2</v>
      </c>
      <c r="G51" s="135">
        <v>1213.1134084847145</v>
      </c>
      <c r="H51" s="208">
        <v>0.92730093977775307</v>
      </c>
      <c r="I51" s="208">
        <v>5.0242528919876905E-2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1801425</v>
      </c>
      <c r="E53" s="207">
        <v>0.17466442962781112</v>
      </c>
      <c r="F53" s="207">
        <v>1.2053005357952395E-2</v>
      </c>
      <c r="G53" s="134">
        <v>1359.3901917204439</v>
      </c>
      <c r="H53" s="207">
        <v>1.0391145572132312</v>
      </c>
      <c r="I53" s="207">
        <v>4.4327943907328304E-2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1344840</v>
      </c>
      <c r="E54" s="209">
        <v>0.13039438863159192</v>
      </c>
      <c r="F54" s="209">
        <v>9.8147651732394259E-3</v>
      </c>
      <c r="G54" s="136">
        <v>1400.0346086969464</v>
      </c>
      <c r="H54" s="209">
        <v>1.0701830507237491</v>
      </c>
      <c r="I54" s="209">
        <v>4.3353344771517754E-2</v>
      </c>
    </row>
    <row r="55" spans="1:255" s="101" customFormat="1" ht="18" customHeight="1">
      <c r="B55" s="94">
        <v>17</v>
      </c>
      <c r="C55" s="101" t="s">
        <v>209</v>
      </c>
      <c r="D55" s="103">
        <v>169671</v>
      </c>
      <c r="E55" s="209">
        <v>1.6451136427761543E-2</v>
      </c>
      <c r="F55" s="209">
        <v>1.8396696397488643E-2</v>
      </c>
      <c r="G55" s="136">
        <v>1230.1455567539531</v>
      </c>
      <c r="H55" s="209">
        <v>0.94032027250133332</v>
      </c>
      <c r="I55" s="209">
        <v>4.9431862813114957E-2</v>
      </c>
    </row>
    <row r="56" spans="1:255" s="104" customFormat="1" ht="18" customHeight="1">
      <c r="B56" s="94">
        <v>25</v>
      </c>
      <c r="C56" s="101" t="s">
        <v>206</v>
      </c>
      <c r="D56" s="99">
        <v>103699</v>
      </c>
      <c r="E56" s="208">
        <v>1.0054554970634018E-2</v>
      </c>
      <c r="F56" s="208">
        <v>1.4508491821241254E-2</v>
      </c>
      <c r="G56" s="135">
        <v>1180.4074067252334</v>
      </c>
      <c r="H56" s="208">
        <v>0.90230055155698297</v>
      </c>
      <c r="I56" s="208">
        <v>4.9776657899174737E-2</v>
      </c>
    </row>
    <row r="57" spans="1:255" s="101" customFormat="1" ht="18" customHeight="1">
      <c r="B57" s="94">
        <v>43</v>
      </c>
      <c r="C57" s="101" t="s">
        <v>88</v>
      </c>
      <c r="D57" s="103">
        <v>183215</v>
      </c>
      <c r="E57" s="209">
        <v>1.7764349597823619E-2</v>
      </c>
      <c r="F57" s="209">
        <v>2.1379195005017282E-2</v>
      </c>
      <c r="G57" s="136">
        <v>1282.0448027181178</v>
      </c>
      <c r="H57" s="209">
        <v>0.97999192992406403</v>
      </c>
      <c r="I57" s="209">
        <v>4.681124284702376E-2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1059530</v>
      </c>
      <c r="E59" s="207">
        <v>0.1027310063552769</v>
      </c>
      <c r="F59" s="207">
        <v>1.82560108559644E-2</v>
      </c>
      <c r="G59" s="134">
        <v>1209.1309950072211</v>
      </c>
      <c r="H59" s="207">
        <v>0.92425679259873883</v>
      </c>
      <c r="I59" s="207">
        <v>4.7352789874388179E-2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346755</v>
      </c>
      <c r="E60" s="209">
        <v>3.3621030181990169E-2</v>
      </c>
      <c r="F60" s="209">
        <v>2.1998815176353048E-2</v>
      </c>
      <c r="G60" s="136">
        <v>1134.374535911523</v>
      </c>
      <c r="H60" s="209">
        <v>0.86711313703525206</v>
      </c>
      <c r="I60" s="209">
        <v>4.743260939408489E-2</v>
      </c>
    </row>
    <row r="61" spans="1:255" s="101" customFormat="1" ht="18" customHeight="1">
      <c r="B61" s="94">
        <v>12</v>
      </c>
      <c r="C61" s="101" t="s">
        <v>208</v>
      </c>
      <c r="D61" s="103">
        <v>140558</v>
      </c>
      <c r="E61" s="209">
        <v>1.3628368041759093E-2</v>
      </c>
      <c r="F61" s="209">
        <v>2.0770091068860852E-2</v>
      </c>
      <c r="G61" s="136">
        <v>1180.0363888928421</v>
      </c>
      <c r="H61" s="209">
        <v>0.90201694642802754</v>
      </c>
      <c r="I61" s="209">
        <v>4.8781070972358842E-2</v>
      </c>
    </row>
    <row r="62" spans="1:255" s="101" customFormat="1" ht="18" customHeight="1">
      <c r="B62" s="94">
        <v>46</v>
      </c>
      <c r="C62" s="101" t="s">
        <v>90</v>
      </c>
      <c r="D62" s="103">
        <v>572217</v>
      </c>
      <c r="E62" s="209">
        <v>5.5481608131527645E-2</v>
      </c>
      <c r="F62" s="209">
        <v>1.5388300845540215E-2</v>
      </c>
      <c r="G62" s="136">
        <v>1261.5790271697638</v>
      </c>
      <c r="H62" s="209">
        <v>0.96434794085714381</v>
      </c>
      <c r="I62" s="209">
        <v>4.7258145704921484E-2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242609</v>
      </c>
      <c r="E64" s="207">
        <v>2.3523134522710425E-2</v>
      </c>
      <c r="F64" s="207">
        <v>2.0561919224637348E-2</v>
      </c>
      <c r="G64" s="134">
        <v>1105.7766836349849</v>
      </c>
      <c r="H64" s="207">
        <v>0.84525300829033656</v>
      </c>
      <c r="I64" s="207">
        <v>5.2255077349418366E-2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142636</v>
      </c>
      <c r="E65" s="209">
        <v>1.382984891649248E-2</v>
      </c>
      <c r="F65" s="209">
        <v>2.2135911198377656E-2</v>
      </c>
      <c r="G65" s="136">
        <v>1112.4888121512106</v>
      </c>
      <c r="H65" s="209">
        <v>0.85038374300769459</v>
      </c>
      <c r="I65" s="209">
        <v>5.2154230725109718E-2</v>
      </c>
    </row>
    <row r="66" spans="1:255" s="101" customFormat="1" ht="18" customHeight="1">
      <c r="B66" s="94">
        <v>10</v>
      </c>
      <c r="C66" s="98" t="s">
        <v>93</v>
      </c>
      <c r="D66" s="99">
        <v>99973</v>
      </c>
      <c r="E66" s="208">
        <v>9.6932856062179433E-3</v>
      </c>
      <c r="F66" s="208">
        <v>1.8324607329842868E-2</v>
      </c>
      <c r="G66" s="135">
        <v>1096.2001863503147</v>
      </c>
      <c r="H66" s="208">
        <v>0.83793275705105119</v>
      </c>
      <c r="I66" s="208">
        <v>5.236630198780623E-2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783530</v>
      </c>
      <c r="E68" s="207">
        <v>7.5970312694827055E-2</v>
      </c>
      <c r="F68" s="207">
        <v>1.0465363708465736E-2</v>
      </c>
      <c r="G68" s="134">
        <v>1122.8466454251916</v>
      </c>
      <c r="H68" s="207">
        <v>0.85830124557740173</v>
      </c>
      <c r="I68" s="207">
        <v>4.814427741268279E-2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309456</v>
      </c>
      <c r="E69" s="209">
        <v>3.0004555135464378E-2</v>
      </c>
      <c r="F69" s="209">
        <v>1.1972072793865252E-2</v>
      </c>
      <c r="G69" s="136">
        <v>1176.3133046378161</v>
      </c>
      <c r="H69" s="209">
        <v>0.89917102987611208</v>
      </c>
      <c r="I69" s="209">
        <v>4.74819635803998E-2</v>
      </c>
    </row>
    <row r="70" spans="1:255" s="101" customFormat="1" ht="18" customHeight="1">
      <c r="B70" s="94">
        <v>27</v>
      </c>
      <c r="C70" s="101" t="s">
        <v>95</v>
      </c>
      <c r="D70" s="103">
        <v>113005</v>
      </c>
      <c r="E70" s="209">
        <v>1.0956855750359184E-2</v>
      </c>
      <c r="F70" s="209">
        <v>7.4388289157911736E-4</v>
      </c>
      <c r="G70" s="136">
        <v>1022.7452819786735</v>
      </c>
      <c r="H70" s="209">
        <v>0.78178400675392168</v>
      </c>
      <c r="I70" s="209">
        <v>5.374157581821204E-2</v>
      </c>
    </row>
    <row r="71" spans="1:255" s="101" customFormat="1" ht="18" customHeight="1">
      <c r="B71" s="94">
        <v>32</v>
      </c>
      <c r="C71" s="101" t="s">
        <v>207</v>
      </c>
      <c r="D71" s="103">
        <v>108875</v>
      </c>
      <c r="E71" s="209">
        <v>1.0556414935802453E-2</v>
      </c>
      <c r="F71" s="209">
        <v>1.1896463590315598E-2</v>
      </c>
      <c r="G71" s="136">
        <v>971.61786700344373</v>
      </c>
      <c r="H71" s="209">
        <v>0.74270233506243699</v>
      </c>
      <c r="I71" s="209">
        <v>4.8248556580854807E-2</v>
      </c>
    </row>
    <row r="72" spans="1:255" s="101" customFormat="1" ht="18" customHeight="1">
      <c r="B72" s="105">
        <v>36</v>
      </c>
      <c r="C72" s="106" t="s">
        <v>96</v>
      </c>
      <c r="D72" s="103">
        <v>252194</v>
      </c>
      <c r="E72" s="209">
        <v>2.4452486873201045E-2</v>
      </c>
      <c r="F72" s="209">
        <v>1.2404457575952321E-2</v>
      </c>
      <c r="G72" s="136">
        <v>1167.3814453555606</v>
      </c>
      <c r="H72" s="209">
        <v>0.89234353835844449</v>
      </c>
      <c r="I72" s="209">
        <v>4.624537855938593E-2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1270286</v>
      </c>
      <c r="E74" s="207">
        <v>0.12316570473608042</v>
      </c>
      <c r="F74" s="207">
        <v>2.2218180764736806E-2</v>
      </c>
      <c r="G74" s="134">
        <v>1516.2713870419736</v>
      </c>
      <c r="H74" s="207">
        <v>1.1590341614626181</v>
      </c>
      <c r="I74" s="207">
        <v>4.1352883100577831E-2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265977</v>
      </c>
      <c r="E76" s="207">
        <v>2.5788873252628512E-2</v>
      </c>
      <c r="F76" s="207">
        <v>2.1060228568357431E-2</v>
      </c>
      <c r="G76" s="134">
        <v>1165.0174434631572</v>
      </c>
      <c r="H76" s="207">
        <v>0.89053650105992821</v>
      </c>
      <c r="I76" s="207">
        <v>5.0173435997492133E-2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146806</v>
      </c>
      <c r="E78" s="207">
        <v>1.4234168092449276E-2</v>
      </c>
      <c r="F78" s="207">
        <v>1.9061502151881182E-2</v>
      </c>
      <c r="G78" s="134">
        <v>1497.6997784150517</v>
      </c>
      <c r="H78" s="207">
        <v>1.1448380689848006</v>
      </c>
      <c r="I78" s="207">
        <v>4.3756503771698263E-2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583433</v>
      </c>
      <c r="E80" s="207">
        <v>5.6569100668105929E-2</v>
      </c>
      <c r="F80" s="207">
        <v>1.172767787469442E-2</v>
      </c>
      <c r="G80" s="134">
        <v>1612.3165822639451</v>
      </c>
      <c r="H80" s="207">
        <v>1.2324508751577696</v>
      </c>
      <c r="I80" s="207">
        <v>4.1289606860624106E-2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83733</v>
      </c>
      <c r="E81" s="208">
        <v>8.1186708777914746E-3</v>
      </c>
      <c r="F81" s="209">
        <v>1.7189436089312116E-2</v>
      </c>
      <c r="G81" s="135">
        <v>1636.9175054040829</v>
      </c>
      <c r="H81" s="208">
        <v>1.2512557609892971</v>
      </c>
      <c r="I81" s="209">
        <v>4.157666052086717E-2</v>
      </c>
    </row>
    <row r="82" spans="1:255" s="101" customFormat="1" ht="18" customHeight="1">
      <c r="B82" s="94">
        <v>20</v>
      </c>
      <c r="C82" s="101" t="s">
        <v>204</v>
      </c>
      <c r="D82" s="99">
        <v>196288</v>
      </c>
      <c r="E82" s="208">
        <v>1.9031895062399926E-2</v>
      </c>
      <c r="F82" s="209">
        <v>8.8038031607349243E-3</v>
      </c>
      <c r="G82" s="135">
        <v>1582.1014606598465</v>
      </c>
      <c r="H82" s="208">
        <v>1.2093545096712341</v>
      </c>
      <c r="I82" s="209">
        <v>4.1479321447415174E-2</v>
      </c>
    </row>
    <row r="83" spans="1:255" s="101" customFormat="1" ht="18" customHeight="1">
      <c r="B83" s="94">
        <v>48</v>
      </c>
      <c r="C83" s="101" t="s">
        <v>203</v>
      </c>
      <c r="D83" s="99">
        <v>303412</v>
      </c>
      <c r="E83" s="208">
        <v>2.9418534727914527E-2</v>
      </c>
      <c r="F83" s="209">
        <v>1.2125680088866053E-2</v>
      </c>
      <c r="G83" s="135">
        <v>1625.0746692615987</v>
      </c>
      <c r="H83" s="208">
        <v>1.2422031258376693</v>
      </c>
      <c r="I83" s="209">
        <v>4.1027536612594062E-2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74539</v>
      </c>
      <c r="E85" s="207">
        <v>7.2272295099864896E-3</v>
      </c>
      <c r="F85" s="207">
        <v>1.7569486157374525E-2</v>
      </c>
      <c r="G85" s="134">
        <v>1297.1881118609047</v>
      </c>
      <c r="H85" s="207">
        <v>0.99156743861206997</v>
      </c>
      <c r="I85" s="207">
        <v>4.6648697556582963E-2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9302</v>
      </c>
      <c r="E87" s="208">
        <v>9.0191294358516112E-4</v>
      </c>
      <c r="F87" s="209">
        <v>2.163646348160353E-2</v>
      </c>
      <c r="G87" s="135">
        <v>1333.2166706084715</v>
      </c>
      <c r="H87" s="208">
        <v>1.0191075813157831</v>
      </c>
      <c r="I87" s="209">
        <v>4.9677631260753863E-2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8955</v>
      </c>
      <c r="E88" s="208">
        <v>8.6826815843959559E-4</v>
      </c>
      <c r="F88" s="209">
        <v>3.0850696442960679E-2</v>
      </c>
      <c r="G88" s="135">
        <v>1279.8087548855399</v>
      </c>
      <c r="H88" s="208">
        <v>0.97828270039775989</v>
      </c>
      <c r="I88" s="209">
        <v>5.3457102221434738E-2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10313634</v>
      </c>
      <c r="E90" s="235">
        <v>1</v>
      </c>
      <c r="F90" s="235">
        <v>1.6914870142047844E-2</v>
      </c>
      <c r="G90" s="234">
        <v>1308.2197552560037</v>
      </c>
      <c r="H90" s="235">
        <v>1</v>
      </c>
      <c r="I90" s="235">
        <v>4.5295052339363595E-2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4" activePane="bottomLeft" state="frozen"/>
      <selection activeCell="Q29" sqref="Q29"/>
      <selection pane="bottomLeft" activeCell="K64" sqref="K64"/>
    </sheetView>
  </sheetViews>
  <sheetFormatPr baseColWidth="10" defaultColWidth="10.28515625" defaultRowHeight="15.75"/>
  <cols>
    <col min="1" max="1" width="2.7109375" style="118" customWidth="1"/>
    <col min="2" max="2" width="7" style="131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38" t="s">
        <v>152</v>
      </c>
      <c r="D2" s="539"/>
      <c r="E2" s="539"/>
      <c r="F2" s="539"/>
      <c r="G2" s="539"/>
    </row>
    <row r="3" spans="1:10" s="114" customFormat="1" ht="18.95" customHeight="1">
      <c r="A3" s="219"/>
      <c r="B3" s="220"/>
      <c r="C3" s="540" t="s">
        <v>142</v>
      </c>
      <c r="D3" s="541"/>
      <c r="E3" s="541"/>
      <c r="F3" s="541"/>
      <c r="G3" s="541"/>
    </row>
    <row r="4" spans="1:10" ht="19.7" customHeight="1">
      <c r="A4" s="219"/>
      <c r="B4" s="546" t="s">
        <v>157</v>
      </c>
      <c r="C4" s="542" t="str">
        <f>'Pensiones - mínimos'!$B$3</f>
        <v xml:space="preserve">  1 de marzo de 2025</v>
      </c>
      <c r="D4" s="544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" customHeight="1">
      <c r="A5" s="219"/>
      <c r="B5" s="547"/>
      <c r="C5" s="543"/>
      <c r="D5" s="545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35162</v>
      </c>
      <c r="E6" s="210">
        <v>0.36446921647767316</v>
      </c>
      <c r="F6" s="210">
        <v>0.22380170656468168</v>
      </c>
      <c r="G6" s="210">
        <v>0.29831423020471881</v>
      </c>
    </row>
    <row r="7" spans="1:10">
      <c r="B7" s="121">
        <v>11</v>
      </c>
      <c r="C7" s="122" t="s">
        <v>54</v>
      </c>
      <c r="D7" s="123">
        <v>64936</v>
      </c>
      <c r="E7" s="210">
        <v>0.34640417550739039</v>
      </c>
      <c r="F7" s="210">
        <v>0.21396482702953909</v>
      </c>
      <c r="G7" s="210">
        <v>0.27708982291444423</v>
      </c>
      <c r="H7" s="114"/>
    </row>
    <row r="8" spans="1:10">
      <c r="B8" s="121">
        <v>14</v>
      </c>
      <c r="C8" s="122" t="s">
        <v>55</v>
      </c>
      <c r="D8" s="123">
        <v>53714</v>
      </c>
      <c r="E8" s="210">
        <v>0.35526851098454026</v>
      </c>
      <c r="F8" s="210">
        <v>0.22510365985188024</v>
      </c>
      <c r="G8" s="210">
        <v>0.29551181189001241</v>
      </c>
      <c r="H8" s="114"/>
    </row>
    <row r="9" spans="1:10">
      <c r="B9" s="121">
        <v>18</v>
      </c>
      <c r="C9" s="122" t="s">
        <v>56</v>
      </c>
      <c r="D9" s="123">
        <v>58490</v>
      </c>
      <c r="E9" s="210">
        <v>0.35059383288822454</v>
      </c>
      <c r="F9" s="210">
        <v>0.21809588116137746</v>
      </c>
      <c r="G9" s="210">
        <v>0.29022398205761807</v>
      </c>
      <c r="H9" s="114"/>
    </row>
    <row r="10" spans="1:10">
      <c r="B10" s="121">
        <v>21</v>
      </c>
      <c r="C10" s="122" t="s">
        <v>57</v>
      </c>
      <c r="D10" s="123">
        <v>28843</v>
      </c>
      <c r="E10" s="210">
        <v>0.34738008905254852</v>
      </c>
      <c r="F10" s="210">
        <v>0.19905404625944512</v>
      </c>
      <c r="G10" s="210">
        <v>0.27407400368688117</v>
      </c>
      <c r="H10" s="114"/>
    </row>
    <row r="11" spans="1:10">
      <c r="B11" s="121">
        <v>23</v>
      </c>
      <c r="C11" s="122" t="s">
        <v>58</v>
      </c>
      <c r="D11" s="123">
        <v>50597</v>
      </c>
      <c r="E11" s="210">
        <v>0.41629641077154889</v>
      </c>
      <c r="F11" s="210">
        <v>0.25231296086608301</v>
      </c>
      <c r="G11" s="210">
        <v>0.33716273397882279</v>
      </c>
      <c r="H11" s="114"/>
    </row>
    <row r="12" spans="1:10">
      <c r="B12" s="121">
        <v>29</v>
      </c>
      <c r="C12" s="122" t="s">
        <v>59</v>
      </c>
      <c r="D12" s="123">
        <v>75655</v>
      </c>
      <c r="E12" s="210">
        <v>0.32383184586959501</v>
      </c>
      <c r="F12" s="210">
        <v>0.18599504565281019</v>
      </c>
      <c r="G12" s="210">
        <v>0.25798982431252726</v>
      </c>
      <c r="H12" s="114"/>
    </row>
    <row r="13" spans="1:10">
      <c r="B13" s="121">
        <v>41</v>
      </c>
      <c r="C13" s="122" t="s">
        <v>60</v>
      </c>
      <c r="D13" s="123">
        <v>107014</v>
      </c>
      <c r="E13" s="210">
        <v>0.32023369455727813</v>
      </c>
      <c r="F13" s="210">
        <v>0.20147892608496268</v>
      </c>
      <c r="G13" s="210">
        <v>0.26401241436138323</v>
      </c>
      <c r="H13" s="114"/>
    </row>
    <row r="14" spans="1:10" s="128" customFormat="1">
      <c r="B14" s="124"/>
      <c r="C14" s="125" t="s">
        <v>52</v>
      </c>
      <c r="D14" s="126">
        <v>474411</v>
      </c>
      <c r="E14" s="211">
        <v>0.34514785392405178</v>
      </c>
      <c r="F14" s="211">
        <v>0.21092897119626158</v>
      </c>
      <c r="G14" s="211">
        <v>0.28081477013559181</v>
      </c>
      <c r="H14" s="127"/>
      <c r="J14" s="431"/>
    </row>
    <row r="15" spans="1:10">
      <c r="B15" s="121">
        <v>22</v>
      </c>
      <c r="C15" s="122" t="s">
        <v>62</v>
      </c>
      <c r="D15" s="123">
        <v>11745</v>
      </c>
      <c r="E15" s="210">
        <v>0.29274004683840749</v>
      </c>
      <c r="F15" s="210">
        <v>0.13310291576276795</v>
      </c>
      <c r="G15" s="210">
        <v>0.21373198427718737</v>
      </c>
      <c r="H15" s="114"/>
    </row>
    <row r="16" spans="1:10">
      <c r="B16" s="121">
        <v>44</v>
      </c>
      <c r="C16" s="122" t="s">
        <v>63</v>
      </c>
      <c r="D16" s="123">
        <v>7659</v>
      </c>
      <c r="E16" s="210">
        <v>0.27716136299633903</v>
      </c>
      <c r="F16" s="210">
        <v>0.14842521819266005</v>
      </c>
      <c r="G16" s="210">
        <v>0.21156289707750953</v>
      </c>
      <c r="H16" s="114"/>
    </row>
    <row r="17" spans="2:9">
      <c r="B17" s="121">
        <v>50</v>
      </c>
      <c r="C17" s="122" t="s">
        <v>64</v>
      </c>
      <c r="D17" s="123">
        <v>37281</v>
      </c>
      <c r="E17" s="210">
        <v>0.23238984139866761</v>
      </c>
      <c r="F17" s="210">
        <v>9.1887479357453838E-2</v>
      </c>
      <c r="G17" s="210">
        <v>0.16579649559726051</v>
      </c>
      <c r="H17" s="114"/>
    </row>
    <row r="18" spans="2:9" s="128" customFormat="1">
      <c r="B18" s="121"/>
      <c r="C18" s="125" t="s">
        <v>61</v>
      </c>
      <c r="D18" s="126">
        <v>56685</v>
      </c>
      <c r="E18" s="211">
        <v>0.24746938227285492</v>
      </c>
      <c r="F18" s="211">
        <v>0.10610300880304822</v>
      </c>
      <c r="G18" s="211">
        <v>0.17937496440031137</v>
      </c>
      <c r="H18" s="127"/>
      <c r="I18" s="431"/>
    </row>
    <row r="19" spans="2:9" s="128" customFormat="1">
      <c r="B19" s="121">
        <v>33</v>
      </c>
      <c r="C19" s="125" t="s">
        <v>65</v>
      </c>
      <c r="D19" s="126">
        <v>42870</v>
      </c>
      <c r="E19" s="211">
        <v>0.20199323953129139</v>
      </c>
      <c r="F19" s="211">
        <v>7.899712960317784E-2</v>
      </c>
      <c r="G19" s="211">
        <v>0.1420726635227525</v>
      </c>
      <c r="H19" s="127"/>
    </row>
    <row r="20" spans="2:9" s="128" customFormat="1">
      <c r="B20" s="121">
        <v>7</v>
      </c>
      <c r="C20" s="125" t="s">
        <v>205</v>
      </c>
      <c r="D20" s="126">
        <v>33021</v>
      </c>
      <c r="E20" s="211">
        <v>0.20197857266286504</v>
      </c>
      <c r="F20" s="211">
        <v>0.10050544526079934</v>
      </c>
      <c r="G20" s="211">
        <v>0.15598384468220788</v>
      </c>
      <c r="H20" s="127"/>
    </row>
    <row r="21" spans="2:9">
      <c r="B21" s="121">
        <v>35</v>
      </c>
      <c r="C21" s="122" t="s">
        <v>67</v>
      </c>
      <c r="D21" s="123">
        <v>46954</v>
      </c>
      <c r="E21" s="210">
        <v>0.29453948240862582</v>
      </c>
      <c r="F21" s="210">
        <v>0.18619979402677653</v>
      </c>
      <c r="G21" s="210">
        <v>0.24062809087228579</v>
      </c>
      <c r="H21" s="114"/>
    </row>
    <row r="22" spans="2:9">
      <c r="B22" s="121">
        <v>38</v>
      </c>
      <c r="C22" s="122" t="s">
        <v>68</v>
      </c>
      <c r="D22" s="123">
        <v>49350</v>
      </c>
      <c r="E22" s="210">
        <v>0.33394352048219667</v>
      </c>
      <c r="F22" s="210">
        <v>0.22887904631767422</v>
      </c>
      <c r="G22" s="210">
        <v>0.28283395612205131</v>
      </c>
      <c r="H22" s="114"/>
    </row>
    <row r="23" spans="2:9" s="128" customFormat="1">
      <c r="B23" s="121"/>
      <c r="C23" s="125" t="s">
        <v>66</v>
      </c>
      <c r="D23" s="126">
        <v>96304</v>
      </c>
      <c r="E23" s="211">
        <v>0.3133551148325614</v>
      </c>
      <c r="F23" s="211">
        <v>0.20610796078948526</v>
      </c>
      <c r="G23" s="211">
        <v>0.26055219620415837</v>
      </c>
      <c r="H23" s="127"/>
    </row>
    <row r="24" spans="2:9" s="128" customFormat="1">
      <c r="B24" s="121">
        <v>39</v>
      </c>
      <c r="C24" s="125" t="s">
        <v>69</v>
      </c>
      <c r="D24" s="126">
        <v>23771</v>
      </c>
      <c r="E24" s="211">
        <v>0.21666753707959055</v>
      </c>
      <c r="F24" s="211">
        <v>0.10064798451569469</v>
      </c>
      <c r="G24" s="211">
        <v>0.16073324272606176</v>
      </c>
      <c r="H24" s="127"/>
    </row>
    <row r="25" spans="2:9">
      <c r="B25" s="121">
        <v>5</v>
      </c>
      <c r="C25" s="122" t="s">
        <v>71</v>
      </c>
      <c r="D25" s="123">
        <v>13148</v>
      </c>
      <c r="E25" s="210">
        <v>0.41550907445845975</v>
      </c>
      <c r="F25" s="210">
        <v>0.25362077971413649</v>
      </c>
      <c r="G25" s="210">
        <v>0.32995382453322625</v>
      </c>
      <c r="H25" s="114"/>
    </row>
    <row r="26" spans="2:9">
      <c r="B26" s="121">
        <v>9</v>
      </c>
      <c r="C26" s="122" t="s">
        <v>72</v>
      </c>
      <c r="D26" s="123">
        <v>15998</v>
      </c>
      <c r="E26" s="210">
        <v>0.23785855692683544</v>
      </c>
      <c r="F26" s="210">
        <v>0.10033273611466599</v>
      </c>
      <c r="G26" s="210">
        <v>0.16953139902083378</v>
      </c>
      <c r="H26" s="114"/>
    </row>
    <row r="27" spans="2:9">
      <c r="B27" s="121">
        <v>24</v>
      </c>
      <c r="C27" s="122" t="s">
        <v>73</v>
      </c>
      <c r="D27" s="123">
        <v>27478</v>
      </c>
      <c r="E27" s="210">
        <v>0.26153161546912157</v>
      </c>
      <c r="F27" s="210">
        <v>0.1257815106546557</v>
      </c>
      <c r="G27" s="210">
        <v>0.19508974213336364</v>
      </c>
      <c r="H27" s="114"/>
    </row>
    <row r="28" spans="2:9">
      <c r="B28" s="121">
        <v>34</v>
      </c>
      <c r="C28" s="122" t="s">
        <v>74</v>
      </c>
      <c r="D28" s="123">
        <v>9803</v>
      </c>
      <c r="E28" s="210">
        <v>0.30328213268593307</v>
      </c>
      <c r="F28" s="210">
        <v>0.14531153879954301</v>
      </c>
      <c r="G28" s="210">
        <v>0.22190280009959934</v>
      </c>
      <c r="H28" s="114"/>
    </row>
    <row r="29" spans="2:9">
      <c r="B29" s="121">
        <v>37</v>
      </c>
      <c r="C29" s="122" t="s">
        <v>75</v>
      </c>
      <c r="D29" s="123">
        <v>24690</v>
      </c>
      <c r="E29" s="210">
        <v>0.36211246421813592</v>
      </c>
      <c r="F29" s="210">
        <v>0.23418647604883783</v>
      </c>
      <c r="G29" s="210">
        <v>0.29778919564352135</v>
      </c>
      <c r="H29" s="114"/>
    </row>
    <row r="30" spans="2:9">
      <c r="B30" s="121">
        <v>40</v>
      </c>
      <c r="C30" s="122" t="s">
        <v>76</v>
      </c>
      <c r="D30" s="123">
        <v>8642</v>
      </c>
      <c r="E30" s="210">
        <v>0.32979084228377614</v>
      </c>
      <c r="F30" s="210">
        <v>0.15585280568352111</v>
      </c>
      <c r="G30" s="210">
        <v>0.24202537317612793</v>
      </c>
      <c r="H30" s="114"/>
    </row>
    <row r="31" spans="2:9">
      <c r="B31" s="121">
        <v>42</v>
      </c>
      <c r="C31" s="122" t="s">
        <v>77</v>
      </c>
      <c r="D31" s="123">
        <v>4802</v>
      </c>
      <c r="E31" s="210">
        <v>0.28339240944065014</v>
      </c>
      <c r="F31" s="210">
        <v>0.13402515170169729</v>
      </c>
      <c r="G31" s="210">
        <v>0.20934693521667103</v>
      </c>
      <c r="H31" s="114"/>
    </row>
    <row r="32" spans="2:9">
      <c r="B32" s="121">
        <v>47</v>
      </c>
      <c r="C32" s="122" t="s">
        <v>78</v>
      </c>
      <c r="D32" s="123">
        <v>23057</v>
      </c>
      <c r="E32" s="210">
        <v>0.26262660307723418</v>
      </c>
      <c r="F32" s="210">
        <v>0.1171188114156754</v>
      </c>
      <c r="G32" s="210">
        <v>0.18723304045604405</v>
      </c>
      <c r="H32" s="114"/>
    </row>
    <row r="33" spans="2:8">
      <c r="B33" s="121">
        <v>49</v>
      </c>
      <c r="C33" s="122" t="s">
        <v>79</v>
      </c>
      <c r="D33" s="123">
        <v>17281</v>
      </c>
      <c r="E33" s="210">
        <v>0.42954079890747693</v>
      </c>
      <c r="F33" s="210">
        <v>0.29570134819489408</v>
      </c>
      <c r="G33" s="210">
        <v>0.36126267377443294</v>
      </c>
      <c r="H33" s="114"/>
    </row>
    <row r="34" spans="2:8" s="128" customFormat="1">
      <c r="B34" s="121"/>
      <c r="C34" s="125" t="s">
        <v>70</v>
      </c>
      <c r="D34" s="126">
        <v>144899</v>
      </c>
      <c r="E34" s="211">
        <v>0.30075659019788975</v>
      </c>
      <c r="F34" s="211">
        <v>0.15930704711138982</v>
      </c>
      <c r="G34" s="211">
        <v>0.22935185888669402</v>
      </c>
      <c r="H34" s="127"/>
    </row>
    <row r="35" spans="2:8">
      <c r="B35" s="121">
        <v>2</v>
      </c>
      <c r="C35" s="122" t="s">
        <v>81</v>
      </c>
      <c r="D35" s="123">
        <v>25537</v>
      </c>
      <c r="E35" s="210">
        <v>0.41704298377655125</v>
      </c>
      <c r="F35" s="210">
        <v>0.26370776711133276</v>
      </c>
      <c r="G35" s="210">
        <v>0.33610602929756905</v>
      </c>
      <c r="H35" s="114"/>
    </row>
    <row r="36" spans="2:8">
      <c r="B36" s="121">
        <v>13</v>
      </c>
      <c r="C36" s="122" t="s">
        <v>82</v>
      </c>
      <c r="D36" s="123">
        <v>35269</v>
      </c>
      <c r="E36" s="210">
        <v>0.43747757634594686</v>
      </c>
      <c r="F36" s="210">
        <v>0.25506087078553136</v>
      </c>
      <c r="G36" s="210">
        <v>0.33785803237858031</v>
      </c>
      <c r="H36" s="114"/>
    </row>
    <row r="37" spans="2:8">
      <c r="B37" s="121">
        <v>16</v>
      </c>
      <c r="C37" s="122" t="s">
        <v>83</v>
      </c>
      <c r="D37" s="123">
        <v>17319</v>
      </c>
      <c r="E37" s="210">
        <v>0.45619764304983673</v>
      </c>
      <c r="F37" s="210">
        <v>0.31251271617497456</v>
      </c>
      <c r="G37" s="210">
        <v>0.3789383861368808</v>
      </c>
      <c r="H37" s="114"/>
    </row>
    <row r="38" spans="2:8">
      <c r="B38" s="121">
        <v>19</v>
      </c>
      <c r="C38" s="122" t="s">
        <v>84</v>
      </c>
      <c r="D38" s="123">
        <v>8471</v>
      </c>
      <c r="E38" s="210">
        <v>0.26658180660999226</v>
      </c>
      <c r="F38" s="210">
        <v>0.10727070732008394</v>
      </c>
      <c r="G38" s="210">
        <v>0.18295896328293737</v>
      </c>
      <c r="H38" s="114"/>
    </row>
    <row r="39" spans="2:8">
      <c r="B39" s="121">
        <v>45</v>
      </c>
      <c r="C39" s="122" t="s">
        <v>85</v>
      </c>
      <c r="D39" s="123">
        <v>37732</v>
      </c>
      <c r="E39" s="210">
        <v>0.40322413076603408</v>
      </c>
      <c r="F39" s="210">
        <v>0.20943888647237929</v>
      </c>
      <c r="G39" s="210">
        <v>0.29775413898139236</v>
      </c>
      <c r="H39" s="114"/>
    </row>
    <row r="40" spans="2:8" s="130" customFormat="1">
      <c r="B40" s="121"/>
      <c r="C40" s="125" t="s">
        <v>80</v>
      </c>
      <c r="D40" s="126">
        <v>124328</v>
      </c>
      <c r="E40" s="211">
        <v>0.40448583919406955</v>
      </c>
      <c r="F40" s="211">
        <v>0.23189538470126861</v>
      </c>
      <c r="G40" s="211">
        <v>0.31152482491637329</v>
      </c>
      <c r="H40" s="129"/>
    </row>
    <row r="41" spans="2:8">
      <c r="B41" s="121">
        <v>8</v>
      </c>
      <c r="C41" s="122" t="s">
        <v>87</v>
      </c>
      <c r="D41" s="123">
        <v>173625</v>
      </c>
      <c r="E41" s="210">
        <v>0.17384642544714848</v>
      </c>
      <c r="F41" s="210">
        <v>7.1129714255474957E-2</v>
      </c>
      <c r="G41" s="210">
        <v>0.12910457749620774</v>
      </c>
      <c r="H41" s="114"/>
    </row>
    <row r="42" spans="2:8">
      <c r="B42" s="121">
        <v>17</v>
      </c>
      <c r="C42" s="122" t="s">
        <v>209</v>
      </c>
      <c r="D42" s="123">
        <v>24659</v>
      </c>
      <c r="E42" s="210">
        <v>0.18905912289854454</v>
      </c>
      <c r="F42" s="210">
        <v>9.1117917304747317E-2</v>
      </c>
      <c r="G42" s="210">
        <v>0.14533420560967991</v>
      </c>
      <c r="H42" s="114"/>
    </row>
    <row r="43" spans="2:8">
      <c r="B43" s="121">
        <v>25</v>
      </c>
      <c r="C43" s="122" t="s">
        <v>206</v>
      </c>
      <c r="D43" s="123">
        <v>19470</v>
      </c>
      <c r="E43" s="210">
        <v>0.24894680471260264</v>
      </c>
      <c r="F43" s="210">
        <v>0.11585813460852787</v>
      </c>
      <c r="G43" s="210">
        <v>0.18775494459927289</v>
      </c>
      <c r="H43" s="114"/>
    </row>
    <row r="44" spans="2:8">
      <c r="B44" s="121">
        <v>43</v>
      </c>
      <c r="C44" s="122" t="s">
        <v>88</v>
      </c>
      <c r="D44" s="123">
        <v>30714</v>
      </c>
      <c r="E44" s="210">
        <v>0.22674748224428157</v>
      </c>
      <c r="F44" s="210">
        <v>0.10112177070403583</v>
      </c>
      <c r="G44" s="210">
        <v>0.16763911251807986</v>
      </c>
      <c r="H44" s="114"/>
    </row>
    <row r="45" spans="2:8" s="130" customFormat="1">
      <c r="B45" s="121"/>
      <c r="C45" s="125" t="s">
        <v>86</v>
      </c>
      <c r="D45" s="126">
        <v>248468</v>
      </c>
      <c r="E45" s="211">
        <v>0.1845502820118769</v>
      </c>
      <c r="F45" s="211">
        <v>7.896453881093693E-2</v>
      </c>
      <c r="G45" s="211">
        <v>0.13792858431519492</v>
      </c>
      <c r="H45" s="129"/>
    </row>
    <row r="46" spans="2:8">
      <c r="B46" s="121">
        <v>3</v>
      </c>
      <c r="C46" s="122" t="s">
        <v>201</v>
      </c>
      <c r="D46" s="123">
        <v>89302</v>
      </c>
      <c r="E46" s="210">
        <v>0.3158340343249178</v>
      </c>
      <c r="F46" s="210">
        <v>0.1923314251501396</v>
      </c>
      <c r="G46" s="210">
        <v>0.25753630084641893</v>
      </c>
      <c r="H46" s="114"/>
    </row>
    <row r="47" spans="2:8">
      <c r="B47" s="121">
        <v>12</v>
      </c>
      <c r="C47" s="122" t="s">
        <v>208</v>
      </c>
      <c r="D47" s="123">
        <v>29808</v>
      </c>
      <c r="E47" s="210">
        <v>0.28164298437102414</v>
      </c>
      <c r="F47" s="210">
        <v>0.133226080621661</v>
      </c>
      <c r="G47" s="210">
        <v>0.21206903911552527</v>
      </c>
      <c r="H47" s="114"/>
    </row>
    <row r="48" spans="2:8">
      <c r="B48" s="121">
        <v>46</v>
      </c>
      <c r="C48" s="122" t="s">
        <v>90</v>
      </c>
      <c r="D48" s="123">
        <v>125916</v>
      </c>
      <c r="E48" s="210">
        <v>0.29043817727238197</v>
      </c>
      <c r="F48" s="210">
        <v>0.14094627295535861</v>
      </c>
      <c r="G48" s="210">
        <v>0.22004938685848202</v>
      </c>
      <c r="H48" s="114"/>
    </row>
    <row r="49" spans="2:9" s="130" customFormat="1">
      <c r="B49" s="121"/>
      <c r="C49" s="125" t="s">
        <v>89</v>
      </c>
      <c r="D49" s="126">
        <v>245026</v>
      </c>
      <c r="E49" s="211">
        <v>0.29756119317776353</v>
      </c>
      <c r="F49" s="211">
        <v>0.15678199617238303</v>
      </c>
      <c r="G49" s="211">
        <v>0.23125914320500598</v>
      </c>
      <c r="H49" s="129"/>
    </row>
    <row r="50" spans="2:9">
      <c r="B50" s="121">
        <v>6</v>
      </c>
      <c r="C50" s="122" t="s">
        <v>92</v>
      </c>
      <c r="D50" s="123">
        <v>56835</v>
      </c>
      <c r="E50" s="210">
        <v>0.46454546801167251</v>
      </c>
      <c r="F50" s="210">
        <v>0.33907915929026849</v>
      </c>
      <c r="G50" s="210">
        <v>0.39846181889565047</v>
      </c>
      <c r="H50" s="114"/>
    </row>
    <row r="51" spans="2:9">
      <c r="B51" s="121">
        <v>10</v>
      </c>
      <c r="C51" s="122" t="s">
        <v>93</v>
      </c>
      <c r="D51" s="123">
        <v>35162</v>
      </c>
      <c r="E51" s="210">
        <v>0.41803099325628118</v>
      </c>
      <c r="F51" s="210">
        <v>0.2846450989859971</v>
      </c>
      <c r="G51" s="210">
        <v>0.35171496304002081</v>
      </c>
      <c r="H51" s="114"/>
    </row>
    <row r="52" spans="2:9" s="130" customFormat="1">
      <c r="B52" s="121"/>
      <c r="C52" s="125" t="s">
        <v>91</v>
      </c>
      <c r="D52" s="126">
        <v>91997</v>
      </c>
      <c r="E52" s="211">
        <v>0.44469255718385436</v>
      </c>
      <c r="F52" s="211">
        <v>0.31740513173810991</v>
      </c>
      <c r="G52" s="211">
        <v>0.37919862824544842</v>
      </c>
      <c r="H52" s="129"/>
    </row>
    <row r="53" spans="2:9">
      <c r="B53" s="121">
        <v>15</v>
      </c>
      <c r="C53" s="122" t="s">
        <v>200</v>
      </c>
      <c r="D53" s="123">
        <v>76276</v>
      </c>
      <c r="E53" s="210">
        <v>0.24648415283594435</v>
      </c>
      <c r="F53" s="210">
        <v>0.15787955536794709</v>
      </c>
      <c r="G53" s="210">
        <v>0.32176028306059268</v>
      </c>
      <c r="H53" s="114"/>
    </row>
    <row r="54" spans="2:9">
      <c r="B54" s="121">
        <v>27</v>
      </c>
      <c r="C54" s="122" t="s">
        <v>95</v>
      </c>
      <c r="D54" s="123">
        <v>32237</v>
      </c>
      <c r="E54" s="210">
        <v>0.32807722477468104</v>
      </c>
      <c r="F54" s="210">
        <v>0.23235980846096008</v>
      </c>
      <c r="G54" s="210">
        <v>0.28527056324941374</v>
      </c>
      <c r="H54" s="114"/>
    </row>
    <row r="55" spans="2:9">
      <c r="B55" s="121">
        <v>32</v>
      </c>
      <c r="C55" s="122" t="s">
        <v>207</v>
      </c>
      <c r="D55" s="123">
        <v>33848</v>
      </c>
      <c r="E55" s="210">
        <v>0.3750940871456051</v>
      </c>
      <c r="F55" s="210">
        <v>0.23269504990833165</v>
      </c>
      <c r="G55" s="210">
        <v>0.31088863375430542</v>
      </c>
      <c r="H55" s="114"/>
    </row>
    <row r="56" spans="2:9">
      <c r="B56" s="121">
        <v>36</v>
      </c>
      <c r="C56" s="122" t="s">
        <v>96</v>
      </c>
      <c r="D56" s="123">
        <v>58936</v>
      </c>
      <c r="E56" s="210">
        <v>0.3103527408668616</v>
      </c>
      <c r="F56" s="210">
        <v>0.14526637576958218</v>
      </c>
      <c r="G56" s="210">
        <v>0.23369310927301998</v>
      </c>
      <c r="H56" s="114"/>
    </row>
    <row r="57" spans="2:9" s="130" customFormat="1">
      <c r="B57" s="121"/>
      <c r="C57" s="125" t="s">
        <v>94</v>
      </c>
      <c r="D57" s="126">
        <v>201297</v>
      </c>
      <c r="E57" s="211">
        <v>0.32656934753479916</v>
      </c>
      <c r="F57" s="211">
        <v>0.17448596594376345</v>
      </c>
      <c r="G57" s="211">
        <v>0.25691039270991539</v>
      </c>
      <c r="H57" s="129"/>
      <c r="I57" s="432"/>
    </row>
    <row r="58" spans="2:9" s="130" customFormat="1">
      <c r="B58" s="121">
        <v>28</v>
      </c>
      <c r="C58" s="125" t="s">
        <v>97</v>
      </c>
      <c r="D58" s="126">
        <v>175923</v>
      </c>
      <c r="E58" s="211">
        <v>0.19237875423289214</v>
      </c>
      <c r="F58" s="211">
        <v>7.5159722115198557E-2</v>
      </c>
      <c r="G58" s="211">
        <v>0.13849085953871806</v>
      </c>
      <c r="H58" s="129"/>
    </row>
    <row r="59" spans="2:9" s="130" customFormat="1">
      <c r="B59" s="121">
        <v>30</v>
      </c>
      <c r="C59" s="125" t="s">
        <v>98</v>
      </c>
      <c r="D59" s="126">
        <v>69689</v>
      </c>
      <c r="E59" s="211">
        <v>0.33637388541559904</v>
      </c>
      <c r="F59" s="211">
        <v>0.1834996405908223</v>
      </c>
      <c r="G59" s="211">
        <v>0.26201137692356857</v>
      </c>
      <c r="H59" s="129"/>
    </row>
    <row r="60" spans="2:9" s="130" customFormat="1">
      <c r="B60" s="121">
        <v>31</v>
      </c>
      <c r="C60" s="125" t="s">
        <v>99</v>
      </c>
      <c r="D60" s="126">
        <v>20584</v>
      </c>
      <c r="E60" s="211">
        <v>0.20576093325520695</v>
      </c>
      <c r="F60" s="211">
        <v>7.1575982374431774E-2</v>
      </c>
      <c r="G60" s="211">
        <v>0.14021225290519462</v>
      </c>
      <c r="H60" s="129"/>
    </row>
    <row r="61" spans="2:9">
      <c r="B61" s="121">
        <v>1</v>
      </c>
      <c r="C61" s="122" t="s">
        <v>202</v>
      </c>
      <c r="D61" s="123">
        <v>7992</v>
      </c>
      <c r="E61" s="210">
        <v>0.14249061180696476</v>
      </c>
      <c r="F61" s="210">
        <v>4.6084189916789038E-2</v>
      </c>
      <c r="G61" s="210">
        <v>9.5446239833757301E-2</v>
      </c>
      <c r="H61" s="114"/>
    </row>
    <row r="62" spans="2:9">
      <c r="B62" s="121">
        <v>20</v>
      </c>
      <c r="C62" s="122" t="s">
        <v>204</v>
      </c>
      <c r="D62" s="123">
        <v>17712</v>
      </c>
      <c r="E62" s="210">
        <v>0.13261132773397652</v>
      </c>
      <c r="F62" s="210">
        <v>4.1599649871437168E-2</v>
      </c>
      <c r="G62" s="210">
        <v>9.0234757091620474E-2</v>
      </c>
      <c r="H62" s="114"/>
    </row>
    <row r="63" spans="2:9">
      <c r="B63" s="121">
        <v>48</v>
      </c>
      <c r="C63" s="122" t="s">
        <v>203</v>
      </c>
      <c r="D63" s="123">
        <v>32616</v>
      </c>
      <c r="E63" s="210">
        <v>0.15651310337847668</v>
      </c>
      <c r="F63" s="210">
        <v>5.4169361830968467E-2</v>
      </c>
      <c r="G63" s="210">
        <v>0.10749739627964616</v>
      </c>
      <c r="H63" s="114"/>
    </row>
    <row r="64" spans="2:9" s="130" customFormat="1">
      <c r="B64" s="121">
        <v>16</v>
      </c>
      <c r="C64" s="125" t="s">
        <v>155</v>
      </c>
      <c r="D64" s="126">
        <v>58320</v>
      </c>
      <c r="E64" s="211">
        <v>0.14635039479491915</v>
      </c>
      <c r="F64" s="211">
        <v>4.8840501914784007E-2</v>
      </c>
      <c r="G64" s="211">
        <v>9.9960063966213777E-2</v>
      </c>
      <c r="H64" s="129"/>
    </row>
    <row r="65" spans="2:10" s="130" customFormat="1">
      <c r="B65" s="121">
        <v>26</v>
      </c>
      <c r="C65" s="125" t="s">
        <v>151</v>
      </c>
      <c r="D65" s="126">
        <v>14307</v>
      </c>
      <c r="E65" s="211">
        <v>0.26046027824730206</v>
      </c>
      <c r="F65" s="211">
        <v>0.11889255327993792</v>
      </c>
      <c r="G65" s="211">
        <v>0.19193978990863844</v>
      </c>
      <c r="H65" s="129"/>
    </row>
    <row r="66" spans="2:10">
      <c r="B66" s="121">
        <v>51</v>
      </c>
      <c r="C66" s="122" t="s">
        <v>102</v>
      </c>
      <c r="D66" s="123">
        <v>2051</v>
      </c>
      <c r="E66" s="210">
        <v>0.2712249535219996</v>
      </c>
      <c r="F66" s="210">
        <v>0.16543375924680565</v>
      </c>
      <c r="G66" s="210">
        <v>0.2204902171576005</v>
      </c>
      <c r="H66" s="114"/>
    </row>
    <row r="67" spans="2:10">
      <c r="B67" s="121">
        <v>52</v>
      </c>
      <c r="C67" s="122" t="s">
        <v>103</v>
      </c>
      <c r="D67" s="123">
        <v>2328</v>
      </c>
      <c r="E67" s="210">
        <v>0.30368572059148091</v>
      </c>
      <c r="F67" s="210">
        <v>0.21518987341772153</v>
      </c>
      <c r="G67" s="210">
        <v>0.25996649916247905</v>
      </c>
      <c r="H67" s="114"/>
    </row>
    <row r="68" spans="2:10" ht="18.600000000000001" customHeight="1">
      <c r="B68" s="283"/>
      <c r="C68" s="284" t="s">
        <v>45</v>
      </c>
      <c r="D68" s="285">
        <f>'Pensiones - mínimos'!$C$14</f>
        <v>2126279</v>
      </c>
      <c r="E68" s="286">
        <f>'Pensiones - mínimos'!E14</f>
        <v>0.26438584714003166</v>
      </c>
      <c r="F68" s="286">
        <f>'Pensiones - mínimos'!F14</f>
        <v>0.14127850361529268</v>
      </c>
      <c r="G68" s="286">
        <f>'Pensiones - mínimos'!G14</f>
        <v>0.20616195998423059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9" activePane="bottomLeft" state="frozen"/>
      <selection pane="bottomLeft" activeCell="G87" sqref="G87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37" t="s">
        <v>181</v>
      </c>
      <c r="C2" s="537"/>
      <c r="D2" s="537"/>
      <c r="E2" s="537"/>
      <c r="F2" s="537"/>
      <c r="G2" s="537"/>
      <c r="H2" s="537"/>
      <c r="I2" s="537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22"/>
      <c r="B5" s="550" t="s">
        <v>227</v>
      </c>
      <c r="C5" s="551"/>
      <c r="D5" s="551"/>
      <c r="E5" s="551"/>
      <c r="F5" s="551"/>
      <c r="G5" s="551"/>
      <c r="H5" s="551"/>
      <c r="I5" s="552"/>
    </row>
    <row r="6" spans="1:226" ht="2.4500000000000002" customHeight="1">
      <c r="A6" s="223"/>
      <c r="B6" s="553"/>
      <c r="C6" s="554"/>
      <c r="D6" s="554"/>
      <c r="E6" s="554"/>
      <c r="F6" s="554"/>
      <c r="G6" s="554"/>
      <c r="H6" s="554"/>
      <c r="I6" s="555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4"/>
      <c r="C8" s="305"/>
      <c r="D8" s="305"/>
      <c r="E8" s="306"/>
      <c r="F8" s="305"/>
      <c r="G8" s="305"/>
      <c r="H8" s="305"/>
      <c r="I8" s="305"/>
    </row>
    <row r="9" spans="1:226" s="97" customFormat="1" ht="18" customHeight="1">
      <c r="A9" s="8"/>
      <c r="B9" s="94"/>
      <c r="C9" s="95" t="s">
        <v>52</v>
      </c>
      <c r="D9" s="96">
        <v>172963</v>
      </c>
      <c r="E9" s="96">
        <v>82.205084319046492</v>
      </c>
      <c r="F9" s="96">
        <v>34523</v>
      </c>
      <c r="G9" s="96">
        <v>75756</v>
      </c>
      <c r="H9" s="96">
        <v>39231</v>
      </c>
      <c r="I9" s="96">
        <v>23453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12643</v>
      </c>
      <c r="E10" s="99">
        <v>83.082427430198521</v>
      </c>
      <c r="F10" s="99">
        <v>2339</v>
      </c>
      <c r="G10" s="99">
        <v>5453</v>
      </c>
      <c r="H10" s="99">
        <v>3076</v>
      </c>
      <c r="I10" s="99">
        <v>1775</v>
      </c>
    </row>
    <row r="11" spans="1:226" s="101" customFormat="1" ht="18" customHeight="1">
      <c r="B11" s="94">
        <v>11</v>
      </c>
      <c r="C11" s="98" t="s">
        <v>54</v>
      </c>
      <c r="D11" s="99">
        <v>21444</v>
      </c>
      <c r="E11" s="99">
        <v>82.876909158739053</v>
      </c>
      <c r="F11" s="99">
        <v>4662</v>
      </c>
      <c r="G11" s="99">
        <v>8686</v>
      </c>
      <c r="H11" s="99">
        <v>4651</v>
      </c>
      <c r="I11" s="99">
        <v>3445</v>
      </c>
    </row>
    <row r="12" spans="1:226" s="101" customFormat="1" ht="18" customHeight="1">
      <c r="B12" s="94">
        <v>14</v>
      </c>
      <c r="C12" s="98" t="s">
        <v>55</v>
      </c>
      <c r="D12" s="99">
        <v>20019</v>
      </c>
      <c r="E12" s="99">
        <v>82.458705230031498</v>
      </c>
      <c r="F12" s="99">
        <v>3744</v>
      </c>
      <c r="G12" s="99">
        <v>9056</v>
      </c>
      <c r="H12" s="99">
        <v>4612</v>
      </c>
      <c r="I12" s="99">
        <v>2607</v>
      </c>
    </row>
    <row r="13" spans="1:226" s="101" customFormat="1" ht="18" customHeight="1">
      <c r="B13" s="94">
        <v>18</v>
      </c>
      <c r="C13" s="98" t="s">
        <v>56</v>
      </c>
      <c r="D13" s="99">
        <v>21510</v>
      </c>
      <c r="E13" s="99">
        <v>82.061952580195253</v>
      </c>
      <c r="F13" s="99">
        <v>4249</v>
      </c>
      <c r="G13" s="99">
        <v>9384</v>
      </c>
      <c r="H13" s="99">
        <v>4963</v>
      </c>
      <c r="I13" s="99">
        <v>2914</v>
      </c>
    </row>
    <row r="14" spans="1:226" s="101" customFormat="1" ht="18" customHeight="1">
      <c r="B14" s="94">
        <v>21</v>
      </c>
      <c r="C14" s="98" t="s">
        <v>57</v>
      </c>
      <c r="D14" s="99">
        <v>11288</v>
      </c>
      <c r="E14" s="99">
        <v>81.41573529411761</v>
      </c>
      <c r="F14" s="99">
        <v>2250</v>
      </c>
      <c r="G14" s="99">
        <v>5057</v>
      </c>
      <c r="H14" s="99">
        <v>2570</v>
      </c>
      <c r="I14" s="99">
        <v>1411</v>
      </c>
    </row>
    <row r="15" spans="1:226" s="101" customFormat="1" ht="18" customHeight="1">
      <c r="B15" s="94">
        <v>23</v>
      </c>
      <c r="C15" s="98" t="s">
        <v>58</v>
      </c>
      <c r="D15" s="99">
        <v>16311</v>
      </c>
      <c r="E15" s="99">
        <v>84.018099442094311</v>
      </c>
      <c r="F15" s="99">
        <v>2913</v>
      </c>
      <c r="G15" s="99">
        <v>7200</v>
      </c>
      <c r="H15" s="99">
        <v>3856</v>
      </c>
      <c r="I15" s="99">
        <v>2342</v>
      </c>
    </row>
    <row r="16" spans="1:226" s="101" customFormat="1" ht="18" customHeight="1">
      <c r="B16" s="94">
        <v>29</v>
      </c>
      <c r="C16" s="98" t="s">
        <v>59</v>
      </c>
      <c r="D16" s="99">
        <v>29626</v>
      </c>
      <c r="E16" s="99">
        <v>79.770948153648831</v>
      </c>
      <c r="F16" s="99">
        <v>6399</v>
      </c>
      <c r="G16" s="99">
        <v>13080</v>
      </c>
      <c r="H16" s="99">
        <v>6506</v>
      </c>
      <c r="I16" s="99">
        <v>3641</v>
      </c>
    </row>
    <row r="17" spans="1:428" s="101" customFormat="1" ht="18" customHeight="1">
      <c r="B17" s="94">
        <v>41</v>
      </c>
      <c r="C17" s="98" t="s">
        <v>60</v>
      </c>
      <c r="D17" s="99">
        <v>40122</v>
      </c>
      <c r="E17" s="99">
        <v>81.955897263346827</v>
      </c>
      <c r="F17" s="99">
        <v>7967</v>
      </c>
      <c r="G17" s="99">
        <v>17840</v>
      </c>
      <c r="H17" s="99">
        <v>8997</v>
      </c>
      <c r="I17" s="99">
        <v>5318</v>
      </c>
    </row>
    <row r="18" spans="1:428" s="102" customFormat="1" ht="18" customHeight="1">
      <c r="A18" s="8"/>
      <c r="B18" s="94"/>
      <c r="C18" s="95" t="s">
        <v>61</v>
      </c>
      <c r="D18" s="96">
        <v>29191</v>
      </c>
      <c r="E18" s="96">
        <v>72.771334222518988</v>
      </c>
      <c r="F18" s="96">
        <v>7843</v>
      </c>
      <c r="G18" s="96">
        <v>14963</v>
      </c>
      <c r="H18" s="96">
        <v>4474</v>
      </c>
      <c r="I18" s="96">
        <v>1911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5048</v>
      </c>
      <c r="E19" s="99">
        <v>72.14849445324883</v>
      </c>
      <c r="F19" s="99">
        <v>1315</v>
      </c>
      <c r="G19" s="99">
        <v>2597</v>
      </c>
      <c r="H19" s="99">
        <v>805</v>
      </c>
      <c r="I19" s="99">
        <v>331</v>
      </c>
    </row>
    <row r="20" spans="1:428" s="101" customFormat="1" ht="18" customHeight="1">
      <c r="B20" s="94">
        <v>40</v>
      </c>
      <c r="C20" s="98" t="s">
        <v>63</v>
      </c>
      <c r="D20" s="99">
        <v>3304</v>
      </c>
      <c r="E20" s="99">
        <v>75.061246973365627</v>
      </c>
      <c r="F20" s="99">
        <v>707</v>
      </c>
      <c r="G20" s="99">
        <v>1792</v>
      </c>
      <c r="H20" s="99">
        <v>562</v>
      </c>
      <c r="I20" s="99">
        <v>243</v>
      </c>
    </row>
    <row r="21" spans="1:428" s="101" customFormat="1" ht="18" customHeight="1">
      <c r="B21" s="94">
        <v>50</v>
      </c>
      <c r="C21" s="101" t="s">
        <v>64</v>
      </c>
      <c r="D21" s="103">
        <v>20839</v>
      </c>
      <c r="E21" s="103">
        <v>71.104261240942492</v>
      </c>
      <c r="F21" s="103">
        <v>5821</v>
      </c>
      <c r="G21" s="103">
        <v>10574</v>
      </c>
      <c r="H21" s="103">
        <v>3107</v>
      </c>
      <c r="I21" s="103">
        <v>1337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25007</v>
      </c>
      <c r="E22" s="96">
        <v>67.539899228216143</v>
      </c>
      <c r="F22" s="96">
        <v>9206</v>
      </c>
      <c r="G22" s="96">
        <v>10817</v>
      </c>
      <c r="H22" s="96">
        <v>3403</v>
      </c>
      <c r="I22" s="96">
        <v>1581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19715</v>
      </c>
      <c r="E23" s="96">
        <v>74.241831093076343</v>
      </c>
      <c r="F23" s="96">
        <v>4976</v>
      </c>
      <c r="G23" s="96">
        <v>9634</v>
      </c>
      <c r="H23" s="96">
        <v>3532</v>
      </c>
      <c r="I23" s="96">
        <v>1573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37047</v>
      </c>
      <c r="E24" s="96">
        <v>78.5470638465805</v>
      </c>
      <c r="F24" s="96">
        <v>9686</v>
      </c>
      <c r="G24" s="96">
        <v>15056</v>
      </c>
      <c r="H24" s="96">
        <v>7272</v>
      </c>
      <c r="I24" s="96">
        <v>5033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19102</v>
      </c>
      <c r="E25" s="99">
        <v>79.324259763375551</v>
      </c>
      <c r="F25" s="99">
        <v>5100</v>
      </c>
      <c r="G25" s="99">
        <v>7459</v>
      </c>
      <c r="H25" s="99">
        <v>3755</v>
      </c>
      <c r="I25" s="99">
        <v>2788</v>
      </c>
    </row>
    <row r="26" spans="1:428" s="101" customFormat="1" ht="18" customHeight="1">
      <c r="B26" s="94">
        <v>38</v>
      </c>
      <c r="C26" s="98" t="s">
        <v>68</v>
      </c>
      <c r="D26" s="99">
        <v>17945</v>
      </c>
      <c r="E26" s="99">
        <v>77.769867929785462</v>
      </c>
      <c r="F26" s="99">
        <v>4586</v>
      </c>
      <c r="G26" s="99">
        <v>7597</v>
      </c>
      <c r="H26" s="99">
        <v>3517</v>
      </c>
      <c r="I26" s="99">
        <v>2245</v>
      </c>
    </row>
    <row r="27" spans="1:428" s="101" customFormat="1" ht="18" customHeight="1">
      <c r="B27" s="94">
        <v>39</v>
      </c>
      <c r="C27" s="95" t="s">
        <v>69</v>
      </c>
      <c r="D27" s="96">
        <v>13701</v>
      </c>
      <c r="E27" s="96">
        <v>73.133853003430403</v>
      </c>
      <c r="F27" s="96">
        <v>4093</v>
      </c>
      <c r="G27" s="96">
        <v>6058</v>
      </c>
      <c r="H27" s="96">
        <v>2296</v>
      </c>
      <c r="I27" s="96">
        <v>1254</v>
      </c>
    </row>
    <row r="28" spans="1:428" s="97" customFormat="1" ht="18" customHeight="1">
      <c r="A28" s="8"/>
      <c r="B28" s="94"/>
      <c r="C28" s="95" t="s">
        <v>70</v>
      </c>
      <c r="D28" s="96">
        <v>57733</v>
      </c>
      <c r="E28" s="96">
        <v>76.857197792860617</v>
      </c>
      <c r="F28" s="96">
        <v>14629</v>
      </c>
      <c r="G28" s="96">
        <v>26899</v>
      </c>
      <c r="H28" s="96">
        <v>10167</v>
      </c>
      <c r="I28" s="96">
        <v>6038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3733</v>
      </c>
      <c r="E29" s="99">
        <v>78.869809804446845</v>
      </c>
      <c r="F29" s="99">
        <v>837</v>
      </c>
      <c r="G29" s="99">
        <v>1703</v>
      </c>
      <c r="H29" s="99">
        <v>745</v>
      </c>
      <c r="I29" s="99">
        <v>448</v>
      </c>
    </row>
    <row r="30" spans="1:428" s="101" customFormat="1" ht="18" customHeight="1">
      <c r="B30" s="94">
        <v>9</v>
      </c>
      <c r="C30" s="98" t="s">
        <v>72</v>
      </c>
      <c r="D30" s="99">
        <v>8650</v>
      </c>
      <c r="E30" s="99">
        <v>76.99413988439305</v>
      </c>
      <c r="F30" s="99">
        <v>1957</v>
      </c>
      <c r="G30" s="99">
        <v>4263</v>
      </c>
      <c r="H30" s="99">
        <v>1512</v>
      </c>
      <c r="I30" s="99">
        <v>918</v>
      </c>
    </row>
    <row r="31" spans="1:428" s="101" customFormat="1" ht="18" customHeight="1">
      <c r="B31" s="94">
        <v>24</v>
      </c>
      <c r="C31" s="98" t="s">
        <v>73</v>
      </c>
      <c r="D31" s="99">
        <v>11792</v>
      </c>
      <c r="E31" s="99">
        <v>73.140101763907694</v>
      </c>
      <c r="F31" s="99">
        <v>3451</v>
      </c>
      <c r="G31" s="99">
        <v>5282</v>
      </c>
      <c r="H31" s="99">
        <v>1957</v>
      </c>
      <c r="I31" s="99">
        <v>1102</v>
      </c>
    </row>
    <row r="32" spans="1:428" s="101" customFormat="1" ht="18" customHeight="1">
      <c r="B32" s="94">
        <v>34</v>
      </c>
      <c r="C32" s="101" t="s">
        <v>74</v>
      </c>
      <c r="D32" s="103">
        <v>4164</v>
      </c>
      <c r="E32" s="103">
        <v>76.451294428434153</v>
      </c>
      <c r="F32" s="103">
        <v>1063</v>
      </c>
      <c r="G32" s="103">
        <v>1925</v>
      </c>
      <c r="H32" s="103">
        <v>712</v>
      </c>
      <c r="I32" s="103">
        <v>464</v>
      </c>
    </row>
    <row r="33" spans="1:226" s="101" customFormat="1" ht="18" customHeight="1">
      <c r="B33" s="94">
        <v>37</v>
      </c>
      <c r="C33" s="101" t="s">
        <v>75</v>
      </c>
      <c r="D33" s="103">
        <v>7927</v>
      </c>
      <c r="E33" s="103">
        <v>75.610182919137102</v>
      </c>
      <c r="F33" s="103">
        <v>2089</v>
      </c>
      <c r="G33" s="103">
        <v>3627</v>
      </c>
      <c r="H33" s="103">
        <v>1355</v>
      </c>
      <c r="I33" s="103">
        <v>856</v>
      </c>
    </row>
    <row r="34" spans="1:226" s="101" customFormat="1" ht="18" customHeight="1">
      <c r="B34" s="94">
        <v>40</v>
      </c>
      <c r="C34" s="98" t="s">
        <v>76</v>
      </c>
      <c r="D34" s="99">
        <v>3629</v>
      </c>
      <c r="E34" s="99">
        <v>80.260170845963074</v>
      </c>
      <c r="F34" s="99">
        <v>674</v>
      </c>
      <c r="G34" s="99">
        <v>1753</v>
      </c>
      <c r="H34" s="99">
        <v>777</v>
      </c>
      <c r="I34" s="99">
        <v>425</v>
      </c>
    </row>
    <row r="35" spans="1:226" s="101" customFormat="1" ht="18" customHeight="1">
      <c r="B35" s="94">
        <v>42</v>
      </c>
      <c r="C35" s="98" t="s">
        <v>77</v>
      </c>
      <c r="D35" s="99">
        <v>2070</v>
      </c>
      <c r="E35" s="99">
        <v>78.998183574879207</v>
      </c>
      <c r="F35" s="99">
        <v>396</v>
      </c>
      <c r="G35" s="99">
        <v>1068</v>
      </c>
      <c r="H35" s="99">
        <v>380</v>
      </c>
      <c r="I35" s="99">
        <v>226</v>
      </c>
    </row>
    <row r="36" spans="1:226" s="101" customFormat="1" ht="18" customHeight="1">
      <c r="B36" s="94">
        <v>47</v>
      </c>
      <c r="C36" s="98" t="s">
        <v>78</v>
      </c>
      <c r="D36" s="99">
        <v>11327</v>
      </c>
      <c r="E36" s="99">
        <v>74.806467731967828</v>
      </c>
      <c r="F36" s="99">
        <v>3008</v>
      </c>
      <c r="G36" s="99">
        <v>5342</v>
      </c>
      <c r="H36" s="99">
        <v>1886</v>
      </c>
      <c r="I36" s="99">
        <v>1091</v>
      </c>
    </row>
    <row r="37" spans="1:226" s="101" customFormat="1" ht="18" customHeight="1">
      <c r="B37" s="94">
        <v>49</v>
      </c>
      <c r="C37" s="98" t="s">
        <v>79</v>
      </c>
      <c r="D37" s="99">
        <v>4441</v>
      </c>
      <c r="E37" s="99">
        <v>76.584429182616532</v>
      </c>
      <c r="F37" s="99">
        <v>1154</v>
      </c>
      <c r="G37" s="99">
        <v>1936</v>
      </c>
      <c r="H37" s="99">
        <v>843</v>
      </c>
      <c r="I37" s="99">
        <v>508</v>
      </c>
    </row>
    <row r="38" spans="1:226" s="97" customFormat="1" ht="18" customHeight="1">
      <c r="A38" s="8"/>
      <c r="B38" s="94"/>
      <c r="C38" s="95" t="s">
        <v>80</v>
      </c>
      <c r="D38" s="96">
        <v>39427</v>
      </c>
      <c r="E38" s="96">
        <v>79.897391635835362</v>
      </c>
      <c r="F38" s="96">
        <v>8320</v>
      </c>
      <c r="G38" s="96">
        <v>17804</v>
      </c>
      <c r="H38" s="96">
        <v>8569</v>
      </c>
      <c r="I38" s="96">
        <v>4734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7979</v>
      </c>
      <c r="E39" s="99">
        <v>81.729788194009274</v>
      </c>
      <c r="F39" s="99">
        <v>1637</v>
      </c>
      <c r="G39" s="99">
        <v>3469</v>
      </c>
      <c r="H39" s="99">
        <v>1774</v>
      </c>
      <c r="I39" s="99">
        <v>1099</v>
      </c>
    </row>
    <row r="40" spans="1:226" s="101" customFormat="1" ht="18" customHeight="1">
      <c r="B40" s="94">
        <v>13</v>
      </c>
      <c r="C40" s="98" t="s">
        <v>82</v>
      </c>
      <c r="D40" s="99">
        <v>10226</v>
      </c>
      <c r="E40" s="99">
        <v>81.341299628398161</v>
      </c>
      <c r="F40" s="99">
        <v>2121</v>
      </c>
      <c r="G40" s="99">
        <v>4504</v>
      </c>
      <c r="H40" s="99">
        <v>2276</v>
      </c>
      <c r="I40" s="99">
        <v>1325</v>
      </c>
    </row>
    <row r="41" spans="1:226" s="104" customFormat="1" ht="18" customHeight="1">
      <c r="B41" s="94">
        <v>16</v>
      </c>
      <c r="C41" s="101" t="s">
        <v>83</v>
      </c>
      <c r="D41" s="99">
        <v>4248</v>
      </c>
      <c r="E41" s="99">
        <v>80.419743408662868</v>
      </c>
      <c r="F41" s="99">
        <v>847</v>
      </c>
      <c r="G41" s="99">
        <v>1977</v>
      </c>
      <c r="H41" s="99">
        <v>937</v>
      </c>
      <c r="I41" s="99">
        <v>487</v>
      </c>
    </row>
    <row r="42" spans="1:226" s="101" customFormat="1" ht="18" customHeight="1">
      <c r="B42" s="94">
        <v>19</v>
      </c>
      <c r="C42" s="101" t="s">
        <v>84</v>
      </c>
      <c r="D42" s="103">
        <v>4397</v>
      </c>
      <c r="E42" s="103">
        <v>76.614953377302712</v>
      </c>
      <c r="F42" s="103">
        <v>979</v>
      </c>
      <c r="G42" s="103">
        <v>2167</v>
      </c>
      <c r="H42" s="103">
        <v>842</v>
      </c>
      <c r="I42" s="103">
        <v>409</v>
      </c>
    </row>
    <row r="43" spans="1:226" s="101" customFormat="1" ht="18" customHeight="1">
      <c r="B43" s="94">
        <v>45</v>
      </c>
      <c r="C43" s="98" t="s">
        <v>85</v>
      </c>
      <c r="D43" s="99">
        <v>12577</v>
      </c>
      <c r="E43" s="99">
        <v>79.381173570803824</v>
      </c>
      <c r="F43" s="99">
        <v>2736</v>
      </c>
      <c r="G43" s="99">
        <v>5687</v>
      </c>
      <c r="H43" s="99">
        <v>2740</v>
      </c>
      <c r="I43" s="99">
        <v>1414</v>
      </c>
    </row>
    <row r="44" spans="1:226" s="97" customFormat="1" ht="18" customHeight="1">
      <c r="A44" s="8"/>
      <c r="B44" s="94"/>
      <c r="C44" s="95" t="s">
        <v>86</v>
      </c>
      <c r="D44" s="96">
        <v>157093</v>
      </c>
      <c r="E44" s="96">
        <v>72.470334824325604</v>
      </c>
      <c r="F44" s="96">
        <v>40602</v>
      </c>
      <c r="G44" s="96">
        <v>80488</v>
      </c>
      <c r="H44" s="96">
        <v>25553</v>
      </c>
      <c r="I44" s="96">
        <v>10450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113942</v>
      </c>
      <c r="E45" s="103">
        <v>72.688934194590203</v>
      </c>
      <c r="F45" s="103">
        <v>29291</v>
      </c>
      <c r="G45" s="103">
        <v>58807</v>
      </c>
      <c r="H45" s="103">
        <v>18374</v>
      </c>
      <c r="I45" s="103">
        <v>7470</v>
      </c>
    </row>
    <row r="46" spans="1:226" s="101" customFormat="1" ht="18" customHeight="1">
      <c r="B46" s="94">
        <v>17</v>
      </c>
      <c r="C46" s="101" t="s">
        <v>209</v>
      </c>
      <c r="D46" s="103">
        <v>16042</v>
      </c>
      <c r="E46" s="103">
        <v>71.567054606657521</v>
      </c>
      <c r="F46" s="103">
        <v>4412</v>
      </c>
      <c r="G46" s="103">
        <v>7999</v>
      </c>
      <c r="H46" s="103">
        <v>2514</v>
      </c>
      <c r="I46" s="103">
        <v>1117</v>
      </c>
    </row>
    <row r="47" spans="1:226" s="104" customFormat="1" ht="18" customHeight="1">
      <c r="B47" s="94">
        <v>25</v>
      </c>
      <c r="C47" s="101" t="s">
        <v>206</v>
      </c>
      <c r="D47" s="99">
        <v>9471</v>
      </c>
      <c r="E47" s="99">
        <v>71.825726955970836</v>
      </c>
      <c r="F47" s="99">
        <v>2590</v>
      </c>
      <c r="G47" s="99">
        <v>4706</v>
      </c>
      <c r="H47" s="99">
        <v>1562</v>
      </c>
      <c r="I47" s="99">
        <v>613</v>
      </c>
      <c r="L47" s="288"/>
    </row>
    <row r="48" spans="1:226" s="101" customFormat="1" ht="18" customHeight="1">
      <c r="B48" s="94">
        <v>43</v>
      </c>
      <c r="C48" s="101" t="s">
        <v>88</v>
      </c>
      <c r="D48" s="103">
        <v>17638</v>
      </c>
      <c r="E48" s="103">
        <v>73.799623540083886</v>
      </c>
      <c r="F48" s="103">
        <v>4309</v>
      </c>
      <c r="G48" s="103">
        <v>8976</v>
      </c>
      <c r="H48" s="103">
        <v>3103</v>
      </c>
      <c r="I48" s="103">
        <v>1250</v>
      </c>
    </row>
    <row r="49" spans="1:226" s="97" customFormat="1" ht="18" customHeight="1">
      <c r="A49" s="8"/>
      <c r="B49" s="94"/>
      <c r="C49" s="95" t="s">
        <v>89</v>
      </c>
      <c r="D49" s="96">
        <v>103476</v>
      </c>
      <c r="E49" s="96">
        <v>73.826802785213729</v>
      </c>
      <c r="F49" s="96">
        <v>24989</v>
      </c>
      <c r="G49" s="96">
        <v>51514</v>
      </c>
      <c r="H49" s="96">
        <v>18527</v>
      </c>
      <c r="I49" s="96">
        <v>8446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36414</v>
      </c>
      <c r="E50" s="103">
        <v>75.553370406986303</v>
      </c>
      <c r="F50" s="103">
        <v>8324</v>
      </c>
      <c r="G50" s="103">
        <v>17324</v>
      </c>
      <c r="H50" s="103">
        <v>7252</v>
      </c>
      <c r="I50" s="103">
        <v>3514</v>
      </c>
    </row>
    <row r="51" spans="1:226" s="101" customFormat="1" ht="18" customHeight="1">
      <c r="B51" s="94">
        <v>12</v>
      </c>
      <c r="C51" s="101" t="s">
        <v>208</v>
      </c>
      <c r="D51" s="103">
        <v>13229</v>
      </c>
      <c r="E51" s="103">
        <v>72.285205986847046</v>
      </c>
      <c r="F51" s="103">
        <v>3251</v>
      </c>
      <c r="G51" s="103">
        <v>6976</v>
      </c>
      <c r="H51" s="103">
        <v>2089</v>
      </c>
      <c r="I51" s="103">
        <v>913</v>
      </c>
    </row>
    <row r="52" spans="1:226" s="101" customFormat="1" ht="18" customHeight="1">
      <c r="B52" s="94">
        <v>46</v>
      </c>
      <c r="C52" s="101" t="s">
        <v>90</v>
      </c>
      <c r="D52" s="103">
        <v>53833</v>
      </c>
      <c r="E52" s="103">
        <v>73.64183196180781</v>
      </c>
      <c r="F52" s="103">
        <v>13414</v>
      </c>
      <c r="G52" s="103">
        <v>27214</v>
      </c>
      <c r="H52" s="103">
        <v>9186</v>
      </c>
      <c r="I52" s="103">
        <v>4019</v>
      </c>
    </row>
    <row r="53" spans="1:226" s="97" customFormat="1" ht="18" customHeight="1">
      <c r="A53" s="8"/>
      <c r="B53" s="94"/>
      <c r="C53" s="95" t="s">
        <v>91</v>
      </c>
      <c r="D53" s="96">
        <v>25582</v>
      </c>
      <c r="E53" s="96">
        <v>80.091659458984708</v>
      </c>
      <c r="F53" s="96">
        <v>5629</v>
      </c>
      <c r="G53" s="96">
        <v>11292</v>
      </c>
      <c r="H53" s="96">
        <v>5415</v>
      </c>
      <c r="I53" s="96">
        <v>3246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15068</v>
      </c>
      <c r="E54" s="103">
        <v>80.541604061587478</v>
      </c>
      <c r="F54" s="103">
        <v>3359</v>
      </c>
      <c r="G54" s="103">
        <v>6458</v>
      </c>
      <c r="H54" s="103">
        <v>3331</v>
      </c>
      <c r="I54" s="103">
        <v>1920</v>
      </c>
    </row>
    <row r="55" spans="1:226" s="101" customFormat="1" ht="18" customHeight="1">
      <c r="B55" s="94">
        <v>10</v>
      </c>
      <c r="C55" s="98" t="s">
        <v>93</v>
      </c>
      <c r="D55" s="99">
        <v>10514</v>
      </c>
      <c r="E55" s="99">
        <v>79.641714856381952</v>
      </c>
      <c r="F55" s="99">
        <v>2270</v>
      </c>
      <c r="G55" s="99">
        <v>4834</v>
      </c>
      <c r="H55" s="99">
        <v>2084</v>
      </c>
      <c r="I55" s="99">
        <v>1326</v>
      </c>
    </row>
    <row r="56" spans="1:226" s="97" customFormat="1" ht="18" customHeight="1">
      <c r="A56" s="8"/>
      <c r="B56" s="94"/>
      <c r="C56" s="95" t="s">
        <v>94</v>
      </c>
      <c r="D56" s="96">
        <v>75005</v>
      </c>
      <c r="E56" s="96">
        <v>68.292575658384322</v>
      </c>
      <c r="F56" s="96">
        <v>24222</v>
      </c>
      <c r="G56" s="96">
        <v>33491</v>
      </c>
      <c r="H56" s="96">
        <v>11660</v>
      </c>
      <c r="I56" s="96">
        <v>5632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29700</v>
      </c>
      <c r="E57" s="103">
        <v>68.355995286195338</v>
      </c>
      <c r="F57" s="103">
        <v>9755</v>
      </c>
      <c r="G57" s="103">
        <v>13405</v>
      </c>
      <c r="H57" s="103">
        <v>4407</v>
      </c>
      <c r="I57" s="103">
        <v>2133</v>
      </c>
    </row>
    <row r="58" spans="1:226" s="101" customFormat="1" ht="18" customHeight="1">
      <c r="B58" s="94">
        <v>27</v>
      </c>
      <c r="C58" s="101" t="s">
        <v>95</v>
      </c>
      <c r="D58" s="103">
        <v>10203</v>
      </c>
      <c r="E58" s="103">
        <v>66.324242869744168</v>
      </c>
      <c r="F58" s="103">
        <v>3945</v>
      </c>
      <c r="G58" s="103">
        <v>4278</v>
      </c>
      <c r="H58" s="103">
        <v>1344</v>
      </c>
      <c r="I58" s="103">
        <v>636</v>
      </c>
    </row>
    <row r="59" spans="1:226" s="101" customFormat="1" ht="18" customHeight="1">
      <c r="B59" s="94">
        <v>32</v>
      </c>
      <c r="C59" s="101" t="s">
        <v>207</v>
      </c>
      <c r="D59" s="103">
        <v>9843</v>
      </c>
      <c r="E59" s="103">
        <v>65.67617596261303</v>
      </c>
      <c r="F59" s="103">
        <v>3473</v>
      </c>
      <c r="G59" s="103">
        <v>4402</v>
      </c>
      <c r="H59" s="103">
        <v>1364</v>
      </c>
      <c r="I59" s="103">
        <v>604</v>
      </c>
    </row>
    <row r="60" spans="1:226" s="101" customFormat="1" ht="18" customHeight="1">
      <c r="B60" s="94">
        <v>36</v>
      </c>
      <c r="C60" s="106" t="s">
        <v>96</v>
      </c>
      <c r="D60" s="103">
        <v>25259</v>
      </c>
      <c r="E60" s="103">
        <v>72.813888514984754</v>
      </c>
      <c r="F60" s="103">
        <v>7049</v>
      </c>
      <c r="G60" s="103">
        <v>11406</v>
      </c>
      <c r="H60" s="103">
        <v>4545</v>
      </c>
      <c r="I60" s="103">
        <v>2259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118430</v>
      </c>
      <c r="E61" s="96">
        <v>74.504926370007595</v>
      </c>
      <c r="F61" s="96">
        <v>29578</v>
      </c>
      <c r="G61" s="96">
        <v>58018</v>
      </c>
      <c r="H61" s="96">
        <v>20906</v>
      </c>
      <c r="I61" s="96">
        <v>9928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26986</v>
      </c>
      <c r="E62" s="96">
        <v>83.265613651523054</v>
      </c>
      <c r="F62" s="96">
        <v>5114</v>
      </c>
      <c r="G62" s="96">
        <v>11501</v>
      </c>
      <c r="H62" s="96">
        <v>6491</v>
      </c>
      <c r="I62" s="96">
        <v>3880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13082</v>
      </c>
      <c r="E63" s="96">
        <v>75.218604953371042</v>
      </c>
      <c r="F63" s="96">
        <v>3232</v>
      </c>
      <c r="G63" s="96">
        <v>6409</v>
      </c>
      <c r="H63" s="96">
        <v>2191</v>
      </c>
      <c r="I63" s="96">
        <v>1250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53436</v>
      </c>
      <c r="E64" s="96">
        <v>71.661595520862235</v>
      </c>
      <c r="F64" s="96">
        <v>15491</v>
      </c>
      <c r="G64" s="96">
        <v>26469</v>
      </c>
      <c r="H64" s="96">
        <v>7819</v>
      </c>
      <c r="I64" s="96">
        <v>3657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7432</v>
      </c>
      <c r="E65" s="99">
        <v>72.061979278794368</v>
      </c>
      <c r="F65" s="99">
        <v>2073</v>
      </c>
      <c r="G65" s="99">
        <v>3711</v>
      </c>
      <c r="H65" s="99">
        <v>1103</v>
      </c>
      <c r="I65" s="99">
        <v>545</v>
      </c>
    </row>
    <row r="66" spans="1:226" s="101" customFormat="1" ht="18" customHeight="1">
      <c r="B66" s="94">
        <v>20</v>
      </c>
      <c r="C66" s="101" t="s">
        <v>204</v>
      </c>
      <c r="D66" s="99">
        <v>17160</v>
      </c>
      <c r="E66" s="99">
        <v>73.121243006993026</v>
      </c>
      <c r="F66" s="99">
        <v>4292</v>
      </c>
      <c r="G66" s="99">
        <v>8918</v>
      </c>
      <c r="H66" s="99">
        <v>2707</v>
      </c>
      <c r="I66" s="99">
        <v>1243</v>
      </c>
    </row>
    <row r="67" spans="1:226" s="101" customFormat="1" ht="18" customHeight="1">
      <c r="B67" s="94">
        <v>48</v>
      </c>
      <c r="C67" s="101" t="s">
        <v>203</v>
      </c>
      <c r="D67" s="99">
        <v>28844</v>
      </c>
      <c r="E67" s="99">
        <v>69.801564276799311</v>
      </c>
      <c r="F67" s="99">
        <v>9126</v>
      </c>
      <c r="G67" s="99">
        <v>13840</v>
      </c>
      <c r="H67" s="99">
        <v>4009</v>
      </c>
      <c r="I67" s="99">
        <v>1869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7046</v>
      </c>
      <c r="E68" s="96">
        <v>72.927162929321597</v>
      </c>
      <c r="F68" s="96">
        <v>1873</v>
      </c>
      <c r="G68" s="96">
        <v>3478</v>
      </c>
      <c r="H68" s="96">
        <v>1162</v>
      </c>
      <c r="I68" s="96">
        <v>533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1119</v>
      </c>
      <c r="E69" s="99">
        <v>85.784226988382486</v>
      </c>
      <c r="F69" s="99">
        <v>234</v>
      </c>
      <c r="G69" s="99">
        <v>421</v>
      </c>
      <c r="H69" s="99">
        <v>255</v>
      </c>
      <c r="I69" s="99">
        <v>209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936</v>
      </c>
      <c r="E70" s="99">
        <v>85.87717948717949</v>
      </c>
      <c r="F70" s="99">
        <v>217</v>
      </c>
      <c r="G70" s="99">
        <v>316</v>
      </c>
      <c r="H70" s="99">
        <v>216</v>
      </c>
      <c r="I70" s="99">
        <v>187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81" t="s">
        <v>45</v>
      </c>
      <c r="D71" s="279">
        <v>976975</v>
      </c>
      <c r="E71" s="280">
        <v>75.502168612298192</v>
      </c>
      <c r="F71" s="279">
        <v>244457</v>
      </c>
      <c r="G71" s="279">
        <v>460384</v>
      </c>
      <c r="H71" s="279">
        <v>179139</v>
      </c>
      <c r="I71" s="279">
        <v>92995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48" t="s">
        <v>212</v>
      </c>
      <c r="D74" s="486" t="s">
        <v>4</v>
      </c>
      <c r="E74" s="485" t="s">
        <v>3</v>
      </c>
      <c r="F74" s="484" t="s">
        <v>182</v>
      </c>
      <c r="G74" s="223"/>
      <c r="I74" s="108"/>
    </row>
    <row r="75" spans="1:226" ht="18" customHeight="1">
      <c r="B75" s="224"/>
      <c r="C75" s="548"/>
      <c r="D75" s="487">
        <v>866851</v>
      </c>
      <c r="E75" s="488">
        <v>110124</v>
      </c>
      <c r="F75" s="282">
        <f>D75+E75</f>
        <v>976975</v>
      </c>
      <c r="G75" s="223"/>
    </row>
    <row r="76" spans="1:226" ht="18" customHeight="1">
      <c r="B76" s="224"/>
      <c r="C76" s="309"/>
      <c r="D76" s="310"/>
      <c r="E76" s="309"/>
      <c r="F76" s="309"/>
      <c r="G76" s="223"/>
    </row>
    <row r="77" spans="1:226" ht="18" customHeight="1">
      <c r="B77" s="308"/>
      <c r="D77" s="217"/>
      <c r="E77" s="311"/>
      <c r="F77" s="366"/>
      <c r="G77" s="366"/>
      <c r="H77" s="366"/>
      <c r="I77" s="366"/>
    </row>
    <row r="78" spans="1:226">
      <c r="C78" s="549"/>
      <c r="D78" s="549"/>
      <c r="E78" s="549"/>
      <c r="F78" s="218"/>
      <c r="G78" s="218"/>
      <c r="H78" s="218"/>
    </row>
    <row r="79" spans="1:226">
      <c r="B79" s="421"/>
      <c r="C79" s="367"/>
      <c r="D79" s="446"/>
      <c r="E79" s="446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0" sqref="V20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6" width="11.28515625" style="26" customWidth="1"/>
    <col min="17" max="19" width="11.5703125" style="26"/>
    <col min="20" max="20" width="11.5703125" style="342"/>
    <col min="21" max="16384" width="11.5703125" style="26"/>
  </cols>
  <sheetData>
    <row r="1" spans="2:21" ht="51.75" customHeight="1">
      <c r="B1" s="365" t="s">
        <v>228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P1" s="320" t="s">
        <v>168</v>
      </c>
    </row>
    <row r="2" spans="2:21" ht="46.5" customHeight="1">
      <c r="B2" s="27"/>
      <c r="C2" s="27"/>
      <c r="D2" s="27"/>
      <c r="E2" s="27"/>
      <c r="F2" s="27"/>
      <c r="G2" s="27"/>
      <c r="H2" s="27"/>
      <c r="I2" s="27"/>
      <c r="S2" s="352"/>
      <c r="T2" s="352"/>
      <c r="U2" s="352"/>
    </row>
    <row r="3" spans="2:21" ht="27.95" customHeight="1">
      <c r="B3" s="335" t="s">
        <v>191</v>
      </c>
      <c r="C3" s="335"/>
      <c r="D3" s="336"/>
      <c r="E3" s="337" t="s">
        <v>192</v>
      </c>
      <c r="F3" s="356"/>
      <c r="G3" s="337" t="s">
        <v>184</v>
      </c>
      <c r="H3" s="356"/>
      <c r="I3" s="337" t="s">
        <v>185</v>
      </c>
      <c r="K3" s="360"/>
      <c r="S3" s="352"/>
      <c r="T3" s="352"/>
      <c r="U3" s="352"/>
    </row>
    <row r="4" spans="2:21" ht="18.95" customHeight="1">
      <c r="B4" s="307" t="s">
        <v>186</v>
      </c>
      <c r="C4" s="28"/>
      <c r="D4" s="30"/>
      <c r="E4" s="318">
        <v>9333486</v>
      </c>
      <c r="F4" s="359"/>
      <c r="G4" s="318">
        <v>4625885</v>
      </c>
      <c r="H4" s="359"/>
      <c r="I4" s="318">
        <v>4707565</v>
      </c>
      <c r="J4" s="31"/>
      <c r="K4" s="361"/>
      <c r="L4" s="349">
        <f>H4/E4</f>
        <v>0</v>
      </c>
      <c r="M4" s="343"/>
      <c r="N4" s="343"/>
      <c r="O4" s="343"/>
      <c r="P4" s="350"/>
      <c r="Q4" s="343"/>
      <c r="R4" s="343"/>
      <c r="S4" s="353"/>
      <c r="T4" s="353"/>
      <c r="U4" s="354"/>
    </row>
    <row r="5" spans="2:21" ht="18.95" customHeight="1">
      <c r="B5" s="26" t="s">
        <v>153</v>
      </c>
      <c r="C5" s="28"/>
      <c r="D5" s="30"/>
      <c r="E5" s="30">
        <v>10313634</v>
      </c>
      <c r="F5" s="357"/>
      <c r="G5" s="30">
        <v>5435707</v>
      </c>
      <c r="H5" s="357"/>
      <c r="I5" s="30">
        <v>4877890</v>
      </c>
      <c r="J5" s="31"/>
      <c r="K5" s="362"/>
      <c r="L5" s="198"/>
      <c r="M5" s="198"/>
      <c r="N5" s="198"/>
      <c r="O5" s="198"/>
      <c r="P5" s="199"/>
      <c r="Q5" s="198"/>
      <c r="R5" s="198"/>
      <c r="S5" s="353"/>
      <c r="T5" s="353"/>
      <c r="U5" s="354"/>
    </row>
    <row r="6" spans="2:21" ht="18.95" customHeight="1">
      <c r="B6" s="26" t="s">
        <v>187</v>
      </c>
      <c r="C6" s="28"/>
      <c r="D6" s="30"/>
      <c r="E6" s="319">
        <v>1.1100000000000001</v>
      </c>
      <c r="F6" s="357"/>
      <c r="G6" s="319">
        <v>1.18</v>
      </c>
      <c r="H6" s="358"/>
      <c r="I6" s="319">
        <v>1.04</v>
      </c>
      <c r="J6" s="31"/>
      <c r="K6" s="362"/>
      <c r="L6" s="198"/>
      <c r="M6" s="198"/>
      <c r="N6" s="198"/>
      <c r="O6" s="198"/>
      <c r="P6" s="199"/>
      <c r="Q6" s="198"/>
      <c r="R6" s="198"/>
      <c r="S6" s="353"/>
      <c r="T6" s="353"/>
      <c r="U6" s="353"/>
    </row>
    <row r="7" spans="2:21" ht="7.5" customHeight="1">
      <c r="B7" s="499"/>
      <c r="C7" s="499"/>
      <c r="F7" s="29"/>
      <c r="H7" s="29"/>
      <c r="K7" s="360"/>
      <c r="S7" s="352"/>
      <c r="T7" s="352"/>
      <c r="U7" s="352"/>
    </row>
    <row r="8" spans="2:21" ht="7.5" customHeight="1">
      <c r="B8" s="29"/>
      <c r="C8" s="29"/>
      <c r="F8" s="29"/>
      <c r="H8" s="29"/>
      <c r="K8" s="360"/>
      <c r="S8" s="352"/>
      <c r="T8" s="352"/>
      <c r="U8" s="352"/>
    </row>
    <row r="9" spans="2:21" ht="7.5" customHeight="1">
      <c r="B9" s="29"/>
      <c r="C9" s="29"/>
      <c r="F9" s="29"/>
      <c r="H9" s="29"/>
      <c r="S9" s="352"/>
      <c r="T9" s="352"/>
      <c r="U9" s="352"/>
    </row>
    <row r="10" spans="2:21" ht="7.5" customHeight="1">
      <c r="B10" s="29"/>
      <c r="C10" s="29"/>
      <c r="F10" s="29"/>
      <c r="H10" s="29"/>
      <c r="S10" s="352"/>
      <c r="T10" s="352"/>
      <c r="U10" s="352"/>
    </row>
    <row r="11" spans="2:21" ht="7.5" customHeight="1">
      <c r="B11" s="29"/>
      <c r="C11" s="29"/>
      <c r="F11" s="29"/>
      <c r="H11" s="29"/>
      <c r="S11" s="352"/>
      <c r="T11" s="352"/>
      <c r="U11" s="352"/>
    </row>
    <row r="12" spans="2:21" ht="7.5" customHeight="1">
      <c r="B12" s="29"/>
      <c r="C12" s="29"/>
      <c r="F12" s="29"/>
      <c r="H12" s="29"/>
      <c r="S12" s="352"/>
      <c r="T12" s="352"/>
      <c r="U12" s="352"/>
    </row>
    <row r="13" spans="2:21" ht="7.5" customHeight="1">
      <c r="B13" s="29"/>
      <c r="C13" s="29"/>
      <c r="F13" s="29"/>
      <c r="H13" s="29"/>
      <c r="S13" s="352"/>
      <c r="T13" s="352"/>
      <c r="U13" s="352"/>
    </row>
    <row r="14" spans="2:21" ht="7.5" customHeight="1">
      <c r="B14" s="29"/>
      <c r="C14" s="29"/>
      <c r="F14" s="29"/>
      <c r="H14" s="29"/>
      <c r="S14" s="352"/>
      <c r="T14" s="352"/>
      <c r="U14" s="352"/>
    </row>
    <row r="15" spans="2:21" ht="7.5" customHeight="1">
      <c r="B15" s="29"/>
      <c r="C15" s="29"/>
      <c r="F15" s="29"/>
      <c r="H15" s="29"/>
      <c r="S15" s="352"/>
      <c r="T15" s="352"/>
      <c r="U15" s="352"/>
    </row>
    <row r="16" spans="2:21" ht="7.5" customHeight="1">
      <c r="B16" s="29"/>
      <c r="C16" s="29"/>
      <c r="F16" s="29"/>
      <c r="H16" s="29"/>
      <c r="S16" s="352"/>
      <c r="T16" s="352"/>
      <c r="U16" s="352"/>
    </row>
    <row r="17" spans="1:21" s="321" customFormat="1" ht="18.75" customHeight="1">
      <c r="B17" s="339" t="s">
        <v>193</v>
      </c>
      <c r="C17" s="335"/>
      <c r="D17" s="336"/>
      <c r="E17" s="337" t="s">
        <v>192</v>
      </c>
      <c r="F17" s="338"/>
      <c r="G17" s="337" t="s">
        <v>184</v>
      </c>
      <c r="H17" s="338"/>
      <c r="I17" s="337" t="s">
        <v>185</v>
      </c>
      <c r="L17" s="327"/>
      <c r="M17" s="327"/>
      <c r="N17" s="327"/>
      <c r="O17" s="327"/>
      <c r="P17" s="328"/>
      <c r="Q17" s="327"/>
      <c r="R17" s="327"/>
      <c r="S17" s="355"/>
      <c r="T17" s="355"/>
      <c r="U17" s="355"/>
    </row>
    <row r="18" spans="1:21" ht="6.75" customHeight="1">
      <c r="B18" s="23"/>
      <c r="C18" s="24"/>
      <c r="D18" s="314"/>
      <c r="E18" s="314"/>
      <c r="F18" s="314"/>
      <c r="G18" s="314"/>
      <c r="H18" s="314"/>
      <c r="I18" s="314"/>
      <c r="S18" s="352"/>
      <c r="T18" s="352"/>
      <c r="U18" s="352"/>
    </row>
    <row r="19" spans="1:21" ht="20.100000000000001" customHeight="1">
      <c r="B19" s="26" t="s">
        <v>49</v>
      </c>
      <c r="C19" s="28"/>
      <c r="D19" s="30"/>
      <c r="E19" s="30">
        <v>6459297</v>
      </c>
      <c r="F19" s="29"/>
      <c r="G19" s="30">
        <v>2620647</v>
      </c>
      <c r="H19" s="29"/>
      <c r="I19" s="30">
        <v>3838629</v>
      </c>
      <c r="K19" s="34"/>
      <c r="S19" s="352"/>
      <c r="T19" s="352"/>
      <c r="U19" s="352"/>
    </row>
    <row r="20" spans="1:21" ht="20.100000000000001" customHeight="1">
      <c r="B20" s="26" t="s">
        <v>50</v>
      </c>
      <c r="C20" s="28"/>
      <c r="D20" s="30"/>
      <c r="E20" s="30">
        <v>1502870</v>
      </c>
      <c r="F20" s="29"/>
      <c r="G20" s="30">
        <v>1439583</v>
      </c>
      <c r="H20" s="29"/>
      <c r="I20" s="30">
        <v>63280</v>
      </c>
      <c r="K20" s="34"/>
      <c r="S20" s="352"/>
      <c r="T20" s="352"/>
      <c r="U20" s="352"/>
    </row>
    <row r="21" spans="1:21" ht="20.100000000000001" customHeight="1">
      <c r="B21" s="26" t="s">
        <v>48</v>
      </c>
      <c r="E21" s="30">
        <v>1004696</v>
      </c>
      <c r="F21" s="30"/>
      <c r="G21" s="30">
        <v>383355</v>
      </c>
      <c r="I21" s="30">
        <v>621341</v>
      </c>
      <c r="K21" s="34"/>
    </row>
    <row r="22" spans="1:21" ht="20.100000000000001" customHeight="1">
      <c r="B22" s="26" t="s">
        <v>104</v>
      </c>
      <c r="C22" s="28"/>
      <c r="D22" s="30"/>
      <c r="E22" s="30">
        <v>320929</v>
      </c>
      <c r="F22" s="29"/>
      <c r="G22" s="30">
        <v>152674</v>
      </c>
      <c r="H22" s="29"/>
      <c r="I22" s="30">
        <v>168247</v>
      </c>
      <c r="K22" s="34"/>
    </row>
    <row r="23" spans="1:21" ht="20.100000000000001" customHeight="1">
      <c r="B23" s="26" t="s">
        <v>105</v>
      </c>
      <c r="C23" s="28"/>
      <c r="D23" s="30"/>
      <c r="E23" s="30">
        <v>45694</v>
      </c>
      <c r="F23" s="29"/>
      <c r="G23" s="30">
        <v>29626</v>
      </c>
      <c r="H23" s="29"/>
      <c r="I23" s="30">
        <v>16068</v>
      </c>
      <c r="K23" s="34"/>
    </row>
    <row r="24" spans="1:21" ht="5.25" customHeight="1">
      <c r="C24" s="28"/>
      <c r="D24" s="30"/>
      <c r="E24" s="30"/>
      <c r="F24" s="29"/>
      <c r="G24" s="30"/>
      <c r="H24" s="29"/>
      <c r="I24" s="30"/>
      <c r="K24" s="34"/>
    </row>
    <row r="25" spans="1:21" s="321" customFormat="1" ht="24" hidden="1" customHeight="1">
      <c r="B25" s="322" t="s">
        <v>45</v>
      </c>
      <c r="C25" s="323"/>
      <c r="D25" s="323"/>
      <c r="E25" s="323">
        <f>SUM(E19:E24)</f>
        <v>9333486</v>
      </c>
      <c r="F25" s="326"/>
      <c r="G25" s="323">
        <f>SUM(G19:G24)</f>
        <v>4625885</v>
      </c>
      <c r="H25" s="323">
        <f>SUM(H19:H24)</f>
        <v>0</v>
      </c>
      <c r="I25" s="323">
        <f>SUM(I19:I24)</f>
        <v>4707565</v>
      </c>
      <c r="K25" s="324"/>
      <c r="T25" s="345"/>
    </row>
    <row r="26" spans="1:21" ht="9.9499999999999993" customHeight="1">
      <c r="B26" s="499"/>
      <c r="C26" s="499"/>
      <c r="F26" s="29"/>
      <c r="H26" s="29"/>
    </row>
    <row r="27" spans="1:21" ht="50.1" customHeight="1">
      <c r="B27" s="499"/>
      <c r="C27" s="499"/>
      <c r="D27" s="26" t="s">
        <v>124</v>
      </c>
      <c r="E27" s="30"/>
      <c r="F27" s="30"/>
      <c r="G27" s="30"/>
      <c r="H27" s="30"/>
      <c r="I27" s="30"/>
    </row>
    <row r="28" spans="1:21" s="321" customFormat="1" ht="18.75" customHeight="1">
      <c r="C28" s="326"/>
      <c r="D28" s="326"/>
      <c r="E28" s="326"/>
      <c r="F28" s="325"/>
      <c r="G28" s="326"/>
      <c r="H28" s="325"/>
      <c r="I28" s="326"/>
      <c r="L28" s="327"/>
      <c r="M28" s="327"/>
      <c r="N28" s="327"/>
      <c r="O28" s="327"/>
      <c r="P28" s="328"/>
      <c r="Q28" s="327"/>
      <c r="R28" s="327"/>
      <c r="S28" s="327"/>
      <c r="T28" s="344"/>
      <c r="U28" s="327"/>
    </row>
    <row r="29" spans="1:21">
      <c r="D29" s="31"/>
    </row>
    <row r="30" spans="1:21" s="118" customFormat="1" ht="34.5" customHeight="1">
      <c r="A30" s="219"/>
      <c r="B30" s="339" t="s">
        <v>188</v>
      </c>
      <c r="C30" s="335"/>
      <c r="D30" s="340"/>
      <c r="E30" s="337" t="s">
        <v>192</v>
      </c>
      <c r="F30" s="338"/>
      <c r="G30" s="337" t="s">
        <v>184</v>
      </c>
      <c r="H30" s="338"/>
      <c r="I30" s="337" t="s">
        <v>185</v>
      </c>
      <c r="T30" s="346"/>
    </row>
    <row r="31" spans="1:21" s="128" customFormat="1" ht="24.95" customHeight="1">
      <c r="C31" s="333" t="s">
        <v>52</v>
      </c>
      <c r="D31"/>
      <c r="E31" s="329">
        <v>1536070</v>
      </c>
      <c r="F31" s="329"/>
      <c r="G31" s="329">
        <v>755281</v>
      </c>
      <c r="H31" s="329"/>
      <c r="I31" s="329">
        <v>780788</v>
      </c>
      <c r="K31" s="341"/>
      <c r="L31" s="431"/>
      <c r="T31" s="346"/>
    </row>
    <row r="32" spans="1:21" s="128" customFormat="1" ht="24.95" customHeight="1">
      <c r="C32" s="332" t="s">
        <v>61</v>
      </c>
      <c r="D32"/>
      <c r="E32" s="329">
        <v>287483</v>
      </c>
      <c r="F32" s="329"/>
      <c r="G32" s="329">
        <v>140329</v>
      </c>
      <c r="H32" s="329"/>
      <c r="I32" s="329">
        <v>147154</v>
      </c>
      <c r="L32" s="431"/>
      <c r="T32" s="346"/>
    </row>
    <row r="33" spans="3:20" s="128" customFormat="1" ht="24.95" customHeight="1">
      <c r="C33" s="332" t="s">
        <v>65</v>
      </c>
      <c r="D33"/>
      <c r="E33" s="329">
        <v>272655</v>
      </c>
      <c r="F33" s="329"/>
      <c r="G33" s="329">
        <v>130878</v>
      </c>
      <c r="H33" s="329"/>
      <c r="I33" s="329">
        <v>141771</v>
      </c>
      <c r="L33" s="432"/>
      <c r="T33" s="347">
        <v>1467756</v>
      </c>
    </row>
    <row r="34" spans="3:20" s="128" customFormat="1" ht="24.95" customHeight="1">
      <c r="C34" s="332" t="s">
        <v>205</v>
      </c>
      <c r="D34"/>
      <c r="E34" s="329">
        <v>188541</v>
      </c>
      <c r="F34" s="329"/>
      <c r="G34" s="329">
        <v>96507</v>
      </c>
      <c r="H34" s="329"/>
      <c r="I34" s="329">
        <v>92034</v>
      </c>
      <c r="L34" s="431"/>
      <c r="T34" s="347">
        <v>280326</v>
      </c>
    </row>
    <row r="35" spans="3:20" s="128" customFormat="1" ht="24.95" customHeight="1">
      <c r="C35" s="332" t="s">
        <v>66</v>
      </c>
      <c r="D35"/>
      <c r="E35" s="329">
        <v>343919</v>
      </c>
      <c r="F35" s="329"/>
      <c r="G35" s="329">
        <v>166750</v>
      </c>
      <c r="H35" s="329"/>
      <c r="I35" s="329">
        <v>177167</v>
      </c>
      <c r="L35" s="432"/>
      <c r="T35" s="347">
        <v>270289</v>
      </c>
    </row>
    <row r="36" spans="3:20" s="128" customFormat="1" ht="24.95" customHeight="1">
      <c r="C36" s="332" t="s">
        <v>69</v>
      </c>
      <c r="D36"/>
      <c r="E36" s="329">
        <v>133625</v>
      </c>
      <c r="F36" s="329"/>
      <c r="G36" s="329">
        <v>64662</v>
      </c>
      <c r="H36" s="329"/>
      <c r="I36" s="329">
        <v>68962</v>
      </c>
      <c r="K36" s="130"/>
      <c r="L36" s="432"/>
      <c r="T36" s="347">
        <v>178292</v>
      </c>
    </row>
    <row r="37" spans="3:20" s="128" customFormat="1" ht="24.95" customHeight="1">
      <c r="C37" s="332" t="s">
        <v>70</v>
      </c>
      <c r="D37"/>
      <c r="E37" s="329">
        <v>579450</v>
      </c>
      <c r="F37" s="329"/>
      <c r="G37" s="329">
        <v>270563</v>
      </c>
      <c r="H37" s="329"/>
      <c r="I37" s="329">
        <v>308887</v>
      </c>
      <c r="K37" s="130"/>
      <c r="L37" s="432"/>
      <c r="T37" s="347">
        <v>322017</v>
      </c>
    </row>
    <row r="38" spans="3:20" s="130" customFormat="1" ht="24.95" customHeight="1">
      <c r="C38" s="332" t="s">
        <v>80</v>
      </c>
      <c r="D38"/>
      <c r="E38" s="329">
        <v>376941</v>
      </c>
      <c r="F38" s="329"/>
      <c r="G38" s="329">
        <v>166458</v>
      </c>
      <c r="H38" s="329"/>
      <c r="I38" s="329">
        <v>210482</v>
      </c>
      <c r="L38" s="432"/>
      <c r="T38" s="347">
        <v>129473</v>
      </c>
    </row>
    <row r="39" spans="3:20" s="130" customFormat="1" ht="24.95" customHeight="1">
      <c r="C39" s="332" t="s">
        <v>86</v>
      </c>
      <c r="D39"/>
      <c r="E39" s="329">
        <v>1586497</v>
      </c>
      <c r="F39" s="329"/>
      <c r="G39" s="329">
        <v>825077</v>
      </c>
      <c r="H39" s="329"/>
      <c r="I39" s="329">
        <v>761414</v>
      </c>
      <c r="L39" s="432"/>
      <c r="T39" s="347">
        <v>565026</v>
      </c>
    </row>
    <row r="40" spans="3:20" s="130" customFormat="1" ht="24.95" customHeight="1">
      <c r="C40" s="332" t="s">
        <v>89</v>
      </c>
      <c r="D40"/>
      <c r="E40" s="329">
        <v>955370</v>
      </c>
      <c r="F40" s="329"/>
      <c r="G40" s="329">
        <v>473728</v>
      </c>
      <c r="H40" s="329"/>
      <c r="I40" s="329">
        <v>481638</v>
      </c>
      <c r="L40" s="432"/>
      <c r="T40" s="347">
        <v>360756</v>
      </c>
    </row>
    <row r="41" spans="3:20" s="130" customFormat="1" ht="24.95" customHeight="1">
      <c r="C41" s="332" t="s">
        <v>91</v>
      </c>
      <c r="D41"/>
      <c r="E41" s="329">
        <v>225624</v>
      </c>
      <c r="F41" s="329"/>
      <c r="G41" s="329">
        <v>104359</v>
      </c>
      <c r="H41" s="329"/>
      <c r="I41" s="329">
        <v>121265</v>
      </c>
      <c r="L41" s="432"/>
      <c r="T41" s="347">
        <v>1542221</v>
      </c>
    </row>
    <row r="42" spans="3:20" s="130" customFormat="1" ht="24.95" customHeight="1">
      <c r="C42" s="332" t="s">
        <v>94</v>
      </c>
      <c r="D42"/>
      <c r="E42" s="329">
        <v>694461</v>
      </c>
      <c r="F42" s="329"/>
      <c r="G42" s="329">
        <v>352239</v>
      </c>
      <c r="H42" s="329"/>
      <c r="I42" s="329">
        <v>342220</v>
      </c>
      <c r="L42" s="431"/>
      <c r="T42" s="347">
        <v>917315</v>
      </c>
    </row>
    <row r="43" spans="3:20" s="130" customFormat="1" ht="24.95" customHeight="1">
      <c r="C43" s="332" t="s">
        <v>97</v>
      </c>
      <c r="D43"/>
      <c r="E43" s="329">
        <v>1165236</v>
      </c>
      <c r="F43" s="329"/>
      <c r="G43" s="329">
        <v>597876</v>
      </c>
      <c r="H43" s="329"/>
      <c r="I43" s="329">
        <v>567349</v>
      </c>
      <c r="L43" s="431"/>
      <c r="T43" s="347">
        <v>217095</v>
      </c>
    </row>
    <row r="44" spans="3:20" s="130" customFormat="1" ht="24.95" customHeight="1">
      <c r="C44" s="332" t="s">
        <v>98</v>
      </c>
      <c r="D44"/>
      <c r="E44" s="329">
        <v>241479</v>
      </c>
      <c r="F44" s="329"/>
      <c r="G44" s="329">
        <v>116444</v>
      </c>
      <c r="H44" s="329"/>
      <c r="I44" s="329">
        <v>125035</v>
      </c>
      <c r="L44" s="432"/>
      <c r="T44" s="347">
        <v>679402</v>
      </c>
    </row>
    <row r="45" spans="3:20" s="130" customFormat="1" ht="24.95" customHeight="1">
      <c r="C45" s="332" t="s">
        <v>99</v>
      </c>
      <c r="D45"/>
      <c r="E45" s="329">
        <v>134080</v>
      </c>
      <c r="F45" s="329"/>
      <c r="G45" s="329">
        <v>64708</v>
      </c>
      <c r="H45" s="329"/>
      <c r="I45" s="329">
        <v>69372</v>
      </c>
      <c r="L45" s="431"/>
      <c r="T45" s="347">
        <v>1105001</v>
      </c>
    </row>
    <row r="46" spans="3:20" s="130" customFormat="1" ht="24.95" customHeight="1">
      <c r="C46" s="332" t="s">
        <v>155</v>
      </c>
      <c r="D46"/>
      <c r="E46" s="329">
        <v>527087</v>
      </c>
      <c r="F46" s="329"/>
      <c r="G46" s="329">
        <v>258658</v>
      </c>
      <c r="H46" s="329"/>
      <c r="I46" s="329">
        <v>268428</v>
      </c>
      <c r="L46" s="431"/>
      <c r="T46" s="347">
        <v>230177</v>
      </c>
    </row>
    <row r="47" spans="3:20" s="130" customFormat="1" ht="24.95" customHeight="1">
      <c r="C47" s="332" t="s">
        <v>151</v>
      </c>
      <c r="D47"/>
      <c r="E47" s="329">
        <v>67618</v>
      </c>
      <c r="F47" s="329"/>
      <c r="G47" s="329">
        <v>32740</v>
      </c>
      <c r="H47" s="329"/>
      <c r="I47" s="329">
        <v>34877</v>
      </c>
      <c r="L47" s="432"/>
      <c r="T47" s="347">
        <v>129080</v>
      </c>
    </row>
    <row r="48" spans="3:20" s="130" customFormat="1" ht="24.95" customHeight="1">
      <c r="C48" s="332" t="s">
        <v>189</v>
      </c>
      <c r="D48"/>
      <c r="E48" s="329">
        <v>8821</v>
      </c>
      <c r="F48" s="329"/>
      <c r="G48" s="329">
        <v>4453</v>
      </c>
      <c r="H48" s="329"/>
      <c r="I48" s="329">
        <v>4368</v>
      </c>
      <c r="L48" s="432"/>
      <c r="T48" s="347">
        <v>514162</v>
      </c>
    </row>
    <row r="49" spans="2:20" s="130" customFormat="1" ht="24.95" customHeight="1">
      <c r="C49" s="332" t="s">
        <v>190</v>
      </c>
      <c r="D49"/>
      <c r="E49" s="329">
        <v>8529</v>
      </c>
      <c r="F49" s="329"/>
      <c r="G49" s="329">
        <v>4175</v>
      </c>
      <c r="H49" s="329"/>
      <c r="I49" s="329">
        <v>4354</v>
      </c>
      <c r="K49" s="118"/>
      <c r="L49" s="432"/>
      <c r="T49" s="347">
        <v>65074</v>
      </c>
    </row>
    <row r="50" spans="2:20" s="130" customFormat="1" ht="17.25" customHeight="1">
      <c r="B50" s="330"/>
      <c r="C50" s="330"/>
      <c r="D50"/>
      <c r="E50" s="329"/>
      <c r="F50" s="329"/>
      <c r="G50" s="329"/>
      <c r="H50" s="329"/>
      <c r="I50" s="329"/>
      <c r="T50" s="347">
        <v>8388</v>
      </c>
    </row>
    <row r="51" spans="2:20" s="118" customFormat="1" ht="18.600000000000001" customHeight="1">
      <c r="C51" s="334" t="s">
        <v>45</v>
      </c>
      <c r="E51" s="331">
        <f>$E$4</f>
        <v>9333486</v>
      </c>
      <c r="F51" s="363">
        <v>0.4922996311893304</v>
      </c>
      <c r="G51" s="331">
        <f>$G$4</f>
        <v>4625885</v>
      </c>
      <c r="H51" s="363">
        <v>0.50770502733165346</v>
      </c>
      <c r="I51" s="331">
        <f>$I$4</f>
        <v>4707565</v>
      </c>
      <c r="T51" s="347">
        <v>7802</v>
      </c>
    </row>
    <row r="52" spans="2:20">
      <c r="E52" s="30"/>
      <c r="F52" s="30"/>
      <c r="G52" s="30"/>
      <c r="H52" s="30"/>
      <c r="I52" s="30"/>
      <c r="T52" s="342">
        <f>SUM(T33:T51)</f>
        <v>8989652</v>
      </c>
    </row>
    <row r="53" spans="2:20">
      <c r="E53" s="30"/>
      <c r="F53" s="30"/>
      <c r="G53" s="30"/>
      <c r="H53" s="30"/>
      <c r="I53" s="30"/>
    </row>
    <row r="54" spans="2:20">
      <c r="E54" s="30"/>
      <c r="F54" s="30"/>
      <c r="G54" s="30"/>
      <c r="H54" s="30"/>
      <c r="I54" s="30"/>
    </row>
    <row r="55" spans="2:20" ht="18">
      <c r="B55" s="348" t="s">
        <v>194</v>
      </c>
    </row>
    <row r="56" spans="2:20" ht="18">
      <c r="B56" s="348" t="s">
        <v>195</v>
      </c>
    </row>
    <row r="61" spans="2:20">
      <c r="E61" s="30"/>
      <c r="F61" s="30"/>
      <c r="G61" s="30"/>
      <c r="H61" s="30"/>
      <c r="I61" s="30"/>
    </row>
    <row r="79" spans="3:4">
      <c r="C79" s="333"/>
      <c r="D79"/>
    </row>
    <row r="80" spans="3:4">
      <c r="C80" s="332"/>
      <c r="D80"/>
    </row>
    <row r="81" spans="3:4">
      <c r="C81" s="332"/>
      <c r="D81"/>
    </row>
    <row r="82" spans="3:4">
      <c r="C82" s="332"/>
      <c r="D82"/>
    </row>
    <row r="83" spans="3:4">
      <c r="C83" s="332"/>
      <c r="D83"/>
    </row>
    <row r="84" spans="3:4">
      <c r="C84" s="332"/>
      <c r="D84"/>
    </row>
    <row r="85" spans="3:4">
      <c r="C85" s="332"/>
      <c r="D85"/>
    </row>
    <row r="86" spans="3:4">
      <c r="C86" s="332"/>
      <c r="D86"/>
    </row>
    <row r="87" spans="3:4">
      <c r="C87" s="332"/>
      <c r="D87"/>
    </row>
    <row r="88" spans="3:4">
      <c r="C88" s="332"/>
      <c r="D88"/>
    </row>
    <row r="89" spans="3:4">
      <c r="C89" s="332"/>
      <c r="D89"/>
    </row>
    <row r="90" spans="3:4">
      <c r="C90" s="332"/>
      <c r="D90"/>
    </row>
    <row r="91" spans="3:4">
      <c r="C91" s="332"/>
      <c r="D91"/>
    </row>
    <row r="92" spans="3:4">
      <c r="C92" s="332"/>
      <c r="D92"/>
    </row>
    <row r="93" spans="3:4">
      <c r="C93" s="332"/>
      <c r="D93"/>
    </row>
    <row r="94" spans="3:4">
      <c r="C94" s="332"/>
      <c r="D94"/>
    </row>
    <row r="95" spans="3:4">
      <c r="C95" s="332"/>
      <c r="D95"/>
    </row>
    <row r="96" spans="3:4">
      <c r="C96" s="332"/>
      <c r="D96"/>
    </row>
    <row r="97" spans="3:4">
      <c r="C97" s="33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1" sqref="K11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491" t="s">
        <v>156</v>
      </c>
      <c r="C7" s="491"/>
      <c r="D7" s="491"/>
      <c r="E7" s="491"/>
      <c r="F7" s="491"/>
      <c r="G7" s="491"/>
      <c r="H7" s="491"/>
      <c r="I7" s="491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3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Z39" sqref="Z38:Z39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219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8"/>
      <c r="M3" s="27"/>
      <c r="N3" s="298"/>
      <c r="O3" s="27"/>
      <c r="P3" s="27"/>
      <c r="Q3" s="27"/>
      <c r="R3" s="298"/>
      <c r="S3" s="27"/>
      <c r="T3" s="298"/>
      <c r="U3" s="27"/>
    </row>
    <row r="4" spans="2:40" ht="27.95" customHeight="1">
      <c r="B4" s="493" t="s">
        <v>130</v>
      </c>
      <c r="C4" s="493"/>
      <c r="D4" s="289"/>
      <c r="E4" s="494" t="s">
        <v>131</v>
      </c>
      <c r="F4" s="494"/>
      <c r="G4" s="494"/>
      <c r="H4" s="494"/>
      <c r="I4" s="494"/>
      <c r="J4" s="289"/>
      <c r="K4" s="494" t="s">
        <v>49</v>
      </c>
      <c r="L4" s="494"/>
      <c r="M4" s="494"/>
      <c r="N4" s="494"/>
      <c r="O4" s="494"/>
      <c r="P4" s="289"/>
      <c r="Q4" s="494" t="s">
        <v>50</v>
      </c>
      <c r="R4" s="494"/>
      <c r="S4" s="494"/>
      <c r="T4" s="494"/>
      <c r="U4" s="494"/>
    </row>
    <row r="5" spans="2:40" ht="4.5" customHeight="1">
      <c r="B5" s="215"/>
      <c r="C5" s="215"/>
      <c r="D5" s="214"/>
      <c r="E5" s="215"/>
      <c r="F5" s="290"/>
      <c r="G5" s="290"/>
      <c r="H5" s="290"/>
      <c r="I5" s="290"/>
      <c r="J5" s="215"/>
      <c r="K5" s="215"/>
      <c r="L5" s="290"/>
      <c r="M5" s="290"/>
      <c r="N5" s="290"/>
      <c r="O5" s="290"/>
      <c r="P5" s="215"/>
      <c r="Q5" s="215"/>
      <c r="R5" s="290"/>
      <c r="S5" s="290"/>
      <c r="T5" s="290"/>
      <c r="U5" s="290"/>
    </row>
    <row r="6" spans="2:40" ht="27.95" customHeight="1">
      <c r="B6" s="291" t="s">
        <v>132</v>
      </c>
      <c r="C6" s="292"/>
      <c r="D6" s="180"/>
      <c r="E6" s="293" t="s">
        <v>7</v>
      </c>
      <c r="F6" s="294"/>
      <c r="G6" s="293" t="s">
        <v>133</v>
      </c>
      <c r="H6" s="294"/>
      <c r="I6" s="293" t="s">
        <v>134</v>
      </c>
      <c r="J6" s="295"/>
      <c r="K6" s="293" t="s">
        <v>7</v>
      </c>
      <c r="L6" s="294"/>
      <c r="M6" s="293" t="s">
        <v>133</v>
      </c>
      <c r="N6" s="294"/>
      <c r="O6" s="293" t="s">
        <v>134</v>
      </c>
      <c r="P6" s="295"/>
      <c r="Q6" s="293" t="s">
        <v>7</v>
      </c>
      <c r="R6" s="294"/>
      <c r="S6" s="293" t="s">
        <v>133</v>
      </c>
      <c r="T6" s="294"/>
      <c r="U6" s="293" t="s">
        <v>134</v>
      </c>
    </row>
    <row r="7" spans="2:40" ht="9.9499999999999993" customHeight="1">
      <c r="L7" s="296"/>
      <c r="N7" s="296"/>
      <c r="R7" s="296"/>
      <c r="T7" s="296"/>
    </row>
    <row r="8" spans="2:40" ht="18.95" customHeight="1">
      <c r="B8" s="26" t="s">
        <v>135</v>
      </c>
      <c r="C8" s="28"/>
      <c r="D8" s="29"/>
      <c r="E8" s="30">
        <v>777335</v>
      </c>
      <c r="F8" s="30"/>
      <c r="G8" s="30">
        <v>954169.30332000076</v>
      </c>
      <c r="H8" s="30"/>
      <c r="I8" s="31">
        <v>1227.4878955919917</v>
      </c>
      <c r="J8" s="29"/>
      <c r="K8" s="30">
        <v>4880611</v>
      </c>
      <c r="L8" s="32"/>
      <c r="M8" s="30">
        <v>8113335.4734100038</v>
      </c>
      <c r="N8" s="32"/>
      <c r="O8" s="31">
        <v>1662.3606088274612</v>
      </c>
      <c r="P8" s="29"/>
      <c r="Q8" s="30">
        <v>1750157</v>
      </c>
      <c r="R8" s="32"/>
      <c r="S8" s="30">
        <v>1734266.353060001</v>
      </c>
      <c r="T8" s="32"/>
      <c r="U8" s="31">
        <v>990.92044488580234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7.95" customHeight="1">
      <c r="B9" s="26" t="s">
        <v>136</v>
      </c>
      <c r="C9" s="28"/>
      <c r="D9" s="29"/>
      <c r="E9" s="30">
        <v>119333</v>
      </c>
      <c r="F9" s="30"/>
      <c r="G9" s="30">
        <v>110726.61901999998</v>
      </c>
      <c r="H9" s="30"/>
      <c r="I9" s="31">
        <v>927.87928753990911</v>
      </c>
      <c r="J9" s="29"/>
      <c r="K9" s="30">
        <v>1347105</v>
      </c>
      <c r="L9" s="32"/>
      <c r="M9" s="30">
        <v>1356675.2444</v>
      </c>
      <c r="N9" s="32"/>
      <c r="O9" s="31">
        <v>1007.1043047126986</v>
      </c>
      <c r="P9" s="29"/>
      <c r="Q9" s="30">
        <v>465442</v>
      </c>
      <c r="R9" s="32"/>
      <c r="S9" s="30">
        <v>316630.97046000004</v>
      </c>
      <c r="T9" s="32"/>
      <c r="U9" s="31">
        <v>680.28018627455197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7.95" customHeight="1">
      <c r="B10" s="26" t="s">
        <v>137</v>
      </c>
      <c r="C10" s="28"/>
      <c r="D10" s="29"/>
      <c r="E10" s="30">
        <v>6799</v>
      </c>
      <c r="F10" s="30"/>
      <c r="G10" s="30">
        <v>8401.6398300000001</v>
      </c>
      <c r="H10" s="30"/>
      <c r="I10" s="31">
        <v>1235.716992204736</v>
      </c>
      <c r="J10" s="29"/>
      <c r="K10" s="30">
        <v>64074</v>
      </c>
      <c r="L10" s="32"/>
      <c r="M10" s="30">
        <v>106399.11285</v>
      </c>
      <c r="N10" s="32"/>
      <c r="O10" s="31">
        <v>1660.5661087180449</v>
      </c>
      <c r="P10" s="29"/>
      <c r="Q10" s="30">
        <v>39158</v>
      </c>
      <c r="R10" s="32"/>
      <c r="S10" s="30">
        <v>36207.392610000003</v>
      </c>
      <c r="T10" s="32"/>
      <c r="U10" s="31">
        <v>924.64866974819961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7.95" customHeight="1">
      <c r="B11" s="26" t="s">
        <v>138</v>
      </c>
      <c r="C11" s="28"/>
      <c r="D11" s="29"/>
      <c r="E11" s="30">
        <v>1678</v>
      </c>
      <c r="F11" s="30"/>
      <c r="G11" s="30">
        <v>3386.6592299999988</v>
      </c>
      <c r="H11" s="30"/>
      <c r="I11" s="31">
        <v>2018.2712932061972</v>
      </c>
      <c r="J11" s="29"/>
      <c r="K11" s="30">
        <v>34073</v>
      </c>
      <c r="L11" s="32"/>
      <c r="M11" s="30">
        <v>98692.048989999967</v>
      </c>
      <c r="N11" s="32"/>
      <c r="O11" s="31">
        <v>2896.4883922754075</v>
      </c>
      <c r="P11" s="29"/>
      <c r="Q11" s="30">
        <v>19245</v>
      </c>
      <c r="R11" s="32"/>
      <c r="S11" s="30">
        <v>26852.502009999997</v>
      </c>
      <c r="T11" s="32"/>
      <c r="U11" s="31">
        <v>1395.2975843076122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7.95" customHeight="1">
      <c r="B12" s="26" t="s">
        <v>139</v>
      </c>
      <c r="C12" s="28"/>
      <c r="D12" s="29"/>
      <c r="E12" s="30">
        <v>89532</v>
      </c>
      <c r="F12" s="30"/>
      <c r="G12" s="30">
        <v>123380.50665999997</v>
      </c>
      <c r="H12" s="30"/>
      <c r="I12" s="31">
        <v>1378.0604326944551</v>
      </c>
      <c r="J12" s="29"/>
      <c r="K12" s="30">
        <v>53895</v>
      </c>
      <c r="L12" s="32"/>
      <c r="M12" s="30">
        <v>84413.425420000029</v>
      </c>
      <c r="N12" s="32"/>
      <c r="O12" s="31">
        <v>1566.2570817329999</v>
      </c>
      <c r="P12" s="29"/>
      <c r="Q12" s="30">
        <v>49489</v>
      </c>
      <c r="R12" s="32"/>
      <c r="S12" s="30">
        <v>55774.130930000007</v>
      </c>
      <c r="T12" s="32"/>
      <c r="U12" s="31">
        <v>1127.0005643678394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7.95" customHeight="1">
      <c r="B13" s="26" t="s">
        <v>140</v>
      </c>
      <c r="C13" s="28"/>
      <c r="D13" s="29"/>
      <c r="E13" s="30">
        <v>12060</v>
      </c>
      <c r="F13" s="30"/>
      <c r="G13" s="30">
        <v>15951.750609999997</v>
      </c>
      <c r="H13" s="30"/>
      <c r="I13" s="31">
        <v>1322.6990555555553</v>
      </c>
      <c r="J13" s="29"/>
      <c r="K13" s="30">
        <v>9988</v>
      </c>
      <c r="L13" s="32"/>
      <c r="M13" s="30">
        <v>19604.579740000012</v>
      </c>
      <c r="N13" s="32"/>
      <c r="O13" s="31">
        <v>1962.8133500200254</v>
      </c>
      <c r="P13" s="29"/>
      <c r="Q13" s="30">
        <v>8477</v>
      </c>
      <c r="R13" s="32"/>
      <c r="S13" s="30">
        <v>12768.053539999999</v>
      </c>
      <c r="T13" s="32"/>
      <c r="U13" s="31">
        <v>1506.1995446502299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7.95" customHeight="1">
      <c r="B14" s="26" t="s">
        <v>141</v>
      </c>
      <c r="C14" s="28"/>
      <c r="D14" s="29"/>
      <c r="E14" s="30">
        <v>2312</v>
      </c>
      <c r="F14" s="30"/>
      <c r="G14" s="30">
        <v>1213.0509700000007</v>
      </c>
      <c r="H14" s="30"/>
      <c r="I14" s="31">
        <v>524.67602508650543</v>
      </c>
      <c r="J14" s="29"/>
      <c r="K14" s="30">
        <v>181057</v>
      </c>
      <c r="L14" s="32"/>
      <c r="M14" s="30">
        <v>91272.242030000023</v>
      </c>
      <c r="N14" s="32"/>
      <c r="O14" s="31">
        <v>504.10777837918454</v>
      </c>
      <c r="P14" s="29"/>
      <c r="Q14" s="30">
        <v>16503</v>
      </c>
      <c r="R14" s="32"/>
      <c r="S14" s="30">
        <v>8703.1912299999985</v>
      </c>
      <c r="T14" s="32"/>
      <c r="U14" s="31">
        <v>527.37024965157843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1009049</v>
      </c>
      <c r="F16" s="236"/>
      <c r="G16" s="236">
        <v>1217229.5296400012</v>
      </c>
      <c r="H16" s="236"/>
      <c r="I16" s="238">
        <v>1206.3135978926705</v>
      </c>
      <c r="J16" s="237"/>
      <c r="K16" s="236">
        <v>6570803</v>
      </c>
      <c r="L16" s="239"/>
      <c r="M16" s="236">
        <v>9870392.1268399991</v>
      </c>
      <c r="N16" s="239"/>
      <c r="O16" s="238">
        <v>1502.1591922387565</v>
      </c>
      <c r="P16" s="237"/>
      <c r="Q16" s="236">
        <v>2348471</v>
      </c>
      <c r="R16" s="239"/>
      <c r="S16" s="236">
        <v>2191202.5938400002</v>
      </c>
      <c r="T16" s="239"/>
      <c r="U16" s="238">
        <v>933.03370313706239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4"/>
      <c r="F17" s="314"/>
      <c r="G17" s="314"/>
      <c r="H17" s="314"/>
      <c r="I17" s="314"/>
      <c r="J17" s="314"/>
      <c r="K17" s="314"/>
      <c r="L17" s="315"/>
      <c r="M17" s="314"/>
      <c r="N17" s="315"/>
      <c r="O17" s="314"/>
      <c r="P17" s="314"/>
      <c r="Q17" s="314"/>
      <c r="R17" s="315"/>
      <c r="S17" s="314"/>
      <c r="T17" s="315"/>
      <c r="U17" s="314"/>
    </row>
    <row r="18" spans="2:23" ht="50.25" customHeight="1">
      <c r="B18" s="492"/>
      <c r="C18" s="492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9.9499999999999993" customHeight="1">
      <c r="B19" s="492"/>
      <c r="C19" s="492"/>
      <c r="D19" s="27"/>
    </row>
    <row r="20" spans="2:23" ht="27.95" customHeight="1">
      <c r="B20" s="493" t="s">
        <v>130</v>
      </c>
      <c r="C20" s="493"/>
      <c r="D20" s="289"/>
      <c r="E20" s="494" t="s">
        <v>104</v>
      </c>
      <c r="F20" s="494"/>
      <c r="G20" s="494"/>
      <c r="H20" s="494"/>
      <c r="I20" s="494"/>
      <c r="J20" s="316"/>
      <c r="K20" s="494" t="s">
        <v>105</v>
      </c>
      <c r="L20" s="494"/>
      <c r="M20" s="494"/>
      <c r="N20" s="494"/>
      <c r="O20" s="494"/>
      <c r="P20" s="316"/>
      <c r="Q20" s="494" t="s">
        <v>143</v>
      </c>
      <c r="R20" s="494"/>
      <c r="S20" s="494"/>
      <c r="T20" s="494"/>
      <c r="U20" s="494"/>
    </row>
    <row r="21" spans="2:23" ht="4.5" customHeight="1">
      <c r="B21" s="215"/>
      <c r="C21" s="215"/>
      <c r="D21" s="214"/>
      <c r="E21" s="215"/>
      <c r="F21" s="290"/>
      <c r="G21" s="290"/>
      <c r="H21" s="290"/>
      <c r="I21" s="290"/>
      <c r="J21" s="215"/>
      <c r="K21" s="215"/>
      <c r="L21" s="290"/>
      <c r="M21" s="290"/>
      <c r="N21" s="290"/>
      <c r="O21" s="290"/>
      <c r="P21" s="215"/>
      <c r="Q21" s="215"/>
      <c r="R21" s="290"/>
      <c r="S21" s="290"/>
      <c r="T21" s="290"/>
      <c r="U21" s="290"/>
    </row>
    <row r="22" spans="2:23" ht="27.95" customHeight="1">
      <c r="B22" s="291" t="s">
        <v>132</v>
      </c>
      <c r="C22" s="292"/>
      <c r="D22" s="180"/>
      <c r="E22" s="293" t="s">
        <v>7</v>
      </c>
      <c r="F22" s="294"/>
      <c r="G22" s="293" t="s">
        <v>133</v>
      </c>
      <c r="H22" s="294"/>
      <c r="I22" s="293" t="s">
        <v>134</v>
      </c>
      <c r="J22" s="295"/>
      <c r="K22" s="293" t="s">
        <v>7</v>
      </c>
      <c r="L22" s="294"/>
      <c r="M22" s="293" t="s">
        <v>133</v>
      </c>
      <c r="N22" s="294"/>
      <c r="O22" s="293" t="s">
        <v>134</v>
      </c>
      <c r="P22" s="295"/>
      <c r="Q22" s="293" t="s">
        <v>7</v>
      </c>
      <c r="R22" s="294"/>
      <c r="S22" s="293" t="s">
        <v>133</v>
      </c>
      <c r="T22" s="294"/>
      <c r="U22" s="293" t="s">
        <v>134</v>
      </c>
    </row>
    <row r="23" spans="2:23" ht="9.9499999999999993" customHeight="1">
      <c r="B23" s="498"/>
      <c r="C23" s="498"/>
      <c r="L23" s="296"/>
      <c r="N23" s="296"/>
      <c r="R23" s="297"/>
      <c r="T23" s="297"/>
    </row>
    <row r="24" spans="2:23" ht="19.5" customHeight="1">
      <c r="B24" s="26" t="s">
        <v>135</v>
      </c>
      <c r="C24" s="28"/>
      <c r="D24" s="29"/>
      <c r="E24" s="30">
        <v>259774</v>
      </c>
      <c r="F24" s="30"/>
      <c r="G24" s="30">
        <v>139839.31025999991</v>
      </c>
      <c r="H24" s="30"/>
      <c r="I24" s="31">
        <v>538.31141784782119</v>
      </c>
      <c r="J24" s="29"/>
      <c r="K24" s="30">
        <v>33799</v>
      </c>
      <c r="L24" s="32"/>
      <c r="M24" s="30">
        <v>27349.316409999999</v>
      </c>
      <c r="N24" s="32"/>
      <c r="O24" s="31">
        <v>809.17531317494604</v>
      </c>
      <c r="P24" s="29"/>
      <c r="Q24" s="30">
        <v>7701676</v>
      </c>
      <c r="R24" s="32"/>
      <c r="S24" s="30">
        <v>10968959.756459966</v>
      </c>
      <c r="T24" s="32"/>
      <c r="U24" s="31">
        <v>1424.2302268311425</v>
      </c>
      <c r="W24" s="34"/>
    </row>
    <row r="25" spans="2:23" ht="27.95" customHeight="1">
      <c r="B25" s="26" t="s">
        <v>136</v>
      </c>
      <c r="C25" s="28"/>
      <c r="D25" s="29"/>
      <c r="E25" s="30">
        <v>61853</v>
      </c>
      <c r="F25" s="30"/>
      <c r="G25" s="30">
        <v>26846.265430000003</v>
      </c>
      <c r="H25" s="30"/>
      <c r="I25" s="31">
        <v>434.03336022504976</v>
      </c>
      <c r="J25" s="29"/>
      <c r="K25" s="30">
        <v>9843</v>
      </c>
      <c r="L25" s="32"/>
      <c r="M25" s="30">
        <v>5911.9328099999957</v>
      </c>
      <c r="N25" s="32"/>
      <c r="O25" s="31">
        <v>600.62306309052076</v>
      </c>
      <c r="P25" s="29"/>
      <c r="Q25" s="30">
        <v>2003576</v>
      </c>
      <c r="R25" s="32"/>
      <c r="S25" s="30">
        <v>1816791.0321200001</v>
      </c>
      <c r="T25" s="32"/>
      <c r="U25" s="31">
        <v>906.7742037836349</v>
      </c>
      <c r="W25" s="34"/>
    </row>
    <row r="26" spans="2:23" ht="27.95" customHeight="1">
      <c r="B26" s="26" t="s">
        <v>137</v>
      </c>
      <c r="C26" s="28"/>
      <c r="D26" s="29"/>
      <c r="E26" s="30">
        <v>4703</v>
      </c>
      <c r="F26" s="30"/>
      <c r="G26" s="30">
        <v>3045.2407099999991</v>
      </c>
      <c r="H26" s="30"/>
      <c r="I26" s="31">
        <v>647.5102509036783</v>
      </c>
      <c r="J26" s="29"/>
      <c r="K26" s="30">
        <v>1291</v>
      </c>
      <c r="L26" s="32"/>
      <c r="M26" s="30">
        <v>1071.13607</v>
      </c>
      <c r="N26" s="32"/>
      <c r="O26" s="31">
        <v>829.69486444616587</v>
      </c>
      <c r="P26" s="29"/>
      <c r="Q26" s="30">
        <v>116025</v>
      </c>
      <c r="R26" s="32"/>
      <c r="S26" s="30">
        <v>155124.52207000009</v>
      </c>
      <c r="T26" s="32"/>
      <c r="U26" s="31">
        <v>1336.992217797889</v>
      </c>
      <c r="W26" s="34"/>
    </row>
    <row r="27" spans="2:23" ht="27.95" customHeight="1">
      <c r="B27" s="26" t="s">
        <v>138</v>
      </c>
      <c r="C27" s="28"/>
      <c r="D27" s="29"/>
      <c r="E27" s="30">
        <v>1813</v>
      </c>
      <c r="F27" s="30"/>
      <c r="G27" s="30">
        <v>1764.8794200000004</v>
      </c>
      <c r="H27" s="30"/>
      <c r="I27" s="31">
        <v>973.45803640375095</v>
      </c>
      <c r="J27" s="29"/>
      <c r="K27" s="30">
        <v>674</v>
      </c>
      <c r="L27" s="32"/>
      <c r="M27" s="30">
        <v>862.81376999999998</v>
      </c>
      <c r="N27" s="32"/>
      <c r="O27" s="31">
        <v>1280.1391246290802</v>
      </c>
      <c r="P27" s="29"/>
      <c r="Q27" s="30">
        <v>57483</v>
      </c>
      <c r="R27" s="32"/>
      <c r="S27" s="30">
        <v>131558.90341999999</v>
      </c>
      <c r="T27" s="32"/>
      <c r="U27" s="31">
        <v>2288.6575756310563</v>
      </c>
      <c r="W27" s="34"/>
    </row>
    <row r="28" spans="2:23" ht="27.95" customHeight="1">
      <c r="B28" s="26" t="s">
        <v>139</v>
      </c>
      <c r="C28" s="28"/>
      <c r="D28" s="29"/>
      <c r="E28" s="30">
        <v>9955</v>
      </c>
      <c r="F28" s="30"/>
      <c r="G28" s="30">
        <v>5209.551440000002</v>
      </c>
      <c r="H28" s="30"/>
      <c r="I28" s="31">
        <v>523.31003917629357</v>
      </c>
      <c r="J28" s="29"/>
      <c r="K28" s="30">
        <v>429</v>
      </c>
      <c r="L28" s="32"/>
      <c r="M28" s="30">
        <v>487.52335999999997</v>
      </c>
      <c r="N28" s="32"/>
      <c r="O28" s="31">
        <v>1136.4180885780886</v>
      </c>
      <c r="P28" s="29"/>
      <c r="Q28" s="30">
        <v>203300</v>
      </c>
      <c r="R28" s="32"/>
      <c r="S28" s="30">
        <v>269265.1378100001</v>
      </c>
      <c r="T28" s="32"/>
      <c r="U28" s="31">
        <v>1324.4719026561738</v>
      </c>
      <c r="W28" s="34"/>
    </row>
    <row r="29" spans="2:23" ht="27.95" customHeight="1">
      <c r="B29" s="26" t="s">
        <v>140</v>
      </c>
      <c r="C29" s="28"/>
      <c r="D29" s="29"/>
      <c r="E29" s="30">
        <v>982</v>
      </c>
      <c r="F29" s="30"/>
      <c r="G29" s="30">
        <v>988.0248600000001</v>
      </c>
      <c r="H29" s="30"/>
      <c r="I29" s="31">
        <v>1006.1352953156824</v>
      </c>
      <c r="J29" s="29"/>
      <c r="K29" s="30">
        <v>195</v>
      </c>
      <c r="L29" s="32"/>
      <c r="M29" s="30">
        <v>299.50241999999992</v>
      </c>
      <c r="N29" s="32"/>
      <c r="O29" s="31">
        <v>1535.9098461538458</v>
      </c>
      <c r="P29" s="29"/>
      <c r="Q29" s="30">
        <v>31702</v>
      </c>
      <c r="R29" s="32"/>
      <c r="S29" s="30">
        <v>49611.911169999985</v>
      </c>
      <c r="T29" s="32"/>
      <c r="U29" s="31">
        <v>1564.945781654154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199872</v>
      </c>
      <c r="R30" s="32"/>
      <c r="S30" s="30">
        <v>101188.48423000002</v>
      </c>
      <c r="T30" s="32"/>
      <c r="U30" s="31">
        <v>506.2664316662665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339080</v>
      </c>
      <c r="F32" s="236"/>
      <c r="G32" s="236">
        <v>177693.27212000018</v>
      </c>
      <c r="H32" s="236"/>
      <c r="I32" s="238">
        <v>524.04527580512024</v>
      </c>
      <c r="J32" s="237"/>
      <c r="K32" s="236">
        <v>46231</v>
      </c>
      <c r="L32" s="239"/>
      <c r="M32" s="236">
        <v>35982.224840000003</v>
      </c>
      <c r="N32" s="239"/>
      <c r="O32" s="238">
        <v>778.3137903138587</v>
      </c>
      <c r="P32" s="237"/>
      <c r="Q32" s="236">
        <v>10313634</v>
      </c>
      <c r="R32" s="239"/>
      <c r="S32" s="236">
        <v>13492499.74728</v>
      </c>
      <c r="T32" s="239"/>
      <c r="U32" s="238">
        <v>1308.219755256004</v>
      </c>
      <c r="W32" s="34"/>
    </row>
    <row r="33" spans="2:40" ht="9.9499999999999993" customHeight="1">
      <c r="B33" s="499"/>
      <c r="C33" s="499"/>
      <c r="D33" s="29"/>
      <c r="J33" s="29"/>
      <c r="P33" s="29"/>
    </row>
    <row r="34" spans="2:40" ht="50.1" customHeight="1">
      <c r="B34" s="499"/>
      <c r="C34" s="499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220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500"/>
      <c r="C37" s="500"/>
      <c r="D37" s="27"/>
      <c r="E37" s="27"/>
      <c r="F37" s="27"/>
      <c r="G37" s="27"/>
      <c r="H37" s="27"/>
      <c r="I37" s="27"/>
      <c r="J37" s="27"/>
      <c r="K37" s="27"/>
      <c r="L37" s="298"/>
      <c r="M37" s="27"/>
      <c r="N37" s="298"/>
      <c r="O37" s="27"/>
      <c r="P37" s="27"/>
      <c r="Q37" s="27"/>
      <c r="R37" s="298"/>
      <c r="S37" s="27"/>
      <c r="T37" s="298"/>
      <c r="U37" s="27"/>
    </row>
    <row r="38" spans="2:40" ht="27.95" customHeight="1">
      <c r="B38" s="494" t="s">
        <v>146</v>
      </c>
      <c r="C38" s="501"/>
      <c r="D38" s="299"/>
      <c r="E38" s="494" t="s">
        <v>145</v>
      </c>
      <c r="F38" s="495"/>
      <c r="G38" s="495"/>
      <c r="H38" s="495"/>
      <c r="I38" s="495"/>
      <c r="J38" s="299"/>
      <c r="K38" s="494" t="s">
        <v>142</v>
      </c>
      <c r="L38" s="495"/>
      <c r="M38" s="495"/>
      <c r="N38" s="495"/>
      <c r="O38" s="495"/>
      <c r="P38" s="299"/>
      <c r="Q38" s="496" t="s">
        <v>169</v>
      </c>
      <c r="R38" s="497"/>
      <c r="S38" s="497"/>
      <c r="T38" s="497"/>
      <c r="U38" s="497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4"/>
      <c r="C39" s="501"/>
      <c r="D39" s="301"/>
      <c r="E39" s="290"/>
      <c r="F39" s="302"/>
      <c r="G39" s="302"/>
      <c r="H39" s="302"/>
      <c r="I39" s="302"/>
      <c r="J39" s="301"/>
      <c r="K39" s="290"/>
      <c r="L39" s="302"/>
      <c r="M39" s="302"/>
      <c r="N39" s="302"/>
      <c r="O39" s="302"/>
      <c r="P39" s="301"/>
      <c r="Q39" s="290"/>
      <c r="R39" s="302"/>
      <c r="S39" s="302"/>
      <c r="T39" s="302"/>
      <c r="U39" s="302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7.95" customHeight="1">
      <c r="B40" s="501" t="s">
        <v>146</v>
      </c>
      <c r="C40" s="501"/>
      <c r="D40" s="180"/>
      <c r="E40" s="293" t="s">
        <v>7</v>
      </c>
      <c r="F40" s="300"/>
      <c r="G40" s="293"/>
      <c r="H40" s="300"/>
      <c r="I40" s="293" t="s">
        <v>134</v>
      </c>
      <c r="J40" s="295"/>
      <c r="K40" s="293" t="s">
        <v>7</v>
      </c>
      <c r="L40" s="294"/>
      <c r="M40" s="293"/>
      <c r="N40" s="294"/>
      <c r="O40" s="293" t="s">
        <v>134</v>
      </c>
      <c r="P40" s="295"/>
      <c r="Q40" s="293" t="s">
        <v>7</v>
      </c>
      <c r="R40" s="294"/>
      <c r="S40" s="293"/>
      <c r="T40" s="294"/>
      <c r="U40" s="293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9.9499999999999993" customHeight="1">
      <c r="B41" s="498"/>
      <c r="C41" s="498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7542</v>
      </c>
      <c r="F42" s="422"/>
      <c r="G42" s="30"/>
      <c r="I42" s="31">
        <v>1147.1668615751794</v>
      </c>
      <c r="K42" s="30">
        <v>9540</v>
      </c>
      <c r="L42" s="30"/>
      <c r="M42" s="30"/>
      <c r="O42" s="31">
        <v>1119.4317851153044</v>
      </c>
      <c r="Q42" s="31">
        <v>79.056603773584911</v>
      </c>
      <c r="R42" s="31"/>
      <c r="S42" s="31"/>
      <c r="T42" s="31"/>
      <c r="U42" s="31">
        <v>102.47760308655324</v>
      </c>
    </row>
    <row r="43" spans="2:40" ht="9.9499999999999993" customHeight="1">
      <c r="E43" s="30"/>
      <c r="F43" s="422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25918</v>
      </c>
      <c r="F44" s="422"/>
      <c r="G44" s="30"/>
      <c r="I44" s="31">
        <v>1761.456982020218</v>
      </c>
      <c r="K44" s="30">
        <v>31382</v>
      </c>
      <c r="L44" s="30"/>
      <c r="M44" s="30"/>
      <c r="O44" s="31">
        <v>1654.7648719010901</v>
      </c>
      <c r="Q44" s="31">
        <v>82.588745140526427</v>
      </c>
      <c r="R44" s="31"/>
      <c r="S44" s="31"/>
      <c r="T44" s="31"/>
      <c r="U44" s="31">
        <v>106.44756919432025</v>
      </c>
    </row>
    <row r="45" spans="2:40" ht="9.9499999999999993" customHeight="1">
      <c r="B45" s="499"/>
      <c r="C45" s="499"/>
      <c r="D45" s="303"/>
      <c r="E45" s="423"/>
      <c r="F45" s="423"/>
      <c r="G45" s="423"/>
      <c r="H45" s="423"/>
      <c r="I45" s="423"/>
      <c r="J45" s="303"/>
      <c r="K45" s="28"/>
      <c r="L45" s="307"/>
      <c r="M45" s="28"/>
      <c r="N45" s="307"/>
      <c r="O45" s="28"/>
      <c r="P45" s="303"/>
      <c r="R45" s="424"/>
      <c r="T45" s="424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X23" sqref="X23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6" width="10.7109375" style="38" customWidth="1"/>
    <col min="7" max="8" width="10.7109375" style="38" hidden="1" customWidth="1"/>
    <col min="9" max="14" width="10.7109375" style="38" customWidth="1"/>
    <col min="15" max="16" width="10.7109375" style="38" hidden="1" customWidth="1"/>
    <col min="17" max="18" width="10.7109375" style="38" customWidth="1"/>
    <col min="19" max="19" width="6.28515625" style="38" customWidth="1"/>
    <col min="20" max="22" width="7.7109375" style="38" customWidth="1"/>
    <col min="23" max="16384" width="10.140625" style="38"/>
  </cols>
  <sheetData>
    <row r="1" spans="1:37" ht="18.95" customHeight="1">
      <c r="B1" s="507" t="s">
        <v>170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</row>
    <row r="2" spans="1:37" ht="18.95" customHeight="1">
      <c r="B2" s="509" t="s">
        <v>221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T2" s="7" t="s">
        <v>168</v>
      </c>
      <c r="V2" s="196"/>
    </row>
    <row r="3" spans="1:37" ht="18.95" customHeight="1">
      <c r="B3" s="509" t="s">
        <v>173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</row>
    <row r="4" spans="1:37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37" ht="14.25" customHeight="1">
      <c r="A5" s="241"/>
      <c r="B5" s="502" t="s">
        <v>0</v>
      </c>
      <c r="C5" s="503" t="s">
        <v>28</v>
      </c>
      <c r="D5" s="503"/>
      <c r="E5" s="503"/>
      <c r="F5" s="503"/>
      <c r="G5" s="503"/>
      <c r="H5" s="503"/>
      <c r="I5" s="503"/>
      <c r="J5" s="503"/>
      <c r="K5" s="503" t="s">
        <v>29</v>
      </c>
      <c r="L5" s="503"/>
      <c r="M5" s="503"/>
      <c r="N5" s="503"/>
      <c r="O5" s="503"/>
      <c r="P5" s="503"/>
      <c r="Q5" s="503"/>
      <c r="R5" s="503"/>
    </row>
    <row r="6" spans="1:37" ht="14.25" customHeight="1">
      <c r="A6" s="241"/>
      <c r="B6" s="502"/>
      <c r="C6" s="504" t="s">
        <v>3</v>
      </c>
      <c r="D6" s="504"/>
      <c r="E6" s="505" t="s">
        <v>4</v>
      </c>
      <c r="F6" s="505"/>
      <c r="G6" s="503" t="s">
        <v>5</v>
      </c>
      <c r="H6" s="503"/>
      <c r="I6" s="506" t="s">
        <v>6</v>
      </c>
      <c r="J6" s="506"/>
      <c r="K6" s="504" t="s">
        <v>3</v>
      </c>
      <c r="L6" s="504"/>
      <c r="M6" s="505" t="s">
        <v>4</v>
      </c>
      <c r="N6" s="505"/>
      <c r="O6" s="503" t="s">
        <v>5</v>
      </c>
      <c r="P6" s="503"/>
      <c r="Q6" s="506" t="s">
        <v>6</v>
      </c>
      <c r="R6" s="506"/>
    </row>
    <row r="7" spans="1:37" ht="14.25" customHeight="1">
      <c r="A7" s="241"/>
      <c r="B7" s="502"/>
      <c r="C7" s="479" t="s">
        <v>7</v>
      </c>
      <c r="D7" s="480" t="s">
        <v>8</v>
      </c>
      <c r="E7" s="481" t="s">
        <v>7</v>
      </c>
      <c r="F7" s="481" t="s">
        <v>8</v>
      </c>
      <c r="G7" s="243" t="s">
        <v>7</v>
      </c>
      <c r="H7" s="244" t="s">
        <v>8</v>
      </c>
      <c r="I7" s="482" t="s">
        <v>7</v>
      </c>
      <c r="J7" s="483" t="s">
        <v>8</v>
      </c>
      <c r="K7" s="479" t="s">
        <v>7</v>
      </c>
      <c r="L7" s="480" t="s">
        <v>8</v>
      </c>
      <c r="M7" s="481" t="s">
        <v>7</v>
      </c>
      <c r="N7" s="481" t="s">
        <v>8</v>
      </c>
      <c r="O7" s="243" t="s">
        <v>7</v>
      </c>
      <c r="P7" s="244" t="s">
        <v>8</v>
      </c>
      <c r="Q7" s="482" t="s">
        <v>7</v>
      </c>
      <c r="R7" s="483" t="s">
        <v>8</v>
      </c>
    </row>
    <row r="8" spans="1:37" ht="14.25" customHeight="1">
      <c r="A8" s="241"/>
      <c r="B8" s="249" t="s">
        <v>6</v>
      </c>
      <c r="C8" s="473">
        <v>623377</v>
      </c>
      <c r="D8" s="474">
        <v>1267.5970097068073</v>
      </c>
      <c r="E8" s="475">
        <v>385672</v>
      </c>
      <c r="F8" s="476">
        <v>1107.2587808293063</v>
      </c>
      <c r="G8" s="250"/>
      <c r="H8" s="251"/>
      <c r="I8" s="477">
        <v>1009049</v>
      </c>
      <c r="J8" s="478">
        <v>1206.3135978926698</v>
      </c>
      <c r="K8" s="473">
        <v>3849699</v>
      </c>
      <c r="L8" s="474">
        <v>1718.4141901223986</v>
      </c>
      <c r="M8" s="475">
        <v>2721083</v>
      </c>
      <c r="N8" s="476">
        <v>1196.212236877743</v>
      </c>
      <c r="O8" s="250"/>
      <c r="P8" s="251"/>
      <c r="Q8" s="477">
        <v>6570803</v>
      </c>
      <c r="R8" s="478">
        <v>1502.1591922387577</v>
      </c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  <c r="AH8" s="195"/>
      <c r="AI8" s="194"/>
      <c r="AJ8" s="195"/>
      <c r="AK8" s="194"/>
    </row>
    <row r="9" spans="1:37" ht="14.25" customHeight="1">
      <c r="A9" s="241"/>
      <c r="B9" s="245" t="s">
        <v>9</v>
      </c>
      <c r="C9" s="442">
        <v>0</v>
      </c>
      <c r="D9" s="443">
        <v>0</v>
      </c>
      <c r="E9" s="444">
        <v>0</v>
      </c>
      <c r="F9" s="445">
        <v>0</v>
      </c>
      <c r="G9" s="246"/>
      <c r="H9" s="247"/>
      <c r="I9" s="246">
        <v>0</v>
      </c>
      <c r="J9" s="247">
        <v>0</v>
      </c>
      <c r="K9" s="442">
        <v>0</v>
      </c>
      <c r="L9" s="443">
        <v>0</v>
      </c>
      <c r="M9" s="444">
        <v>0</v>
      </c>
      <c r="N9" s="445">
        <v>0</v>
      </c>
      <c r="O9" s="246"/>
      <c r="P9" s="247"/>
      <c r="Q9" s="246">
        <v>0</v>
      </c>
      <c r="R9" s="247">
        <v>0</v>
      </c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  <c r="AH9" s="204"/>
      <c r="AI9" s="197"/>
      <c r="AJ9" s="204"/>
      <c r="AK9" s="197"/>
    </row>
    <row r="10" spans="1:37" ht="14.25" customHeight="1">
      <c r="A10" s="241"/>
      <c r="B10" s="248" t="s">
        <v>10</v>
      </c>
      <c r="C10" s="442">
        <v>0</v>
      </c>
      <c r="D10" s="443">
        <v>0</v>
      </c>
      <c r="E10" s="444">
        <v>0</v>
      </c>
      <c r="F10" s="445">
        <v>0</v>
      </c>
      <c r="G10" s="246"/>
      <c r="H10" s="247"/>
      <c r="I10" s="246">
        <v>0</v>
      </c>
      <c r="J10" s="247">
        <v>0</v>
      </c>
      <c r="K10" s="442">
        <v>0</v>
      </c>
      <c r="L10" s="443">
        <v>0</v>
      </c>
      <c r="M10" s="444">
        <v>0</v>
      </c>
      <c r="N10" s="445">
        <v>0</v>
      </c>
      <c r="O10" s="246"/>
      <c r="P10" s="247"/>
      <c r="Q10" s="246">
        <v>0</v>
      </c>
      <c r="R10" s="247">
        <v>0</v>
      </c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  <c r="AH10" s="204"/>
      <c r="AI10" s="197"/>
      <c r="AJ10" s="204"/>
      <c r="AK10" s="197"/>
    </row>
    <row r="11" spans="1:37" ht="14.25" customHeight="1">
      <c r="A11" s="241"/>
      <c r="B11" s="245" t="s">
        <v>11</v>
      </c>
      <c r="C11" s="442">
        <v>0</v>
      </c>
      <c r="D11" s="443">
        <v>0</v>
      </c>
      <c r="E11" s="444">
        <v>0</v>
      </c>
      <c r="F11" s="445">
        <v>0</v>
      </c>
      <c r="G11" s="246"/>
      <c r="H11" s="247"/>
      <c r="I11" s="246">
        <v>0</v>
      </c>
      <c r="J11" s="247">
        <v>0</v>
      </c>
      <c r="K11" s="442">
        <v>0</v>
      </c>
      <c r="L11" s="443">
        <v>0</v>
      </c>
      <c r="M11" s="444">
        <v>0</v>
      </c>
      <c r="N11" s="445">
        <v>0</v>
      </c>
      <c r="O11" s="246"/>
      <c r="P11" s="247"/>
      <c r="Q11" s="246">
        <v>0</v>
      </c>
      <c r="R11" s="247">
        <v>0</v>
      </c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  <c r="AH11" s="204"/>
      <c r="AI11" s="197"/>
      <c r="AJ11" s="204"/>
      <c r="AK11" s="197"/>
    </row>
    <row r="12" spans="1:37" ht="14.25" customHeight="1">
      <c r="A12" s="241"/>
      <c r="B12" s="245" t="s">
        <v>12</v>
      </c>
      <c r="C12" s="442">
        <v>2</v>
      </c>
      <c r="D12" s="443">
        <v>735.02500000000009</v>
      </c>
      <c r="E12" s="444">
        <v>0</v>
      </c>
      <c r="F12" s="445">
        <v>0</v>
      </c>
      <c r="G12" s="246"/>
      <c r="H12" s="247"/>
      <c r="I12" s="246">
        <v>2</v>
      </c>
      <c r="J12" s="247">
        <v>735.02500000000009</v>
      </c>
      <c r="K12" s="442">
        <v>0</v>
      </c>
      <c r="L12" s="443">
        <v>0</v>
      </c>
      <c r="M12" s="444">
        <v>0</v>
      </c>
      <c r="N12" s="445">
        <v>0</v>
      </c>
      <c r="O12" s="246"/>
      <c r="P12" s="247"/>
      <c r="Q12" s="246">
        <v>0</v>
      </c>
      <c r="R12" s="247">
        <v>0</v>
      </c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  <c r="AH12" s="204"/>
      <c r="AI12" s="197"/>
      <c r="AJ12" s="204"/>
      <c r="AK12" s="197"/>
    </row>
    <row r="13" spans="1:37" ht="14.25" customHeight="1">
      <c r="A13" s="241"/>
      <c r="B13" s="245" t="s">
        <v>13</v>
      </c>
      <c r="C13" s="442">
        <v>371</v>
      </c>
      <c r="D13" s="443">
        <v>913.54840970350438</v>
      </c>
      <c r="E13" s="444">
        <v>144</v>
      </c>
      <c r="F13" s="445">
        <v>908.04993055555553</v>
      </c>
      <c r="G13" s="246"/>
      <c r="H13" s="247"/>
      <c r="I13" s="246">
        <v>515</v>
      </c>
      <c r="J13" s="247">
        <v>912.01097087378673</v>
      </c>
      <c r="K13" s="442">
        <v>0</v>
      </c>
      <c r="L13" s="443">
        <v>0</v>
      </c>
      <c r="M13" s="444">
        <v>0</v>
      </c>
      <c r="N13" s="445">
        <v>0</v>
      </c>
      <c r="O13" s="246"/>
      <c r="P13" s="247"/>
      <c r="Q13" s="246">
        <v>0</v>
      </c>
      <c r="R13" s="247">
        <v>0</v>
      </c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  <c r="AH13" s="204"/>
      <c r="AI13" s="197"/>
      <c r="AJ13" s="204"/>
      <c r="AK13" s="197"/>
    </row>
    <row r="14" spans="1:37" ht="14.25" customHeight="1">
      <c r="A14" s="241"/>
      <c r="B14" s="245" t="s">
        <v>14</v>
      </c>
      <c r="C14" s="442">
        <v>1720</v>
      </c>
      <c r="D14" s="443">
        <v>985.79673255813952</v>
      </c>
      <c r="E14" s="444">
        <v>944</v>
      </c>
      <c r="F14" s="445">
        <v>912.3866737288123</v>
      </c>
      <c r="G14" s="246"/>
      <c r="H14" s="247"/>
      <c r="I14" s="246">
        <v>2664</v>
      </c>
      <c r="J14" s="247">
        <v>959.78355855855796</v>
      </c>
      <c r="K14" s="442">
        <v>0</v>
      </c>
      <c r="L14" s="443">
        <v>0</v>
      </c>
      <c r="M14" s="444">
        <v>0</v>
      </c>
      <c r="N14" s="445">
        <v>0</v>
      </c>
      <c r="O14" s="246"/>
      <c r="P14" s="247"/>
      <c r="Q14" s="246">
        <v>0</v>
      </c>
      <c r="R14" s="247">
        <v>0</v>
      </c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  <c r="AH14" s="204"/>
      <c r="AI14" s="197"/>
      <c r="AJ14" s="204"/>
      <c r="AK14" s="197"/>
    </row>
    <row r="15" spans="1:37" ht="14.25" customHeight="1">
      <c r="A15" s="241"/>
      <c r="B15" s="245" t="s">
        <v>15</v>
      </c>
      <c r="C15" s="442">
        <v>5660</v>
      </c>
      <c r="D15" s="443">
        <v>998.95045936395752</v>
      </c>
      <c r="E15" s="444">
        <v>3150</v>
      </c>
      <c r="F15" s="445">
        <v>924.94618730158822</v>
      </c>
      <c r="G15" s="246"/>
      <c r="H15" s="247"/>
      <c r="I15" s="246">
        <v>8810</v>
      </c>
      <c r="J15" s="247">
        <v>972.49036208853613</v>
      </c>
      <c r="K15" s="442">
        <v>0</v>
      </c>
      <c r="L15" s="443">
        <v>0</v>
      </c>
      <c r="M15" s="444">
        <v>0</v>
      </c>
      <c r="N15" s="445">
        <v>0</v>
      </c>
      <c r="O15" s="246"/>
      <c r="P15" s="247"/>
      <c r="Q15" s="246">
        <v>0</v>
      </c>
      <c r="R15" s="247">
        <v>0</v>
      </c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  <c r="AH15" s="204"/>
      <c r="AI15" s="197"/>
      <c r="AJ15" s="204"/>
      <c r="AK15" s="197"/>
    </row>
    <row r="16" spans="1:37" ht="14.25" customHeight="1">
      <c r="A16" s="241"/>
      <c r="B16" s="245" t="s">
        <v>16</v>
      </c>
      <c r="C16" s="442">
        <v>16307</v>
      </c>
      <c r="D16" s="443">
        <v>1034.9088974060221</v>
      </c>
      <c r="E16" s="444">
        <v>9370</v>
      </c>
      <c r="F16" s="445">
        <v>973.33179188900817</v>
      </c>
      <c r="G16" s="246"/>
      <c r="H16" s="247"/>
      <c r="I16" s="246">
        <v>25677</v>
      </c>
      <c r="J16" s="247">
        <v>1012.4383019823191</v>
      </c>
      <c r="K16" s="442">
        <v>0</v>
      </c>
      <c r="L16" s="443">
        <v>0</v>
      </c>
      <c r="M16" s="444">
        <v>0</v>
      </c>
      <c r="N16" s="445">
        <v>0</v>
      </c>
      <c r="O16" s="246"/>
      <c r="P16" s="247"/>
      <c r="Q16" s="246">
        <v>0</v>
      </c>
      <c r="R16" s="247">
        <v>0</v>
      </c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  <c r="AH16" s="204"/>
      <c r="AI16" s="197"/>
      <c r="AJ16" s="204"/>
      <c r="AK16" s="197"/>
    </row>
    <row r="17" spans="1:37" ht="14.25" customHeight="1">
      <c r="A17" s="241"/>
      <c r="B17" s="245" t="s">
        <v>17</v>
      </c>
      <c r="C17" s="442">
        <v>36948</v>
      </c>
      <c r="D17" s="443">
        <v>1090.113926870197</v>
      </c>
      <c r="E17" s="444">
        <v>22971</v>
      </c>
      <c r="F17" s="445">
        <v>1025.9963009882028</v>
      </c>
      <c r="G17" s="246"/>
      <c r="H17" s="247"/>
      <c r="I17" s="246">
        <v>59919</v>
      </c>
      <c r="J17" s="247">
        <v>1065.5333099684583</v>
      </c>
      <c r="K17" s="442">
        <v>0</v>
      </c>
      <c r="L17" s="443">
        <v>0</v>
      </c>
      <c r="M17" s="444">
        <v>0</v>
      </c>
      <c r="N17" s="445">
        <v>0</v>
      </c>
      <c r="O17" s="246"/>
      <c r="P17" s="247"/>
      <c r="Q17" s="246">
        <v>0</v>
      </c>
      <c r="R17" s="247">
        <v>0</v>
      </c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  <c r="AH17" s="204"/>
      <c r="AI17" s="197"/>
      <c r="AJ17" s="204"/>
      <c r="AK17" s="197"/>
    </row>
    <row r="18" spans="1:37" ht="14.25" customHeight="1">
      <c r="A18" s="241"/>
      <c r="B18" s="245" t="s">
        <v>18</v>
      </c>
      <c r="C18" s="442">
        <v>69183</v>
      </c>
      <c r="D18" s="443">
        <v>1139.1072775103717</v>
      </c>
      <c r="E18" s="444">
        <v>43608</v>
      </c>
      <c r="F18" s="445">
        <v>1051.9064258851604</v>
      </c>
      <c r="G18" s="246"/>
      <c r="H18" s="247"/>
      <c r="I18" s="246">
        <v>112791</v>
      </c>
      <c r="J18" s="247">
        <v>1105.3931093792955</v>
      </c>
      <c r="K18" s="442">
        <v>38</v>
      </c>
      <c r="L18" s="443">
        <v>2457.9623684210533</v>
      </c>
      <c r="M18" s="444">
        <v>6</v>
      </c>
      <c r="N18" s="445">
        <v>2170.6716666666666</v>
      </c>
      <c r="O18" s="246"/>
      <c r="P18" s="247"/>
      <c r="Q18" s="246">
        <v>44</v>
      </c>
      <c r="R18" s="247">
        <v>2418.7863636363641</v>
      </c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  <c r="AH18" s="204"/>
      <c r="AI18" s="197"/>
      <c r="AJ18" s="204"/>
      <c r="AK18" s="197"/>
    </row>
    <row r="19" spans="1:37" ht="14.25" customHeight="1">
      <c r="A19" s="241"/>
      <c r="B19" s="245" t="s">
        <v>19</v>
      </c>
      <c r="C19" s="442">
        <v>102091</v>
      </c>
      <c r="D19" s="443">
        <v>1145.4077193876058</v>
      </c>
      <c r="E19" s="444">
        <v>63938</v>
      </c>
      <c r="F19" s="445">
        <v>1050.7108181363212</v>
      </c>
      <c r="G19" s="246"/>
      <c r="H19" s="247"/>
      <c r="I19" s="246">
        <v>166029</v>
      </c>
      <c r="J19" s="247">
        <v>1108.9398103343401</v>
      </c>
      <c r="K19" s="442">
        <v>311</v>
      </c>
      <c r="L19" s="443">
        <v>2696.1703858520873</v>
      </c>
      <c r="M19" s="444">
        <v>99</v>
      </c>
      <c r="N19" s="445">
        <v>2426.6450505050498</v>
      </c>
      <c r="O19" s="246"/>
      <c r="P19" s="247"/>
      <c r="Q19" s="246">
        <v>410</v>
      </c>
      <c r="R19" s="247">
        <v>2631.0898780487782</v>
      </c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  <c r="AH19" s="204"/>
      <c r="AI19" s="197"/>
      <c r="AJ19" s="204"/>
      <c r="AK19" s="197"/>
    </row>
    <row r="20" spans="1:37" ht="14.25" customHeight="1">
      <c r="A20" s="241"/>
      <c r="B20" s="245" t="s">
        <v>20</v>
      </c>
      <c r="C20" s="442">
        <v>148862</v>
      </c>
      <c r="D20" s="443">
        <v>1292.8341170345661</v>
      </c>
      <c r="E20" s="444">
        <v>89256</v>
      </c>
      <c r="F20" s="445">
        <v>1120.9897417540553</v>
      </c>
      <c r="G20" s="246"/>
      <c r="H20" s="247"/>
      <c r="I20" s="246">
        <v>238118</v>
      </c>
      <c r="J20" s="247">
        <v>1228.4200804643058</v>
      </c>
      <c r="K20" s="442">
        <v>8556</v>
      </c>
      <c r="L20" s="443">
        <v>2796.8832561944855</v>
      </c>
      <c r="M20" s="444">
        <v>879</v>
      </c>
      <c r="N20" s="445">
        <v>2320.0825711035272</v>
      </c>
      <c r="O20" s="246"/>
      <c r="P20" s="247"/>
      <c r="Q20" s="246">
        <v>9435</v>
      </c>
      <c r="R20" s="247">
        <v>2752.4627154213058</v>
      </c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  <c r="AH20" s="204"/>
      <c r="AI20" s="197"/>
      <c r="AJ20" s="204"/>
      <c r="AK20" s="197"/>
    </row>
    <row r="21" spans="1:37" ht="14.25" customHeight="1">
      <c r="A21" s="241"/>
      <c r="B21" s="245" t="s">
        <v>21</v>
      </c>
      <c r="C21" s="442">
        <v>204342</v>
      </c>
      <c r="D21" s="443">
        <v>1379.8344569887759</v>
      </c>
      <c r="E21" s="444">
        <v>123431</v>
      </c>
      <c r="F21" s="445">
        <v>1170.4981763900482</v>
      </c>
      <c r="G21" s="246"/>
      <c r="H21" s="247"/>
      <c r="I21" s="246">
        <v>327773</v>
      </c>
      <c r="J21" s="247">
        <v>1301.0037221491716</v>
      </c>
      <c r="K21" s="442">
        <v>158107</v>
      </c>
      <c r="L21" s="443">
        <v>2155.2598994351915</v>
      </c>
      <c r="M21" s="444">
        <v>60839</v>
      </c>
      <c r="N21" s="445">
        <v>1813.8433491674757</v>
      </c>
      <c r="O21" s="246"/>
      <c r="P21" s="247"/>
      <c r="Q21" s="246">
        <v>218946</v>
      </c>
      <c r="R21" s="247">
        <v>2060.389741945502</v>
      </c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  <c r="AH21" s="204"/>
      <c r="AI21" s="197"/>
      <c r="AJ21" s="204"/>
      <c r="AK21" s="197"/>
    </row>
    <row r="22" spans="1:37" ht="14.25" customHeight="1">
      <c r="A22" s="241"/>
      <c r="B22" s="245" t="s">
        <v>22</v>
      </c>
      <c r="C22" s="442">
        <v>37771</v>
      </c>
      <c r="D22" s="443">
        <v>1459.3166024198458</v>
      </c>
      <c r="E22" s="444">
        <v>26638</v>
      </c>
      <c r="F22" s="445">
        <v>1189.7835546962988</v>
      </c>
      <c r="G22" s="246"/>
      <c r="H22" s="247"/>
      <c r="I22" s="246">
        <v>64409</v>
      </c>
      <c r="J22" s="247">
        <v>1347.8442720737785</v>
      </c>
      <c r="K22" s="442">
        <v>958627</v>
      </c>
      <c r="L22" s="443">
        <v>1779.7357403035794</v>
      </c>
      <c r="M22" s="444">
        <v>695990</v>
      </c>
      <c r="N22" s="445">
        <v>1465.1863008663915</v>
      </c>
      <c r="O22" s="246"/>
      <c r="P22" s="247"/>
      <c r="Q22" s="246">
        <v>1654617</v>
      </c>
      <c r="R22" s="247">
        <v>1647.4252029684208</v>
      </c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  <c r="AH22" s="204"/>
      <c r="AI22" s="197"/>
      <c r="AJ22" s="204"/>
      <c r="AK22" s="197"/>
    </row>
    <row r="23" spans="1:37" ht="14.25" customHeight="1">
      <c r="A23" s="241"/>
      <c r="B23" s="245" t="s">
        <v>23</v>
      </c>
      <c r="C23" s="442">
        <v>13</v>
      </c>
      <c r="D23" s="443">
        <v>954.54846153846165</v>
      </c>
      <c r="E23" s="444">
        <v>7</v>
      </c>
      <c r="F23" s="445">
        <v>703.9014285714286</v>
      </c>
      <c r="G23" s="246"/>
      <c r="H23" s="247"/>
      <c r="I23" s="246">
        <v>20</v>
      </c>
      <c r="J23" s="247">
        <v>866.82200000000012</v>
      </c>
      <c r="K23" s="442">
        <v>904725</v>
      </c>
      <c r="L23" s="443">
        <v>1788.3201432479552</v>
      </c>
      <c r="M23" s="444">
        <v>660957</v>
      </c>
      <c r="N23" s="445">
        <v>1332.197966660462</v>
      </c>
      <c r="O23" s="246"/>
      <c r="P23" s="247"/>
      <c r="Q23" s="246">
        <v>1565682</v>
      </c>
      <c r="R23" s="247">
        <v>1595.7669009735089</v>
      </c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  <c r="AH23" s="204"/>
      <c r="AI23" s="197"/>
      <c r="AJ23" s="204"/>
      <c r="AK23" s="197"/>
    </row>
    <row r="24" spans="1:37" ht="14.25" customHeight="1">
      <c r="A24" s="241"/>
      <c r="B24" s="245" t="s">
        <v>24</v>
      </c>
      <c r="C24" s="442">
        <v>10</v>
      </c>
      <c r="D24" s="443">
        <v>615.68700000000001</v>
      </c>
      <c r="E24" s="444">
        <v>35</v>
      </c>
      <c r="F24" s="445">
        <v>630.37685714285715</v>
      </c>
      <c r="G24" s="246"/>
      <c r="H24" s="247"/>
      <c r="I24" s="246">
        <v>45</v>
      </c>
      <c r="J24" s="247">
        <v>627.11244444444435</v>
      </c>
      <c r="K24" s="442">
        <v>777984</v>
      </c>
      <c r="L24" s="443">
        <v>1751.8818288679477</v>
      </c>
      <c r="M24" s="444">
        <v>519881</v>
      </c>
      <c r="N24" s="445">
        <v>1120.9132450118407</v>
      </c>
      <c r="O24" s="246"/>
      <c r="P24" s="247"/>
      <c r="Q24" s="246">
        <v>1297867</v>
      </c>
      <c r="R24" s="247">
        <v>1499.1368424576649</v>
      </c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  <c r="AH24" s="204"/>
      <c r="AI24" s="197"/>
      <c r="AJ24" s="204"/>
      <c r="AK24" s="197"/>
    </row>
    <row r="25" spans="1:37" ht="14.25" customHeight="1">
      <c r="A25" s="241"/>
      <c r="B25" s="245" t="s">
        <v>25</v>
      </c>
      <c r="C25" s="442">
        <v>25</v>
      </c>
      <c r="D25" s="443">
        <v>513.78000000000009</v>
      </c>
      <c r="E25" s="444">
        <v>126</v>
      </c>
      <c r="F25" s="445">
        <v>512.48555555555538</v>
      </c>
      <c r="G25" s="246"/>
      <c r="H25" s="247"/>
      <c r="I25" s="246">
        <v>151</v>
      </c>
      <c r="J25" s="247">
        <v>512.69986754966874</v>
      </c>
      <c r="K25" s="442">
        <v>545669</v>
      </c>
      <c r="L25" s="443">
        <v>1605.252614735311</v>
      </c>
      <c r="M25" s="444">
        <v>374784</v>
      </c>
      <c r="N25" s="445">
        <v>911.52958047835546</v>
      </c>
      <c r="O25" s="246"/>
      <c r="P25" s="247"/>
      <c r="Q25" s="246">
        <v>920456</v>
      </c>
      <c r="R25" s="247">
        <v>1322.7867963813617</v>
      </c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  <c r="AH25" s="204"/>
      <c r="AI25" s="197"/>
      <c r="AJ25" s="204"/>
      <c r="AK25" s="197"/>
    </row>
    <row r="26" spans="1:37" ht="14.25" customHeight="1">
      <c r="A26" s="241"/>
      <c r="B26" s="245" t="s">
        <v>26</v>
      </c>
      <c r="C26" s="442">
        <v>69</v>
      </c>
      <c r="D26" s="443">
        <v>542.99579710144906</v>
      </c>
      <c r="E26" s="444">
        <v>2054</v>
      </c>
      <c r="F26" s="445">
        <v>524.3784712755579</v>
      </c>
      <c r="G26" s="246"/>
      <c r="H26" s="247"/>
      <c r="I26" s="246">
        <v>2123</v>
      </c>
      <c r="J26" s="247">
        <v>524.98355628826937</v>
      </c>
      <c r="K26" s="442">
        <v>495624</v>
      </c>
      <c r="L26" s="443">
        <v>1385.5175077478029</v>
      </c>
      <c r="M26" s="444">
        <v>407629</v>
      </c>
      <c r="N26" s="445">
        <v>779.3066034310599</v>
      </c>
      <c r="O26" s="246"/>
      <c r="P26" s="247"/>
      <c r="Q26" s="246">
        <v>903269</v>
      </c>
      <c r="R26" s="247">
        <v>1111.9380817120887</v>
      </c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  <c r="AH26" s="204"/>
      <c r="AI26" s="197"/>
      <c r="AJ26" s="204"/>
      <c r="AK26" s="197"/>
    </row>
    <row r="27" spans="1:37" ht="14.25" customHeight="1">
      <c r="A27" s="241"/>
      <c r="B27" s="245" t="s">
        <v>5</v>
      </c>
      <c r="C27" s="442">
        <v>3</v>
      </c>
      <c r="D27" s="443">
        <v>1199.3566666666666</v>
      </c>
      <c r="E27" s="444">
        <v>0</v>
      </c>
      <c r="F27" s="445">
        <v>0</v>
      </c>
      <c r="G27" s="246"/>
      <c r="H27" s="247"/>
      <c r="I27" s="246">
        <v>3</v>
      </c>
      <c r="J27" s="247">
        <v>1199.3566666666666</v>
      </c>
      <c r="K27" s="442">
        <v>58</v>
      </c>
      <c r="L27" s="443">
        <v>2493.819310344828</v>
      </c>
      <c r="M27" s="444">
        <v>19</v>
      </c>
      <c r="N27" s="445">
        <v>1631.3005263157895</v>
      </c>
      <c r="O27" s="246"/>
      <c r="P27" s="247"/>
      <c r="Q27" s="246">
        <v>77</v>
      </c>
      <c r="R27" s="247">
        <v>2280.9900000000002</v>
      </c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  <c r="AH27" s="204"/>
      <c r="AI27" s="197"/>
      <c r="AJ27" s="204"/>
      <c r="AK27" s="197"/>
    </row>
    <row r="28" spans="1:37" ht="14.25" customHeight="1">
      <c r="A28" s="241"/>
      <c r="B28" s="447" t="s">
        <v>27</v>
      </c>
      <c r="C28" s="450">
        <v>55.598486622797871</v>
      </c>
      <c r="D28" s="449" t="s">
        <v>218</v>
      </c>
      <c r="E28" s="450">
        <v>55.881946317077727</v>
      </c>
      <c r="F28" s="449" t="s">
        <v>218</v>
      </c>
      <c r="G28" s="448"/>
      <c r="H28" s="448"/>
      <c r="I28" s="450">
        <v>55.706829024643078</v>
      </c>
      <c r="J28" s="449" t="s">
        <v>218</v>
      </c>
      <c r="K28" s="450">
        <v>74.956369438085261</v>
      </c>
      <c r="L28" s="449" t="s">
        <v>218</v>
      </c>
      <c r="M28" s="450">
        <v>75.502200977264778</v>
      </c>
      <c r="N28" s="449" t="s">
        <v>218</v>
      </c>
      <c r="O28" s="448"/>
      <c r="P28" s="448"/>
      <c r="Q28" s="450">
        <v>75.182454267610609</v>
      </c>
      <c r="R28" s="449" t="s">
        <v>218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ht="14.25" customHeight="1">
      <c r="A29" s="241"/>
      <c r="B29" s="242"/>
      <c r="C29" s="252"/>
      <c r="D29" s="253"/>
      <c r="E29" s="254"/>
      <c r="F29" s="254"/>
      <c r="G29" s="252"/>
      <c r="H29" s="254"/>
      <c r="I29" s="252"/>
      <c r="J29" s="254"/>
      <c r="K29" s="252"/>
      <c r="L29" s="253"/>
      <c r="M29" s="252"/>
      <c r="N29" s="253"/>
      <c r="O29" s="252"/>
      <c r="P29" s="253"/>
      <c r="Q29" s="252"/>
      <c r="R29" s="253"/>
    </row>
    <row r="30" spans="1:37" ht="14.25" customHeight="1">
      <c r="B30" s="502" t="s">
        <v>0</v>
      </c>
      <c r="C30" s="503" t="s">
        <v>30</v>
      </c>
      <c r="D30" s="503"/>
      <c r="E30" s="503"/>
      <c r="F30" s="503"/>
      <c r="G30" s="503"/>
      <c r="H30" s="503"/>
      <c r="I30" s="503"/>
      <c r="J30" s="503"/>
      <c r="K30" s="503" t="s">
        <v>31</v>
      </c>
      <c r="L30" s="503"/>
      <c r="M30" s="503"/>
      <c r="N30" s="503"/>
      <c r="O30" s="503"/>
      <c r="P30" s="503"/>
      <c r="Q30" s="503"/>
      <c r="R30" s="503"/>
    </row>
    <row r="31" spans="1:37" ht="14.25" customHeight="1">
      <c r="B31" s="502"/>
      <c r="C31" s="504" t="s">
        <v>3</v>
      </c>
      <c r="D31" s="504"/>
      <c r="E31" s="505" t="s">
        <v>4</v>
      </c>
      <c r="F31" s="505"/>
      <c r="G31" s="503" t="s">
        <v>5</v>
      </c>
      <c r="H31" s="503"/>
      <c r="I31" s="506" t="s">
        <v>6</v>
      </c>
      <c r="J31" s="506"/>
      <c r="K31" s="504" t="s">
        <v>3</v>
      </c>
      <c r="L31" s="504"/>
      <c r="M31" s="505" t="s">
        <v>4</v>
      </c>
      <c r="N31" s="505"/>
      <c r="O31" s="503" t="s">
        <v>5</v>
      </c>
      <c r="P31" s="503"/>
      <c r="Q31" s="506" t="s">
        <v>6</v>
      </c>
      <c r="R31" s="506"/>
    </row>
    <row r="32" spans="1:37" ht="14.25" customHeight="1">
      <c r="B32" s="502"/>
      <c r="C32" s="479" t="s">
        <v>7</v>
      </c>
      <c r="D32" s="480" t="s">
        <v>8</v>
      </c>
      <c r="E32" s="481" t="s">
        <v>7</v>
      </c>
      <c r="F32" s="481" t="s">
        <v>8</v>
      </c>
      <c r="G32" s="243" t="s">
        <v>7</v>
      </c>
      <c r="H32" s="244" t="s">
        <v>8</v>
      </c>
      <c r="I32" s="482" t="s">
        <v>7</v>
      </c>
      <c r="J32" s="483" t="s">
        <v>8</v>
      </c>
      <c r="K32" s="479" t="s">
        <v>7</v>
      </c>
      <c r="L32" s="480" t="s">
        <v>8</v>
      </c>
      <c r="M32" s="481" t="s">
        <v>7</v>
      </c>
      <c r="N32" s="481" t="s">
        <v>8</v>
      </c>
      <c r="O32" s="243" t="s">
        <v>7</v>
      </c>
      <c r="P32" s="244" t="s">
        <v>8</v>
      </c>
      <c r="Q32" s="482" t="s">
        <v>7</v>
      </c>
      <c r="R32" s="483" t="s">
        <v>8</v>
      </c>
    </row>
    <row r="33" spans="2:37" ht="14.25" customHeight="1">
      <c r="B33" s="249" t="s">
        <v>6</v>
      </c>
      <c r="C33" s="473">
        <v>210539</v>
      </c>
      <c r="D33" s="474">
        <v>640.51608400343855</v>
      </c>
      <c r="E33" s="475">
        <v>2137924</v>
      </c>
      <c r="F33" s="476">
        <v>961.84031873443337</v>
      </c>
      <c r="G33" s="250"/>
      <c r="H33" s="251"/>
      <c r="I33" s="477">
        <v>2348471</v>
      </c>
      <c r="J33" s="478">
        <v>933.03370313706023</v>
      </c>
      <c r="K33" s="473">
        <v>178138</v>
      </c>
      <c r="L33" s="474">
        <v>527.05220172001452</v>
      </c>
      <c r="M33" s="475">
        <v>160934</v>
      </c>
      <c r="N33" s="476">
        <v>520.72555041196983</v>
      </c>
      <c r="O33" s="250"/>
      <c r="P33" s="251"/>
      <c r="Q33" s="477">
        <v>339080</v>
      </c>
      <c r="R33" s="478">
        <v>524.04527580511945</v>
      </c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  <c r="AH33" s="204"/>
      <c r="AI33" s="197"/>
      <c r="AJ33" s="204"/>
      <c r="AK33" s="197"/>
    </row>
    <row r="34" spans="2:37" ht="14.25" customHeight="1">
      <c r="B34" s="245" t="s">
        <v>9</v>
      </c>
      <c r="C34" s="442">
        <v>0</v>
      </c>
      <c r="D34" s="443">
        <v>0</v>
      </c>
      <c r="E34" s="444">
        <v>0</v>
      </c>
      <c r="F34" s="445">
        <v>0</v>
      </c>
      <c r="G34" s="246"/>
      <c r="H34" s="247"/>
      <c r="I34" s="246">
        <v>0</v>
      </c>
      <c r="J34" s="247">
        <v>0</v>
      </c>
      <c r="K34" s="442">
        <v>1133</v>
      </c>
      <c r="L34" s="443">
        <v>365.20557811120915</v>
      </c>
      <c r="M34" s="444">
        <v>1079</v>
      </c>
      <c r="N34" s="445">
        <v>370.38376274328073</v>
      </c>
      <c r="O34" s="246"/>
      <c r="P34" s="247"/>
      <c r="Q34" s="246">
        <v>2212</v>
      </c>
      <c r="R34" s="247">
        <v>367.73146473779377</v>
      </c>
    </row>
    <row r="35" spans="2:37" ht="14.25" customHeight="1">
      <c r="B35" s="248" t="s">
        <v>10</v>
      </c>
      <c r="C35" s="442">
        <v>0</v>
      </c>
      <c r="D35" s="443">
        <v>0</v>
      </c>
      <c r="E35" s="444">
        <v>0</v>
      </c>
      <c r="F35" s="445">
        <v>0</v>
      </c>
      <c r="G35" s="246"/>
      <c r="H35" s="247"/>
      <c r="I35" s="246">
        <v>0</v>
      </c>
      <c r="J35" s="247">
        <v>0</v>
      </c>
      <c r="K35" s="442">
        <v>5479</v>
      </c>
      <c r="L35" s="443">
        <v>370.3120879722577</v>
      </c>
      <c r="M35" s="444">
        <v>5143</v>
      </c>
      <c r="N35" s="445">
        <v>369.85822282714389</v>
      </c>
      <c r="O35" s="246"/>
      <c r="P35" s="247"/>
      <c r="Q35" s="246">
        <v>10622</v>
      </c>
      <c r="R35" s="247">
        <v>370.09233383543597</v>
      </c>
    </row>
    <row r="36" spans="2:37" ht="14.25" customHeight="1">
      <c r="B36" s="245" t="s">
        <v>11</v>
      </c>
      <c r="C36" s="442">
        <v>0</v>
      </c>
      <c r="D36" s="443">
        <v>0</v>
      </c>
      <c r="E36" s="444">
        <v>0</v>
      </c>
      <c r="F36" s="445">
        <v>0</v>
      </c>
      <c r="G36" s="246"/>
      <c r="H36" s="247"/>
      <c r="I36" s="246">
        <v>0</v>
      </c>
      <c r="J36" s="247">
        <v>0</v>
      </c>
      <c r="K36" s="442">
        <v>13896</v>
      </c>
      <c r="L36" s="443">
        <v>374.85044833045447</v>
      </c>
      <c r="M36" s="444">
        <v>13497</v>
      </c>
      <c r="N36" s="445">
        <v>373.30407720234103</v>
      </c>
      <c r="O36" s="246"/>
      <c r="P36" s="247"/>
      <c r="Q36" s="246">
        <v>27393</v>
      </c>
      <c r="R36" s="247">
        <v>374.08852480560705</v>
      </c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  <c r="AH36" s="204"/>
      <c r="AI36" s="197"/>
      <c r="AJ36" s="204"/>
      <c r="AK36" s="197"/>
    </row>
    <row r="37" spans="2:37" ht="14.25" customHeight="1">
      <c r="B37" s="245" t="s">
        <v>12</v>
      </c>
      <c r="C37" s="442">
        <v>0</v>
      </c>
      <c r="D37" s="443">
        <v>0</v>
      </c>
      <c r="E37" s="444">
        <v>0</v>
      </c>
      <c r="F37" s="445">
        <v>0</v>
      </c>
      <c r="G37" s="246"/>
      <c r="H37" s="247"/>
      <c r="I37" s="246">
        <v>0</v>
      </c>
      <c r="J37" s="247">
        <v>0</v>
      </c>
      <c r="K37" s="442">
        <v>30351</v>
      </c>
      <c r="L37" s="443">
        <v>378.467648841884</v>
      </c>
      <c r="M37" s="444">
        <v>28802</v>
      </c>
      <c r="N37" s="445">
        <v>375.78354662870618</v>
      </c>
      <c r="O37" s="246"/>
      <c r="P37" s="247"/>
      <c r="Q37" s="246">
        <v>59158</v>
      </c>
      <c r="R37" s="247">
        <v>377.15473207343075</v>
      </c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  <c r="AH37" s="204"/>
      <c r="AI37" s="197"/>
      <c r="AJ37" s="204"/>
      <c r="AK37" s="197"/>
    </row>
    <row r="38" spans="2:37" ht="14.25" customHeight="1">
      <c r="B38" s="245" t="s">
        <v>13</v>
      </c>
      <c r="C38" s="442">
        <v>1</v>
      </c>
      <c r="D38" s="443">
        <v>1469.86</v>
      </c>
      <c r="E38" s="444">
        <v>22</v>
      </c>
      <c r="F38" s="445">
        <v>886.06363636363642</v>
      </c>
      <c r="G38" s="246"/>
      <c r="H38" s="247"/>
      <c r="I38" s="246">
        <v>23</v>
      </c>
      <c r="J38" s="247">
        <v>911.44608695652187</v>
      </c>
      <c r="K38" s="442">
        <v>44774</v>
      </c>
      <c r="L38" s="443">
        <v>387.10226202706872</v>
      </c>
      <c r="M38" s="444">
        <v>45381</v>
      </c>
      <c r="N38" s="445">
        <v>385.95251823450326</v>
      </c>
      <c r="O38" s="246"/>
      <c r="P38" s="247"/>
      <c r="Q38" s="246">
        <v>90157</v>
      </c>
      <c r="R38" s="247">
        <v>386.52387279967132</v>
      </c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  <c r="AH38" s="204"/>
      <c r="AI38" s="197"/>
      <c r="AJ38" s="204"/>
      <c r="AK38" s="197"/>
    </row>
    <row r="39" spans="2:37" ht="14.25" customHeight="1">
      <c r="B39" s="245" t="s">
        <v>14</v>
      </c>
      <c r="C39" s="442">
        <v>16</v>
      </c>
      <c r="D39" s="443">
        <v>838.74999999999989</v>
      </c>
      <c r="E39" s="444">
        <v>157</v>
      </c>
      <c r="F39" s="445">
        <v>935.99439490445911</v>
      </c>
      <c r="G39" s="246"/>
      <c r="H39" s="247"/>
      <c r="I39" s="246">
        <v>173</v>
      </c>
      <c r="J39" s="247">
        <v>927.00069364161902</v>
      </c>
      <c r="K39" s="442">
        <v>2314</v>
      </c>
      <c r="L39" s="443">
        <v>433.32133535004317</v>
      </c>
      <c r="M39" s="444">
        <v>2049</v>
      </c>
      <c r="N39" s="445">
        <v>437.79051244509526</v>
      </c>
      <c r="O39" s="246"/>
      <c r="P39" s="247"/>
      <c r="Q39" s="246">
        <v>4363</v>
      </c>
      <c r="R39" s="247">
        <v>435.42019940407977</v>
      </c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  <c r="AH39" s="204"/>
      <c r="AI39" s="197"/>
      <c r="AJ39" s="204"/>
      <c r="AK39" s="197"/>
    </row>
    <row r="40" spans="2:37" ht="14.25" customHeight="1">
      <c r="B40" s="245" t="s">
        <v>15</v>
      </c>
      <c r="C40" s="442">
        <v>110</v>
      </c>
      <c r="D40" s="443">
        <v>916.25372727272736</v>
      </c>
      <c r="E40" s="444">
        <v>764</v>
      </c>
      <c r="F40" s="445">
        <v>974.10979057591715</v>
      </c>
      <c r="G40" s="246"/>
      <c r="H40" s="247"/>
      <c r="I40" s="246">
        <v>874</v>
      </c>
      <c r="J40" s="247">
        <v>966.82813501144244</v>
      </c>
      <c r="K40" s="442">
        <v>2020</v>
      </c>
      <c r="L40" s="443">
        <v>432.48639108910851</v>
      </c>
      <c r="M40" s="444">
        <v>1303</v>
      </c>
      <c r="N40" s="445">
        <v>426.82222563315418</v>
      </c>
      <c r="O40" s="246"/>
      <c r="P40" s="247"/>
      <c r="Q40" s="246">
        <v>3323</v>
      </c>
      <c r="R40" s="247">
        <v>430.26538368943699</v>
      </c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  <c r="AH40" s="204"/>
      <c r="AI40" s="197"/>
      <c r="AJ40" s="204"/>
      <c r="AK40" s="197"/>
    </row>
    <row r="41" spans="2:37" ht="14.25" customHeight="1">
      <c r="B41" s="245" t="s">
        <v>16</v>
      </c>
      <c r="C41" s="442">
        <v>471</v>
      </c>
      <c r="D41" s="443">
        <v>859.0548407643314</v>
      </c>
      <c r="E41" s="444">
        <v>2800</v>
      </c>
      <c r="F41" s="445">
        <v>999.55527500000051</v>
      </c>
      <c r="G41" s="246"/>
      <c r="H41" s="247"/>
      <c r="I41" s="246">
        <v>3271</v>
      </c>
      <c r="J41" s="247">
        <v>979.32424335065775</v>
      </c>
      <c r="K41" s="442">
        <v>3168</v>
      </c>
      <c r="L41" s="443">
        <v>478.62908775252555</v>
      </c>
      <c r="M41" s="444">
        <v>1969</v>
      </c>
      <c r="N41" s="445">
        <v>480.70588115794823</v>
      </c>
      <c r="O41" s="246"/>
      <c r="P41" s="247"/>
      <c r="Q41" s="246">
        <v>5137</v>
      </c>
      <c r="R41" s="247">
        <v>479.42511777301945</v>
      </c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  <c r="AH41" s="204"/>
      <c r="AI41" s="197"/>
      <c r="AJ41" s="204"/>
      <c r="AK41" s="197"/>
    </row>
    <row r="42" spans="2:37" ht="14.25" customHeight="1">
      <c r="B42" s="245" t="s">
        <v>17</v>
      </c>
      <c r="C42" s="442">
        <v>1622</v>
      </c>
      <c r="D42" s="443">
        <v>878.70930332922262</v>
      </c>
      <c r="E42" s="444">
        <v>7752</v>
      </c>
      <c r="F42" s="445">
        <v>1018.5203818369459</v>
      </c>
      <c r="G42" s="246"/>
      <c r="H42" s="247"/>
      <c r="I42" s="246">
        <v>9374</v>
      </c>
      <c r="J42" s="247">
        <v>994.32862065287009</v>
      </c>
      <c r="K42" s="442">
        <v>5046</v>
      </c>
      <c r="L42" s="443">
        <v>518.48527744748355</v>
      </c>
      <c r="M42" s="444">
        <v>3437</v>
      </c>
      <c r="N42" s="445">
        <v>530.93692464358412</v>
      </c>
      <c r="O42" s="246"/>
      <c r="P42" s="247"/>
      <c r="Q42" s="246">
        <v>8483</v>
      </c>
      <c r="R42" s="247">
        <v>523.53022751385117</v>
      </c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  <c r="AH42" s="204"/>
      <c r="AI42" s="197"/>
      <c r="AJ42" s="204"/>
      <c r="AK42" s="197"/>
    </row>
    <row r="43" spans="2:37" ht="14.25" customHeight="1">
      <c r="B43" s="245" t="s">
        <v>18</v>
      </c>
      <c r="C43" s="442">
        <v>4176</v>
      </c>
      <c r="D43" s="443">
        <v>873.32467193486548</v>
      </c>
      <c r="E43" s="444">
        <v>18121</v>
      </c>
      <c r="F43" s="445">
        <v>1006.9262656586285</v>
      </c>
      <c r="G43" s="246"/>
      <c r="H43" s="247"/>
      <c r="I43" s="246">
        <v>22297</v>
      </c>
      <c r="J43" s="247">
        <v>981.9040539085978</v>
      </c>
      <c r="K43" s="442">
        <v>8959</v>
      </c>
      <c r="L43" s="443">
        <v>592.23428507645951</v>
      </c>
      <c r="M43" s="444">
        <v>6221</v>
      </c>
      <c r="N43" s="445">
        <v>589.92293521941747</v>
      </c>
      <c r="O43" s="246"/>
      <c r="P43" s="247"/>
      <c r="Q43" s="246">
        <v>15180</v>
      </c>
      <c r="R43" s="247">
        <v>591.28705797101429</v>
      </c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  <c r="AH43" s="204"/>
      <c r="AI43" s="197"/>
      <c r="AJ43" s="204"/>
      <c r="AK43" s="197"/>
    </row>
    <row r="44" spans="2:37" ht="14.25" customHeight="1">
      <c r="B44" s="245" t="s">
        <v>19</v>
      </c>
      <c r="C44" s="442">
        <v>7958</v>
      </c>
      <c r="D44" s="443">
        <v>859.00516964061353</v>
      </c>
      <c r="E44" s="444">
        <v>36762</v>
      </c>
      <c r="F44" s="445">
        <v>979.68183885534052</v>
      </c>
      <c r="G44" s="246"/>
      <c r="H44" s="247"/>
      <c r="I44" s="246">
        <v>44720</v>
      </c>
      <c r="J44" s="247">
        <v>958.20722048300604</v>
      </c>
      <c r="K44" s="442">
        <v>12445</v>
      </c>
      <c r="L44" s="443">
        <v>668.97294736842025</v>
      </c>
      <c r="M44" s="444">
        <v>8789</v>
      </c>
      <c r="N44" s="445">
        <v>668.69267038343366</v>
      </c>
      <c r="O44" s="246"/>
      <c r="P44" s="247"/>
      <c r="Q44" s="246">
        <v>21234</v>
      </c>
      <c r="R44" s="247">
        <v>668.85693745879189</v>
      </c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  <c r="AH44" s="204"/>
      <c r="AI44" s="197"/>
      <c r="AJ44" s="204"/>
      <c r="AK44" s="197"/>
    </row>
    <row r="45" spans="2:37" ht="14.25" customHeight="1">
      <c r="B45" s="245" t="s">
        <v>20</v>
      </c>
      <c r="C45" s="442">
        <v>13531</v>
      </c>
      <c r="D45" s="443">
        <v>820.72780873549505</v>
      </c>
      <c r="E45" s="444">
        <v>71611</v>
      </c>
      <c r="F45" s="445">
        <v>944.48766516317369</v>
      </c>
      <c r="G45" s="246"/>
      <c r="H45" s="247"/>
      <c r="I45" s="246">
        <v>85142</v>
      </c>
      <c r="J45" s="247">
        <v>924.81940957459324</v>
      </c>
      <c r="K45" s="442">
        <v>14714</v>
      </c>
      <c r="L45" s="443">
        <v>738.9829883104527</v>
      </c>
      <c r="M45" s="444">
        <v>10525</v>
      </c>
      <c r="N45" s="445">
        <v>754.5054128266022</v>
      </c>
      <c r="O45" s="246"/>
      <c r="P45" s="247"/>
      <c r="Q45" s="246">
        <v>25240</v>
      </c>
      <c r="R45" s="247">
        <v>745.44497741679834</v>
      </c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  <c r="AH45" s="204"/>
      <c r="AI45" s="197"/>
      <c r="AJ45" s="204"/>
      <c r="AK45" s="197"/>
    </row>
    <row r="46" spans="2:37" ht="14.25" customHeight="1">
      <c r="B46" s="245" t="s">
        <v>21</v>
      </c>
      <c r="C46" s="442">
        <v>20424</v>
      </c>
      <c r="D46" s="443">
        <v>793.84467734038378</v>
      </c>
      <c r="E46" s="444">
        <v>120354</v>
      </c>
      <c r="F46" s="445">
        <v>972.27827442378316</v>
      </c>
      <c r="G46" s="246"/>
      <c r="H46" s="247"/>
      <c r="I46" s="246">
        <v>140778</v>
      </c>
      <c r="J46" s="247">
        <v>946.39121972183148</v>
      </c>
      <c r="K46" s="442">
        <v>13500</v>
      </c>
      <c r="L46" s="443">
        <v>788.75001185185079</v>
      </c>
      <c r="M46" s="444">
        <v>10249</v>
      </c>
      <c r="N46" s="445">
        <v>804.40332617816387</v>
      </c>
      <c r="O46" s="246"/>
      <c r="P46" s="247"/>
      <c r="Q46" s="246">
        <v>23749</v>
      </c>
      <c r="R46" s="247">
        <v>795.50527811697282</v>
      </c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  <c r="AH46" s="204"/>
      <c r="AI46" s="197"/>
      <c r="AJ46" s="204"/>
      <c r="AK46" s="197"/>
    </row>
    <row r="47" spans="2:37" ht="14.25" customHeight="1">
      <c r="B47" s="245" t="s">
        <v>22</v>
      </c>
      <c r="C47" s="442">
        <v>26787</v>
      </c>
      <c r="D47" s="443">
        <v>722.32452532945081</v>
      </c>
      <c r="E47" s="444">
        <v>179504</v>
      </c>
      <c r="F47" s="445">
        <v>988.93000863490477</v>
      </c>
      <c r="G47" s="246"/>
      <c r="H47" s="247"/>
      <c r="I47" s="246">
        <v>206292</v>
      </c>
      <c r="J47" s="247">
        <v>954.31176831869357</v>
      </c>
      <c r="K47" s="442">
        <v>9585</v>
      </c>
      <c r="L47" s="443">
        <v>813.05712467397018</v>
      </c>
      <c r="M47" s="444">
        <v>8444</v>
      </c>
      <c r="N47" s="445">
        <v>822.72300923732666</v>
      </c>
      <c r="O47" s="246"/>
      <c r="P47" s="247"/>
      <c r="Q47" s="246">
        <v>18029</v>
      </c>
      <c r="R47" s="247">
        <v>817.58420489211778</v>
      </c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  <c r="AH47" s="204"/>
      <c r="AI47" s="197"/>
      <c r="AJ47" s="204"/>
      <c r="AK47" s="197"/>
    </row>
    <row r="48" spans="2:37" ht="14.25" customHeight="1">
      <c r="B48" s="245" t="s">
        <v>23</v>
      </c>
      <c r="C48" s="442">
        <v>29043</v>
      </c>
      <c r="D48" s="443">
        <v>649.46999001480549</v>
      </c>
      <c r="E48" s="444">
        <v>239306</v>
      </c>
      <c r="F48" s="445">
        <v>995.7563123365079</v>
      </c>
      <c r="G48" s="246"/>
      <c r="H48" s="247"/>
      <c r="I48" s="246">
        <v>268349</v>
      </c>
      <c r="J48" s="247">
        <v>958.27827567831582</v>
      </c>
      <c r="K48" s="442">
        <v>5746</v>
      </c>
      <c r="L48" s="443">
        <v>796.29453358858268</v>
      </c>
      <c r="M48" s="444">
        <v>5929</v>
      </c>
      <c r="N48" s="445">
        <v>821.22376792039051</v>
      </c>
      <c r="O48" s="246"/>
      <c r="P48" s="247"/>
      <c r="Q48" s="246">
        <v>11675</v>
      </c>
      <c r="R48" s="247">
        <v>808.95452762312561</v>
      </c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  <c r="AH48" s="204"/>
      <c r="AI48" s="197"/>
      <c r="AJ48" s="204"/>
      <c r="AK48" s="197"/>
    </row>
    <row r="49" spans="2:37" ht="14.25" customHeight="1">
      <c r="B49" s="245" t="s">
        <v>24</v>
      </c>
      <c r="C49" s="442">
        <v>30825</v>
      </c>
      <c r="D49" s="443">
        <v>584.17215377128935</v>
      </c>
      <c r="E49" s="444">
        <v>341404</v>
      </c>
      <c r="F49" s="445">
        <v>997.42835986104342</v>
      </c>
      <c r="G49" s="246"/>
      <c r="H49" s="247"/>
      <c r="I49" s="246">
        <v>372230</v>
      </c>
      <c r="J49" s="247">
        <v>963.20535741342621</v>
      </c>
      <c r="K49" s="442">
        <v>3009</v>
      </c>
      <c r="L49" s="443">
        <v>775.77176470588165</v>
      </c>
      <c r="M49" s="444">
        <v>4144</v>
      </c>
      <c r="N49" s="445">
        <v>783.59868484556</v>
      </c>
      <c r="O49" s="246"/>
      <c r="P49" s="247"/>
      <c r="Q49" s="246">
        <v>7153</v>
      </c>
      <c r="R49" s="247">
        <v>780.30619180763301</v>
      </c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  <c r="AH49" s="204"/>
      <c r="AI49" s="197"/>
      <c r="AJ49" s="204"/>
      <c r="AK49" s="197"/>
    </row>
    <row r="50" spans="2:37" ht="14.25" customHeight="1">
      <c r="B50" s="245" t="s">
        <v>25</v>
      </c>
      <c r="C50" s="442">
        <v>28421</v>
      </c>
      <c r="D50" s="443">
        <v>540.35164526230665</v>
      </c>
      <c r="E50" s="444">
        <v>394258</v>
      </c>
      <c r="F50" s="445">
        <v>969.75566552866212</v>
      </c>
      <c r="G50" s="246"/>
      <c r="H50" s="247"/>
      <c r="I50" s="246">
        <v>422680</v>
      </c>
      <c r="J50" s="247">
        <v>940.88236401059737</v>
      </c>
      <c r="K50" s="442">
        <v>1365</v>
      </c>
      <c r="L50" s="443">
        <v>766.92272527472483</v>
      </c>
      <c r="M50" s="444">
        <v>2308</v>
      </c>
      <c r="N50" s="445">
        <v>772.24146447140458</v>
      </c>
      <c r="O50" s="246"/>
      <c r="P50" s="247"/>
      <c r="Q50" s="246">
        <v>3673</v>
      </c>
      <c r="R50" s="247">
        <v>770.2648570650698</v>
      </c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  <c r="AH50" s="204"/>
      <c r="AI50" s="197"/>
      <c r="AJ50" s="204"/>
      <c r="AK50" s="197"/>
    </row>
    <row r="51" spans="2:37" ht="14.25" customHeight="1">
      <c r="B51" s="245" t="s">
        <v>26</v>
      </c>
      <c r="C51" s="442">
        <v>47154</v>
      </c>
      <c r="D51" s="443">
        <v>499.01245599524856</v>
      </c>
      <c r="E51" s="444">
        <v>725108</v>
      </c>
      <c r="F51" s="445">
        <v>920.07434266343091</v>
      </c>
      <c r="G51" s="246"/>
      <c r="H51" s="247"/>
      <c r="I51" s="246">
        <v>772267</v>
      </c>
      <c r="J51" s="247">
        <v>894.3647807817697</v>
      </c>
      <c r="K51" s="442">
        <v>634</v>
      </c>
      <c r="L51" s="443">
        <v>798.06241324921143</v>
      </c>
      <c r="M51" s="444">
        <v>1665</v>
      </c>
      <c r="N51" s="445">
        <v>793.4893993994001</v>
      </c>
      <c r="O51" s="246"/>
      <c r="P51" s="247"/>
      <c r="Q51" s="246">
        <v>2299</v>
      </c>
      <c r="R51" s="247">
        <v>794.75050891692092</v>
      </c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  <c r="AH51" s="204"/>
      <c r="AI51" s="197"/>
      <c r="AJ51" s="204"/>
      <c r="AK51" s="197"/>
    </row>
    <row r="52" spans="2:37" ht="14.25" customHeight="1">
      <c r="B52" s="245" t="s">
        <v>5</v>
      </c>
      <c r="C52" s="442">
        <v>0</v>
      </c>
      <c r="D52" s="443">
        <v>0</v>
      </c>
      <c r="E52" s="444">
        <v>1</v>
      </c>
      <c r="F52" s="445">
        <v>1072.4100000000001</v>
      </c>
      <c r="G52" s="246"/>
      <c r="H52" s="247"/>
      <c r="I52" s="246">
        <v>1</v>
      </c>
      <c r="J52" s="247">
        <v>1072.4100000000001</v>
      </c>
      <c r="K52" s="442">
        <v>0</v>
      </c>
      <c r="L52" s="443">
        <v>0</v>
      </c>
      <c r="M52" s="444">
        <v>0</v>
      </c>
      <c r="N52" s="445">
        <v>0</v>
      </c>
      <c r="O52" s="246"/>
      <c r="P52" s="247"/>
      <c r="Q52" s="246">
        <v>0</v>
      </c>
      <c r="R52" s="247">
        <v>0</v>
      </c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  <c r="AH52" s="204"/>
      <c r="AI52" s="197"/>
      <c r="AJ52" s="204"/>
      <c r="AK52" s="197"/>
    </row>
    <row r="53" spans="2:37" ht="14.25" customHeight="1">
      <c r="B53" s="447" t="s">
        <v>27</v>
      </c>
      <c r="C53" s="450">
        <v>74.005604662319101</v>
      </c>
      <c r="D53" s="449" t="s">
        <v>218</v>
      </c>
      <c r="E53" s="450">
        <v>78.625342446851448</v>
      </c>
      <c r="F53" s="449" t="s">
        <v>218</v>
      </c>
      <c r="G53" s="448"/>
      <c r="H53" s="448"/>
      <c r="I53" s="450">
        <v>78.211203464383189</v>
      </c>
      <c r="J53" s="449" t="s">
        <v>218</v>
      </c>
      <c r="K53" s="450">
        <v>35.81561486038914</v>
      </c>
      <c r="L53" s="449" t="s">
        <v>218</v>
      </c>
      <c r="M53" s="450">
        <v>35.131525967166667</v>
      </c>
      <c r="N53" s="449" t="s">
        <v>218</v>
      </c>
      <c r="O53" s="448"/>
      <c r="P53" s="448"/>
      <c r="Q53" s="450">
        <v>35.49064822460776</v>
      </c>
      <c r="R53" s="449" t="s">
        <v>218</v>
      </c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  <c r="AH53" s="204"/>
      <c r="AI53" s="197"/>
      <c r="AJ53" s="204"/>
      <c r="AK53" s="197"/>
    </row>
    <row r="54" spans="2:37" ht="14.25" customHeight="1">
      <c r="B54" s="242"/>
      <c r="C54" s="252"/>
      <c r="D54" s="253"/>
      <c r="E54" s="254"/>
      <c r="F54" s="254"/>
      <c r="G54" s="252"/>
      <c r="H54" s="254"/>
      <c r="I54" s="252"/>
      <c r="J54" s="254"/>
      <c r="K54" s="252"/>
      <c r="L54" s="253"/>
      <c r="M54" s="252"/>
      <c r="N54" s="253"/>
      <c r="O54" s="252"/>
      <c r="P54" s="253"/>
      <c r="Q54" s="252"/>
      <c r="R54" s="253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  <c r="AH54" s="195"/>
      <c r="AI54" s="194"/>
      <c r="AJ54" s="195"/>
      <c r="AK54" s="194"/>
    </row>
    <row r="55" spans="2:37" ht="14.25" customHeight="1">
      <c r="B55" s="502" t="s">
        <v>0</v>
      </c>
      <c r="C55" s="503" t="s">
        <v>1</v>
      </c>
      <c r="D55" s="503"/>
      <c r="E55" s="503"/>
      <c r="F55" s="503"/>
      <c r="G55" s="503"/>
      <c r="H55" s="503"/>
      <c r="I55" s="503"/>
      <c r="J55" s="503"/>
      <c r="K55" s="503" t="s">
        <v>2</v>
      </c>
      <c r="L55" s="503"/>
      <c r="M55" s="503"/>
      <c r="N55" s="503"/>
      <c r="O55" s="503"/>
      <c r="P55" s="503"/>
      <c r="Q55" s="503"/>
      <c r="R55" s="503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2:37" ht="14.25" customHeight="1">
      <c r="B56" s="502"/>
      <c r="C56" s="504" t="s">
        <v>3</v>
      </c>
      <c r="D56" s="504"/>
      <c r="E56" s="505" t="s">
        <v>4</v>
      </c>
      <c r="F56" s="505"/>
      <c r="G56" s="503" t="s">
        <v>5</v>
      </c>
      <c r="H56" s="503"/>
      <c r="I56" s="506" t="s">
        <v>6</v>
      </c>
      <c r="J56" s="506"/>
      <c r="K56" s="504" t="s">
        <v>3</v>
      </c>
      <c r="L56" s="504"/>
      <c r="M56" s="505" t="s">
        <v>4</v>
      </c>
      <c r="N56" s="505"/>
      <c r="O56" s="503" t="s">
        <v>5</v>
      </c>
      <c r="P56" s="503"/>
      <c r="Q56" s="506" t="s">
        <v>6</v>
      </c>
      <c r="R56" s="506"/>
    </row>
    <row r="57" spans="2:37" ht="14.25" customHeight="1">
      <c r="B57" s="502"/>
      <c r="C57" s="479" t="s">
        <v>7</v>
      </c>
      <c r="D57" s="480" t="s">
        <v>8</v>
      </c>
      <c r="E57" s="481" t="s">
        <v>7</v>
      </c>
      <c r="F57" s="481" t="s">
        <v>8</v>
      </c>
      <c r="G57" s="243" t="s">
        <v>7</v>
      </c>
      <c r="H57" s="244" t="s">
        <v>8</v>
      </c>
      <c r="I57" s="482" t="s">
        <v>7</v>
      </c>
      <c r="J57" s="483" t="s">
        <v>8</v>
      </c>
      <c r="K57" s="479" t="s">
        <v>7</v>
      </c>
      <c r="L57" s="480" t="s">
        <v>8</v>
      </c>
      <c r="M57" s="481" t="s">
        <v>7</v>
      </c>
      <c r="N57" s="481" t="s">
        <v>8</v>
      </c>
      <c r="O57" s="243" t="s">
        <v>7</v>
      </c>
      <c r="P57" s="244" t="s">
        <v>8</v>
      </c>
      <c r="Q57" s="482" t="s">
        <v>7</v>
      </c>
      <c r="R57" s="483" t="s">
        <v>8</v>
      </c>
    </row>
    <row r="58" spans="2:37" ht="14.25" customHeight="1">
      <c r="B58" s="249" t="s">
        <v>6</v>
      </c>
      <c r="C58" s="473">
        <v>16137</v>
      </c>
      <c r="D58" s="474">
        <v>749.17513478341687</v>
      </c>
      <c r="E58" s="475">
        <v>30094</v>
      </c>
      <c r="F58" s="476">
        <v>793.93851565096008</v>
      </c>
      <c r="G58" s="250"/>
      <c r="H58" s="251"/>
      <c r="I58" s="477">
        <v>46231</v>
      </c>
      <c r="J58" s="478">
        <v>778.31379031385848</v>
      </c>
      <c r="K58" s="473">
        <v>4877890</v>
      </c>
      <c r="L58" s="474">
        <v>1567.562878722154</v>
      </c>
      <c r="M58" s="475">
        <v>5435707</v>
      </c>
      <c r="N58" s="476">
        <v>1075.4936245993379</v>
      </c>
      <c r="O58" s="250">
        <v>39</v>
      </c>
      <c r="P58" s="251">
        <v>855.76923076923072</v>
      </c>
      <c r="Q58" s="477">
        <v>10313634</v>
      </c>
      <c r="R58" s="478">
        <v>1308.219755256004</v>
      </c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  <c r="AH58" s="204"/>
      <c r="AI58" s="197"/>
      <c r="AJ58" s="204"/>
      <c r="AK58" s="197"/>
    </row>
    <row r="59" spans="2:37" ht="14.25" customHeight="1">
      <c r="B59" s="245" t="s">
        <v>9</v>
      </c>
      <c r="C59" s="442">
        <v>1</v>
      </c>
      <c r="D59" s="443">
        <v>367.05</v>
      </c>
      <c r="E59" s="444">
        <v>0</v>
      </c>
      <c r="F59" s="445">
        <v>0</v>
      </c>
      <c r="G59" s="246"/>
      <c r="H59" s="247"/>
      <c r="I59" s="246">
        <v>1</v>
      </c>
      <c r="J59" s="247">
        <v>367.05</v>
      </c>
      <c r="K59" s="442">
        <v>1134</v>
      </c>
      <c r="L59" s="443">
        <v>365.20720458553791</v>
      </c>
      <c r="M59" s="444">
        <v>1079</v>
      </c>
      <c r="N59" s="445">
        <v>370.38376274328073</v>
      </c>
      <c r="O59" s="246">
        <v>0</v>
      </c>
      <c r="P59" s="247">
        <v>0</v>
      </c>
      <c r="Q59" s="246">
        <v>2213</v>
      </c>
      <c r="R59" s="247">
        <v>367.73115680072294</v>
      </c>
    </row>
    <row r="60" spans="2:37" ht="14.25" customHeight="1">
      <c r="B60" s="248" t="s">
        <v>10</v>
      </c>
      <c r="C60" s="442">
        <v>0</v>
      </c>
      <c r="D60" s="443">
        <v>0</v>
      </c>
      <c r="E60" s="444">
        <v>0</v>
      </c>
      <c r="F60" s="445">
        <v>0</v>
      </c>
      <c r="G60" s="246"/>
      <c r="H60" s="247"/>
      <c r="I60" s="246">
        <v>0</v>
      </c>
      <c r="J60" s="247">
        <v>0</v>
      </c>
      <c r="K60" s="442">
        <v>5479</v>
      </c>
      <c r="L60" s="443">
        <v>370.3120879722577</v>
      </c>
      <c r="M60" s="444">
        <v>5143</v>
      </c>
      <c r="N60" s="445">
        <v>369.85822282714389</v>
      </c>
      <c r="O60" s="246">
        <v>0</v>
      </c>
      <c r="P60" s="247">
        <v>0</v>
      </c>
      <c r="Q60" s="246">
        <v>10622</v>
      </c>
      <c r="R60" s="247">
        <v>370.09233383543597</v>
      </c>
    </row>
    <row r="61" spans="2:37" ht="14.25" customHeight="1">
      <c r="B61" s="245" t="s">
        <v>11</v>
      </c>
      <c r="C61" s="442">
        <v>7</v>
      </c>
      <c r="D61" s="443">
        <v>422.81285714285713</v>
      </c>
      <c r="E61" s="444">
        <v>3</v>
      </c>
      <c r="F61" s="445">
        <v>300.57666666666665</v>
      </c>
      <c r="G61" s="246"/>
      <c r="H61" s="247"/>
      <c r="I61" s="246">
        <v>10</v>
      </c>
      <c r="J61" s="247">
        <v>386.142</v>
      </c>
      <c r="K61" s="442">
        <v>13903</v>
      </c>
      <c r="L61" s="443">
        <v>374.87459684960049</v>
      </c>
      <c r="M61" s="444">
        <v>13500</v>
      </c>
      <c r="N61" s="445">
        <v>373.2879155555554</v>
      </c>
      <c r="O61" s="246">
        <v>0</v>
      </c>
      <c r="P61" s="247">
        <v>0</v>
      </c>
      <c r="Q61" s="246">
        <v>27403</v>
      </c>
      <c r="R61" s="247">
        <v>374.09292340254694</v>
      </c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  <c r="AH61" s="204"/>
      <c r="AI61" s="197"/>
      <c r="AJ61" s="204"/>
      <c r="AK61" s="197"/>
    </row>
    <row r="62" spans="2:37" ht="14.25" customHeight="1">
      <c r="B62" s="245" t="s">
        <v>12</v>
      </c>
      <c r="C62" s="442">
        <v>18</v>
      </c>
      <c r="D62" s="443">
        <v>317.81555555555559</v>
      </c>
      <c r="E62" s="444">
        <v>19</v>
      </c>
      <c r="F62" s="445">
        <v>405.78684210526319</v>
      </c>
      <c r="G62" s="246"/>
      <c r="H62" s="247"/>
      <c r="I62" s="246">
        <v>37</v>
      </c>
      <c r="J62" s="247">
        <v>362.99</v>
      </c>
      <c r="K62" s="442">
        <v>30371</v>
      </c>
      <c r="L62" s="443">
        <v>378.45518224622248</v>
      </c>
      <c r="M62" s="444">
        <v>28821</v>
      </c>
      <c r="N62" s="445">
        <v>375.80332604697946</v>
      </c>
      <c r="O62" s="246">
        <v>5</v>
      </c>
      <c r="P62" s="247">
        <v>306.06399999999996</v>
      </c>
      <c r="Q62" s="246">
        <v>59197</v>
      </c>
      <c r="R62" s="247">
        <v>377.15796949169749</v>
      </c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  <c r="AH62" s="204"/>
      <c r="AI62" s="197"/>
      <c r="AJ62" s="204"/>
      <c r="AK62" s="197"/>
    </row>
    <row r="63" spans="2:37" ht="14.25" customHeight="1">
      <c r="B63" s="245" t="s">
        <v>13</v>
      </c>
      <c r="C63" s="442">
        <v>10</v>
      </c>
      <c r="D63" s="443">
        <v>669.69200000000001</v>
      </c>
      <c r="E63" s="444">
        <v>11</v>
      </c>
      <c r="F63" s="445">
        <v>365.53090909090912</v>
      </c>
      <c r="G63" s="246"/>
      <c r="H63" s="247"/>
      <c r="I63" s="246">
        <v>21</v>
      </c>
      <c r="J63" s="247">
        <v>510.3695238095238</v>
      </c>
      <c r="K63" s="442">
        <v>45156</v>
      </c>
      <c r="L63" s="443">
        <v>391.51408273540562</v>
      </c>
      <c r="M63" s="444">
        <v>45558</v>
      </c>
      <c r="N63" s="445">
        <v>387.83934018174619</v>
      </c>
      <c r="O63" s="246">
        <v>3</v>
      </c>
      <c r="P63" s="247">
        <v>357.46333333333337</v>
      </c>
      <c r="Q63" s="246">
        <v>90716</v>
      </c>
      <c r="R63" s="247">
        <v>389.66885080911823</v>
      </c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  <c r="AH63" s="204"/>
      <c r="AI63" s="197"/>
      <c r="AJ63" s="204"/>
      <c r="AK63" s="197"/>
    </row>
    <row r="64" spans="2:37" ht="14.25" customHeight="1">
      <c r="B64" s="245" t="s">
        <v>14</v>
      </c>
      <c r="C64" s="442">
        <v>75</v>
      </c>
      <c r="D64" s="443">
        <v>327.60600000000005</v>
      </c>
      <c r="E64" s="444">
        <v>78</v>
      </c>
      <c r="F64" s="445">
        <v>353.37217948717972</v>
      </c>
      <c r="G64" s="246"/>
      <c r="H64" s="247"/>
      <c r="I64" s="246">
        <v>153</v>
      </c>
      <c r="J64" s="247">
        <v>340.74169934640537</v>
      </c>
      <c r="K64" s="442">
        <v>4125</v>
      </c>
      <c r="L64" s="443">
        <v>663.33730909090912</v>
      </c>
      <c r="M64" s="444">
        <v>3228</v>
      </c>
      <c r="N64" s="445">
        <v>598.77321251548926</v>
      </c>
      <c r="O64" s="246">
        <v>0</v>
      </c>
      <c r="P64" s="247">
        <v>0</v>
      </c>
      <c r="Q64" s="246">
        <v>7353</v>
      </c>
      <c r="R64" s="247">
        <v>634.99338093295239</v>
      </c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  <c r="AH64" s="204"/>
      <c r="AI64" s="197"/>
      <c r="AJ64" s="204"/>
      <c r="AK64" s="197"/>
    </row>
    <row r="65" spans="2:37" ht="14.25" customHeight="1">
      <c r="B65" s="245" t="s">
        <v>15</v>
      </c>
      <c r="C65" s="442">
        <v>66</v>
      </c>
      <c r="D65" s="443">
        <v>328.3566666666668</v>
      </c>
      <c r="E65" s="444">
        <v>54</v>
      </c>
      <c r="F65" s="445">
        <v>315.69222222222226</v>
      </c>
      <c r="G65" s="246"/>
      <c r="H65" s="247"/>
      <c r="I65" s="246">
        <v>120</v>
      </c>
      <c r="J65" s="247">
        <v>322.65766666666678</v>
      </c>
      <c r="K65" s="442">
        <v>7856</v>
      </c>
      <c r="L65" s="443">
        <v>846.50478105906302</v>
      </c>
      <c r="M65" s="444">
        <v>5271</v>
      </c>
      <c r="N65" s="445">
        <v>802.69343767786074</v>
      </c>
      <c r="O65" s="246">
        <v>0</v>
      </c>
      <c r="P65" s="247">
        <v>0</v>
      </c>
      <c r="Q65" s="246">
        <v>13127</v>
      </c>
      <c r="R65" s="247">
        <v>828.91282623600227</v>
      </c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  <c r="AH65" s="204"/>
      <c r="AI65" s="197"/>
      <c r="AJ65" s="204"/>
      <c r="AK65" s="197"/>
    </row>
    <row r="66" spans="2:37" ht="14.25" customHeight="1">
      <c r="B66" s="245" t="s">
        <v>16</v>
      </c>
      <c r="C66" s="442">
        <v>67</v>
      </c>
      <c r="D66" s="443">
        <v>384.82731343283575</v>
      </c>
      <c r="E66" s="444">
        <v>58</v>
      </c>
      <c r="F66" s="445">
        <v>342.53120689655174</v>
      </c>
      <c r="G66" s="246"/>
      <c r="H66" s="247"/>
      <c r="I66" s="246">
        <v>125</v>
      </c>
      <c r="J66" s="247">
        <v>365.20191999999997</v>
      </c>
      <c r="K66" s="442">
        <v>20013</v>
      </c>
      <c r="L66" s="443">
        <v>940.53638135212134</v>
      </c>
      <c r="M66" s="444">
        <v>14197</v>
      </c>
      <c r="N66" s="445">
        <v>907.6037437486799</v>
      </c>
      <c r="O66" s="246">
        <v>0</v>
      </c>
      <c r="P66" s="247">
        <v>0</v>
      </c>
      <c r="Q66" s="246">
        <v>34210</v>
      </c>
      <c r="R66" s="247">
        <v>926.86948114586414</v>
      </c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  <c r="AH66" s="204"/>
      <c r="AI66" s="197"/>
      <c r="AJ66" s="204"/>
      <c r="AK66" s="197"/>
    </row>
    <row r="67" spans="2:37" ht="14.25" customHeight="1">
      <c r="B67" s="245" t="s">
        <v>17</v>
      </c>
      <c r="C67" s="442">
        <v>96</v>
      </c>
      <c r="D67" s="443">
        <v>364.5853125000001</v>
      </c>
      <c r="E67" s="444">
        <v>98</v>
      </c>
      <c r="F67" s="445">
        <v>383.14326530612254</v>
      </c>
      <c r="G67" s="246"/>
      <c r="H67" s="247"/>
      <c r="I67" s="246">
        <v>194</v>
      </c>
      <c r="J67" s="247">
        <v>373.95994845360832</v>
      </c>
      <c r="K67" s="442">
        <v>43712</v>
      </c>
      <c r="L67" s="443">
        <v>1014.6887069912162</v>
      </c>
      <c r="M67" s="444">
        <v>34258</v>
      </c>
      <c r="N67" s="445">
        <v>972.79786560803336</v>
      </c>
      <c r="O67" s="246">
        <v>0</v>
      </c>
      <c r="P67" s="247">
        <v>0</v>
      </c>
      <c r="Q67" s="246">
        <v>77970</v>
      </c>
      <c r="R67" s="247">
        <v>996.28295549570419</v>
      </c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  <c r="AH67" s="204"/>
      <c r="AI67" s="197"/>
      <c r="AJ67" s="204"/>
      <c r="AK67" s="197"/>
    </row>
    <row r="68" spans="2:37" ht="14.25" customHeight="1">
      <c r="B68" s="245" t="s">
        <v>18</v>
      </c>
      <c r="C68" s="442">
        <v>486</v>
      </c>
      <c r="D68" s="443">
        <v>668.91720164609058</v>
      </c>
      <c r="E68" s="444">
        <v>518</v>
      </c>
      <c r="F68" s="445">
        <v>669.91791505791457</v>
      </c>
      <c r="G68" s="246"/>
      <c r="H68" s="247"/>
      <c r="I68" s="246">
        <v>1004</v>
      </c>
      <c r="J68" s="247">
        <v>669.43350597609538</v>
      </c>
      <c r="K68" s="442">
        <v>82842</v>
      </c>
      <c r="L68" s="443">
        <v>1064.4140158373777</v>
      </c>
      <c r="M68" s="444">
        <v>68474</v>
      </c>
      <c r="N68" s="445">
        <v>995.23904503899405</v>
      </c>
      <c r="O68" s="246">
        <v>0</v>
      </c>
      <c r="P68" s="247">
        <v>0</v>
      </c>
      <c r="Q68" s="246">
        <v>151316</v>
      </c>
      <c r="R68" s="247">
        <v>1033.1107369346278</v>
      </c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  <c r="AH68" s="204"/>
      <c r="AI68" s="197"/>
      <c r="AJ68" s="204"/>
      <c r="AK68" s="197"/>
    </row>
    <row r="69" spans="2:37" ht="14.25" customHeight="1">
      <c r="B69" s="245" t="s">
        <v>19</v>
      </c>
      <c r="C69" s="442">
        <v>2126</v>
      </c>
      <c r="D69" s="443">
        <v>715.34104421448853</v>
      </c>
      <c r="E69" s="444">
        <v>2199</v>
      </c>
      <c r="F69" s="445">
        <v>746.57475216007413</v>
      </c>
      <c r="G69" s="246"/>
      <c r="H69" s="247"/>
      <c r="I69" s="246">
        <v>4325</v>
      </c>
      <c r="J69" s="247">
        <v>731.22148901734226</v>
      </c>
      <c r="K69" s="442">
        <v>124931</v>
      </c>
      <c r="L69" s="443">
        <v>1076.2458877300276</v>
      </c>
      <c r="M69" s="444">
        <v>111787</v>
      </c>
      <c r="N69" s="445">
        <v>992.55286992226422</v>
      </c>
      <c r="O69" s="246">
        <v>0</v>
      </c>
      <c r="P69" s="247">
        <v>0</v>
      </c>
      <c r="Q69" s="246">
        <v>236718</v>
      </c>
      <c r="R69" s="247">
        <v>1036.7229474311214</v>
      </c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  <c r="AH69" s="204"/>
      <c r="AI69" s="197"/>
      <c r="AJ69" s="204"/>
      <c r="AK69" s="197"/>
    </row>
    <row r="70" spans="2:37" ht="14.25" customHeight="1">
      <c r="B70" s="245" t="s">
        <v>20</v>
      </c>
      <c r="C70" s="442">
        <v>4152</v>
      </c>
      <c r="D70" s="443">
        <v>754.10937620423931</v>
      </c>
      <c r="E70" s="444">
        <v>4671</v>
      </c>
      <c r="F70" s="445">
        <v>781.20432027403035</v>
      </c>
      <c r="G70" s="246"/>
      <c r="H70" s="247"/>
      <c r="I70" s="246">
        <v>8823</v>
      </c>
      <c r="J70" s="247">
        <v>768.45375835883465</v>
      </c>
      <c r="K70" s="442">
        <v>189815</v>
      </c>
      <c r="L70" s="443">
        <v>1272.2584161947138</v>
      </c>
      <c r="M70" s="444">
        <v>176942</v>
      </c>
      <c r="N70" s="445">
        <v>1024.744232629901</v>
      </c>
      <c r="O70" s="246">
        <v>1</v>
      </c>
      <c r="P70" s="247">
        <v>466.07</v>
      </c>
      <c r="Q70" s="246">
        <v>366758</v>
      </c>
      <c r="R70" s="247">
        <v>1152.843268176835</v>
      </c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  <c r="AH70" s="204"/>
      <c r="AI70" s="197"/>
      <c r="AJ70" s="204"/>
      <c r="AK70" s="197"/>
    </row>
    <row r="71" spans="2:37" ht="14.25" customHeight="1">
      <c r="B71" s="245" t="s">
        <v>21</v>
      </c>
      <c r="C71" s="442">
        <v>4285</v>
      </c>
      <c r="D71" s="443">
        <v>757.18519953325438</v>
      </c>
      <c r="E71" s="444">
        <v>5729</v>
      </c>
      <c r="F71" s="445">
        <v>813.09996683539873</v>
      </c>
      <c r="G71" s="246"/>
      <c r="H71" s="247"/>
      <c r="I71" s="246">
        <v>10014</v>
      </c>
      <c r="J71" s="247">
        <v>789.17398542041076</v>
      </c>
      <c r="K71" s="442">
        <v>400658</v>
      </c>
      <c r="L71" s="443">
        <v>1629.3845548073425</v>
      </c>
      <c r="M71" s="444">
        <v>320602</v>
      </c>
      <c r="N71" s="445">
        <v>1200.0808939744609</v>
      </c>
      <c r="O71" s="246">
        <v>0</v>
      </c>
      <c r="P71" s="247">
        <v>0</v>
      </c>
      <c r="Q71" s="246">
        <v>721260</v>
      </c>
      <c r="R71" s="247">
        <v>1438.5579288051472</v>
      </c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  <c r="AH71" s="204"/>
      <c r="AI71" s="197"/>
      <c r="AJ71" s="204"/>
      <c r="AK71" s="197"/>
    </row>
    <row r="72" spans="2:37" ht="14.25" customHeight="1">
      <c r="B72" s="245" t="s">
        <v>22</v>
      </c>
      <c r="C72" s="442">
        <v>2171</v>
      </c>
      <c r="D72" s="443">
        <v>830.70099032703808</v>
      </c>
      <c r="E72" s="444">
        <v>4300</v>
      </c>
      <c r="F72" s="445">
        <v>879.77219534883693</v>
      </c>
      <c r="G72" s="246"/>
      <c r="H72" s="247"/>
      <c r="I72" s="246">
        <v>6471</v>
      </c>
      <c r="J72" s="247">
        <v>863.30896152063042</v>
      </c>
      <c r="K72" s="442">
        <v>1034941</v>
      </c>
      <c r="L72" s="443">
        <v>1729.7296100550655</v>
      </c>
      <c r="M72" s="444">
        <v>914876</v>
      </c>
      <c r="N72" s="445">
        <v>1355.0420534258192</v>
      </c>
      <c r="O72" s="246">
        <v>1</v>
      </c>
      <c r="P72" s="247">
        <v>1083.98</v>
      </c>
      <c r="Q72" s="246">
        <v>1949818</v>
      </c>
      <c r="R72" s="247">
        <v>1553.9217660366246</v>
      </c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  <c r="AH72" s="204"/>
      <c r="AI72" s="197"/>
      <c r="AJ72" s="204"/>
      <c r="AK72" s="197"/>
    </row>
    <row r="73" spans="2:37" ht="14.25" customHeight="1">
      <c r="B73" s="245" t="s">
        <v>23</v>
      </c>
      <c r="C73" s="442">
        <v>1227</v>
      </c>
      <c r="D73" s="443">
        <v>800.2847269763655</v>
      </c>
      <c r="E73" s="444">
        <v>3493</v>
      </c>
      <c r="F73" s="445">
        <v>851.49597766962461</v>
      </c>
      <c r="G73" s="246"/>
      <c r="H73" s="247"/>
      <c r="I73" s="246">
        <v>4720</v>
      </c>
      <c r="J73" s="247">
        <v>838.18322245762693</v>
      </c>
      <c r="K73" s="442">
        <v>940754</v>
      </c>
      <c r="L73" s="443">
        <v>1745.8021601821588</v>
      </c>
      <c r="M73" s="444">
        <v>909692</v>
      </c>
      <c r="N73" s="445">
        <v>1238.5117930134586</v>
      </c>
      <c r="O73" s="246">
        <v>0</v>
      </c>
      <c r="P73" s="247">
        <v>0</v>
      </c>
      <c r="Q73" s="246">
        <v>1850446</v>
      </c>
      <c r="R73" s="247">
        <v>1496.4147213212411</v>
      </c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  <c r="AH73" s="204"/>
      <c r="AI73" s="197"/>
      <c r="AJ73" s="204"/>
      <c r="AK73" s="197"/>
    </row>
    <row r="74" spans="2:37" ht="14.25" customHeight="1">
      <c r="B74" s="245" t="s">
        <v>24</v>
      </c>
      <c r="C74" s="442">
        <v>717</v>
      </c>
      <c r="D74" s="443">
        <v>753.16889818688992</v>
      </c>
      <c r="E74" s="444">
        <v>3094</v>
      </c>
      <c r="F74" s="445">
        <v>789.83473497091109</v>
      </c>
      <c r="G74" s="246"/>
      <c r="H74" s="247"/>
      <c r="I74" s="246">
        <v>3811</v>
      </c>
      <c r="J74" s="247">
        <v>782.93643925478852</v>
      </c>
      <c r="K74" s="442">
        <v>812545</v>
      </c>
      <c r="L74" s="443">
        <v>1703.0732028379982</v>
      </c>
      <c r="M74" s="444">
        <v>868558</v>
      </c>
      <c r="N74" s="445">
        <v>1069.5665405303969</v>
      </c>
      <c r="O74" s="246">
        <v>3</v>
      </c>
      <c r="P74" s="247">
        <v>1165.5366666666666</v>
      </c>
      <c r="Q74" s="246">
        <v>1681106</v>
      </c>
      <c r="R74" s="247">
        <v>1375.765530264006</v>
      </c>
      <c r="S74" s="39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  <c r="AH74" s="204"/>
      <c r="AI74" s="197"/>
      <c r="AJ74" s="204"/>
      <c r="AK74" s="197"/>
    </row>
    <row r="75" spans="2:37" ht="14.25" customHeight="1">
      <c r="B75" s="245" t="s">
        <v>25</v>
      </c>
      <c r="C75" s="442">
        <v>329</v>
      </c>
      <c r="D75" s="443">
        <v>699.31936170212759</v>
      </c>
      <c r="E75" s="444">
        <v>2339</v>
      </c>
      <c r="F75" s="445">
        <v>769.05876870457428</v>
      </c>
      <c r="G75" s="246"/>
      <c r="H75" s="247"/>
      <c r="I75" s="246">
        <v>2668</v>
      </c>
      <c r="J75" s="247">
        <v>760.45896926536705</v>
      </c>
      <c r="K75" s="442">
        <v>575809</v>
      </c>
      <c r="L75" s="443">
        <v>1550.1384890302211</v>
      </c>
      <c r="M75" s="444">
        <v>773815</v>
      </c>
      <c r="N75" s="445">
        <v>940.2846499615531</v>
      </c>
      <c r="O75" s="246">
        <v>4</v>
      </c>
      <c r="P75" s="247">
        <v>1161.615</v>
      </c>
      <c r="Q75" s="246">
        <v>1349628</v>
      </c>
      <c r="R75" s="247">
        <v>1200.4750243029944</v>
      </c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  <c r="AH75" s="204"/>
      <c r="AI75" s="197"/>
      <c r="AJ75" s="204"/>
      <c r="AK75" s="197"/>
    </row>
    <row r="76" spans="2:37" ht="14.25" customHeight="1">
      <c r="B76" s="245" t="s">
        <v>26</v>
      </c>
      <c r="C76" s="442">
        <v>304</v>
      </c>
      <c r="D76" s="443">
        <v>623.88253289473687</v>
      </c>
      <c r="E76" s="444">
        <v>3430</v>
      </c>
      <c r="F76" s="445">
        <v>723.69225655976743</v>
      </c>
      <c r="G76" s="246"/>
      <c r="H76" s="247"/>
      <c r="I76" s="246">
        <v>3734</v>
      </c>
      <c r="J76" s="247">
        <v>715.56634440278583</v>
      </c>
      <c r="K76" s="442">
        <v>543785</v>
      </c>
      <c r="L76" s="443">
        <v>1307.4271286997564</v>
      </c>
      <c r="M76" s="444">
        <v>1139886</v>
      </c>
      <c r="N76" s="445">
        <v>868.24624179961381</v>
      </c>
      <c r="O76" s="246">
        <v>22</v>
      </c>
      <c r="P76" s="247">
        <v>958.14409090909078</v>
      </c>
      <c r="Q76" s="246">
        <v>1683692</v>
      </c>
      <c r="R76" s="247">
        <v>1010.0904450041882</v>
      </c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  <c r="AH76" s="204"/>
      <c r="AI76" s="197"/>
      <c r="AJ76" s="204"/>
      <c r="AK76" s="197"/>
    </row>
    <row r="77" spans="2:37" ht="14.25" customHeight="1">
      <c r="B77" s="245" t="s">
        <v>5</v>
      </c>
      <c r="C77" s="442">
        <v>0</v>
      </c>
      <c r="D77" s="443">
        <v>0</v>
      </c>
      <c r="E77" s="444">
        <v>0</v>
      </c>
      <c r="F77" s="445">
        <v>0</v>
      </c>
      <c r="G77" s="246"/>
      <c r="H77" s="247"/>
      <c r="I77" s="246">
        <v>0</v>
      </c>
      <c r="J77" s="247">
        <v>0</v>
      </c>
      <c r="K77" s="442">
        <v>61</v>
      </c>
      <c r="L77" s="443">
        <v>2430.1572131147545</v>
      </c>
      <c r="M77" s="444">
        <v>20</v>
      </c>
      <c r="N77" s="445">
        <v>1603.356</v>
      </c>
      <c r="O77" s="246">
        <v>0</v>
      </c>
      <c r="P77" s="247">
        <v>0</v>
      </c>
      <c r="Q77" s="246">
        <v>81</v>
      </c>
      <c r="R77" s="247">
        <v>2226.0087654320992</v>
      </c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  <c r="AH77" s="204"/>
      <c r="AI77" s="197"/>
      <c r="AJ77" s="204"/>
      <c r="AK77" s="197"/>
    </row>
    <row r="78" spans="2:37" ht="14.25" customHeight="1">
      <c r="B78" s="447" t="s">
        <v>27</v>
      </c>
      <c r="C78" s="450">
        <v>61.401127842845632</v>
      </c>
      <c r="D78" s="449" t="s">
        <v>218</v>
      </c>
      <c r="E78" s="450">
        <v>68.167309098159095</v>
      </c>
      <c r="F78" s="449" t="s">
        <v>218</v>
      </c>
      <c r="G78" s="448"/>
      <c r="H78" s="448"/>
      <c r="I78" s="450">
        <v>65.805563366572216</v>
      </c>
      <c r="J78" s="449" t="s">
        <v>218</v>
      </c>
      <c r="K78" s="450">
        <v>70.967220717336247</v>
      </c>
      <c r="L78" s="449" t="s">
        <v>218</v>
      </c>
      <c r="M78" s="450">
        <v>74.102623295766492</v>
      </c>
      <c r="N78" s="449" t="s">
        <v>218</v>
      </c>
      <c r="O78" s="448">
        <v>73.102564102564102</v>
      </c>
      <c r="P78" s="448" t="s">
        <v>218</v>
      </c>
      <c r="Q78" s="450">
        <v>72.619702540918738</v>
      </c>
      <c r="R78" s="449" t="s">
        <v>218</v>
      </c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  <c r="AH78" s="204"/>
      <c r="AI78" s="197"/>
      <c r="AJ78" s="204"/>
      <c r="AK78" s="197"/>
    </row>
    <row r="79" spans="2:37" ht="16.350000000000001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  <c r="AH79" s="195"/>
      <c r="AI79" s="194"/>
      <c r="AJ79" s="195"/>
      <c r="AK79" s="194"/>
    </row>
    <row r="80" spans="2:37" ht="15">
      <c r="B80" s="38" t="s">
        <v>222</v>
      </c>
      <c r="Q80" s="40" t="s">
        <v>124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</row>
    <row r="83" spans="19:19">
      <c r="S83" s="39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J79" sqref="J79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5"/>
      <c r="B3" s="255"/>
      <c r="C3" s="255"/>
      <c r="D3" s="255"/>
      <c r="E3" s="255"/>
      <c r="F3" s="255"/>
      <c r="G3" s="255"/>
      <c r="H3" s="255"/>
      <c r="I3" s="255"/>
    </row>
    <row r="4" spans="1:11" ht="32.1" customHeight="1">
      <c r="A4" s="255"/>
      <c r="B4" s="256" t="s">
        <v>214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7" t="s">
        <v>114</v>
      </c>
      <c r="D35" s="48">
        <v>1009049</v>
      </c>
      <c r="E35" s="48">
        <v>6570803</v>
      </c>
      <c r="F35" s="48">
        <v>2348471</v>
      </c>
      <c r="G35" s="48">
        <v>339080</v>
      </c>
      <c r="H35" s="48">
        <v>46231</v>
      </c>
      <c r="I35" s="49">
        <v>10313634</v>
      </c>
      <c r="J35" s="30"/>
    </row>
    <row r="36" spans="2:42">
      <c r="B36" s="44"/>
      <c r="C36" s="44" t="s">
        <v>115</v>
      </c>
      <c r="D36" s="45"/>
      <c r="E36" s="45"/>
      <c r="F36" s="45"/>
      <c r="G36" s="45"/>
      <c r="H36" s="45"/>
      <c r="I36" s="45"/>
      <c r="J36" s="30"/>
    </row>
    <row r="37" spans="2:42">
      <c r="B37" s="44"/>
      <c r="C37" s="44" t="s">
        <v>116</v>
      </c>
      <c r="D37" s="45"/>
      <c r="E37" s="45"/>
      <c r="F37" s="45"/>
      <c r="G37" s="45"/>
      <c r="H37" s="45"/>
      <c r="I37" s="45"/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4" t="s">
        <v>114</v>
      </c>
      <c r="D76" s="55">
        <v>6.7689722636356642</v>
      </c>
      <c r="E76" s="55">
        <v>1.7458192146647233</v>
      </c>
      <c r="F76" s="55">
        <v>-0.14698579208206608</v>
      </c>
      <c r="G76" s="55">
        <v>-0.64550534307304952</v>
      </c>
      <c r="H76" s="55">
        <v>1.0800883311104847</v>
      </c>
      <c r="I76" s="55">
        <v>1.6914870142047844</v>
      </c>
      <c r="L76" s="287"/>
    </row>
    <row r="77" spans="2:12">
      <c r="B77" s="44"/>
      <c r="C77" s="53" t="s">
        <v>115</v>
      </c>
      <c r="D77" s="51"/>
      <c r="E77" s="51"/>
      <c r="F77" s="51"/>
      <c r="G77" s="51"/>
      <c r="H77" s="51"/>
      <c r="I77" s="51"/>
    </row>
    <row r="78" spans="2:12">
      <c r="B78" s="44"/>
      <c r="C78" s="53" t="s">
        <v>116</v>
      </c>
      <c r="D78" s="51"/>
      <c r="E78" s="51"/>
      <c r="F78" s="51"/>
      <c r="G78" s="51"/>
      <c r="H78" s="51"/>
      <c r="I78" s="51"/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F84" sqref="F84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513" t="s">
        <v>215</v>
      </c>
      <c r="C4" s="514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7" t="s">
        <v>114</v>
      </c>
      <c r="D35" s="48">
        <v>1217229.5296400012</v>
      </c>
      <c r="E35" s="48">
        <v>9870392.1268399991</v>
      </c>
      <c r="F35" s="48">
        <v>2191202.5938400002</v>
      </c>
      <c r="G35" s="48">
        <v>177693.27212000018</v>
      </c>
      <c r="H35" s="48">
        <v>35982.224840000003</v>
      </c>
      <c r="I35" s="49">
        <v>13492499.74728</v>
      </c>
    </row>
    <row r="36" spans="2:43">
      <c r="B36" s="44"/>
      <c r="C36" s="44" t="s">
        <v>115</v>
      </c>
      <c r="D36" s="45"/>
      <c r="E36" s="45"/>
      <c r="F36" s="45"/>
      <c r="G36" s="45"/>
      <c r="H36" s="45"/>
      <c r="I36" s="45"/>
    </row>
    <row r="37" spans="2:43">
      <c r="B37" s="44"/>
      <c r="C37" s="44" t="s">
        <v>116</v>
      </c>
      <c r="D37" s="45"/>
      <c r="E37" s="45"/>
      <c r="F37" s="45"/>
      <c r="G37" s="45"/>
      <c r="H37" s="45"/>
      <c r="I37" s="45"/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54" t="s">
        <v>114</v>
      </c>
      <c r="D76" s="55">
        <v>10.894815021269121</v>
      </c>
      <c r="E76" s="55">
        <v>6.2704823227514916</v>
      </c>
      <c r="F76" s="55">
        <v>4.2043799059384268</v>
      </c>
      <c r="G76" s="55">
        <v>3.9617600286772303</v>
      </c>
      <c r="H76" s="55">
        <v>6.4966633324310852</v>
      </c>
      <c r="I76" s="55">
        <v>6.2976082409810008</v>
      </c>
    </row>
    <row r="77" spans="2:20">
      <c r="B77" s="44"/>
      <c r="C77" s="44" t="s">
        <v>115</v>
      </c>
      <c r="D77" s="51"/>
      <c r="E77" s="51"/>
      <c r="F77" s="51"/>
      <c r="G77" s="51"/>
      <c r="H77" s="51"/>
      <c r="I77" s="51"/>
      <c r="O77" s="206"/>
      <c r="P77" s="206"/>
      <c r="Q77" s="206"/>
      <c r="R77" s="206"/>
      <c r="S77" s="206"/>
      <c r="T77" s="206"/>
    </row>
    <row r="78" spans="2:20">
      <c r="B78" s="44"/>
      <c r="C78" s="44" t="s">
        <v>116</v>
      </c>
      <c r="D78" s="51"/>
      <c r="E78" s="51"/>
      <c r="F78" s="51"/>
      <c r="G78" s="51"/>
      <c r="H78" s="51"/>
      <c r="I78" s="51"/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511"/>
      <c r="D88" s="512"/>
      <c r="E88" s="512"/>
      <c r="F88" s="512"/>
      <c r="G88" s="512"/>
      <c r="H88" s="512"/>
      <c r="I88" s="512"/>
    </row>
    <row r="89" spans="2:9">
      <c r="C89" s="511"/>
      <c r="D89" s="511"/>
      <c r="E89" s="511"/>
      <c r="F89" s="511"/>
      <c r="G89" s="511"/>
      <c r="H89" s="511"/>
      <c r="I89" s="511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I81" sqref="I81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56" t="s">
        <v>215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7" t="s">
        <v>114</v>
      </c>
      <c r="D35" s="55">
        <v>1206.3135978926705</v>
      </c>
      <c r="E35" s="55">
        <v>1502.1591922387565</v>
      </c>
      <c r="F35" s="55">
        <v>933.03370313706239</v>
      </c>
      <c r="G35" s="55">
        <v>524.04527580512024</v>
      </c>
      <c r="H35" s="55">
        <v>778.3137903138587</v>
      </c>
      <c r="I35" s="55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/>
      <c r="E36" s="51"/>
      <c r="F36" s="51"/>
      <c r="G36" s="51"/>
      <c r="H36" s="51"/>
      <c r="I36" s="51"/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/>
      <c r="E37" s="51"/>
      <c r="F37" s="51"/>
      <c r="G37" s="51"/>
      <c r="H37" s="51"/>
      <c r="I37" s="51"/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7" t="s">
        <v>114</v>
      </c>
      <c r="D76" s="55">
        <v>3.8642713048186561</v>
      </c>
      <c r="E76" s="55">
        <v>4.4470260724330579</v>
      </c>
      <c r="F76" s="55">
        <v>4.3577710022452809</v>
      </c>
      <c r="G76" s="55">
        <v>4.6371987373689194</v>
      </c>
      <c r="H76" s="55">
        <v>5.3586963473729821</v>
      </c>
      <c r="I76" s="55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/>
      <c r="E77" s="51"/>
      <c r="F77" s="51"/>
      <c r="G77" s="51"/>
      <c r="H77" s="51"/>
      <c r="I77" s="51"/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/>
      <c r="E78" s="51"/>
      <c r="F78" s="51"/>
      <c r="G78" s="51"/>
      <c r="H78" s="51"/>
      <c r="I78" s="51"/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11"/>
      <c r="D88" s="498"/>
      <c r="E88" s="498"/>
      <c r="F88" s="498"/>
      <c r="G88" s="498"/>
      <c r="H88" s="498"/>
      <c r="I88" s="498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13" sqref="I13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18" t="s">
        <v>33</v>
      </c>
      <c r="C1" s="519"/>
      <c r="D1" s="519"/>
      <c r="E1" s="519"/>
      <c r="F1" s="519"/>
      <c r="G1" s="519"/>
    </row>
    <row r="3" spans="1:138" ht="18.75">
      <c r="B3" s="258" t="s">
        <v>223</v>
      </c>
      <c r="C3" s="259"/>
      <c r="D3" s="259"/>
      <c r="E3" s="259"/>
      <c r="F3" s="259"/>
      <c r="G3" s="259"/>
      <c r="K3" s="7" t="s">
        <v>168</v>
      </c>
    </row>
    <row r="4" spans="1:138" ht="23.65" customHeight="1">
      <c r="A4" s="260"/>
      <c r="B4" s="520" t="s">
        <v>41</v>
      </c>
      <c r="C4" s="522" t="s">
        <v>40</v>
      </c>
      <c r="D4" s="523"/>
      <c r="E4" s="261" t="s">
        <v>34</v>
      </c>
      <c r="F4" s="261"/>
      <c r="G4" s="261"/>
    </row>
    <row r="5" spans="1:138" ht="18.600000000000001" customHeight="1">
      <c r="A5" s="260"/>
      <c r="B5" s="521"/>
      <c r="C5" s="262" t="s">
        <v>7</v>
      </c>
      <c r="D5" s="262" t="s">
        <v>32</v>
      </c>
      <c r="E5" s="263" t="s">
        <v>4</v>
      </c>
      <c r="F5" s="263" t="s">
        <v>3</v>
      </c>
      <c r="G5" s="263" t="s">
        <v>6</v>
      </c>
      <c r="J5" s="59"/>
      <c r="K5" s="60"/>
      <c r="L5" s="59"/>
      <c r="M5" s="61"/>
      <c r="N5" s="59"/>
    </row>
    <row r="6" spans="1:138" s="64" customFormat="1" ht="27.6" customHeight="1">
      <c r="A6" s="264"/>
      <c r="B6" s="265" t="s">
        <v>29</v>
      </c>
      <c r="C6" s="266">
        <v>982180</v>
      </c>
      <c r="D6" s="267">
        <f>C6/$C$14</f>
        <v>0.46192432883925394</v>
      </c>
      <c r="E6" s="268">
        <v>0.27033171707913367</v>
      </c>
      <c r="F6" s="268">
        <v>0.1177472360091761</v>
      </c>
      <c r="G6" s="268">
        <v>0.17795011497601557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64"/>
      <c r="B7" s="269" t="s">
        <v>28</v>
      </c>
      <c r="C7" s="266">
        <v>152112</v>
      </c>
      <c r="D7" s="267">
        <f t="shared" ref="D7:D11" si="0">C7/$C$14</f>
        <v>7.1539059549569933E-2</v>
      </c>
      <c r="E7" s="268">
        <v>0.1964231229610158</v>
      </c>
      <c r="F7" s="268">
        <v>0.12320584526227631</v>
      </c>
      <c r="G7" s="268">
        <v>0.15109407918850704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64"/>
      <c r="B8" s="265" t="s">
        <v>35</v>
      </c>
      <c r="C8" s="266">
        <v>252050</v>
      </c>
      <c r="D8" s="267">
        <f t="shared" si="0"/>
        <v>0.1185404173205868</v>
      </c>
      <c r="E8" s="268">
        <v>0.3442858396699886</v>
      </c>
      <c r="F8" s="268">
        <v>0.2480094832748046</v>
      </c>
      <c r="G8" s="268">
        <v>0.28960146334625558</v>
      </c>
      <c r="H8" s="3"/>
      <c r="I8" s="3"/>
      <c r="J8" s="516"/>
      <c r="K8" s="516"/>
      <c r="L8" s="516"/>
      <c r="M8" s="516"/>
      <c r="N8" s="51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64"/>
      <c r="B9" s="265" t="s">
        <v>30</v>
      </c>
      <c r="C9" s="266">
        <v>572977</v>
      </c>
      <c r="D9" s="267">
        <f t="shared" si="0"/>
        <v>0.26947404362268546</v>
      </c>
      <c r="E9" s="268">
        <v>0.26373521251008453</v>
      </c>
      <c r="F9" s="268">
        <v>6.3421885124061439E-2</v>
      </c>
      <c r="G9" s="268">
        <v>0.24570534415566594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64"/>
      <c r="B10" s="265" t="s">
        <v>31</v>
      </c>
      <c r="C10" s="266">
        <v>143811</v>
      </c>
      <c r="D10" s="267">
        <f t="shared" si="0"/>
        <v>6.7635056359019674E-2</v>
      </c>
      <c r="E10" s="268">
        <v>0.42813824300644987</v>
      </c>
      <c r="F10" s="268">
        <v>0.42049422357947208</v>
      </c>
      <c r="G10" s="268">
        <v>0.42412115135071371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64"/>
      <c r="B11" s="265" t="s">
        <v>37</v>
      </c>
      <c r="C11" s="266">
        <v>22635</v>
      </c>
      <c r="D11" s="267">
        <f t="shared" si="0"/>
        <v>1.0645357453090587E-2</v>
      </c>
      <c r="E11" s="268">
        <v>0.48647570944374297</v>
      </c>
      <c r="F11" s="268">
        <v>0.49544525004647705</v>
      </c>
      <c r="G11" s="268">
        <v>0.48960654106551882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64"/>
      <c r="B12" s="270" t="s">
        <v>36</v>
      </c>
      <c r="C12" s="271">
        <f>SUM(C6:C11)</f>
        <v>2125765</v>
      </c>
      <c r="D12" s="272">
        <f>SUM(D6:D11)</f>
        <v>0.99975826314420646</v>
      </c>
      <c r="E12" s="273">
        <v>0.27363966895806663</v>
      </c>
      <c r="F12" s="273">
        <v>0.14168456353069744</v>
      </c>
      <c r="G12" s="273">
        <v>0.2101853889779095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64"/>
      <c r="B13" s="265" t="s">
        <v>38</v>
      </c>
      <c r="C13" s="266">
        <v>514</v>
      </c>
      <c r="D13" s="267">
        <f>C13/C14</f>
        <v>2.417368557936188E-4</v>
      </c>
      <c r="E13" s="268">
        <v>2.4690559365161515E-3</v>
      </c>
      <c r="F13" s="268">
        <v>3.8956521739130436E-3</v>
      </c>
      <c r="G13" s="268">
        <v>2.5716458533461416E-3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64"/>
      <c r="B14" s="274" t="s">
        <v>39</v>
      </c>
      <c r="C14" s="275">
        <f>SUM(C12:C13)</f>
        <v>2126279</v>
      </c>
      <c r="D14" s="276">
        <v>1</v>
      </c>
      <c r="E14" s="276">
        <v>0.26438584714003166</v>
      </c>
      <c r="F14" s="276">
        <v>0.14127850361529268</v>
      </c>
      <c r="G14" s="276">
        <v>0.20616195998423059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0.46192432883925394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0.1185404173205868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0.26947404362268546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0.15006121021747382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6.7635056359019674E-2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1.0645357453090587E-2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7.1539059549569933E-2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2.417368557936188E-4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0.30012242043494758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7"/>
      <c r="M54" s="517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7"/>
      <c r="M56" s="517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7"/>
      <c r="M62" s="517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5"/>
      <c r="M63" s="515"/>
      <c r="N63" s="515"/>
      <c r="O63" s="515"/>
      <c r="P63" s="515"/>
      <c r="Q63" s="515"/>
      <c r="R63" s="515"/>
      <c r="S63" s="515"/>
      <c r="T63" s="515"/>
      <c r="U63" s="515"/>
      <c r="V63" s="515"/>
      <c r="W63" s="515"/>
      <c r="X63" s="515"/>
      <c r="Y63" s="515"/>
      <c r="Z63" s="515"/>
      <c r="AA63" s="515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2"/>
  <sheetViews>
    <sheetView showGridLines="0" showRowColHeaders="0" zoomScaleNormal="100" workbookViewId="0">
      <pane ySplit="6" topLeftCell="A7" activePane="bottomLeft" state="frozen"/>
      <selection pane="bottomLeft" activeCell="M18" sqref="M18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60"/>
      <c r="B3" s="260"/>
      <c r="C3" s="260"/>
      <c r="D3" s="260"/>
      <c r="E3" s="260"/>
      <c r="F3" s="260"/>
    </row>
    <row r="4" spans="1:8" ht="26.1" customHeight="1">
      <c r="A4" s="260"/>
      <c r="B4" s="524" t="s">
        <v>148</v>
      </c>
      <c r="C4" s="277" t="s">
        <v>145</v>
      </c>
      <c r="D4" s="277"/>
      <c r="E4" s="277" t="s">
        <v>142</v>
      </c>
      <c r="F4" s="277"/>
      <c r="H4" s="7" t="s">
        <v>168</v>
      </c>
    </row>
    <row r="5" spans="1:8" ht="38.65" customHeight="1">
      <c r="A5" s="260"/>
      <c r="B5" s="525"/>
      <c r="C5" s="278" t="s">
        <v>28</v>
      </c>
      <c r="D5" s="278" t="s">
        <v>29</v>
      </c>
      <c r="E5" s="278" t="s">
        <v>28</v>
      </c>
      <c r="F5" s="278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224</v>
      </c>
      <c r="C24" s="77">
        <f>'Distrib - regím. Altas nuevas'!$I$42</f>
        <v>1147.1668615751794</v>
      </c>
      <c r="D24" s="77">
        <f>'Distrib - regím. Altas nuevas'!$I$44</f>
        <v>1761.456982020218</v>
      </c>
      <c r="E24" s="77">
        <f>'Distrib - regím. Altas nuevas'!$O$42</f>
        <v>1119.4317851153044</v>
      </c>
      <c r="F24" s="77">
        <f>'Distrib - regím. Altas nuevas'!$O$44</f>
        <v>1654.7648719010901</v>
      </c>
    </row>
    <row r="26" spans="2:9">
      <c r="B26" s="438" t="s">
        <v>125</v>
      </c>
      <c r="C26" s="439"/>
      <c r="D26" s="439"/>
      <c r="E26" s="439"/>
      <c r="F26" s="439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1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1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1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1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1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1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1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1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1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1:9" ht="17.850000000000001" customHeight="1">
      <c r="B42" s="76">
        <v>2023</v>
      </c>
      <c r="C42" s="79">
        <f>C22/C21-1</f>
        <v>9.1896647350200311E-3</v>
      </c>
      <c r="D42" s="79">
        <f t="shared" ref="D42:F42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1:9" ht="22.7" customHeight="1">
      <c r="B43" s="78" t="s">
        <v>225</v>
      </c>
      <c r="C43" s="80">
        <f>C24/C50-1</f>
        <v>3.6144028880620738E-2</v>
      </c>
      <c r="D43" s="80">
        <f>D24/D50-1</f>
        <v>5.5377663685025391E-2</v>
      </c>
      <c r="E43" s="80">
        <f>E24/E50-1</f>
        <v>3.6040856569986124E-2</v>
      </c>
      <c r="F43" s="80">
        <f>F24/F50-1</f>
        <v>5.8886872993005879E-2</v>
      </c>
      <c r="G43" s="79"/>
      <c r="H43" s="74"/>
    </row>
    <row r="44" spans="1:9" ht="7.5" customHeight="1"/>
    <row r="45" spans="1:9" ht="3.4" customHeight="1">
      <c r="B45" s="81"/>
      <c r="C45" s="81"/>
      <c r="D45" s="81"/>
      <c r="E45" s="81"/>
      <c r="F45" s="81"/>
    </row>
    <row r="46" spans="1:9" ht="23.85" customHeight="1">
      <c r="B46" t="s">
        <v>217</v>
      </c>
    </row>
    <row r="47" spans="1:9" ht="23.85" customHeight="1">
      <c r="B47" t="s">
        <v>226</v>
      </c>
    </row>
    <row r="48" spans="1:9" ht="35.65" customHeight="1">
      <c r="A48" s="364"/>
      <c r="B48" s="556"/>
      <c r="C48" s="312" t="s">
        <v>149</v>
      </c>
      <c r="D48" s="312"/>
      <c r="E48" s="312" t="s">
        <v>150</v>
      </c>
      <c r="F48" s="313"/>
      <c r="G48" s="313"/>
      <c r="H48" s="440"/>
      <c r="I48" s="440"/>
    </row>
    <row r="49" spans="1:9">
      <c r="A49" s="364"/>
      <c r="B49" s="556"/>
      <c r="C49" s="312" t="s">
        <v>28</v>
      </c>
      <c r="D49" s="312" t="s">
        <v>29</v>
      </c>
      <c r="E49" s="312" t="s">
        <v>28</v>
      </c>
      <c r="F49" s="313" t="s">
        <v>29</v>
      </c>
      <c r="G49" s="313"/>
      <c r="H49" s="440"/>
      <c r="I49" s="440"/>
    </row>
    <row r="50" spans="1:9" ht="21.4" customHeight="1">
      <c r="A50" s="364"/>
      <c r="B50" s="556"/>
      <c r="C50" s="489">
        <v>1107.1500000000001</v>
      </c>
      <c r="D50" s="489">
        <v>1669.03</v>
      </c>
      <c r="E50" s="312">
        <v>1080.49</v>
      </c>
      <c r="F50" s="490">
        <v>1562.74</v>
      </c>
      <c r="G50" s="313"/>
      <c r="H50" s="440"/>
      <c r="I50" s="440"/>
    </row>
    <row r="51" spans="1:9" ht="19.7" customHeight="1">
      <c r="A51" s="364"/>
      <c r="B51" s="556"/>
      <c r="C51" s="312"/>
      <c r="D51" s="312"/>
      <c r="E51" s="312"/>
      <c r="F51" s="313"/>
      <c r="G51" s="313"/>
      <c r="H51" s="440"/>
      <c r="I51" s="440"/>
    </row>
    <row r="52" spans="1:9">
      <c r="A52" s="364"/>
      <c r="B52" s="428"/>
      <c r="C52" s="428"/>
      <c r="D52" s="428"/>
      <c r="E52" s="428"/>
      <c r="F52" s="429"/>
      <c r="G52" s="429"/>
      <c r="H52" s="440"/>
      <c r="I52" s="440"/>
    </row>
    <row r="53" spans="1:9">
      <c r="A53" s="364"/>
      <c r="B53" s="429"/>
      <c r="C53" s="429"/>
      <c r="D53" s="429"/>
      <c r="E53" s="429"/>
      <c r="F53" s="429"/>
      <c r="G53" s="429"/>
      <c r="H53" s="441"/>
      <c r="I53" s="440"/>
    </row>
    <row r="54" spans="1:9">
      <c r="A54" s="364"/>
      <c r="B54" s="429"/>
      <c r="C54" s="429"/>
      <c r="D54" s="429"/>
      <c r="E54" s="429"/>
      <c r="F54" s="429"/>
      <c r="G54" s="429"/>
      <c r="H54" s="430"/>
      <c r="I54" s="430"/>
    </row>
    <row r="55" spans="1:9">
      <c r="A55" s="364"/>
      <c r="B55" s="429"/>
      <c r="C55" s="429"/>
      <c r="D55" s="429"/>
      <c r="E55" s="429"/>
      <c r="F55" s="429"/>
      <c r="G55" s="429"/>
      <c r="H55" s="430"/>
      <c r="I55" s="430"/>
    </row>
    <row r="56" spans="1:9">
      <c r="A56" s="364"/>
      <c r="B56" s="429"/>
      <c r="C56" s="429"/>
      <c r="D56" s="429"/>
      <c r="E56" s="429"/>
      <c r="F56" s="429"/>
      <c r="G56" s="429"/>
      <c r="H56" s="430"/>
      <c r="I56" s="430"/>
    </row>
    <row r="57" spans="1:9">
      <c r="A57" s="364"/>
      <c r="B57" s="429"/>
      <c r="C57" s="429"/>
      <c r="D57" s="429"/>
      <c r="E57" s="429"/>
      <c r="F57" s="429"/>
      <c r="G57" s="430"/>
      <c r="H57" s="430"/>
      <c r="I57" s="430"/>
    </row>
    <row r="58" spans="1:9">
      <c r="A58" s="364"/>
      <c r="B58" s="429"/>
      <c r="C58" s="429"/>
      <c r="D58" s="429"/>
      <c r="E58" s="429"/>
      <c r="F58" s="429"/>
      <c r="G58" s="430"/>
      <c r="H58" s="430"/>
      <c r="I58" s="430"/>
    </row>
    <row r="59" spans="1:9">
      <c r="A59" s="351"/>
      <c r="B59" s="426"/>
      <c r="C59" s="427"/>
      <c r="D59" s="427"/>
      <c r="E59" s="427"/>
      <c r="F59" s="427"/>
      <c r="G59" s="425"/>
      <c r="H59" s="216"/>
      <c r="I59" s="216"/>
    </row>
    <row r="60" spans="1:9">
      <c r="B60" s="426"/>
      <c r="C60" s="426"/>
      <c r="D60" s="426"/>
      <c r="E60" s="426"/>
      <c r="F60" s="426"/>
      <c r="G60" s="216"/>
      <c r="H60" s="216"/>
      <c r="I60" s="216"/>
    </row>
    <row r="61" spans="1:9">
      <c r="B61" s="426"/>
      <c r="C61" s="426"/>
      <c r="D61" s="426"/>
      <c r="E61" s="426"/>
      <c r="F61" s="426"/>
      <c r="G61" s="216"/>
    </row>
    <row r="62" spans="1:9">
      <c r="B62" s="351"/>
      <c r="C62" s="351"/>
      <c r="D62" s="351"/>
      <c r="E62" s="351"/>
      <c r="F62" s="351"/>
      <c r="G62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2025-03-17T10:46:37Z</cp:lastPrinted>
  <dcterms:created xsi:type="dcterms:W3CDTF">2016-11-17T11:36:14Z</dcterms:created>
  <dcterms:modified xsi:type="dcterms:W3CDTF">2025-03-17T11:36:27Z</dcterms:modified>
</cp:coreProperties>
</file>