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5\Febrero\"/>
    </mc:Choice>
  </mc:AlternateContent>
  <xr:revisionPtr revIDLastSave="0" documentId="13_ncr:1_{0BE5412A-BBFA-4DD5-A91C-8F8701EA233B}" xr6:coauthVersionLast="47" xr6:coauthVersionMax="47" xr10:uidLastSave="{00000000-0000-0000-0000-000000000000}"/>
  <bookViews>
    <workbookView xWindow="-120" yWindow="-120" windowWidth="29040" windowHeight="1584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€'!$B$1:$I$87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clases'!$B$1:$I$87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€'!$B$1:$I$87</definedName>
    <definedName name="_xlnm.Print_Area" localSheetId="8">'Pensión media (nuevas altas)'!$A$1:$F$47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7" l="1"/>
  <c r="B5" i="41"/>
  <c r="E68" i="23" l="1"/>
  <c r="F68" i="23"/>
  <c r="G68" i="23"/>
  <c r="F42" i="25"/>
  <c r="E42" i="25"/>
  <c r="D42" i="25"/>
  <c r="C42" i="25"/>
  <c r="C4" i="23"/>
  <c r="B5" i="16"/>
  <c r="F75" i="29" l="1"/>
  <c r="L4" i="30"/>
  <c r="C41" i="25"/>
  <c r="D41" i="25"/>
  <c r="E41" i="25"/>
  <c r="F41" i="25"/>
  <c r="I51" i="30"/>
  <c r="G51" i="30"/>
  <c r="E51" i="30"/>
  <c r="C24" i="25" l="1"/>
  <c r="C43" i="25" s="1"/>
  <c r="T52" i="30"/>
  <c r="E25" i="30"/>
  <c r="G25" i="30"/>
  <c r="H25" i="30"/>
  <c r="I25" i="30"/>
  <c r="D24" i="25"/>
  <c r="E24" i="25"/>
  <c r="F24" i="25"/>
  <c r="D39" i="25"/>
  <c r="E39" i="25"/>
  <c r="F39" i="25"/>
  <c r="D40" i="25"/>
  <c r="E40" i="25"/>
  <c r="F40" i="25"/>
  <c r="C39" i="25"/>
  <c r="C40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3" i="25"/>
  <c r="E43" i="25"/>
  <c r="D43" i="25"/>
  <c r="F38" i="25"/>
  <c r="E38" i="25"/>
  <c r="D38" i="25"/>
  <c r="C38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</calcChain>
</file>

<file path=xl/sharedStrings.xml><?xml version="1.0" encoding="utf-8"?>
<sst xmlns="http://schemas.openxmlformats.org/spreadsheetml/2006/main" count="926" uniqueCount="230">
  <si>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</si>
  <si>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</si>
  <si>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</si>
  <si>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</si>
  <si>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</si>
  <si>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</si>
  <si>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</si>
  <si>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</si>
  <si>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</si>
  <si>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</si>
  <si>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</si>
  <si>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</si>
  <si>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</si>
  <si>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</si>
  <si>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</si>
  <si>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</si>
  <si>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</si>
  <si>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</si>
  <si>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</si>
  <si>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</si>
  <si>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</si>
  <si>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</si>
  <si>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</si>
  <si>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</si>
  <si>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</si>
  <si>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</si>
  <si>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</si>
  <si>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</si>
  <si>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</si>
  <si>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</si>
  <si>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</si>
  <si>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</si>
  <si>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</si>
  <si>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</si>
  <si>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</si>
  <si>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</si>
  <si>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</si>
  <si>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</si>
  <si>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</si>
  <si>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</si>
  <si>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</si>
  <si>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</si>
  <si>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</si>
  <si>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</si>
  <si>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</si>
  <si>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</si>
  <si>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</si>
  <si>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</si>
  <si>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</si>
  <si>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</si>
  <si>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</si>
  <si>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</si>
  <si>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</si>
  <si>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</si>
  <si>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</si>
  <si>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</si>
  <si>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</si>
  <si>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</si>
  <si>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</si>
  <si>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</si>
  <si>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</si>
  <si>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</si>
  <si>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</si>
  <si>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</si>
  <si>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</si>
  <si>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</si>
  <si>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</si>
  <si>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</si>
  <si>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</si>
  <si>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</si>
  <si>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</si>
  <si>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</si>
  <si>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</si>
  <si>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</si>
  <si>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</si>
  <si>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</si>
  <si>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</si>
  <si>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</si>
  <si>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</si>
  <si>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</si>
  <si>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</si>
  <si>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</si>
  <si>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</si>
  <si>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</si>
  <si>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</si>
  <si>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</si>
  <si>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</si>
  <si>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</si>
  <si>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</si>
  <si>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</si>
  <si>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</si>
  <si>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</si>
  <si>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</si>
  <si>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</si>
  <si>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</si>
  <si>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</si>
  <si>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</si>
  <si>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</si>
  <si>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</si>
  <si>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</si>
  <si>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</si>
  <si>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</si>
  <si>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</si>
  <si>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</si>
  <si>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</si>
  <si>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</si>
  <si>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</si>
  <si>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</si>
  <si>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</si>
  <si>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</si>
  <si>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</si>
  <si>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</si>
  <si>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</si>
  <si>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</si>
  <si>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</si>
  <si>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</si>
  <si>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</si>
  <si>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</si>
  <si>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</si>
  <si>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</si>
  <si>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</si>
  <si>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</si>
  <si>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</si>
  <si>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</si>
  <si>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</si>
  <si>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</si>
  <si>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</si>
  <si>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</si>
  <si>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</si>
  <si>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</si>
  <si>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</si>
  <si>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</si>
  <si>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</si>
  <si>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</si>
  <si>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</si>
  <si>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</si>
  <si>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</si>
  <si>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</si>
  <si>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</si>
  <si>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</si>
  <si>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</si>
  <si>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</si>
  <si>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</si>
  <si>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</si>
  <si>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</si>
  <si>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</si>
  <si>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</si>
  <si>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</si>
  <si>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</si>
  <si>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</si>
  <si>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</si>
  <si>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</si>
  <si>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</si>
  <si>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</si>
  <si>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</si>
  <si>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</si>
  <si>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</si>
  <si>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</si>
  <si>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</si>
  <si>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</si>
  <si>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</si>
  <si>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</si>
  <si>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</si>
  <si>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</si>
  <si>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</si>
  <si>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</si>
  <si>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</si>
  <si>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</si>
  <si>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</si>
  <si>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</si>
  <si>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</si>
  <si>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</si>
  <si>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</si>
  <si>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</si>
  <si>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</si>
  <si>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</si>
  <si>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</si>
  <si>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</si>
  <si>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</si>
  <si>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</si>
  <si>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</si>
  <si>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</si>
  <si>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</si>
  <si>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</si>
  <si>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</si>
  <si>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</si>
  <si>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</si>
  <si>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</si>
  <si>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</si>
  <si>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</si>
  <si>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</si>
  <si>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</si>
  <si>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</si>
  <si>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</si>
  <si>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</si>
  <si>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</si>
  <si>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</si>
  <si>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</si>
  <si>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</si>
  <si>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</si>
  <si>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</si>
  <si>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</si>
  <si>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</si>
  <si>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</si>
  <si>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</si>
  <si>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</si>
  <si>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</si>
  <si>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</si>
  <si>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</si>
  <si>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</si>
  <si>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</si>
  <si>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</si>
  <si>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</si>
  <si>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</si>
  <si>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</si>
  <si>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</si>
  <si>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</si>
  <si>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</si>
  <si>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PENSIONES CONTRIBUTIVAS EN VIGOR A 1 DE FEBRERO DE 2025</t>
  </si>
  <si>
    <t>ENERO 2025</t>
  </si>
  <si>
    <t>Datos a 1 de febrero de 2025</t>
  </si>
  <si>
    <t xml:space="preserve">  1 de febrero de 2025</t>
  </si>
  <si>
    <t>Enero 2025</t>
  </si>
  <si>
    <t>Enero 2025 (2)</t>
  </si>
  <si>
    <t>(2) Incremento sobre Enero 2024</t>
  </si>
  <si>
    <t>1 de febrero de 2025</t>
  </si>
  <si>
    <t>Datos a 01 de febrero de 2025</t>
  </si>
  <si>
    <t>PENSIONISTAS DEL SISTEMA DE SEGURIDAD SOCIAL  A 1 DE FEBRERO DE 2025</t>
  </si>
  <si>
    <t>años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</si>
  <si>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39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</si>
</sst>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  <numFmt numFmtId="181" formatCode="_-* #,##0.00\ &quot;€&quot;_-;\-* #,##0.00\ &quot;€&quot;_-;_-* &quot;-&quot;??\ &quot;€&quot;_-;_-@_-"/>
    <numFmt numFmtId="182" formatCode="_-* #,##0.00_-;\-* #,##0.00_-;_-* &quot;-&quot;??_-;_-@_-"/>
  </numFmts>
  <fonts count="150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52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1" fillId="0" borderId="0"/>
    <xf numFmtId="182" fontId="8" fillId="0" borderId="0" applyFont="0" applyFill="0" applyBorder="0" applyAlignment="0" applyProtection="0"/>
  </cellStyleXfs>
  <cellXfs count="55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38" fillId="0" borderId="0" xfId="7" applyFont="1"/>
    <xf numFmtId="3" fontId="139" fillId="0" borderId="0" xfId="139" applyNumberFormat="1" applyFont="1"/>
    <xf numFmtId="3" fontId="140" fillId="0" borderId="0" xfId="139" applyNumberFormat="1" applyFont="1" applyAlignment="1">
      <alignment vertical="center"/>
    </xf>
    <xf numFmtId="0" fontId="138" fillId="0" borderId="0" xfId="7" applyFont="1" applyAlignment="1">
      <alignment vertical="center"/>
    </xf>
    <xf numFmtId="0" fontId="141" fillId="0" borderId="0" xfId="114" applyFont="1"/>
    <xf numFmtId="3" fontId="141" fillId="0" borderId="0" xfId="114" applyNumberFormat="1" applyFont="1"/>
    <xf numFmtId="0" fontId="52" fillId="0" borderId="0" xfId="7" quotePrefix="1" applyFont="1"/>
    <xf numFmtId="9" fontId="138" fillId="0" borderId="0" xfId="238" applyFont="1"/>
    <xf numFmtId="4" fontId="139" fillId="0" borderId="0" xfId="139" applyNumberFormat="1" applyFont="1"/>
    <xf numFmtId="43" fontId="0" fillId="0" borderId="0" xfId="239" applyFont="1"/>
    <xf numFmtId="0" fontId="81" fillId="0" borderId="0" xfId="7" applyFont="1"/>
    <xf numFmtId="3" fontId="143" fillId="0" borderId="0" xfId="139" applyNumberFormat="1" applyFont="1"/>
    <xf numFmtId="10" fontId="143" fillId="0" borderId="0" xfId="238" applyNumberFormat="1" applyFont="1" applyAlignment="1"/>
    <xf numFmtId="3" fontId="144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5" fillId="0" borderId="0" xfId="7" applyFont="1"/>
    <xf numFmtId="2" fontId="145" fillId="0" borderId="0" xfId="7" applyNumberFormat="1" applyFont="1"/>
    <xf numFmtId="10" fontId="133" fillId="0" borderId="0" xfId="238" applyNumberFormat="1" applyFont="1" applyFill="1" applyBorder="1" applyAlignment="1"/>
    <xf numFmtId="0" fontId="146" fillId="0" borderId="0" xfId="7" applyFont="1"/>
    <xf numFmtId="9" fontId="146" fillId="0" borderId="0" xfId="238" applyFont="1"/>
    <xf numFmtId="4" fontId="146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7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6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0" fontId="149" fillId="125" borderId="18" xfId="157" applyFont="1" applyFill="1" applyBorder="1" applyAlignment="1">
      <alignment horizontal="right" vertical="center" wrapText="1" indent="1"/>
    </xf>
    <xf numFmtId="0" fontId="138" fillId="124" borderId="18" xfId="157" applyFont="1" applyFill="1" applyBorder="1" applyAlignment="1">
      <alignment horizontal="right" vertical="center" wrapText="1" indent="1"/>
    </xf>
    <xf numFmtId="0" fontId="52" fillId="117" borderId="18" xfId="157" applyFont="1" applyFill="1" applyBorder="1" applyAlignment="1">
      <alignment horizontal="right" vertical="center" wrapText="1" indent="1"/>
    </xf>
    <xf numFmtId="3" fontId="68" fillId="119" borderId="18" xfId="18" applyNumberFormat="1" applyFont="1" applyFill="1" applyBorder="1" applyAlignment="1">
      <alignment horizontal="right" vertical="center" indent="1"/>
    </xf>
    <xf numFmtId="3" fontId="68" fillId="118" borderId="18" xfId="18" applyNumberFormat="1" applyFont="1" applyFill="1" applyBorder="1" applyAlignment="1">
      <alignment horizontal="right" vertical="center" indent="1"/>
    </xf>
    <xf numFmtId="173" fontId="134" fillId="0" borderId="0" xfId="239" applyNumberFormat="1" applyFont="1" applyFill="1" applyBorder="1" applyAlignment="1">
      <alignment horizontal="right" vertical="center" wrapText="1"/>
    </xf>
    <xf numFmtId="173" fontId="135" fillId="0" borderId="0" xfId="239" applyNumberFormat="1" applyFont="1" applyFill="1"/>
    <xf numFmtId="49" fontId="55" fillId="29" borderId="0" xfId="17" applyNumberFormat="1" applyFont="1" applyFill="1" applyAlignment="1">
      <alignment horizontal="center" vertical="center" wrapText="1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5" fillId="31" borderId="0" xfId="7" applyFont="1" applyFill="1" applyAlignment="1">
      <alignment horizontal="right" vertical="center"/>
    </xf>
    <xf numFmtId="0" fontId="70" fillId="0" borderId="0" xfId="7" applyFont="1" applyAlignment="1">
      <alignment horizontal="center" vertical="top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3" fillId="112" borderId="22" xfId="18" applyNumberFormat="1" applyFont="1" applyFill="1" applyBorder="1" applyAlignment="1">
      <alignment horizontal="center" vertical="center"/>
    </xf>
    <xf numFmtId="4" fontId="133" fillId="112" borderId="0" xfId="18" applyNumberFormat="1" applyFont="1" applyFill="1" applyAlignment="1">
      <alignment horizontal="center" vertical="center"/>
    </xf>
    <xf numFmtId="4" fontId="133" fillId="112" borderId="23" xfId="18" applyNumberFormat="1" applyFont="1" applyFill="1" applyBorder="1" applyAlignment="1">
      <alignment horizontal="center" vertical="center"/>
    </xf>
    <xf numFmtId="4" fontId="133" fillId="112" borderId="19" xfId="18" applyNumberFormat="1" applyFont="1" applyFill="1" applyBorder="1" applyAlignment="1">
      <alignment horizontal="center" vertical="center"/>
    </xf>
    <xf numFmtId="4" fontId="133" fillId="112" borderId="20" xfId="18" applyNumberFormat="1" applyFont="1" applyFill="1" applyBorder="1" applyAlignment="1">
      <alignment horizontal="center" vertical="center"/>
    </xf>
    <xf numFmtId="4" fontId="133" fillId="112" borderId="21" xfId="18" applyNumberFormat="1" applyFont="1" applyFill="1" applyBorder="1" applyAlignment="1">
      <alignment horizontal="center" vertical="center"/>
    </xf>
    <xf numFmtId="4" fontId="52" fillId="0" borderId="0" xfId="7" applyNumberFormat="1" applyFont="1"/>
  </cellXfs>
  <cellStyles count="252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uro 3" xfId="244" xr:uid="{937A7177-77AD-4FBB-8E67-4442FFB0329F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illares 3" xfId="251" xr:uid="{EE48CEE5-FEE0-4590-9ACB-F5A9C887FF06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0 3" xfId="246" xr:uid="{65C3FECA-4C04-4227-A7FB-4120544D5F8D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3 3" xfId="247" xr:uid="{28D0C476-BA6C-4BDC-8C7C-DABF161E6E39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7 2" xfId="248" xr:uid="{C3CF7140-B0E4-4672-B62C-FEF9360851D9}"/>
    <cellStyle name="Normal 18" xfId="148" xr:uid="{00000000-0005-0000-0000-000089000000}"/>
    <cellStyle name="Normal 18 2" xfId="249" xr:uid="{E317E1E9-7D6D-4837-9FEC-F88826F078A9}"/>
    <cellStyle name="Normal 19" xfId="149" xr:uid="{00000000-0005-0000-0000-00008A000000}"/>
    <cellStyle name="Normal 19 2" xfId="250" xr:uid="{1CD4DC13-BE24-457E-A36D-912D40844CF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 9 3" xfId="245" xr:uid="{B930E487-6C79-45B0-B25A-AE7B025A11B5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0.46210258023884809</c:v>
                </c:pt>
                <c:pt idx="1">
                  <c:v>0.11924721123586099</c:v>
                </c:pt>
                <c:pt idx="2">
                  <c:v>0.26966103998784641</c:v>
                </c:pt>
                <c:pt idx="3">
                  <c:v>0.14898916853744451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24622350632306456"/>
                  <c:y val="-0.213425011880563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845700</c:v>
                </c:pt>
                <c:pt idx="1">
                  <c:v>106937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6450903</c:v>
                </c:pt>
                <c:pt idx="1">
                  <c:v>1503016</c:v>
                </c:pt>
                <c:pt idx="2">
                  <c:v>997680</c:v>
                </c:pt>
                <c:pt idx="3">
                  <c:v>320055</c:v>
                </c:pt>
                <c:pt idx="4">
                  <c:v>45574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4617901</c:v>
                </c:pt>
                <c:pt idx="1" formatCode="#,##0">
                  <c:v>4699289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1532611</c:v>
                </c:pt>
                <c:pt idx="1">
                  <c:v>286976</c:v>
                </c:pt>
                <c:pt idx="2">
                  <c:v>272506</c:v>
                </c:pt>
                <c:pt idx="3">
                  <c:v>188025</c:v>
                </c:pt>
                <c:pt idx="4">
                  <c:v>343135</c:v>
                </c:pt>
                <c:pt idx="5">
                  <c:v>133387</c:v>
                </c:pt>
                <c:pt idx="6">
                  <c:v>578350</c:v>
                </c:pt>
                <c:pt idx="7">
                  <c:v>376168</c:v>
                </c:pt>
                <c:pt idx="8">
                  <c:v>1584868</c:v>
                </c:pt>
                <c:pt idx="9">
                  <c:v>953868</c:v>
                </c:pt>
                <c:pt idx="10">
                  <c:v>225087</c:v>
                </c:pt>
                <c:pt idx="11">
                  <c:v>693583</c:v>
                </c:pt>
                <c:pt idx="12">
                  <c:v>1162647</c:v>
                </c:pt>
                <c:pt idx="13">
                  <c:v>240941</c:v>
                </c:pt>
                <c:pt idx="14">
                  <c:v>133877</c:v>
                </c:pt>
                <c:pt idx="15">
                  <c:v>526368</c:v>
                </c:pt>
                <c:pt idx="16">
                  <c:v>67511</c:v>
                </c:pt>
                <c:pt idx="17">
                  <c:v>8809</c:v>
                </c:pt>
                <c:pt idx="18">
                  <c:v>8511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10.293.631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13.455.612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+ 6,22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1.307,18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+ 4,51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1.500,67 €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+ 4,42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6"/>
          <a:ext cx="4651786" cy="1117520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9.317.228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FEBRERO 2025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  <sheetName val="Poblacion 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A11">
            <v>1</v>
          </cell>
        </row>
        <row r="52">
          <cell r="P52">
            <v>1</v>
          </cell>
          <cell r="Q52" t="str">
            <v>25 de enero de 2022</v>
          </cell>
        </row>
        <row r="53">
          <cell r="P53">
            <v>2</v>
          </cell>
          <cell r="Q53" t="str">
            <v>25 de febrero de 2022</v>
          </cell>
        </row>
        <row r="54">
          <cell r="P54">
            <v>3</v>
          </cell>
          <cell r="Q54" t="str">
            <v>25 de marzo de 2022</v>
          </cell>
        </row>
        <row r="55">
          <cell r="P55">
            <v>4</v>
          </cell>
          <cell r="Q55" t="str">
            <v>26 de abril de 2022</v>
          </cell>
        </row>
        <row r="56">
          <cell r="P56">
            <v>5</v>
          </cell>
          <cell r="Q56" t="str">
            <v>27 de mayo de 2022</v>
          </cell>
        </row>
        <row r="57">
          <cell r="P57">
            <v>6</v>
          </cell>
          <cell r="Q57" t="str">
            <v>28 de junio de 2022</v>
          </cell>
        </row>
        <row r="58">
          <cell r="P58">
            <v>7</v>
          </cell>
          <cell r="Q58" t="str">
            <v>26 de julio de 2022</v>
          </cell>
        </row>
        <row r="59">
          <cell r="P59">
            <v>8</v>
          </cell>
          <cell r="Q59" t="str">
            <v>26 de agosto de 2022</v>
          </cell>
        </row>
        <row r="60">
          <cell r="P60">
            <v>9</v>
          </cell>
          <cell r="Q60" t="str">
            <v>27 de septiembre de 2022</v>
          </cell>
        </row>
        <row r="61">
          <cell r="P61">
            <v>10</v>
          </cell>
          <cell r="Q61" t="str">
            <v>25 de octubre de 2022</v>
          </cell>
        </row>
        <row r="62">
          <cell r="P62">
            <v>11</v>
          </cell>
          <cell r="Q62" t="str">
            <v>25 de noviembre de 2022</v>
          </cell>
        </row>
        <row r="63">
          <cell r="P63">
            <v>12</v>
          </cell>
          <cell r="Q63" t="str">
            <v>30 de diciembre de 2022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766.25487040000019</v>
          </cell>
          <cell r="D3">
            <v>6.0062570384234126E-2</v>
          </cell>
          <cell r="E3">
            <v>6.529968718967849E-2</v>
          </cell>
        </row>
        <row r="4">
          <cell r="A4">
            <v>2</v>
          </cell>
          <cell r="B4" t="str">
            <v>CATALUÑA</v>
          </cell>
          <cell r="C4">
            <v>1980.3081214599993</v>
          </cell>
          <cell r="D4">
            <v>6.393143863454176E-2</v>
          </cell>
          <cell r="E4">
            <v>6.529968718967849E-2</v>
          </cell>
        </row>
        <row r="5">
          <cell r="A5">
            <v>3</v>
          </cell>
          <cell r="B5" t="str">
            <v>GALICIA</v>
          </cell>
          <cell r="C5">
            <v>712.54085543999906</v>
          </cell>
          <cell r="D5">
            <v>5.988189312808867E-2</v>
          </cell>
          <cell r="E5">
            <v>6.529968718967849E-2</v>
          </cell>
        </row>
        <row r="6">
          <cell r="A6">
            <v>4</v>
          </cell>
          <cell r="B6" t="str">
            <v>ANDALUCÍA</v>
          </cell>
          <cell r="C6">
            <v>1567.7107795100023</v>
          </cell>
          <cell r="D6">
            <v>6.7679159167746361E-2</v>
          </cell>
          <cell r="E6">
            <v>6.529968718967849E-2</v>
          </cell>
        </row>
        <row r="7">
          <cell r="A7">
            <v>5</v>
          </cell>
          <cell r="B7" t="str">
            <v>ASTURIAS</v>
          </cell>
          <cell r="C7">
            <v>382.75922178999997</v>
          </cell>
          <cell r="D7">
            <v>5.1033182897550766E-2</v>
          </cell>
          <cell r="E7">
            <v>6.529968718967849E-2</v>
          </cell>
        </row>
        <row r="8">
          <cell r="A8">
            <v>6</v>
          </cell>
          <cell r="B8" t="str">
            <v>CANTABRIA</v>
          </cell>
          <cell r="C8">
            <v>164.97673348999984</v>
          </cell>
          <cell r="D8">
            <v>6.2260853488576684E-2</v>
          </cell>
          <cell r="E8">
            <v>6.529968718967849E-2</v>
          </cell>
        </row>
        <row r="9">
          <cell r="A9">
            <v>7</v>
          </cell>
          <cell r="B9" t="str">
            <v>RIOJA (LA)</v>
          </cell>
          <cell r="C9">
            <v>76.627676300000033</v>
          </cell>
          <cell r="D9">
            <v>6.7540368253576455E-2</v>
          </cell>
          <cell r="E9">
            <v>6.529968718967849E-2</v>
          </cell>
        </row>
        <row r="10">
          <cell r="A10">
            <v>8</v>
          </cell>
          <cell r="B10" t="str">
            <v>MURCIA</v>
          </cell>
          <cell r="C10">
            <v>243.85043674999989</v>
          </cell>
          <cell r="D10">
            <v>6.5759177130921831E-2</v>
          </cell>
          <cell r="E10">
            <v>6.529968718967849E-2</v>
          </cell>
        </row>
        <row r="11">
          <cell r="A11">
            <v>9</v>
          </cell>
          <cell r="B11" t="str">
            <v>C. VALENCIANA</v>
          </cell>
          <cell r="C11">
            <v>1019.0901147700001</v>
          </cell>
          <cell r="D11">
            <v>6.6167483596032639E-2</v>
          </cell>
          <cell r="E11">
            <v>6.529968718967849E-2</v>
          </cell>
        </row>
        <row r="12">
          <cell r="A12">
            <v>10</v>
          </cell>
          <cell r="B12" t="str">
            <v>ARAGÓN</v>
          </cell>
          <cell r="C12">
            <v>352.79514710000001</v>
          </cell>
          <cell r="D12">
            <v>6.5057614373816186E-2</v>
          </cell>
          <cell r="E12">
            <v>6.529968718967849E-2</v>
          </cell>
        </row>
        <row r="13">
          <cell r="A13">
            <v>11</v>
          </cell>
          <cell r="B13" t="str">
            <v>CASTILLA - LA MANCHA</v>
          </cell>
          <cell r="C13">
            <v>382.74383879999999</v>
          </cell>
          <cell r="D13">
            <v>6.7464684752057025E-2</v>
          </cell>
          <cell r="E13">
            <v>6.529968718967849E-2</v>
          </cell>
        </row>
        <row r="14">
          <cell r="A14">
            <v>12</v>
          </cell>
          <cell r="B14" t="str">
            <v>CANARIAS</v>
          </cell>
          <cell r="C14">
            <v>342.80098490999995</v>
          </cell>
          <cell r="D14">
            <v>7.7358082354973989E-2</v>
          </cell>
          <cell r="E14">
            <v>6.529968718967849E-2</v>
          </cell>
        </row>
        <row r="15">
          <cell r="A15">
            <v>13</v>
          </cell>
          <cell r="B15" t="str">
            <v>NAVARRA</v>
          </cell>
          <cell r="C15">
            <v>175.70623177000004</v>
          </cell>
          <cell r="D15">
            <v>6.7635106459970284E-2</v>
          </cell>
          <cell r="E15">
            <v>6.529968718967849E-2</v>
          </cell>
        </row>
        <row r="16">
          <cell r="A16">
            <v>14</v>
          </cell>
          <cell r="B16" t="str">
            <v>EXTREMADURA</v>
          </cell>
          <cell r="C16">
            <v>210.78542179000002</v>
          </cell>
          <cell r="D16">
            <v>6.7013743243456325E-2</v>
          </cell>
          <cell r="E16">
            <v>6.529968718967849E-2</v>
          </cell>
        </row>
        <row r="17">
          <cell r="A17">
            <v>15</v>
          </cell>
          <cell r="B17" t="str">
            <v>ILLES BALEARS</v>
          </cell>
          <cell r="C17">
            <v>203.71185638000014</v>
          </cell>
          <cell r="D17">
            <v>7.4196898802345368E-2</v>
          </cell>
          <cell r="E17">
            <v>6.529968718967849E-2</v>
          </cell>
        </row>
        <row r="18">
          <cell r="A18">
            <v>16</v>
          </cell>
          <cell r="B18" t="str">
            <v>MADRID</v>
          </cell>
          <cell r="C18">
            <v>1529.6829478900002</v>
          </cell>
          <cell r="D18">
            <v>6.9071217011762442E-2</v>
          </cell>
          <cell r="E18">
            <v>6.529968718967849E-2</v>
          </cell>
        </row>
        <row r="19">
          <cell r="A19">
            <v>17</v>
          </cell>
          <cell r="B19" t="str">
            <v>CASTILLA Y LEÓN</v>
          </cell>
          <cell r="C19">
            <v>667.32211408000069</v>
          </cell>
          <cell r="D19">
            <v>6.3219514106349184E-2</v>
          </cell>
          <cell r="E19">
            <v>6.529968718967849E-2</v>
          </cell>
        </row>
        <row r="20">
          <cell r="A20">
            <v>18</v>
          </cell>
          <cell r="B20" t="str">
            <v>CEUTA</v>
          </cell>
          <cell r="C20">
            <v>9.7207900200000008</v>
          </cell>
          <cell r="D20">
            <v>5.9096909944313269E-2</v>
          </cell>
          <cell r="E20">
            <v>6.529968718967849E-2</v>
          </cell>
        </row>
        <row r="21">
          <cell r="A21">
            <v>19</v>
          </cell>
          <cell r="B21" t="str">
            <v>MELILLA</v>
          </cell>
          <cell r="C21">
            <v>8.6980183300000018</v>
          </cell>
          <cell r="D21">
            <v>7.4647048099103275E-2</v>
          </cell>
          <cell r="E21">
            <v>6.529968718967849E-2</v>
          </cell>
        </row>
        <row r="26">
          <cell r="A26">
            <v>1</v>
          </cell>
          <cell r="B26" t="str">
            <v>PAÍS VASCO</v>
          </cell>
          <cell r="C26">
            <v>568316</v>
          </cell>
          <cell r="D26">
            <v>6.7135968936771206E-3</v>
          </cell>
          <cell r="E26">
            <v>1.0580278244107566E-2</v>
          </cell>
        </row>
        <row r="27">
          <cell r="A27">
            <v>2</v>
          </cell>
          <cell r="B27" t="str">
            <v>CATALUÑA</v>
          </cell>
          <cell r="C27">
            <v>1751786</v>
          </cell>
          <cell r="D27">
            <v>7.5651388188306967E-3</v>
          </cell>
          <cell r="E27">
            <v>1.0580278244107566E-2</v>
          </cell>
        </row>
        <row r="28">
          <cell r="A28">
            <v>3</v>
          </cell>
          <cell r="B28" t="str">
            <v>GALICIA</v>
          </cell>
          <cell r="C28">
            <v>768296</v>
          </cell>
          <cell r="D28">
            <v>3.5345289254038459E-3</v>
          </cell>
          <cell r="E28">
            <v>1.0580278244107566E-2</v>
          </cell>
        </row>
        <row r="29">
          <cell r="A29">
            <v>4</v>
          </cell>
          <cell r="B29" t="str">
            <v>ANDALUCÍA</v>
          </cell>
          <cell r="C29">
            <v>1611976</v>
          </cell>
          <cell r="D29">
            <v>1.3375880666298245E-2</v>
          </cell>
          <cell r="E29">
            <v>1.0580278244107566E-2</v>
          </cell>
        </row>
        <row r="30">
          <cell r="A30">
            <v>5</v>
          </cell>
          <cell r="B30" t="str">
            <v>ASTURIAS</v>
          </cell>
          <cell r="C30">
            <v>299858</v>
          </cell>
          <cell r="D30">
            <v>-6.4655459720319719E-4</v>
          </cell>
          <cell r="E30">
            <v>1.0580278244107566E-2</v>
          </cell>
        </row>
        <row r="31">
          <cell r="A31">
            <v>6</v>
          </cell>
          <cell r="B31" t="str">
            <v>CANTABRIA</v>
          </cell>
          <cell r="C31">
            <v>143593</v>
          </cell>
          <cell r="D31">
            <v>7.0200291741471244E-3</v>
          </cell>
          <cell r="E31">
            <v>1.0580278244107566E-2</v>
          </cell>
        </row>
        <row r="32">
          <cell r="A32">
            <v>7</v>
          </cell>
          <cell r="B32" t="str">
            <v>RIOJA (LA)</v>
          </cell>
          <cell r="C32">
            <v>71563</v>
          </cell>
          <cell r="D32">
            <v>1.0334458076266095E-2</v>
          </cell>
          <cell r="E32">
            <v>1.0580278244107566E-2</v>
          </cell>
        </row>
        <row r="33">
          <cell r="A33">
            <v>8</v>
          </cell>
          <cell r="B33" t="str">
            <v>MURCIA</v>
          </cell>
          <cell r="C33">
            <v>253666</v>
          </cell>
          <cell r="D33">
            <v>1.0021939167585758E-2</v>
          </cell>
          <cell r="E33">
            <v>1.0580278244107566E-2</v>
          </cell>
        </row>
        <row r="34">
          <cell r="A34">
            <v>9</v>
          </cell>
          <cell r="B34" t="str">
            <v>C. VALENCIANA</v>
          </cell>
          <cell r="C34">
            <v>1016695</v>
          </cell>
          <cell r="D34">
            <v>1.1390258096285022E-2</v>
          </cell>
          <cell r="E34">
            <v>1.0580278244107566E-2</v>
          </cell>
        </row>
        <row r="35">
          <cell r="A35">
            <v>10</v>
          </cell>
          <cell r="B35" t="str">
            <v>ARAGÓN</v>
          </cell>
          <cell r="C35">
            <v>306888</v>
          </cell>
          <cell r="D35">
            <v>7.9350482146141044E-3</v>
          </cell>
          <cell r="E35">
            <v>1.0580278244107566E-2</v>
          </cell>
        </row>
        <row r="36">
          <cell r="A36">
            <v>11</v>
          </cell>
          <cell r="B36" t="str">
            <v>CASTILLA - LA MANCHA</v>
          </cell>
          <cell r="C36">
            <v>380731</v>
          </cell>
          <cell r="D36">
            <v>1.2248620135912658E-2</v>
          </cell>
          <cell r="E36">
            <v>1.0580278244107566E-2</v>
          </cell>
        </row>
        <row r="37">
          <cell r="A37">
            <v>12</v>
          </cell>
          <cell r="B37" t="str">
            <v>CANARIAS</v>
          </cell>
          <cell r="C37">
            <v>345528</v>
          </cell>
          <cell r="D37">
            <v>2.3992982289765097E-2</v>
          </cell>
          <cell r="E37">
            <v>1.0580278244107566E-2</v>
          </cell>
        </row>
        <row r="38">
          <cell r="A38">
            <v>13</v>
          </cell>
          <cell r="B38" t="str">
            <v>NAVARRA</v>
          </cell>
          <cell r="C38">
            <v>140811</v>
          </cell>
          <cell r="D38">
            <v>1.4393464589051552E-2</v>
          </cell>
          <cell r="E38">
            <v>1.0580278244107566E-2</v>
          </cell>
        </row>
        <row r="39">
          <cell r="A39">
            <v>14</v>
          </cell>
          <cell r="B39" t="str">
            <v>EXTREMADURA</v>
          </cell>
          <cell r="C39">
            <v>232523</v>
          </cell>
          <cell r="D39">
            <v>1.0837716819545262E-2</v>
          </cell>
          <cell r="E39">
            <v>1.0580278244107566E-2</v>
          </cell>
        </row>
        <row r="40">
          <cell r="A40">
            <v>15</v>
          </cell>
          <cell r="B40" t="str">
            <v>ILLES BALEARS</v>
          </cell>
          <cell r="C40">
            <v>201050</v>
          </cell>
          <cell r="D40">
            <v>1.6518103173680299E-2</v>
          </cell>
          <cell r="E40">
            <v>1.0580278244107566E-2</v>
          </cell>
        </row>
        <row r="41">
          <cell r="A41">
            <v>16</v>
          </cell>
          <cell r="B41" t="str">
            <v>MADRID</v>
          </cell>
          <cell r="C41">
            <v>1202540</v>
          </cell>
          <cell r="D41">
            <v>1.7501286112690639E-2</v>
          </cell>
          <cell r="E41">
            <v>1.0580278244107566E-2</v>
          </cell>
        </row>
        <row r="42">
          <cell r="A42">
            <v>17</v>
          </cell>
          <cell r="B42" t="str">
            <v>CASTILLA Y LEÓN</v>
          </cell>
          <cell r="C42">
            <v>616488</v>
          </cell>
          <cell r="D42">
            <v>6.1824710298679086E-3</v>
          </cell>
          <cell r="E42">
            <v>1.0580278244107566E-2</v>
          </cell>
        </row>
        <row r="43">
          <cell r="A43">
            <v>18</v>
          </cell>
          <cell r="B43" t="str">
            <v>CEUTA</v>
          </cell>
          <cell r="C43">
            <v>8886</v>
          </cell>
          <cell r="D43">
            <v>6.0002264236387326E-3</v>
          </cell>
          <cell r="E43">
            <v>1.0580278244107566E-2</v>
          </cell>
        </row>
        <row r="44">
          <cell r="A44">
            <v>19</v>
          </cell>
          <cell r="B44" t="str">
            <v>MELILLA</v>
          </cell>
          <cell r="C44">
            <v>8308</v>
          </cell>
          <cell r="D44">
            <v>1.5027489309712871E-2</v>
          </cell>
          <cell r="E44">
            <v>1.0580278244107566E-2</v>
          </cell>
        </row>
        <row r="49">
          <cell r="A49">
            <v>1</v>
          </cell>
          <cell r="B49" t="str">
            <v>PAÍS VASCO</v>
          </cell>
          <cell r="C49">
            <v>1348.2901596998854</v>
          </cell>
          <cell r="D49">
            <v>5.2993198517603091E-2</v>
          </cell>
          <cell r="E49">
            <v>5.4146523659304169E-2</v>
          </cell>
        </row>
        <row r="50">
          <cell r="A50">
            <v>2</v>
          </cell>
          <cell r="B50" t="str">
            <v>CATALUÑA</v>
          </cell>
          <cell r="C50">
            <v>1130.4509349087157</v>
          </cell>
          <cell r="D50">
            <v>5.5943082629664298E-2</v>
          </cell>
          <cell r="E50">
            <v>5.4146523659304169E-2</v>
          </cell>
        </row>
        <row r="51">
          <cell r="A51">
            <v>3</v>
          </cell>
          <cell r="B51" t="str">
            <v>GALICIA</v>
          </cell>
          <cell r="C51">
            <v>927.43012516009321</v>
          </cell>
          <cell r="D51">
            <v>5.6148904276390077E-2</v>
          </cell>
          <cell r="E51">
            <v>5.4146523659304169E-2</v>
          </cell>
        </row>
        <row r="52">
          <cell r="A52">
            <v>4</v>
          </cell>
          <cell r="B52" t="str">
            <v>ANDALUCÍA</v>
          </cell>
          <cell r="C52">
            <v>972.53977696318202</v>
          </cell>
          <cell r="D52">
            <v>5.3586511715419283E-2</v>
          </cell>
          <cell r="E52">
            <v>5.4146523659304169E-2</v>
          </cell>
        </row>
        <row r="53">
          <cell r="A53">
            <v>5</v>
          </cell>
          <cell r="B53" t="str">
            <v>ASTURIAS</v>
          </cell>
          <cell r="C53">
            <v>1276.4682676133368</v>
          </cell>
          <cell r="D53">
            <v>5.1713172884418235E-2</v>
          </cell>
          <cell r="E53">
            <v>5.4146523659304169E-2</v>
          </cell>
        </row>
        <row r="54">
          <cell r="A54">
            <v>6</v>
          </cell>
          <cell r="B54" t="str">
            <v>CANTABRIA</v>
          </cell>
          <cell r="C54">
            <v>1148.919052391132</v>
          </cell>
          <cell r="D54">
            <v>5.4855735451192711E-2</v>
          </cell>
          <cell r="E54">
            <v>5.4146523659304169E-2</v>
          </cell>
        </row>
        <row r="55">
          <cell r="A55">
            <v>7</v>
          </cell>
          <cell r="B55" t="str">
            <v>RIOJA (LA)</v>
          </cell>
          <cell r="C55">
            <v>1070.7722747788669</v>
          </cell>
          <cell r="D55">
            <v>5.6620765252561878E-2</v>
          </cell>
          <cell r="E55">
            <v>5.4146523659304169E-2</v>
          </cell>
        </row>
        <row r="56">
          <cell r="A56">
            <v>8</v>
          </cell>
          <cell r="B56" t="str">
            <v>MURCIA</v>
          </cell>
          <cell r="C56">
            <v>961.30516801620979</v>
          </cell>
          <cell r="D56">
            <v>5.5184185414103082E-2</v>
          </cell>
          <cell r="E56">
            <v>5.4146523659304169E-2</v>
          </cell>
        </row>
        <row r="57">
          <cell r="A57">
            <v>9</v>
          </cell>
          <cell r="B57" t="str">
            <v>C. VALENCIANA</v>
          </cell>
          <cell r="C57">
            <v>1002.3557849404198</v>
          </cell>
          <cell r="D57">
            <v>5.4160325414695398E-2</v>
          </cell>
          <cell r="E57">
            <v>5.4146523659304169E-2</v>
          </cell>
        </row>
        <row r="58">
          <cell r="A58">
            <v>10</v>
          </cell>
          <cell r="B58" t="str">
            <v>ARAGÓN</v>
          </cell>
          <cell r="C58">
            <v>1149.589254385965</v>
          </cell>
          <cell r="D58">
            <v>5.6672864248926702E-2</v>
          </cell>
          <cell r="E58">
            <v>5.4146523659304169E-2</v>
          </cell>
        </row>
        <row r="59">
          <cell r="A59">
            <v>11</v>
          </cell>
          <cell r="B59" t="str">
            <v>CASTILLA - LA MANCHA</v>
          </cell>
          <cell r="C59">
            <v>1005.2867741266142</v>
          </cell>
          <cell r="D59">
            <v>5.4547927769692084E-2</v>
          </cell>
          <cell r="E59">
            <v>5.4146523659304169E-2</v>
          </cell>
        </row>
        <row r="60">
          <cell r="A60">
            <v>12</v>
          </cell>
          <cell r="B60" t="str">
            <v>CANARIAS</v>
          </cell>
          <cell r="C60">
            <v>992.10768710495233</v>
          </cell>
          <cell r="D60">
            <v>5.2114712686681219E-2</v>
          </cell>
          <cell r="E60">
            <v>5.4146523659304169E-2</v>
          </cell>
        </row>
        <row r="61">
          <cell r="A61">
            <v>13</v>
          </cell>
          <cell r="B61" t="str">
            <v>NAVARRA</v>
          </cell>
          <cell r="C61">
            <v>1247.8160922797229</v>
          </cell>
          <cell r="D61">
            <v>5.2486183842369361E-2</v>
          </cell>
          <cell r="E61">
            <v>5.4146523659304169E-2</v>
          </cell>
        </row>
        <row r="62">
          <cell r="A62">
            <v>14</v>
          </cell>
          <cell r="B62" t="str">
            <v>EXTREMADURA</v>
          </cell>
          <cell r="C62">
            <v>906.51428800591782</v>
          </cell>
          <cell r="D62">
            <v>5.5573734031868938E-2</v>
          </cell>
          <cell r="E62">
            <v>5.4146523659304169E-2</v>
          </cell>
        </row>
        <row r="63">
          <cell r="A63">
            <v>15</v>
          </cell>
          <cell r="B63" t="str">
            <v>ILLES BALEARS</v>
          </cell>
          <cell r="C63">
            <v>1013.2397730912714</v>
          </cell>
          <cell r="D63">
            <v>5.6741533130187927E-2</v>
          </cell>
          <cell r="E63">
            <v>5.4146523659304169E-2</v>
          </cell>
        </row>
        <row r="64">
          <cell r="A64">
            <v>16</v>
          </cell>
          <cell r="B64" t="str">
            <v>MADRID</v>
          </cell>
          <cell r="C64">
            <v>1272.043298260349</v>
          </cell>
          <cell r="D64">
            <v>5.0682914707746551E-2</v>
          </cell>
          <cell r="E64">
            <v>5.4146523659304169E-2</v>
          </cell>
        </row>
        <row r="65">
          <cell r="A65">
            <v>17</v>
          </cell>
          <cell r="B65" t="str">
            <v>CASTILLA Y LEÓN</v>
          </cell>
          <cell r="C65">
            <v>1082.4575889230621</v>
          </cell>
          <cell r="D65">
            <v>5.6686579938231008E-2</v>
          </cell>
          <cell r="E65">
            <v>5.4146523659304169E-2</v>
          </cell>
        </row>
        <row r="66">
          <cell r="A66">
            <v>18</v>
          </cell>
          <cell r="B66" t="str">
            <v>CEUTA</v>
          </cell>
          <cell r="C66">
            <v>1093.9444091829844</v>
          </cell>
          <cell r="D66">
            <v>5.2779991620314881E-2</v>
          </cell>
          <cell r="E66">
            <v>5.4146523659304169E-2</v>
          </cell>
        </row>
        <row r="67">
          <cell r="A67">
            <v>19</v>
          </cell>
          <cell r="B67" t="str">
            <v>MELILLA</v>
          </cell>
          <cell r="C67">
            <v>1046.9449121328842</v>
          </cell>
          <cell r="D67">
            <v>5.8736890790943352E-2</v>
          </cell>
          <cell r="E67">
            <v>5.4146523659304169E-2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85" zoomScaleNormal="85" workbookViewId="0">
      <selection activeCell="G42" sqref="G42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2"/>
      <c r="B1" s="12"/>
      <c r="C1" s="12"/>
      <c r="D1" s="12"/>
      <c r="E1" s="12"/>
    </row>
    <row r="2" spans="1:18">
      <c r="A2" s="12"/>
      <c r="B2" s="12"/>
      <c r="C2" s="12"/>
      <c r="D2" s="12"/>
      <c r="E2" s="12"/>
    </row>
    <row r="3" spans="1:18">
      <c r="A3" s="12"/>
      <c r="B3" s="12"/>
      <c r="C3" s="12"/>
      <c r="D3" s="12"/>
      <c r="E3" s="12"/>
    </row>
    <row r="4" spans="1:18" ht="15.75">
      <c r="A4" s="12"/>
      <c r="B4" s="12"/>
      <c r="C4" s="12"/>
      <c r="D4" s="12"/>
      <c r="E4" s="12"/>
      <c r="H4" s="7"/>
    </row>
    <row r="5" spans="1:18">
      <c r="A5" s="12"/>
      <c r="B5" s="12"/>
      <c r="C5" s="12"/>
      <c r="D5" s="12"/>
      <c r="E5" s="12"/>
    </row>
    <row r="6" spans="1:18">
      <c r="A6" s="12"/>
      <c r="B6" s="12"/>
      <c r="C6" s="12"/>
      <c r="D6" s="12"/>
      <c r="E6" s="12"/>
    </row>
    <row r="7" spans="1:18">
      <c r="A7" s="12"/>
      <c r="B7" s="12"/>
      <c r="C7" s="12"/>
      <c r="D7" s="12"/>
      <c r="E7" s="12"/>
    </row>
    <row r="8" spans="1:18">
      <c r="A8" s="12"/>
      <c r="B8" s="12"/>
      <c r="C8" s="12"/>
      <c r="D8" s="12"/>
      <c r="E8" s="12"/>
    </row>
    <row r="9" spans="1:18">
      <c r="A9" s="12"/>
      <c r="B9" s="12"/>
      <c r="C9" s="12"/>
      <c r="D9" s="12"/>
      <c r="E9" s="12"/>
    </row>
    <row r="10" spans="1:18">
      <c r="A10" s="12"/>
      <c r="B10" s="12"/>
      <c r="C10" s="12"/>
      <c r="D10" s="12"/>
      <c r="E10" s="12"/>
    </row>
    <row r="11" spans="1:18">
      <c r="A11" s="12"/>
      <c r="B11" s="12"/>
      <c r="C11" s="12"/>
      <c r="D11" s="12"/>
      <c r="E11" s="12"/>
      <c r="L11" s="133"/>
      <c r="M11" s="133"/>
    </row>
    <row r="12" spans="1:18">
      <c r="A12" s="12"/>
      <c r="B12" s="12"/>
      <c r="C12" s="12"/>
      <c r="D12" s="12"/>
      <c r="E12" s="12"/>
      <c r="L12" s="133"/>
      <c r="M12" s="133"/>
    </row>
    <row r="13" spans="1:18">
      <c r="A13" s="12"/>
      <c r="B13" s="12"/>
      <c r="C13" s="12"/>
      <c r="D13" s="12"/>
      <c r="E13" s="12"/>
      <c r="L13" s="133"/>
      <c r="M13" s="133"/>
    </row>
    <row r="14" spans="1:18">
      <c r="A14" s="12"/>
      <c r="B14" s="12"/>
      <c r="C14" s="12"/>
      <c r="D14" s="12"/>
      <c r="E14" s="12"/>
    </row>
    <row r="15" spans="1:18">
      <c r="A15" s="12"/>
      <c r="B15" s="12"/>
      <c r="C15" s="12"/>
      <c r="D15" s="12"/>
      <c r="E15" s="12"/>
    </row>
    <row r="16" spans="1:18" ht="15.75">
      <c r="A16" s="12"/>
      <c r="B16" s="12"/>
      <c r="C16" s="12"/>
      <c r="D16" s="12"/>
      <c r="E16" s="12"/>
      <c r="P16" s="137"/>
      <c r="Q16" s="138"/>
      <c r="R16" s="139"/>
    </row>
    <row r="17" spans="1:13">
      <c r="A17" s="12"/>
      <c r="B17" s="12"/>
      <c r="C17" s="12"/>
      <c r="D17" s="12"/>
      <c r="E17" s="12"/>
    </row>
    <row r="18" spans="1:13" ht="1.35" customHeight="1">
      <c r="A18" s="12"/>
      <c r="B18" s="12"/>
      <c r="C18" s="12"/>
      <c r="D18" s="12"/>
      <c r="E18" s="12"/>
      <c r="L18" s="138"/>
      <c r="M18" s="139"/>
    </row>
    <row r="19" spans="1:13">
      <c r="A19" s="12"/>
      <c r="B19" s="12"/>
      <c r="C19" s="12"/>
      <c r="D19" s="12"/>
      <c r="E19" s="12"/>
    </row>
    <row r="20" spans="1:13">
      <c r="A20" s="12"/>
      <c r="B20" s="12"/>
      <c r="C20" s="12"/>
      <c r="D20" s="12"/>
      <c r="E20" s="12"/>
    </row>
    <row r="21" spans="1:13">
      <c r="A21" s="12"/>
      <c r="B21" s="12"/>
      <c r="C21" s="12"/>
      <c r="D21" s="12"/>
      <c r="E21" s="12"/>
    </row>
    <row r="22" spans="1:13">
      <c r="A22" s="12"/>
      <c r="B22" s="12"/>
      <c r="C22" s="12"/>
      <c r="D22" s="12"/>
      <c r="E22" s="12"/>
    </row>
    <row r="23" spans="1:13">
      <c r="A23" s="12"/>
      <c r="B23" s="12"/>
      <c r="C23" s="12"/>
      <c r="D23" s="12"/>
      <c r="E23" s="12"/>
    </row>
    <row r="24" spans="1:13">
      <c r="A24" s="12"/>
      <c r="B24" s="12"/>
      <c r="C24" s="12"/>
      <c r="D24" s="12"/>
      <c r="E24" s="12"/>
    </row>
    <row r="25" spans="1:13">
      <c r="A25" s="12"/>
      <c r="B25" s="12"/>
      <c r="C25" s="12"/>
      <c r="D25" s="12"/>
      <c r="E25" s="12"/>
    </row>
    <row r="26" spans="1:13">
      <c r="A26" s="12"/>
      <c r="B26" s="12"/>
      <c r="C26" s="12"/>
      <c r="D26" s="12"/>
      <c r="E26" s="12"/>
    </row>
    <row r="27" spans="1:13">
      <c r="A27" s="12"/>
      <c r="B27" s="12"/>
      <c r="C27" s="12"/>
      <c r="D27" s="12"/>
      <c r="E27" s="12"/>
    </row>
    <row r="28" spans="1:13">
      <c r="A28" s="12"/>
      <c r="B28" s="12"/>
      <c r="C28" s="12"/>
      <c r="D28" s="12"/>
      <c r="E28" s="12"/>
    </row>
    <row r="29" spans="1:13">
      <c r="A29" s="12"/>
      <c r="B29" s="12"/>
      <c r="C29" s="12"/>
      <c r="D29" s="12"/>
      <c r="E29" s="12"/>
    </row>
    <row r="30" spans="1:13">
      <c r="A30" s="12"/>
      <c r="B30" s="12"/>
      <c r="C30" s="12"/>
      <c r="D30" s="12"/>
      <c r="E30" s="12"/>
    </row>
    <row r="31" spans="1:13">
      <c r="A31" s="12"/>
      <c r="B31" s="12"/>
      <c r="C31" s="12"/>
      <c r="D31" s="12"/>
      <c r="E31" s="12"/>
    </row>
    <row r="32" spans="1:13" ht="15.75">
      <c r="A32" s="12"/>
      <c r="B32" s="12"/>
      <c r="C32" s="12"/>
      <c r="D32" s="12"/>
      <c r="E32" s="12"/>
      <c r="I32" s="13"/>
    </row>
    <row r="33" spans="1:10" ht="15.75">
      <c r="A33" s="12"/>
      <c r="B33" s="12"/>
      <c r="C33" s="12"/>
      <c r="D33" s="12"/>
      <c r="E33" s="12"/>
      <c r="J33" s="137"/>
    </row>
    <row r="34" spans="1:10">
      <c r="A34" s="12"/>
      <c r="B34" s="12"/>
      <c r="C34" s="12"/>
      <c r="D34" s="12"/>
      <c r="E34" s="12"/>
    </row>
    <row r="35" spans="1:10">
      <c r="A35" s="12"/>
      <c r="B35" s="12"/>
      <c r="C35" s="12"/>
      <c r="D35" s="12"/>
      <c r="E35" s="12"/>
    </row>
    <row r="36" spans="1:10">
      <c r="A36" s="12"/>
      <c r="B36" s="12"/>
      <c r="C36" s="12"/>
      <c r="D36" s="12"/>
      <c r="E36" s="12"/>
    </row>
    <row r="37" spans="1:10">
      <c r="A37" s="12"/>
      <c r="B37" s="12"/>
      <c r="C37" s="12"/>
      <c r="D37" s="12"/>
      <c r="E37" s="12"/>
    </row>
    <row r="38" spans="1:10">
      <c r="A38" s="12"/>
      <c r="B38" s="12"/>
      <c r="C38" s="12"/>
      <c r="D38" s="12"/>
      <c r="E38" s="12"/>
    </row>
    <row r="39" spans="1:10">
      <c r="A39" s="12"/>
      <c r="B39" s="12"/>
      <c r="C39" s="12"/>
      <c r="D39" s="12"/>
      <c r="E39" s="12"/>
    </row>
    <row r="40" spans="1:10">
      <c r="A40" s="12"/>
      <c r="B40" s="12"/>
      <c r="C40" s="12"/>
      <c r="D40" s="12"/>
      <c r="E40" s="12"/>
    </row>
    <row r="41" spans="1:10">
      <c r="A41" s="12"/>
      <c r="B41" s="12"/>
      <c r="C41" s="12"/>
      <c r="D41" s="12"/>
      <c r="E41" s="12"/>
    </row>
    <row r="42" spans="1:10">
      <c r="A42" s="12"/>
      <c r="B42" s="12"/>
      <c r="C42" s="12"/>
      <c r="D42" s="12"/>
      <c r="E42" s="12"/>
    </row>
    <row r="43" spans="1:10">
      <c r="A43" s="12"/>
      <c r="B43" s="12"/>
      <c r="C43" s="12"/>
      <c r="D43" s="12"/>
      <c r="E43" s="12"/>
    </row>
    <row r="44" spans="1:10">
      <c r="A44" s="12"/>
      <c r="B44" s="12"/>
      <c r="C44" s="12"/>
      <c r="D44" s="12"/>
      <c r="E44" s="12"/>
    </row>
    <row r="45" spans="1:10" ht="15.75">
      <c r="A45" s="12"/>
      <c r="B45" s="12"/>
      <c r="C45" s="12"/>
      <c r="D45" s="12"/>
      <c r="E45" s="12"/>
      <c r="G45" s="137"/>
    </row>
    <row r="46" spans="1:10">
      <c r="A46" s="12"/>
      <c r="B46" s="12"/>
      <c r="C46" s="12"/>
      <c r="D46" s="12"/>
      <c r="E46" s="12"/>
    </row>
    <row r="47" spans="1:10">
      <c r="A47" s="12"/>
      <c r="B47" s="12"/>
      <c r="C47" s="12"/>
      <c r="D47" s="12"/>
      <c r="E47" s="12"/>
    </row>
    <row r="48" spans="1:10" ht="15.75">
      <c r="A48" s="12"/>
      <c r="B48" s="12"/>
      <c r="C48" s="12"/>
      <c r="D48" s="12"/>
      <c r="E48" s="12"/>
      <c r="G48" s="14"/>
      <c r="J48" s="14"/>
    </row>
    <row r="49" spans="1:14">
      <c r="A49" s="12"/>
      <c r="B49" s="12"/>
      <c r="C49" s="12"/>
      <c r="D49" s="12"/>
      <c r="E49" s="12"/>
    </row>
    <row r="50" spans="1:14" ht="15.75">
      <c r="A50" s="12"/>
      <c r="B50" s="12"/>
      <c r="C50" s="12"/>
      <c r="D50" s="12"/>
      <c r="E50" s="12"/>
      <c r="G50" s="14"/>
    </row>
    <row r="51" spans="1:14" ht="31.5" customHeight="1">
      <c r="A51" s="12"/>
      <c r="B51" s="12"/>
      <c r="C51" s="12"/>
      <c r="D51" s="12"/>
      <c r="E51" s="12"/>
      <c r="N51" s="317"/>
    </row>
    <row r="55" spans="1:14" ht="17.25">
      <c r="B55" s="436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F104" sqref="F104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6384" width="11.42578125" style="379"/>
  </cols>
  <sheetData>
    <row r="1" spans="1:230" s="368" customFormat="1" ht="15.75" customHeight="1">
      <c r="B1" s="369"/>
      <c r="E1" s="370"/>
      <c r="G1" s="370"/>
      <c r="I1" s="370"/>
    </row>
    <row r="2" spans="1:230" s="368" customFormat="1">
      <c r="B2" s="369"/>
      <c r="E2" s="370"/>
      <c r="G2" s="370"/>
      <c r="I2" s="370"/>
    </row>
    <row r="3" spans="1:230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</row>
    <row r="4" spans="1:230" s="368" customFormat="1">
      <c r="B4" s="369"/>
      <c r="C4" s="375"/>
      <c r="D4" s="373"/>
      <c r="E4" s="374"/>
      <c r="F4" s="373"/>
      <c r="G4" s="374"/>
      <c r="H4" s="373"/>
      <c r="I4" s="374"/>
    </row>
    <row r="5" spans="1:230" s="368" customFormat="1" ht="18.75">
      <c r="B5" s="451" t="s">
        <v>225</v>
      </c>
      <c r="C5" s="376"/>
      <c r="D5" s="373"/>
      <c r="E5" s="374"/>
      <c r="F5" s="373"/>
      <c r="G5" s="374"/>
      <c r="H5" s="373"/>
      <c r="I5" s="374"/>
      <c r="K5" s="7" t="s">
        <v>168</v>
      </c>
    </row>
    <row r="6" spans="1:230" ht="9" customHeight="1">
      <c r="A6" s="377"/>
      <c r="B6" s="378"/>
      <c r="C6" s="433"/>
      <c r="D6" s="434"/>
      <c r="E6" s="435"/>
      <c r="F6" s="434"/>
      <c r="G6" s="435"/>
      <c r="H6" s="434"/>
      <c r="I6" s="435"/>
    </row>
    <row r="7" spans="1:230" ht="38.1" customHeight="1">
      <c r="A7" s="377"/>
      <c r="B7" s="526" t="s">
        <v>157</v>
      </c>
      <c r="C7" s="528" t="s">
        <v>47</v>
      </c>
      <c r="D7" s="417" t="s">
        <v>48</v>
      </c>
      <c r="E7" s="418"/>
      <c r="F7" s="419" t="s">
        <v>49</v>
      </c>
      <c r="G7" s="420"/>
      <c r="H7" s="452" t="s">
        <v>50</v>
      </c>
      <c r="I7" s="453"/>
    </row>
    <row r="8" spans="1:230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30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30" s="389" customFormat="1" ht="18" customHeight="1">
      <c r="A10" s="384"/>
      <c r="B10" s="385"/>
      <c r="C10" s="386" t="s">
        <v>52</v>
      </c>
      <c r="D10" s="460">
        <v>213500</v>
      </c>
      <c r="E10" s="461">
        <v>1116.8793382201407</v>
      </c>
      <c r="F10" s="462">
        <v>996779</v>
      </c>
      <c r="G10" s="463">
        <v>1360.6207021014686</v>
      </c>
      <c r="H10" s="464">
        <v>393677</v>
      </c>
      <c r="I10" s="465">
        <v>864.42175969132052</v>
      </c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  <c r="HJ10" s="384"/>
      <c r="HK10" s="384"/>
      <c r="HL10" s="384"/>
      <c r="HM10" s="384"/>
      <c r="HN10" s="384"/>
      <c r="HO10" s="384"/>
      <c r="HP10" s="384"/>
      <c r="HQ10" s="384"/>
      <c r="HR10" s="384"/>
      <c r="HS10" s="384"/>
      <c r="HT10" s="384"/>
      <c r="HU10" s="384"/>
      <c r="HV10" s="384"/>
    </row>
    <row r="11" spans="1:230" s="390" customFormat="1" ht="18" customHeight="1">
      <c r="B11" s="385">
        <v>4</v>
      </c>
      <c r="C11" s="391" t="s">
        <v>53</v>
      </c>
      <c r="D11" s="392">
        <v>10997</v>
      </c>
      <c r="E11" s="393">
        <v>1110.5133672819859</v>
      </c>
      <c r="F11" s="392">
        <v>71591</v>
      </c>
      <c r="G11" s="393">
        <v>1238.3752794345658</v>
      </c>
      <c r="H11" s="392">
        <v>28983</v>
      </c>
      <c r="I11" s="393">
        <v>790.96800469240588</v>
      </c>
    </row>
    <row r="12" spans="1:230" s="390" customFormat="1" ht="18" customHeight="1">
      <c r="B12" s="385">
        <v>11</v>
      </c>
      <c r="C12" s="391" t="s">
        <v>54</v>
      </c>
      <c r="D12" s="392">
        <v>35265</v>
      </c>
      <c r="E12" s="393">
        <v>1198.7792652771873</v>
      </c>
      <c r="F12" s="392">
        <v>128296</v>
      </c>
      <c r="G12" s="393">
        <v>1542.2918430816239</v>
      </c>
      <c r="H12" s="392">
        <v>57033</v>
      </c>
      <c r="I12" s="393">
        <v>970.32580663826195</v>
      </c>
    </row>
    <row r="13" spans="1:230" s="390" customFormat="1" ht="18" customHeight="1">
      <c r="B13" s="385">
        <v>14</v>
      </c>
      <c r="C13" s="391" t="s">
        <v>55</v>
      </c>
      <c r="D13" s="392">
        <v>16625</v>
      </c>
      <c r="E13" s="393">
        <v>1053.2887019548873</v>
      </c>
      <c r="F13" s="392">
        <v>113883</v>
      </c>
      <c r="G13" s="393">
        <v>1255.7526528981498</v>
      </c>
      <c r="H13" s="392">
        <v>42649</v>
      </c>
      <c r="I13" s="393">
        <v>802.53358484372438</v>
      </c>
    </row>
    <row r="14" spans="1:230" s="390" customFormat="1" ht="18" customHeight="1">
      <c r="B14" s="385">
        <v>18</v>
      </c>
      <c r="C14" s="391" t="s">
        <v>56</v>
      </c>
      <c r="D14" s="392">
        <v>23515</v>
      </c>
      <c r="E14" s="393">
        <v>1120.2545260472039</v>
      </c>
      <c r="F14" s="392">
        <v>123423</v>
      </c>
      <c r="G14" s="393">
        <v>1287.68565688729</v>
      </c>
      <c r="H14" s="392">
        <v>44934</v>
      </c>
      <c r="I14" s="393">
        <v>784.96694240441525</v>
      </c>
    </row>
    <row r="15" spans="1:230" s="390" customFormat="1" ht="18" customHeight="1">
      <c r="B15" s="385">
        <v>21</v>
      </c>
      <c r="C15" s="391" t="s">
        <v>57</v>
      </c>
      <c r="D15" s="392">
        <v>13071</v>
      </c>
      <c r="E15" s="393">
        <v>1059.5322584347027</v>
      </c>
      <c r="F15" s="392">
        <v>61877</v>
      </c>
      <c r="G15" s="393">
        <v>1388.360108925772</v>
      </c>
      <c r="H15" s="392">
        <v>24970</v>
      </c>
      <c r="I15" s="393">
        <v>886.25196916299569</v>
      </c>
    </row>
    <row r="16" spans="1:230" s="390" customFormat="1" ht="18" customHeight="1">
      <c r="B16" s="385">
        <v>23</v>
      </c>
      <c r="C16" s="391" t="s">
        <v>58</v>
      </c>
      <c r="D16" s="392">
        <v>22224</v>
      </c>
      <c r="E16" s="393">
        <v>1045.1822691684665</v>
      </c>
      <c r="F16" s="392">
        <v>85742</v>
      </c>
      <c r="G16" s="393">
        <v>1248.1687525366799</v>
      </c>
      <c r="H16" s="392">
        <v>35624</v>
      </c>
      <c r="I16" s="393">
        <v>829.00352880080845</v>
      </c>
    </row>
    <row r="17" spans="1:230" s="390" customFormat="1" ht="18" customHeight="1">
      <c r="B17" s="385">
        <v>29</v>
      </c>
      <c r="C17" s="391" t="s">
        <v>59</v>
      </c>
      <c r="D17" s="392">
        <v>30914</v>
      </c>
      <c r="E17" s="393">
        <v>1181.5186155140068</v>
      </c>
      <c r="F17" s="392">
        <v>179329</v>
      </c>
      <c r="G17" s="393">
        <v>1371.2091028779507</v>
      </c>
      <c r="H17" s="392">
        <v>67641</v>
      </c>
      <c r="I17" s="393">
        <v>859.92762836149677</v>
      </c>
    </row>
    <row r="18" spans="1:230" s="390" customFormat="1" ht="18" customHeight="1">
      <c r="B18" s="385">
        <v>41</v>
      </c>
      <c r="C18" s="391" t="s">
        <v>60</v>
      </c>
      <c r="D18" s="392">
        <v>60889</v>
      </c>
      <c r="E18" s="393">
        <v>1092.3158401353282</v>
      </c>
      <c r="F18" s="392">
        <v>232638</v>
      </c>
      <c r="G18" s="393">
        <v>1413.9875550855836</v>
      </c>
      <c r="H18" s="392">
        <v>91843</v>
      </c>
      <c r="I18" s="393">
        <v>900.5617209803687</v>
      </c>
    </row>
    <row r="19" spans="1:230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</row>
    <row r="20" spans="1:230" s="389" customFormat="1" ht="18" customHeight="1">
      <c r="A20" s="384"/>
      <c r="B20" s="385"/>
      <c r="C20" s="386" t="s">
        <v>61</v>
      </c>
      <c r="D20" s="460">
        <v>22266</v>
      </c>
      <c r="E20" s="461">
        <v>1261.2923937842452</v>
      </c>
      <c r="F20" s="462">
        <v>210455</v>
      </c>
      <c r="G20" s="463">
        <v>1571.8216498063716</v>
      </c>
      <c r="H20" s="464">
        <v>72512</v>
      </c>
      <c r="I20" s="465">
        <v>981.12977672661066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  <c r="HJ20" s="384"/>
      <c r="HK20" s="384"/>
      <c r="HL20" s="384"/>
      <c r="HM20" s="384"/>
      <c r="HN20" s="384"/>
      <c r="HO20" s="384"/>
      <c r="HP20" s="384"/>
      <c r="HQ20" s="384"/>
      <c r="HR20" s="384"/>
      <c r="HS20" s="384"/>
      <c r="HT20" s="384"/>
      <c r="HU20" s="384"/>
      <c r="HV20" s="384"/>
    </row>
    <row r="21" spans="1:230" s="390" customFormat="1" ht="18" customHeight="1">
      <c r="B21" s="385">
        <v>22</v>
      </c>
      <c r="C21" s="391" t="s">
        <v>62</v>
      </c>
      <c r="D21" s="392">
        <v>4977</v>
      </c>
      <c r="E21" s="393">
        <v>1155.5324432388991</v>
      </c>
      <c r="F21" s="392">
        <v>35422</v>
      </c>
      <c r="G21" s="393">
        <v>1435.2946488058269</v>
      </c>
      <c r="H21" s="392">
        <v>12777</v>
      </c>
      <c r="I21" s="393">
        <v>907.87061751584883</v>
      </c>
    </row>
    <row r="22" spans="1:230" s="390" customFormat="1" ht="18" customHeight="1">
      <c r="B22" s="385">
        <v>40</v>
      </c>
      <c r="C22" s="391" t="s">
        <v>63</v>
      </c>
      <c r="D22" s="392">
        <v>3556</v>
      </c>
      <c r="E22" s="393">
        <v>1142.3705905511811</v>
      </c>
      <c r="F22" s="392">
        <v>23461</v>
      </c>
      <c r="G22" s="393">
        <v>1451.1151600528535</v>
      </c>
      <c r="H22" s="392">
        <v>8065</v>
      </c>
      <c r="I22" s="393">
        <v>892.55322008679491</v>
      </c>
    </row>
    <row r="23" spans="1:230" s="390" customFormat="1" ht="18" customHeight="1">
      <c r="B23" s="385">
        <v>50</v>
      </c>
      <c r="C23" s="391" t="s">
        <v>64</v>
      </c>
      <c r="D23" s="392">
        <v>13733</v>
      </c>
      <c r="E23" s="393">
        <v>1330.414450593461</v>
      </c>
      <c r="F23" s="392">
        <v>151572</v>
      </c>
      <c r="G23" s="393">
        <v>1622.4111675639297</v>
      </c>
      <c r="H23" s="392">
        <v>51670</v>
      </c>
      <c r="I23" s="393">
        <v>1013.0709845171277</v>
      </c>
    </row>
    <row r="24" spans="1:230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</row>
    <row r="25" spans="1:230" s="389" customFormat="1" ht="18" customHeight="1">
      <c r="A25" s="384"/>
      <c r="B25" s="385">
        <v>33</v>
      </c>
      <c r="C25" s="386" t="s">
        <v>65</v>
      </c>
      <c r="D25" s="460">
        <v>27194</v>
      </c>
      <c r="E25" s="461">
        <v>1360.6138166507319</v>
      </c>
      <c r="F25" s="462">
        <v>187138</v>
      </c>
      <c r="G25" s="463">
        <v>1772.6603863459047</v>
      </c>
      <c r="H25" s="464">
        <v>76512</v>
      </c>
      <c r="I25" s="465">
        <v>1066.8806325805101</v>
      </c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  <c r="HJ25" s="384"/>
      <c r="HK25" s="384"/>
      <c r="HL25" s="384"/>
      <c r="HM25" s="384"/>
      <c r="HN25" s="384"/>
      <c r="HO25" s="384"/>
      <c r="HP25" s="384"/>
      <c r="HQ25" s="384"/>
      <c r="HR25" s="384"/>
      <c r="HS25" s="384"/>
      <c r="HT25" s="384"/>
      <c r="HU25" s="384"/>
      <c r="HV25" s="384"/>
    </row>
    <row r="26" spans="1:230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  <c r="HJ26" s="384"/>
      <c r="HK26" s="384"/>
      <c r="HL26" s="384"/>
      <c r="HM26" s="384"/>
      <c r="HN26" s="384"/>
      <c r="HO26" s="384"/>
      <c r="HP26" s="384"/>
      <c r="HQ26" s="384"/>
      <c r="HR26" s="384"/>
      <c r="HS26" s="384"/>
      <c r="HT26" s="384"/>
      <c r="HU26" s="384"/>
      <c r="HV26" s="384"/>
    </row>
    <row r="27" spans="1:230" s="389" customFormat="1" ht="18" customHeight="1">
      <c r="A27" s="384"/>
      <c r="B27" s="385">
        <v>7</v>
      </c>
      <c r="C27" s="386" t="s">
        <v>205</v>
      </c>
      <c r="D27" s="460">
        <v>18284</v>
      </c>
      <c r="E27" s="461">
        <v>1133.344192736819</v>
      </c>
      <c r="F27" s="462">
        <v>141356</v>
      </c>
      <c r="G27" s="463">
        <v>1384.1528622768046</v>
      </c>
      <c r="H27" s="464">
        <v>45331</v>
      </c>
      <c r="I27" s="465">
        <v>841.81426926385916</v>
      </c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  <c r="HJ27" s="384"/>
      <c r="HK27" s="384"/>
      <c r="HL27" s="384"/>
      <c r="HM27" s="384"/>
      <c r="HN27" s="384"/>
      <c r="HO27" s="384"/>
      <c r="HP27" s="384"/>
      <c r="HQ27" s="384"/>
      <c r="HR27" s="384"/>
      <c r="HS27" s="384"/>
      <c r="HT27" s="384"/>
      <c r="HU27" s="384"/>
      <c r="HV27" s="384"/>
    </row>
    <row r="28" spans="1:230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  <c r="HJ28" s="384"/>
      <c r="HK28" s="384"/>
      <c r="HL28" s="384"/>
      <c r="HM28" s="384"/>
      <c r="HN28" s="384"/>
      <c r="HO28" s="384"/>
      <c r="HP28" s="384"/>
      <c r="HQ28" s="384"/>
      <c r="HR28" s="384"/>
      <c r="HS28" s="384"/>
      <c r="HT28" s="384"/>
      <c r="HU28" s="384"/>
      <c r="HV28" s="384"/>
    </row>
    <row r="29" spans="1:230" s="389" customFormat="1" ht="18" customHeight="1">
      <c r="A29" s="384"/>
      <c r="B29" s="385"/>
      <c r="C29" s="386" t="s">
        <v>66</v>
      </c>
      <c r="D29" s="460">
        <v>56454</v>
      </c>
      <c r="E29" s="461">
        <v>1151.9956371559149</v>
      </c>
      <c r="F29" s="462">
        <v>210001</v>
      </c>
      <c r="G29" s="463">
        <v>1384.3142936462202</v>
      </c>
      <c r="H29" s="464">
        <v>83325</v>
      </c>
      <c r="I29" s="465">
        <v>877.91670927092707</v>
      </c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  <c r="HJ29" s="384"/>
      <c r="HK29" s="384"/>
      <c r="HL29" s="384"/>
      <c r="HM29" s="384"/>
      <c r="HN29" s="384"/>
      <c r="HO29" s="384"/>
      <c r="HP29" s="384"/>
      <c r="HQ29" s="384"/>
      <c r="HR29" s="384"/>
      <c r="HS29" s="384"/>
      <c r="HT29" s="384"/>
      <c r="HU29" s="384"/>
      <c r="HV29" s="384"/>
    </row>
    <row r="30" spans="1:230" s="390" customFormat="1" ht="18" customHeight="1">
      <c r="B30" s="385">
        <v>35</v>
      </c>
      <c r="C30" s="391" t="s">
        <v>67</v>
      </c>
      <c r="D30" s="392">
        <v>31812</v>
      </c>
      <c r="E30" s="393">
        <v>1207.8478941908713</v>
      </c>
      <c r="F30" s="392">
        <v>108876</v>
      </c>
      <c r="G30" s="393">
        <v>1405.4455582497517</v>
      </c>
      <c r="H30" s="392">
        <v>42974</v>
      </c>
      <c r="I30" s="393">
        <v>886.20840903802321</v>
      </c>
    </row>
    <row r="31" spans="1:230" s="390" customFormat="1" ht="18" customHeight="1">
      <c r="B31" s="385">
        <v>38</v>
      </c>
      <c r="C31" s="391" t="s">
        <v>68</v>
      </c>
      <c r="D31" s="392">
        <v>24642</v>
      </c>
      <c r="E31" s="393">
        <v>1079.8922364256148</v>
      </c>
      <c r="F31" s="392">
        <v>101125</v>
      </c>
      <c r="G31" s="393">
        <v>1361.5633659332509</v>
      </c>
      <c r="H31" s="392">
        <v>40351</v>
      </c>
      <c r="I31" s="393">
        <v>869.08601100344481</v>
      </c>
    </row>
    <row r="32" spans="1:230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</row>
    <row r="33" spans="1:230" s="389" customFormat="1" ht="18" customHeight="1">
      <c r="A33" s="384"/>
      <c r="B33" s="385">
        <v>39</v>
      </c>
      <c r="C33" s="386" t="s">
        <v>69</v>
      </c>
      <c r="D33" s="460">
        <v>13465</v>
      </c>
      <c r="E33" s="461">
        <v>1264.390419606387</v>
      </c>
      <c r="F33" s="462">
        <v>93377</v>
      </c>
      <c r="G33" s="463">
        <v>1589.1744143632802</v>
      </c>
      <c r="H33" s="464">
        <v>34820</v>
      </c>
      <c r="I33" s="465">
        <v>983.07436961516385</v>
      </c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  <c r="HJ33" s="384"/>
      <c r="HK33" s="384"/>
      <c r="HL33" s="384"/>
      <c r="HM33" s="384"/>
      <c r="HN33" s="384"/>
      <c r="HO33" s="384"/>
      <c r="HP33" s="384"/>
      <c r="HQ33" s="384"/>
      <c r="HR33" s="384"/>
      <c r="HS33" s="384"/>
      <c r="HT33" s="384"/>
      <c r="HU33" s="384"/>
      <c r="HV33" s="384"/>
    </row>
    <row r="34" spans="1:230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  <c r="HJ34" s="384"/>
      <c r="HK34" s="384"/>
      <c r="HL34" s="384"/>
      <c r="HM34" s="384"/>
      <c r="HN34" s="384"/>
      <c r="HO34" s="384"/>
      <c r="HP34" s="384"/>
      <c r="HQ34" s="384"/>
      <c r="HR34" s="384"/>
      <c r="HS34" s="384"/>
      <c r="HT34" s="384"/>
      <c r="HU34" s="384"/>
      <c r="HV34" s="384"/>
    </row>
    <row r="35" spans="1:230" s="389" customFormat="1" ht="18" customHeight="1">
      <c r="A35" s="384"/>
      <c r="B35" s="385"/>
      <c r="C35" s="386" t="s">
        <v>70</v>
      </c>
      <c r="D35" s="460">
        <v>48513</v>
      </c>
      <c r="E35" s="461">
        <v>1199.1311361903004</v>
      </c>
      <c r="F35" s="462">
        <v>411013</v>
      </c>
      <c r="G35" s="463">
        <v>1494.9337331422612</v>
      </c>
      <c r="H35" s="464">
        <v>148168</v>
      </c>
      <c r="I35" s="465">
        <v>931.66391906484614</v>
      </c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  <c r="HJ35" s="384"/>
      <c r="HK35" s="384"/>
      <c r="HL35" s="384"/>
      <c r="HM35" s="384"/>
      <c r="HN35" s="384"/>
      <c r="HO35" s="384"/>
      <c r="HP35" s="384"/>
      <c r="HQ35" s="384"/>
      <c r="HR35" s="384"/>
      <c r="HS35" s="384"/>
      <c r="HT35" s="384"/>
      <c r="HU35" s="384"/>
      <c r="HV35" s="384"/>
    </row>
    <row r="36" spans="1:230" s="390" customFormat="1" ht="18" customHeight="1">
      <c r="B36" s="385">
        <v>5</v>
      </c>
      <c r="C36" s="391" t="s">
        <v>71</v>
      </c>
      <c r="D36" s="392">
        <v>3280</v>
      </c>
      <c r="E36" s="393">
        <v>1077.5599847560975</v>
      </c>
      <c r="F36" s="392">
        <v>25424</v>
      </c>
      <c r="G36" s="393">
        <v>1307.5883314977973</v>
      </c>
      <c r="H36" s="392">
        <v>9536</v>
      </c>
      <c r="I36" s="393">
        <v>862.06666946308724</v>
      </c>
    </row>
    <row r="37" spans="1:230" s="390" customFormat="1" ht="18" customHeight="1">
      <c r="B37" s="385">
        <v>9</v>
      </c>
      <c r="C37" s="391" t="s">
        <v>72</v>
      </c>
      <c r="D37" s="392">
        <v>5227</v>
      </c>
      <c r="E37" s="393">
        <v>1336.2893418787069</v>
      </c>
      <c r="F37" s="392">
        <v>65243</v>
      </c>
      <c r="G37" s="393">
        <v>1587.6775575923855</v>
      </c>
      <c r="H37" s="392">
        <v>20563</v>
      </c>
      <c r="I37" s="393">
        <v>961.85205855176764</v>
      </c>
    </row>
    <row r="38" spans="1:230" s="390" customFormat="1" ht="18" customHeight="1">
      <c r="B38" s="385">
        <v>24</v>
      </c>
      <c r="C38" s="391" t="s">
        <v>73</v>
      </c>
      <c r="D38" s="392">
        <v>13949</v>
      </c>
      <c r="E38" s="393">
        <v>1267.3823363681986</v>
      </c>
      <c r="F38" s="392">
        <v>87730</v>
      </c>
      <c r="G38" s="393">
        <v>1499.262823549527</v>
      </c>
      <c r="H38" s="392">
        <v>33814</v>
      </c>
      <c r="I38" s="393">
        <v>908.8677275684629</v>
      </c>
    </row>
    <row r="39" spans="1:230" s="390" customFormat="1" ht="18" customHeight="1">
      <c r="B39" s="385">
        <v>34</v>
      </c>
      <c r="C39" s="391" t="s">
        <v>74</v>
      </c>
      <c r="D39" s="392">
        <v>4001</v>
      </c>
      <c r="E39" s="393">
        <v>1168.5446338415397</v>
      </c>
      <c r="F39" s="392">
        <v>28302</v>
      </c>
      <c r="G39" s="393">
        <v>1539.1707229171082</v>
      </c>
      <c r="H39" s="392">
        <v>10137</v>
      </c>
      <c r="I39" s="393">
        <v>963.72983328400892</v>
      </c>
    </row>
    <row r="40" spans="1:230" s="390" customFormat="1" ht="18" customHeight="1">
      <c r="B40" s="385">
        <v>37</v>
      </c>
      <c r="C40" s="391" t="s">
        <v>75</v>
      </c>
      <c r="D40" s="392">
        <v>5590</v>
      </c>
      <c r="E40" s="393">
        <v>1128.9829660107334</v>
      </c>
      <c r="F40" s="392">
        <v>54089</v>
      </c>
      <c r="G40" s="393">
        <v>1389.0818663683926</v>
      </c>
      <c r="H40" s="392">
        <v>19911</v>
      </c>
      <c r="I40" s="393">
        <v>889.84594897292959</v>
      </c>
    </row>
    <row r="41" spans="1:230" s="390" customFormat="1" ht="18" customHeight="1">
      <c r="B41" s="385">
        <v>40</v>
      </c>
      <c r="C41" s="391" t="s">
        <v>76</v>
      </c>
      <c r="D41" s="392">
        <v>2642</v>
      </c>
      <c r="E41" s="393">
        <v>1092.8484443603331</v>
      </c>
      <c r="F41" s="392">
        <v>23400</v>
      </c>
      <c r="G41" s="393">
        <v>1428.8501641025643</v>
      </c>
      <c r="H41" s="392">
        <v>8328</v>
      </c>
      <c r="I41" s="393">
        <v>893.86305595581189</v>
      </c>
    </row>
    <row r="42" spans="1:230" s="390" customFormat="1" ht="18" customHeight="1">
      <c r="B42" s="385">
        <v>42</v>
      </c>
      <c r="C42" s="391" t="s">
        <v>77</v>
      </c>
      <c r="D42" s="392">
        <v>1265</v>
      </c>
      <c r="E42" s="393">
        <v>1190.9863399209487</v>
      </c>
      <c r="F42" s="392">
        <v>15782</v>
      </c>
      <c r="G42" s="393">
        <v>1430.5464092003549</v>
      </c>
      <c r="H42" s="392">
        <v>5086</v>
      </c>
      <c r="I42" s="393">
        <v>869.14919976405827</v>
      </c>
    </row>
    <row r="43" spans="1:230" s="390" customFormat="1" ht="18" customHeight="1">
      <c r="B43" s="385">
        <v>47</v>
      </c>
      <c r="C43" s="391" t="s">
        <v>78</v>
      </c>
      <c r="D43" s="392">
        <v>10374</v>
      </c>
      <c r="E43" s="393">
        <v>1174.1986254096782</v>
      </c>
      <c r="F43" s="392">
        <v>79803</v>
      </c>
      <c r="G43" s="393">
        <v>1650.0137293084219</v>
      </c>
      <c r="H43" s="392">
        <v>28376</v>
      </c>
      <c r="I43" s="393">
        <v>1037.9723752466873</v>
      </c>
    </row>
    <row r="44" spans="1:230" s="390" customFormat="1" ht="18" customHeight="1">
      <c r="B44" s="385">
        <v>49</v>
      </c>
      <c r="C44" s="391" t="s">
        <v>79</v>
      </c>
      <c r="D44" s="392">
        <v>2185</v>
      </c>
      <c r="E44" s="393">
        <v>1104.8740274599543</v>
      </c>
      <c r="F44" s="392">
        <v>31240</v>
      </c>
      <c r="G44" s="393">
        <v>1270.621528169014</v>
      </c>
      <c r="H44" s="392">
        <v>12417</v>
      </c>
      <c r="I44" s="393">
        <v>846.09439397600067</v>
      </c>
    </row>
    <row r="45" spans="1:230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</row>
    <row r="46" spans="1:230" s="389" customFormat="1" ht="18" customHeight="1">
      <c r="A46" s="384"/>
      <c r="B46" s="385"/>
      <c r="C46" s="386" t="s">
        <v>80</v>
      </c>
      <c r="D46" s="460">
        <v>46734</v>
      </c>
      <c r="E46" s="461">
        <v>1113.4720839217703</v>
      </c>
      <c r="F46" s="462">
        <v>239187</v>
      </c>
      <c r="G46" s="463">
        <v>1407.7282240673615</v>
      </c>
      <c r="H46" s="464">
        <v>94988</v>
      </c>
      <c r="I46" s="465">
        <v>924.74472017517996</v>
      </c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  <c r="HJ46" s="384"/>
      <c r="HK46" s="384"/>
      <c r="HL46" s="384"/>
      <c r="HM46" s="384"/>
      <c r="HN46" s="384"/>
      <c r="HO46" s="384"/>
      <c r="HP46" s="384"/>
      <c r="HQ46" s="384"/>
      <c r="HR46" s="384"/>
      <c r="HS46" s="384"/>
      <c r="HT46" s="384"/>
      <c r="HU46" s="384"/>
      <c r="HV46" s="384"/>
    </row>
    <row r="47" spans="1:230" s="390" customFormat="1" ht="18" customHeight="1">
      <c r="B47" s="385">
        <v>2</v>
      </c>
      <c r="C47" s="391" t="s">
        <v>81</v>
      </c>
      <c r="D47" s="392">
        <v>6880</v>
      </c>
      <c r="E47" s="393">
        <v>1131.663354651163</v>
      </c>
      <c r="F47" s="392">
        <v>46893</v>
      </c>
      <c r="G47" s="393">
        <v>1361.3335367752115</v>
      </c>
      <c r="H47" s="392">
        <v>18398</v>
      </c>
      <c r="I47" s="393">
        <v>890.84932710077169</v>
      </c>
    </row>
    <row r="48" spans="1:230" s="390" customFormat="1" ht="18" customHeight="1">
      <c r="B48" s="385">
        <v>13</v>
      </c>
      <c r="C48" s="391" t="s">
        <v>82</v>
      </c>
      <c r="D48" s="392">
        <v>15861</v>
      </c>
      <c r="E48" s="393">
        <v>1096.233857890423</v>
      </c>
      <c r="F48" s="392">
        <v>57076</v>
      </c>
      <c r="G48" s="393">
        <v>1438.8508208353771</v>
      </c>
      <c r="H48" s="392">
        <v>26326</v>
      </c>
      <c r="I48" s="393">
        <v>954.38837461065089</v>
      </c>
    </row>
    <row r="49" spans="1:230" s="390" customFormat="1" ht="18" customHeight="1">
      <c r="B49" s="385">
        <v>16</v>
      </c>
      <c r="C49" s="391" t="s">
        <v>83</v>
      </c>
      <c r="D49" s="392">
        <v>6551</v>
      </c>
      <c r="E49" s="393">
        <v>1049.3532132498854</v>
      </c>
      <c r="F49" s="392">
        <v>26367</v>
      </c>
      <c r="G49" s="393">
        <v>1286.2502476580576</v>
      </c>
      <c r="H49" s="392">
        <v>10811</v>
      </c>
      <c r="I49" s="393">
        <v>879.94506521135872</v>
      </c>
    </row>
    <row r="50" spans="1:230" s="390" customFormat="1" ht="18" customHeight="1">
      <c r="B50" s="385">
        <v>19</v>
      </c>
      <c r="C50" s="391" t="s">
        <v>84</v>
      </c>
      <c r="D50" s="392">
        <v>5891</v>
      </c>
      <c r="E50" s="393">
        <v>1223.8374588355116</v>
      </c>
      <c r="F50" s="392">
        <v>29100</v>
      </c>
      <c r="G50" s="393">
        <v>1594.9235065292096</v>
      </c>
      <c r="H50" s="392">
        <v>9494</v>
      </c>
      <c r="I50" s="393">
        <v>994.56786075416051</v>
      </c>
    </row>
    <row r="51" spans="1:230" s="390" customFormat="1" ht="18" customHeight="1">
      <c r="B51" s="385">
        <v>45</v>
      </c>
      <c r="C51" s="391" t="s">
        <v>85</v>
      </c>
      <c r="D51" s="392">
        <v>11551</v>
      </c>
      <c r="E51" s="393">
        <v>1106.3852393732147</v>
      </c>
      <c r="F51" s="392">
        <v>79751</v>
      </c>
      <c r="G51" s="393">
        <v>1384.5919602262038</v>
      </c>
      <c r="H51" s="392">
        <v>29959</v>
      </c>
      <c r="I51" s="393">
        <v>913.55064721786425</v>
      </c>
    </row>
    <row r="52" spans="1:230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</row>
    <row r="53" spans="1:230" s="389" customFormat="1" ht="18" customHeight="1">
      <c r="A53" s="384"/>
      <c r="B53" s="385"/>
      <c r="C53" s="386" t="s">
        <v>86</v>
      </c>
      <c r="D53" s="460">
        <v>163633</v>
      </c>
      <c r="E53" s="461">
        <v>1322.8162767901347</v>
      </c>
      <c r="F53" s="462">
        <v>1194878</v>
      </c>
      <c r="G53" s="463">
        <v>1532.8083414708437</v>
      </c>
      <c r="H53" s="464">
        <v>389003</v>
      </c>
      <c r="I53" s="465">
        <v>947.13654773870678</v>
      </c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  <c r="HJ53" s="384"/>
      <c r="HK53" s="384"/>
      <c r="HL53" s="384"/>
      <c r="HM53" s="384"/>
      <c r="HN53" s="384"/>
      <c r="HO53" s="384"/>
      <c r="HP53" s="384"/>
      <c r="HQ53" s="384"/>
      <c r="HR53" s="384"/>
      <c r="HS53" s="384"/>
      <c r="HT53" s="384"/>
      <c r="HU53" s="384"/>
      <c r="HV53" s="384"/>
    </row>
    <row r="54" spans="1:230" s="390" customFormat="1" ht="18" customHeight="1">
      <c r="B54" s="385">
        <v>8</v>
      </c>
      <c r="C54" s="391" t="s">
        <v>87</v>
      </c>
      <c r="D54" s="392">
        <v>120658</v>
      </c>
      <c r="E54" s="393">
        <v>1365.9973254156378</v>
      </c>
      <c r="F54" s="392">
        <v>896179</v>
      </c>
      <c r="G54" s="393">
        <v>1575.0049783134846</v>
      </c>
      <c r="H54" s="392">
        <v>288838</v>
      </c>
      <c r="I54" s="393">
        <v>978.20476145797988</v>
      </c>
    </row>
    <row r="55" spans="1:230" s="390" customFormat="1" ht="18" customHeight="1">
      <c r="B55" s="385">
        <v>17</v>
      </c>
      <c r="C55" s="391" t="s">
        <v>209</v>
      </c>
      <c r="D55" s="392">
        <v>13412</v>
      </c>
      <c r="E55" s="393">
        <v>1195.1027348643008</v>
      </c>
      <c r="F55" s="392">
        <v>114956</v>
      </c>
      <c r="G55" s="393">
        <v>1387.0511170360835</v>
      </c>
      <c r="H55" s="392">
        <v>36086</v>
      </c>
      <c r="I55" s="393">
        <v>836.28675081749157</v>
      </c>
    </row>
    <row r="56" spans="1:230" s="390" customFormat="1" ht="18" customHeight="1">
      <c r="B56" s="385">
        <v>25</v>
      </c>
      <c r="C56" s="391" t="s">
        <v>206</v>
      </c>
      <c r="D56" s="392">
        <v>11205</v>
      </c>
      <c r="E56" s="393">
        <v>1174.6375100401606</v>
      </c>
      <c r="F56" s="392">
        <v>65324</v>
      </c>
      <c r="G56" s="393">
        <v>1346.8234328883718</v>
      </c>
      <c r="H56" s="392">
        <v>23783</v>
      </c>
      <c r="I56" s="393">
        <v>817.75067737459528</v>
      </c>
    </row>
    <row r="57" spans="1:230" s="390" customFormat="1" ht="18" customHeight="1">
      <c r="B57" s="385">
        <v>43</v>
      </c>
      <c r="C57" s="391" t="s">
        <v>88</v>
      </c>
      <c r="D57" s="392">
        <v>18358</v>
      </c>
      <c r="E57" s="393">
        <v>1222.7562561281186</v>
      </c>
      <c r="F57" s="392">
        <v>118419</v>
      </c>
      <c r="G57" s="393">
        <v>1457.5603310279598</v>
      </c>
      <c r="H57" s="392">
        <v>40296</v>
      </c>
      <c r="I57" s="393">
        <v>900.07552958109966</v>
      </c>
    </row>
    <row r="58" spans="1:230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</row>
    <row r="59" spans="1:230" s="389" customFormat="1" ht="18" customHeight="1">
      <c r="A59" s="384"/>
      <c r="B59" s="385"/>
      <c r="C59" s="386" t="s">
        <v>89</v>
      </c>
      <c r="D59" s="460">
        <v>98994</v>
      </c>
      <c r="E59" s="461">
        <v>1152.37607895428</v>
      </c>
      <c r="F59" s="462">
        <v>673839</v>
      </c>
      <c r="G59" s="463">
        <v>1378.9736294574818</v>
      </c>
      <c r="H59" s="464">
        <v>244906</v>
      </c>
      <c r="I59" s="465">
        <v>874.47346202216363</v>
      </c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  <c r="HJ59" s="384"/>
      <c r="HK59" s="384"/>
      <c r="HL59" s="384"/>
      <c r="HM59" s="384"/>
      <c r="HN59" s="384"/>
      <c r="HO59" s="384"/>
      <c r="HP59" s="384"/>
      <c r="HQ59" s="384"/>
      <c r="HR59" s="384"/>
      <c r="HS59" s="384"/>
      <c r="HT59" s="384"/>
      <c r="HU59" s="384"/>
      <c r="HV59" s="384"/>
    </row>
    <row r="60" spans="1:230" s="390" customFormat="1" ht="18" customHeight="1">
      <c r="B60" s="385">
        <v>3</v>
      </c>
      <c r="C60" s="391" t="s">
        <v>210</v>
      </c>
      <c r="D60" s="392">
        <v>24534</v>
      </c>
      <c r="E60" s="393">
        <v>1103.2290739382083</v>
      </c>
      <c r="F60" s="392">
        <v>225819</v>
      </c>
      <c r="G60" s="393">
        <v>1282.5453615949057</v>
      </c>
      <c r="H60" s="392">
        <v>82242</v>
      </c>
      <c r="I60" s="393">
        <v>840.75271710318339</v>
      </c>
    </row>
    <row r="61" spans="1:230" s="390" customFormat="1" ht="18" customHeight="1">
      <c r="B61" s="385">
        <v>12</v>
      </c>
      <c r="C61" s="391" t="s">
        <v>208</v>
      </c>
      <c r="D61" s="392">
        <v>14343</v>
      </c>
      <c r="E61" s="393">
        <v>1165.3353147877012</v>
      </c>
      <c r="F61" s="392">
        <v>90563</v>
      </c>
      <c r="G61" s="393">
        <v>1328.3866897077173</v>
      </c>
      <c r="H61" s="392">
        <v>30503</v>
      </c>
      <c r="I61" s="393">
        <v>849.84121988001175</v>
      </c>
    </row>
    <row r="62" spans="1:230" s="390" customFormat="1" ht="18" customHeight="1">
      <c r="B62" s="385">
        <v>46</v>
      </c>
      <c r="C62" s="391" t="s">
        <v>90</v>
      </c>
      <c r="D62" s="392">
        <v>60117</v>
      </c>
      <c r="E62" s="393">
        <v>1169.3413017948333</v>
      </c>
      <c r="F62" s="392">
        <v>357457</v>
      </c>
      <c r="G62" s="393">
        <v>1452.7073653894033</v>
      </c>
      <c r="H62" s="392">
        <v>132161</v>
      </c>
      <c r="I62" s="393">
        <v>901.14259123341981</v>
      </c>
    </row>
    <row r="63" spans="1:230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</row>
    <row r="64" spans="1:230" s="389" customFormat="1" ht="18" customHeight="1">
      <c r="A64" s="384"/>
      <c r="B64" s="385"/>
      <c r="C64" s="386" t="s">
        <v>91</v>
      </c>
      <c r="D64" s="460">
        <v>29439</v>
      </c>
      <c r="E64" s="461">
        <v>1033.5404385339177</v>
      </c>
      <c r="F64" s="462">
        <v>142031</v>
      </c>
      <c r="G64" s="463">
        <v>1269.4575182178532</v>
      </c>
      <c r="H64" s="464">
        <v>59122</v>
      </c>
      <c r="I64" s="465">
        <v>853.16156625283338</v>
      </c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  <c r="HJ64" s="384"/>
      <c r="HK64" s="384"/>
      <c r="HL64" s="384"/>
      <c r="HM64" s="384"/>
      <c r="HN64" s="384"/>
      <c r="HO64" s="384"/>
      <c r="HP64" s="384"/>
      <c r="HQ64" s="384"/>
      <c r="HR64" s="384"/>
      <c r="HS64" s="384"/>
      <c r="HT64" s="384"/>
      <c r="HU64" s="384"/>
      <c r="HV64" s="384"/>
    </row>
    <row r="65" spans="1:230" s="390" customFormat="1" ht="18" customHeight="1">
      <c r="B65" s="385">
        <v>6</v>
      </c>
      <c r="C65" s="391" t="s">
        <v>92</v>
      </c>
      <c r="D65" s="392">
        <v>18959</v>
      </c>
      <c r="E65" s="393">
        <v>1027.6313165251333</v>
      </c>
      <c r="F65" s="392">
        <v>80506</v>
      </c>
      <c r="G65" s="393">
        <v>1288.754079944352</v>
      </c>
      <c r="H65" s="392">
        <v>35333</v>
      </c>
      <c r="I65" s="393">
        <v>873.71600967933648</v>
      </c>
    </row>
    <row r="66" spans="1:230" s="390" customFormat="1" ht="18" customHeight="1">
      <c r="B66" s="385">
        <v>10</v>
      </c>
      <c r="C66" s="391" t="s">
        <v>93</v>
      </c>
      <c r="D66" s="392">
        <v>10480</v>
      </c>
      <c r="E66" s="393">
        <v>1044.2304236641221</v>
      </c>
      <c r="F66" s="392">
        <v>61525</v>
      </c>
      <c r="G66" s="393">
        <v>1244.2077986184479</v>
      </c>
      <c r="H66" s="392">
        <v>23789</v>
      </c>
      <c r="I66" s="393">
        <v>822.63274412543603</v>
      </c>
    </row>
    <row r="67" spans="1:230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</row>
    <row r="68" spans="1:230" s="389" customFormat="1" ht="18" customHeight="1">
      <c r="A68" s="384"/>
      <c r="B68" s="385"/>
      <c r="C68" s="386" t="s">
        <v>94</v>
      </c>
      <c r="D68" s="460">
        <v>79485</v>
      </c>
      <c r="E68" s="461">
        <v>1092.7813868025407</v>
      </c>
      <c r="F68" s="462">
        <v>489533</v>
      </c>
      <c r="G68" s="463">
        <v>1283.7933271709962</v>
      </c>
      <c r="H68" s="464">
        <v>183258</v>
      </c>
      <c r="I68" s="465">
        <v>793.5314434294819</v>
      </c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  <c r="HJ68" s="384"/>
      <c r="HK68" s="384"/>
      <c r="HL68" s="384"/>
      <c r="HM68" s="384"/>
      <c r="HN68" s="384"/>
      <c r="HO68" s="384"/>
      <c r="HP68" s="384"/>
      <c r="HQ68" s="384"/>
      <c r="HR68" s="384"/>
      <c r="HS68" s="384"/>
      <c r="HT68" s="384"/>
      <c r="HU68" s="384"/>
      <c r="HV68" s="384"/>
    </row>
    <row r="69" spans="1:230" s="390" customFormat="1" ht="18" customHeight="1">
      <c r="B69" s="385">
        <v>15</v>
      </c>
      <c r="C69" s="391" t="s">
        <v>200</v>
      </c>
      <c r="D69" s="392">
        <v>30178</v>
      </c>
      <c r="E69" s="393">
        <v>1093.2982026641923</v>
      </c>
      <c r="F69" s="392">
        <v>193419</v>
      </c>
      <c r="G69" s="393">
        <v>1351.3607458936297</v>
      </c>
      <c r="H69" s="392">
        <v>73782</v>
      </c>
      <c r="I69" s="393">
        <v>839.80480130655178</v>
      </c>
    </row>
    <row r="70" spans="1:230" s="390" customFormat="1" ht="18" customHeight="1">
      <c r="B70" s="385">
        <v>27</v>
      </c>
      <c r="C70" s="391" t="s">
        <v>95</v>
      </c>
      <c r="D70" s="392">
        <v>11799</v>
      </c>
      <c r="E70" s="393">
        <v>1083.102379015171</v>
      </c>
      <c r="F70" s="392">
        <v>70610</v>
      </c>
      <c r="G70" s="393">
        <v>1161.8404822263137</v>
      </c>
      <c r="H70" s="392">
        <v>26537</v>
      </c>
      <c r="I70" s="393">
        <v>692.34344537815116</v>
      </c>
    </row>
    <row r="71" spans="1:230" s="390" customFormat="1" ht="18" customHeight="1">
      <c r="B71" s="385">
        <v>32</v>
      </c>
      <c r="C71" s="391" t="s">
        <v>207</v>
      </c>
      <c r="D71" s="392">
        <v>12773</v>
      </c>
      <c r="E71" s="393">
        <v>1103.7982478665936</v>
      </c>
      <c r="F71" s="392">
        <v>67350</v>
      </c>
      <c r="G71" s="393">
        <v>1075.5654559762434</v>
      </c>
      <c r="H71" s="392">
        <v>24582</v>
      </c>
      <c r="I71" s="393">
        <v>684.88507444471554</v>
      </c>
    </row>
    <row r="72" spans="1:230" s="390" customFormat="1" ht="18" customHeight="1">
      <c r="B72" s="385">
        <v>36</v>
      </c>
      <c r="C72" s="391" t="s">
        <v>96</v>
      </c>
      <c r="D72" s="392">
        <v>24735</v>
      </c>
      <c r="E72" s="393">
        <v>1091.0788510208208</v>
      </c>
      <c r="F72" s="392">
        <v>158154</v>
      </c>
      <c r="G72" s="393">
        <v>1344.2813005678011</v>
      </c>
      <c r="H72" s="392">
        <v>58357</v>
      </c>
      <c r="I72" s="393">
        <v>826.80645852254236</v>
      </c>
    </row>
    <row r="73" spans="1:230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</row>
    <row r="74" spans="1:230" s="389" customFormat="1" ht="18" customHeight="1">
      <c r="A74" s="384"/>
      <c r="B74" s="385">
        <v>28</v>
      </c>
      <c r="C74" s="386" t="s">
        <v>97</v>
      </c>
      <c r="D74" s="460">
        <v>94038</v>
      </c>
      <c r="E74" s="461">
        <v>1301.0418024628343</v>
      </c>
      <c r="F74" s="462">
        <v>861918</v>
      </c>
      <c r="G74" s="463">
        <v>1723.9690856322759</v>
      </c>
      <c r="H74" s="464">
        <v>273009</v>
      </c>
      <c r="I74" s="465">
        <v>1060.861870268013</v>
      </c>
      <c r="J74" s="384"/>
      <c r="K74" s="38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  <c r="HJ74" s="384"/>
      <c r="HK74" s="384"/>
      <c r="HL74" s="384"/>
      <c r="HM74" s="384"/>
      <c r="HN74" s="384"/>
      <c r="HO74" s="384"/>
      <c r="HP74" s="384"/>
      <c r="HQ74" s="384"/>
      <c r="HR74" s="384"/>
      <c r="HS74" s="384"/>
      <c r="HT74" s="384"/>
      <c r="HU74" s="384"/>
      <c r="HV74" s="384"/>
    </row>
    <row r="75" spans="1:230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384"/>
      <c r="K75" s="384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  <c r="HJ75" s="384"/>
      <c r="HK75" s="384"/>
      <c r="HL75" s="384"/>
      <c r="HM75" s="384"/>
      <c r="HN75" s="384"/>
      <c r="HO75" s="384"/>
      <c r="HP75" s="384"/>
      <c r="HQ75" s="384"/>
      <c r="HR75" s="384"/>
      <c r="HS75" s="384"/>
      <c r="HT75" s="384"/>
      <c r="HU75" s="384"/>
      <c r="HV75" s="384"/>
    </row>
    <row r="76" spans="1:230" s="389" customFormat="1" ht="18" customHeight="1">
      <c r="A76" s="384"/>
      <c r="B76" s="385">
        <v>30</v>
      </c>
      <c r="C76" s="386" t="s">
        <v>98</v>
      </c>
      <c r="D76" s="460">
        <v>30891</v>
      </c>
      <c r="E76" s="461">
        <v>1092.756481175747</v>
      </c>
      <c r="F76" s="462">
        <v>158883</v>
      </c>
      <c r="G76" s="463">
        <v>1351.1846399551873</v>
      </c>
      <c r="H76" s="464">
        <v>62145</v>
      </c>
      <c r="I76" s="465">
        <v>861.17614369619434</v>
      </c>
      <c r="J76" s="384"/>
      <c r="K76" s="384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  <c r="HJ76" s="384"/>
      <c r="HK76" s="384"/>
      <c r="HL76" s="384"/>
      <c r="HM76" s="384"/>
      <c r="HN76" s="384"/>
      <c r="HO76" s="384"/>
      <c r="HP76" s="384"/>
      <c r="HQ76" s="384"/>
      <c r="HR76" s="384"/>
      <c r="HS76" s="384"/>
      <c r="HT76" s="384"/>
      <c r="HU76" s="384"/>
      <c r="HV76" s="384"/>
    </row>
    <row r="77" spans="1:230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384"/>
      <c r="K77" s="384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  <c r="HJ77" s="384"/>
      <c r="HK77" s="384"/>
      <c r="HL77" s="384"/>
      <c r="HM77" s="384"/>
      <c r="HN77" s="384"/>
      <c r="HO77" s="384"/>
      <c r="HP77" s="384"/>
      <c r="HQ77" s="384"/>
      <c r="HR77" s="384"/>
      <c r="HS77" s="384"/>
      <c r="HT77" s="384"/>
      <c r="HU77" s="384"/>
      <c r="HV77" s="384"/>
    </row>
    <row r="78" spans="1:230" s="389" customFormat="1" ht="18" customHeight="1">
      <c r="A78" s="384"/>
      <c r="B78" s="385">
        <v>31</v>
      </c>
      <c r="C78" s="386" t="s">
        <v>99</v>
      </c>
      <c r="D78" s="460">
        <v>10385</v>
      </c>
      <c r="E78" s="461">
        <v>1431.9268666345693</v>
      </c>
      <c r="F78" s="462">
        <v>101618</v>
      </c>
      <c r="G78" s="463">
        <v>1682.3865126257158</v>
      </c>
      <c r="H78" s="464">
        <v>29907</v>
      </c>
      <c r="I78" s="465">
        <v>1028.6294867422343</v>
      </c>
      <c r="J78" s="384"/>
      <c r="K78" s="384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  <c r="HJ78" s="384"/>
      <c r="HK78" s="384"/>
      <c r="HL78" s="384"/>
      <c r="HM78" s="384"/>
      <c r="HN78" s="384"/>
      <c r="HO78" s="384"/>
      <c r="HP78" s="384"/>
      <c r="HQ78" s="384"/>
      <c r="HR78" s="384"/>
      <c r="HS78" s="384"/>
      <c r="HT78" s="384"/>
      <c r="HU78" s="384"/>
      <c r="HV78" s="384"/>
    </row>
    <row r="79" spans="1:230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384"/>
      <c r="K79" s="384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  <c r="HJ79" s="384"/>
      <c r="HK79" s="384"/>
      <c r="HL79" s="384"/>
      <c r="HM79" s="384"/>
      <c r="HN79" s="384"/>
      <c r="HO79" s="384"/>
      <c r="HP79" s="384"/>
      <c r="HQ79" s="384"/>
      <c r="HR79" s="384"/>
      <c r="HS79" s="384"/>
      <c r="HT79" s="384"/>
      <c r="HU79" s="384"/>
      <c r="HV79" s="384"/>
    </row>
    <row r="80" spans="1:230" s="389" customFormat="1" ht="18" customHeight="1">
      <c r="A80" s="384"/>
      <c r="B80" s="385"/>
      <c r="C80" s="386" t="s">
        <v>100</v>
      </c>
      <c r="D80" s="460">
        <v>41514</v>
      </c>
      <c r="E80" s="461">
        <v>1527.0570535241122</v>
      </c>
      <c r="F80" s="462">
        <v>389914</v>
      </c>
      <c r="G80" s="463">
        <v>1828.6651622665509</v>
      </c>
      <c r="H80" s="464">
        <v>133120</v>
      </c>
      <c r="I80" s="465">
        <v>1125.8037530799279</v>
      </c>
      <c r="J80" s="384"/>
      <c r="K80" s="384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  <c r="HJ80" s="384"/>
      <c r="HK80" s="384"/>
      <c r="HL80" s="384"/>
      <c r="HM80" s="384"/>
      <c r="HN80" s="384"/>
      <c r="HO80" s="384"/>
      <c r="HP80" s="384"/>
      <c r="HQ80" s="384"/>
      <c r="HR80" s="384"/>
      <c r="HS80" s="384"/>
      <c r="HT80" s="384"/>
      <c r="HU80" s="384"/>
      <c r="HV80" s="384"/>
    </row>
    <row r="81" spans="1:230" s="390" customFormat="1" ht="18" customHeight="1">
      <c r="B81" s="385">
        <v>1</v>
      </c>
      <c r="C81" s="391" t="s">
        <v>202</v>
      </c>
      <c r="D81" s="392">
        <v>6509</v>
      </c>
      <c r="E81" s="393">
        <v>1519.613435243509</v>
      </c>
      <c r="F81" s="392">
        <v>57666</v>
      </c>
      <c r="G81" s="393">
        <v>1844.6820103700618</v>
      </c>
      <c r="H81" s="392">
        <v>17272</v>
      </c>
      <c r="I81" s="393">
        <v>1115.8532144511348</v>
      </c>
    </row>
    <row r="82" spans="1:230" s="390" customFormat="1" ht="18" customHeight="1">
      <c r="B82" s="385">
        <v>20</v>
      </c>
      <c r="C82" s="391" t="s">
        <v>204</v>
      </c>
      <c r="D82" s="392">
        <v>12504</v>
      </c>
      <c r="E82" s="393">
        <v>1573.1029934420988</v>
      </c>
      <c r="F82" s="392">
        <v>135000</v>
      </c>
      <c r="G82" s="393">
        <v>1773.0871779259257</v>
      </c>
      <c r="H82" s="392">
        <v>43229</v>
      </c>
      <c r="I82" s="393">
        <v>1097.2942288741353</v>
      </c>
    </row>
    <row r="83" spans="1:230" s="390" customFormat="1" ht="18" customHeight="1">
      <c r="B83" s="385">
        <v>48</v>
      </c>
      <c r="C83" s="391" t="s">
        <v>211</v>
      </c>
      <c r="D83" s="392">
        <v>22501</v>
      </c>
      <c r="E83" s="393">
        <v>1503.6221874583352</v>
      </c>
      <c r="F83" s="392">
        <v>197248</v>
      </c>
      <c r="G83" s="393">
        <v>1862.021142166207</v>
      </c>
      <c r="H83" s="392">
        <v>72619</v>
      </c>
      <c r="I83" s="393">
        <v>1145.1417214503092</v>
      </c>
    </row>
    <row r="84" spans="1:230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</row>
    <row r="85" spans="1:230" s="389" customFormat="1" ht="18" customHeight="1">
      <c r="A85" s="384"/>
      <c r="B85" s="385">
        <v>26</v>
      </c>
      <c r="C85" s="386" t="s">
        <v>101</v>
      </c>
      <c r="D85" s="460">
        <v>4860</v>
      </c>
      <c r="E85" s="461">
        <v>1244.6304629629631</v>
      </c>
      <c r="F85" s="462">
        <v>51428</v>
      </c>
      <c r="G85" s="463">
        <v>1449.3176086956523</v>
      </c>
      <c r="H85" s="464">
        <v>15948</v>
      </c>
      <c r="I85" s="465">
        <v>922.04004451968899</v>
      </c>
      <c r="J85" s="384"/>
      <c r="K85" s="384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  <c r="HJ85" s="384"/>
      <c r="HK85" s="384"/>
      <c r="HL85" s="384"/>
      <c r="HM85" s="384"/>
      <c r="HN85" s="384"/>
      <c r="HO85" s="384"/>
      <c r="HP85" s="384"/>
      <c r="HQ85" s="384"/>
      <c r="HR85" s="384"/>
      <c r="HS85" s="384"/>
      <c r="HT85" s="384"/>
      <c r="HU85" s="384"/>
      <c r="HV85" s="384"/>
    </row>
    <row r="86" spans="1:230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384"/>
      <c r="K86" s="384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  <c r="HJ86" s="384"/>
      <c r="HK86" s="384"/>
      <c r="HL86" s="384"/>
      <c r="HM86" s="384"/>
      <c r="HN86" s="384"/>
      <c r="HO86" s="384"/>
      <c r="HP86" s="384"/>
      <c r="HQ86" s="384"/>
      <c r="HR86" s="384"/>
      <c r="HS86" s="384"/>
      <c r="HT86" s="384"/>
      <c r="HU86" s="384"/>
      <c r="HV86" s="384"/>
    </row>
    <row r="87" spans="1:230" s="389" customFormat="1" ht="18" customHeight="1">
      <c r="A87" s="384"/>
      <c r="B87" s="385">
        <v>51</v>
      </c>
      <c r="C87" s="391" t="s">
        <v>102</v>
      </c>
      <c r="D87" s="392">
        <v>1053</v>
      </c>
      <c r="E87" s="393">
        <v>1360.4341500474834</v>
      </c>
      <c r="F87" s="392">
        <v>4803</v>
      </c>
      <c r="G87" s="393">
        <v>1653.9720778679994</v>
      </c>
      <c r="H87" s="392">
        <v>2622</v>
      </c>
      <c r="I87" s="393">
        <v>998.82975209763515</v>
      </c>
      <c r="J87" s="384"/>
      <c r="K87" s="384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  <c r="HJ87" s="384"/>
      <c r="HK87" s="384"/>
      <c r="HL87" s="384"/>
      <c r="HM87" s="384"/>
      <c r="HN87" s="384"/>
      <c r="HO87" s="384"/>
      <c r="HP87" s="384"/>
      <c r="HQ87" s="384"/>
      <c r="HR87" s="384"/>
      <c r="HS87" s="384"/>
      <c r="HT87" s="384"/>
      <c r="HU87" s="384"/>
      <c r="HV87" s="384"/>
    </row>
    <row r="88" spans="1:230" s="389" customFormat="1" ht="18" customHeight="1">
      <c r="A88" s="384"/>
      <c r="B88" s="385">
        <v>52</v>
      </c>
      <c r="C88" s="391" t="s">
        <v>103</v>
      </c>
      <c r="D88" s="394">
        <v>1338</v>
      </c>
      <c r="E88" s="395">
        <v>1329.1222421524662</v>
      </c>
      <c r="F88" s="394">
        <v>4547</v>
      </c>
      <c r="G88" s="395">
        <v>1588.2772289421598</v>
      </c>
      <c r="H88" s="394">
        <v>2265</v>
      </c>
      <c r="I88" s="395">
        <v>932.01015894039745</v>
      </c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  <c r="HJ88" s="384"/>
      <c r="HK88" s="384"/>
      <c r="HL88" s="384"/>
      <c r="HM88" s="384"/>
      <c r="HN88" s="384"/>
      <c r="HO88" s="384"/>
      <c r="HP88" s="384"/>
      <c r="HQ88" s="384"/>
      <c r="HR88" s="384"/>
      <c r="HS88" s="384"/>
      <c r="HT88" s="384"/>
      <c r="HU88" s="384"/>
      <c r="HV88" s="384"/>
    </row>
    <row r="89" spans="1:230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  <c r="HJ89" s="384"/>
      <c r="HK89" s="384"/>
      <c r="HL89" s="384"/>
      <c r="HM89" s="384"/>
      <c r="HN89" s="384"/>
      <c r="HO89" s="384"/>
      <c r="HP89" s="384"/>
      <c r="HQ89" s="384"/>
      <c r="HR89" s="384"/>
      <c r="HS89" s="384"/>
      <c r="HT89" s="384"/>
      <c r="HU89" s="384"/>
      <c r="HV89" s="384"/>
    </row>
    <row r="90" spans="1:230" s="389" customFormat="1" ht="18" customHeight="1">
      <c r="A90" s="398"/>
      <c r="B90" s="399"/>
      <c r="C90" s="400" t="s">
        <v>45</v>
      </c>
      <c r="D90" s="401">
        <v>1002040</v>
      </c>
      <c r="E90" s="402">
        <v>1205.5204049139741</v>
      </c>
      <c r="F90" s="466">
        <v>6562698</v>
      </c>
      <c r="G90" s="467">
        <v>1500.6701203011273</v>
      </c>
      <c r="H90" s="468">
        <v>2344638</v>
      </c>
      <c r="I90" s="469">
        <v>932.41405611868549</v>
      </c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  <c r="HJ90" s="384"/>
      <c r="HK90" s="384"/>
      <c r="HL90" s="384"/>
      <c r="HM90" s="384"/>
      <c r="HN90" s="384"/>
      <c r="HO90" s="384"/>
      <c r="HP90" s="384"/>
      <c r="HQ90" s="384"/>
      <c r="HR90" s="384"/>
      <c r="HS90" s="384"/>
      <c r="HT90" s="384"/>
      <c r="HU90" s="384"/>
      <c r="HV90" s="384"/>
    </row>
    <row r="91" spans="1:230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30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30" ht="18" customHeight="1">
      <c r="B93" s="406"/>
      <c r="D93" s="407"/>
      <c r="E93" s="408"/>
      <c r="F93" s="407"/>
      <c r="G93" s="408"/>
      <c r="H93" s="407"/>
      <c r="I93" s="408"/>
    </row>
    <row r="94" spans="1:230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30" ht="18" customHeight="1">
      <c r="B95" s="406"/>
      <c r="E95" s="408"/>
      <c r="G95" s="408"/>
      <c r="I95" s="408"/>
    </row>
    <row r="96" spans="1:230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K91" sqref="K91"/>
    </sheetView>
  </sheetViews>
  <sheetFormatPr baseColWidth="10" defaultColWidth="11.42578125" defaultRowHeight="15.75"/>
  <cols>
    <col min="1" max="1" width="2.7109375" style="379" customWidth="1"/>
    <col min="2" max="2" width="8" style="385" customWidth="1"/>
    <col min="3" max="3" width="24.7109375" style="379" customWidth="1"/>
    <col min="4" max="9" width="15.7109375" style="379" customWidth="1"/>
    <col min="10" max="10" width="11.42578125" style="410"/>
    <col min="11" max="11" width="28" style="379" customWidth="1"/>
    <col min="12" max="16384" width="11.42578125" style="379"/>
  </cols>
  <sheetData>
    <row r="1" spans="1:217" s="368" customFormat="1" ht="15.75" customHeight="1">
      <c r="B1" s="369"/>
      <c r="E1" s="370"/>
      <c r="G1" s="370"/>
      <c r="I1" s="370"/>
      <c r="J1" s="410"/>
      <c r="K1" s="379"/>
    </row>
    <row r="2" spans="1:217" s="368" customFormat="1">
      <c r="B2" s="369"/>
      <c r="E2" s="370"/>
      <c r="G2" s="370"/>
      <c r="I2" s="370"/>
      <c r="J2" s="410"/>
      <c r="K2" s="379"/>
    </row>
    <row r="3" spans="1:217" s="368" customFormat="1" ht="18.75">
      <c r="B3" s="371"/>
      <c r="C3" s="372" t="s">
        <v>46</v>
      </c>
      <c r="D3" s="373"/>
      <c r="E3" s="374"/>
      <c r="F3" s="373"/>
      <c r="G3" s="374"/>
      <c r="H3" s="373"/>
      <c r="I3" s="374"/>
      <c r="J3" s="410"/>
      <c r="K3" s="379"/>
    </row>
    <row r="4" spans="1:217" s="368" customFormat="1">
      <c r="B4" s="369"/>
      <c r="C4" s="375"/>
      <c r="D4" s="373"/>
      <c r="E4" s="374"/>
      <c r="F4" s="373"/>
      <c r="G4" s="374"/>
      <c r="H4" s="373"/>
      <c r="I4" s="374"/>
      <c r="J4" s="410"/>
      <c r="K4" s="379"/>
    </row>
    <row r="5" spans="1:217" s="368" customFormat="1" ht="18.75">
      <c r="B5" s="451" t="str">
        <f>'Número pensiones (IP-J-V)'!B5</f>
        <v>1 de febrero de 2025</v>
      </c>
      <c r="C5" s="470"/>
      <c r="D5" s="471"/>
      <c r="E5" s="472"/>
      <c r="F5" s="471"/>
      <c r="G5" s="472"/>
      <c r="H5" s="471"/>
      <c r="I5" s="472"/>
      <c r="J5" s="410"/>
      <c r="K5" s="411" t="s">
        <v>168</v>
      </c>
    </row>
    <row r="6" spans="1:217" s="414" customFormat="1" ht="9" customHeight="1">
      <c r="A6" s="412"/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413"/>
      <c r="BV6" s="413"/>
      <c r="BW6" s="413"/>
      <c r="BX6" s="413"/>
      <c r="BY6" s="413"/>
      <c r="BZ6" s="413"/>
      <c r="CA6" s="413"/>
      <c r="CB6" s="413"/>
      <c r="CC6" s="413"/>
      <c r="CD6" s="413"/>
      <c r="CE6" s="413"/>
      <c r="CF6" s="413"/>
      <c r="CG6" s="413"/>
      <c r="CH6" s="413"/>
      <c r="CI6" s="413"/>
      <c r="CJ6" s="413"/>
      <c r="CK6" s="413"/>
      <c r="CL6" s="413"/>
      <c r="CM6" s="413"/>
      <c r="CN6" s="413"/>
      <c r="CO6" s="413"/>
      <c r="CP6" s="413"/>
      <c r="CQ6" s="413"/>
      <c r="CR6" s="413"/>
      <c r="CS6" s="413"/>
      <c r="CT6" s="413"/>
      <c r="CU6" s="413"/>
      <c r="CV6" s="413"/>
      <c r="CW6" s="413"/>
      <c r="CX6" s="413"/>
      <c r="CY6" s="413"/>
      <c r="CZ6" s="413"/>
      <c r="DA6" s="413"/>
      <c r="DB6" s="413"/>
      <c r="DC6" s="413"/>
      <c r="DD6" s="413"/>
      <c r="DE6" s="413"/>
      <c r="DF6" s="413"/>
      <c r="DG6" s="413"/>
      <c r="DH6" s="413"/>
      <c r="DI6" s="413"/>
      <c r="DJ6" s="413"/>
      <c r="DK6" s="413"/>
      <c r="DL6" s="413"/>
      <c r="DM6" s="413"/>
      <c r="DN6" s="413"/>
      <c r="DO6" s="413"/>
      <c r="DP6" s="413"/>
      <c r="DQ6" s="413"/>
      <c r="DR6" s="413"/>
      <c r="DS6" s="413"/>
      <c r="DT6" s="413"/>
      <c r="DU6" s="413"/>
      <c r="DV6" s="413"/>
      <c r="DW6" s="413"/>
      <c r="DX6" s="413"/>
      <c r="DY6" s="413"/>
      <c r="DZ6" s="413"/>
      <c r="EA6" s="413"/>
      <c r="EB6" s="413"/>
      <c r="EC6" s="413"/>
      <c r="ED6" s="413"/>
      <c r="EE6" s="413"/>
      <c r="EF6" s="413"/>
      <c r="EG6" s="413"/>
      <c r="EH6" s="413"/>
      <c r="EI6" s="413"/>
      <c r="EJ6" s="413"/>
      <c r="EK6" s="413"/>
      <c r="EL6" s="413"/>
      <c r="EM6" s="413"/>
      <c r="EN6" s="413"/>
      <c r="EO6" s="413"/>
      <c r="EP6" s="413"/>
      <c r="EQ6" s="413"/>
      <c r="ER6" s="413"/>
      <c r="ES6" s="413"/>
      <c r="ET6" s="413"/>
      <c r="EU6" s="413"/>
      <c r="EV6" s="413"/>
      <c r="EW6" s="413"/>
      <c r="EX6" s="413"/>
      <c r="EY6" s="413"/>
      <c r="EZ6" s="413"/>
      <c r="FA6" s="413"/>
      <c r="FB6" s="413"/>
      <c r="FC6" s="413"/>
      <c r="FD6" s="413"/>
      <c r="FE6" s="413"/>
      <c r="FF6" s="413"/>
      <c r="FG6" s="413"/>
      <c r="FH6" s="413"/>
      <c r="FI6" s="413"/>
      <c r="FJ6" s="413"/>
      <c r="FK6" s="413"/>
      <c r="FL6" s="413"/>
      <c r="FM6" s="413"/>
      <c r="FN6" s="413"/>
      <c r="FO6" s="413"/>
      <c r="FP6" s="413"/>
      <c r="FQ6" s="413"/>
      <c r="FR6" s="413"/>
      <c r="FS6" s="413"/>
      <c r="FT6" s="413"/>
      <c r="FU6" s="413"/>
      <c r="FV6" s="413"/>
      <c r="FW6" s="413"/>
      <c r="FX6" s="413"/>
      <c r="FY6" s="413"/>
      <c r="FZ6" s="413"/>
      <c r="GA6" s="413"/>
      <c r="GB6" s="413"/>
      <c r="GC6" s="413"/>
      <c r="GD6" s="413"/>
      <c r="GE6" s="413"/>
      <c r="GF6" s="413"/>
      <c r="GG6" s="413"/>
      <c r="GH6" s="413"/>
      <c r="GI6" s="413"/>
      <c r="GJ6" s="413"/>
      <c r="GK6" s="413"/>
      <c r="GL6" s="413"/>
      <c r="GM6" s="413"/>
      <c r="GN6" s="413"/>
      <c r="GO6" s="413"/>
      <c r="GP6" s="413"/>
      <c r="GQ6" s="413"/>
      <c r="GR6" s="413"/>
      <c r="GS6" s="413"/>
      <c r="GT6" s="413"/>
      <c r="GU6" s="413"/>
      <c r="GV6" s="413"/>
      <c r="GW6" s="413"/>
      <c r="GX6" s="413"/>
      <c r="GY6" s="413"/>
      <c r="GZ6" s="413"/>
      <c r="HA6" s="413"/>
      <c r="HB6" s="413"/>
      <c r="HC6" s="413"/>
      <c r="HD6" s="413"/>
      <c r="HE6" s="413"/>
      <c r="HF6" s="413"/>
      <c r="HG6" s="413"/>
      <c r="HH6" s="413"/>
      <c r="HI6" s="413"/>
    </row>
    <row r="7" spans="1:217" ht="38.1" customHeight="1">
      <c r="A7" s="377"/>
      <c r="B7" s="526" t="s">
        <v>157</v>
      </c>
      <c r="C7" s="528" t="s">
        <v>47</v>
      </c>
      <c r="D7" s="417" t="s">
        <v>104</v>
      </c>
      <c r="E7" s="418"/>
      <c r="F7" s="419" t="s">
        <v>105</v>
      </c>
      <c r="G7" s="420"/>
      <c r="H7" s="453" t="s">
        <v>45</v>
      </c>
      <c r="I7" s="453"/>
    </row>
    <row r="8" spans="1:217" ht="36.75" customHeight="1">
      <c r="A8" s="377"/>
      <c r="B8" s="527"/>
      <c r="C8" s="529"/>
      <c r="D8" s="454" t="s">
        <v>7</v>
      </c>
      <c r="E8" s="455" t="s">
        <v>51</v>
      </c>
      <c r="F8" s="456" t="s">
        <v>7</v>
      </c>
      <c r="G8" s="457" t="s">
        <v>51</v>
      </c>
      <c r="H8" s="458" t="s">
        <v>7</v>
      </c>
      <c r="I8" s="459" t="s">
        <v>51</v>
      </c>
    </row>
    <row r="9" spans="1:217" ht="24" hidden="1" customHeight="1">
      <c r="B9" s="380"/>
      <c r="C9" s="381"/>
      <c r="D9" s="382"/>
      <c r="E9" s="383"/>
      <c r="F9" s="382"/>
      <c r="G9" s="383"/>
      <c r="H9" s="382"/>
      <c r="I9" s="383"/>
    </row>
    <row r="10" spans="1:217" s="389" customFormat="1" ht="18" customHeight="1">
      <c r="A10" s="384"/>
      <c r="B10" s="385"/>
      <c r="C10" s="386" t="s">
        <v>52</v>
      </c>
      <c r="D10" s="460">
        <v>68938</v>
      </c>
      <c r="E10" s="461">
        <v>496.82495198584257</v>
      </c>
      <c r="F10" s="462">
        <v>12443</v>
      </c>
      <c r="G10" s="463">
        <v>739.37927509443045</v>
      </c>
      <c r="H10" s="464">
        <v>1685337</v>
      </c>
      <c r="I10" s="465">
        <v>1173.9165884805234</v>
      </c>
      <c r="J10" s="415"/>
      <c r="K10" s="390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4"/>
      <c r="DF10" s="384"/>
      <c r="DG10" s="384"/>
      <c r="DH10" s="384"/>
      <c r="DI10" s="384"/>
      <c r="DJ10" s="384"/>
      <c r="DK10" s="384"/>
      <c r="DL10" s="384"/>
      <c r="DM10" s="384"/>
      <c r="DN10" s="384"/>
      <c r="DO10" s="384"/>
      <c r="DP10" s="384"/>
      <c r="DQ10" s="384"/>
      <c r="DR10" s="384"/>
      <c r="DS10" s="384"/>
      <c r="DT10" s="384"/>
      <c r="DU10" s="384"/>
      <c r="DV10" s="384"/>
      <c r="DW10" s="384"/>
      <c r="DX10" s="384"/>
      <c r="DY10" s="384"/>
      <c r="DZ10" s="384"/>
      <c r="EA10" s="384"/>
      <c r="EB10" s="384"/>
      <c r="EC10" s="384"/>
      <c r="ED10" s="384"/>
      <c r="EE10" s="384"/>
      <c r="EF10" s="384"/>
      <c r="EG10" s="384"/>
      <c r="EH10" s="384"/>
      <c r="EI10" s="384"/>
      <c r="EJ10" s="384"/>
      <c r="EK10" s="384"/>
      <c r="EL10" s="384"/>
      <c r="EM10" s="384"/>
      <c r="EN10" s="384"/>
      <c r="EO10" s="384"/>
      <c r="EP10" s="384"/>
      <c r="EQ10" s="384"/>
      <c r="ER10" s="384"/>
      <c r="ES10" s="384"/>
      <c r="ET10" s="384"/>
      <c r="EU10" s="384"/>
      <c r="EV10" s="384"/>
      <c r="EW10" s="384"/>
      <c r="EX10" s="384"/>
      <c r="EY10" s="384"/>
      <c r="EZ10" s="384"/>
      <c r="FA10" s="384"/>
      <c r="FB10" s="384"/>
      <c r="FC10" s="384"/>
      <c r="FD10" s="384"/>
      <c r="FE10" s="384"/>
      <c r="FF10" s="384"/>
      <c r="FG10" s="384"/>
      <c r="FH10" s="384"/>
      <c r="FI10" s="384"/>
      <c r="FJ10" s="384"/>
      <c r="FK10" s="384"/>
      <c r="FL10" s="384"/>
      <c r="FM10" s="384"/>
      <c r="FN10" s="384"/>
      <c r="FO10" s="384"/>
      <c r="FP10" s="384"/>
      <c r="FQ10" s="384"/>
      <c r="FR10" s="384"/>
      <c r="FS10" s="384"/>
      <c r="FT10" s="384"/>
      <c r="FU10" s="384"/>
      <c r="FV10" s="384"/>
      <c r="FW10" s="384"/>
      <c r="FX10" s="384"/>
      <c r="FY10" s="384"/>
      <c r="FZ10" s="384"/>
      <c r="GA10" s="384"/>
      <c r="GB10" s="384"/>
      <c r="GC10" s="384"/>
      <c r="GD10" s="384"/>
      <c r="GE10" s="384"/>
      <c r="GF10" s="384"/>
      <c r="GG10" s="384"/>
      <c r="GH10" s="384"/>
      <c r="GI10" s="384"/>
      <c r="GJ10" s="384"/>
      <c r="GK10" s="384"/>
      <c r="GL10" s="384"/>
      <c r="GM10" s="384"/>
      <c r="GN10" s="384"/>
      <c r="GO10" s="384"/>
      <c r="GP10" s="384"/>
      <c r="GQ10" s="384"/>
      <c r="GR10" s="384"/>
      <c r="GS10" s="384"/>
      <c r="GT10" s="384"/>
      <c r="GU10" s="384"/>
      <c r="GV10" s="384"/>
      <c r="GW10" s="384"/>
      <c r="GX10" s="384"/>
      <c r="GY10" s="384"/>
      <c r="GZ10" s="384"/>
      <c r="HA10" s="384"/>
      <c r="HB10" s="384"/>
      <c r="HC10" s="384"/>
      <c r="HD10" s="384"/>
      <c r="HE10" s="384"/>
      <c r="HF10" s="384"/>
      <c r="HG10" s="384"/>
      <c r="HH10" s="384"/>
      <c r="HI10" s="384"/>
    </row>
    <row r="11" spans="1:217" s="390" customFormat="1" ht="18" customHeight="1">
      <c r="B11" s="385">
        <v>4</v>
      </c>
      <c r="C11" s="391" t="s">
        <v>53</v>
      </c>
      <c r="D11" s="392">
        <v>5452</v>
      </c>
      <c r="E11" s="393">
        <v>438.4806217901687</v>
      </c>
      <c r="F11" s="392">
        <v>522</v>
      </c>
      <c r="G11" s="393">
        <v>723.14030651341</v>
      </c>
      <c r="H11" s="392">
        <v>117545</v>
      </c>
      <c r="I11" s="393">
        <v>1076.7071453485898</v>
      </c>
      <c r="J11" s="415"/>
      <c r="K11" s="415"/>
    </row>
    <row r="12" spans="1:217" s="390" customFormat="1" ht="18" customHeight="1">
      <c r="B12" s="385">
        <v>11</v>
      </c>
      <c r="C12" s="391" t="s">
        <v>54</v>
      </c>
      <c r="D12" s="392">
        <v>10377</v>
      </c>
      <c r="E12" s="393">
        <v>533.61983810349795</v>
      </c>
      <c r="F12" s="392">
        <v>2886</v>
      </c>
      <c r="G12" s="393">
        <v>758.5448302148302</v>
      </c>
      <c r="H12" s="392">
        <v>233857</v>
      </c>
      <c r="I12" s="393">
        <v>1296.5699134941437</v>
      </c>
      <c r="J12" s="415"/>
    </row>
    <row r="13" spans="1:217" s="390" customFormat="1" ht="18" customHeight="1">
      <c r="B13" s="385">
        <v>14</v>
      </c>
      <c r="C13" s="391" t="s">
        <v>55</v>
      </c>
      <c r="D13" s="392">
        <v>6828</v>
      </c>
      <c r="E13" s="393">
        <v>499.95775190392499</v>
      </c>
      <c r="F13" s="392">
        <v>1404</v>
      </c>
      <c r="G13" s="393">
        <v>716.38319800569798</v>
      </c>
      <c r="H13" s="392">
        <v>181389</v>
      </c>
      <c r="I13" s="393">
        <v>1098.0079962952539</v>
      </c>
      <c r="J13" s="415"/>
    </row>
    <row r="14" spans="1:217" s="390" customFormat="1" ht="18" customHeight="1">
      <c r="B14" s="385">
        <v>18</v>
      </c>
      <c r="C14" s="391" t="s">
        <v>56</v>
      </c>
      <c r="D14" s="392">
        <v>7771</v>
      </c>
      <c r="E14" s="393">
        <v>475.54819843006055</v>
      </c>
      <c r="F14" s="392">
        <v>1422</v>
      </c>
      <c r="G14" s="393">
        <v>746.08447257383955</v>
      </c>
      <c r="H14" s="392">
        <v>201065</v>
      </c>
      <c r="I14" s="393">
        <v>1120.5378050381719</v>
      </c>
      <c r="J14" s="415"/>
    </row>
    <row r="15" spans="1:217" s="390" customFormat="1" ht="18" customHeight="1">
      <c r="B15" s="385">
        <v>21</v>
      </c>
      <c r="C15" s="391" t="s">
        <v>57</v>
      </c>
      <c r="D15" s="392">
        <v>4319</v>
      </c>
      <c r="E15" s="393">
        <v>502.60599444315812</v>
      </c>
      <c r="F15" s="392">
        <v>811</v>
      </c>
      <c r="G15" s="393">
        <v>763.35710234278667</v>
      </c>
      <c r="H15" s="392">
        <v>105048</v>
      </c>
      <c r="I15" s="393">
        <v>1186.8503367984156</v>
      </c>
      <c r="J15" s="415"/>
    </row>
    <row r="16" spans="1:217" s="390" customFormat="1" ht="18" customHeight="1">
      <c r="B16" s="385">
        <v>23</v>
      </c>
      <c r="C16" s="391" t="s">
        <v>58</v>
      </c>
      <c r="D16" s="392">
        <v>5372</v>
      </c>
      <c r="E16" s="393">
        <v>487.7220085629188</v>
      </c>
      <c r="F16" s="392">
        <v>841</v>
      </c>
      <c r="G16" s="393">
        <v>678.76538644470861</v>
      </c>
      <c r="H16" s="392">
        <v>149803</v>
      </c>
      <c r="I16" s="393">
        <v>1087.9082659225785</v>
      </c>
      <c r="J16" s="415"/>
    </row>
    <row r="17" spans="1:217" s="390" customFormat="1" ht="18" customHeight="1">
      <c r="B17" s="385">
        <v>29</v>
      </c>
      <c r="C17" s="391" t="s">
        <v>59</v>
      </c>
      <c r="D17" s="392">
        <v>12871</v>
      </c>
      <c r="E17" s="393">
        <v>480.03657757749983</v>
      </c>
      <c r="F17" s="392">
        <v>1686</v>
      </c>
      <c r="G17" s="393">
        <v>731.41855871886116</v>
      </c>
      <c r="H17" s="392">
        <v>292441</v>
      </c>
      <c r="I17" s="393">
        <v>1189.9874192743152</v>
      </c>
      <c r="J17" s="415"/>
    </row>
    <row r="18" spans="1:217" s="390" customFormat="1" ht="18" customHeight="1">
      <c r="B18" s="385">
        <v>41</v>
      </c>
      <c r="C18" s="391" t="s">
        <v>60</v>
      </c>
      <c r="D18" s="392">
        <v>15948</v>
      </c>
      <c r="E18" s="393">
        <v>516.90518184098323</v>
      </c>
      <c r="F18" s="392">
        <v>2871</v>
      </c>
      <c r="G18" s="393">
        <v>746.64805990943921</v>
      </c>
      <c r="H18" s="392">
        <v>404189</v>
      </c>
      <c r="I18" s="393">
        <v>1208.728531924422</v>
      </c>
      <c r="J18" s="415"/>
    </row>
    <row r="19" spans="1:217" s="390" customFormat="1" ht="18" hidden="1" customHeight="1">
      <c r="B19" s="385"/>
      <c r="C19" s="391"/>
      <c r="D19" s="392"/>
      <c r="E19" s="393"/>
      <c r="F19" s="392"/>
      <c r="G19" s="393"/>
      <c r="H19" s="392"/>
      <c r="I19" s="393"/>
      <c r="J19" s="415"/>
    </row>
    <row r="20" spans="1:217" s="389" customFormat="1" ht="18" customHeight="1">
      <c r="A20" s="384"/>
      <c r="B20" s="385"/>
      <c r="C20" s="386" t="s">
        <v>61</v>
      </c>
      <c r="D20" s="460">
        <v>9279</v>
      </c>
      <c r="E20" s="461">
        <v>536.35352947515889</v>
      </c>
      <c r="F20" s="462">
        <v>830</v>
      </c>
      <c r="G20" s="463">
        <v>821.45722891566265</v>
      </c>
      <c r="H20" s="464">
        <v>315342</v>
      </c>
      <c r="I20" s="465">
        <v>1381.6236911670503</v>
      </c>
      <c r="J20" s="415"/>
      <c r="K20" s="390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  <c r="AC20" s="384"/>
      <c r="AD20" s="384"/>
      <c r="AE20" s="384"/>
      <c r="AF20" s="384"/>
      <c r="AG20" s="384"/>
      <c r="AH20" s="384"/>
      <c r="AI20" s="384"/>
      <c r="AJ20" s="384"/>
      <c r="AK20" s="384"/>
      <c r="AL20" s="384"/>
      <c r="AM20" s="384"/>
      <c r="AN20" s="384"/>
      <c r="AO20" s="384"/>
      <c r="AP20" s="384"/>
      <c r="AQ20" s="384"/>
      <c r="AR20" s="384"/>
      <c r="AS20" s="384"/>
      <c r="AT20" s="384"/>
      <c r="AU20" s="384"/>
      <c r="AV20" s="384"/>
      <c r="AW20" s="384"/>
      <c r="AX20" s="384"/>
      <c r="AY20" s="384"/>
      <c r="AZ20" s="384"/>
      <c r="BA20" s="384"/>
      <c r="BB20" s="384"/>
      <c r="BC20" s="384"/>
      <c r="BD20" s="384"/>
      <c r="BE20" s="384"/>
      <c r="BF20" s="384"/>
      <c r="BG20" s="384"/>
      <c r="BH20" s="384"/>
      <c r="BI20" s="384"/>
      <c r="BJ20" s="384"/>
      <c r="BK20" s="384"/>
      <c r="BL20" s="384"/>
      <c r="BM20" s="384"/>
      <c r="BN20" s="384"/>
      <c r="BO20" s="384"/>
      <c r="BP20" s="384"/>
      <c r="BQ20" s="384"/>
      <c r="BR20" s="384"/>
      <c r="BS20" s="384"/>
      <c r="BT20" s="384"/>
      <c r="BU20" s="384"/>
      <c r="BV20" s="384"/>
      <c r="BW20" s="384"/>
      <c r="BX20" s="384"/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84"/>
      <c r="CJ20" s="384"/>
      <c r="CK20" s="384"/>
      <c r="CL20" s="384"/>
      <c r="CM20" s="384"/>
      <c r="CN20" s="384"/>
      <c r="CO20" s="384"/>
      <c r="CP20" s="384"/>
      <c r="CQ20" s="384"/>
      <c r="CR20" s="384"/>
      <c r="CS20" s="384"/>
      <c r="CT20" s="384"/>
      <c r="CU20" s="384"/>
      <c r="CV20" s="384"/>
      <c r="CW20" s="384"/>
      <c r="CX20" s="384"/>
      <c r="CY20" s="384"/>
      <c r="CZ20" s="384"/>
      <c r="DA20" s="384"/>
      <c r="DB20" s="384"/>
      <c r="DC20" s="384"/>
      <c r="DD20" s="384"/>
      <c r="DE20" s="384"/>
      <c r="DF20" s="384"/>
      <c r="DG20" s="384"/>
      <c r="DH20" s="384"/>
      <c r="DI20" s="384"/>
      <c r="DJ20" s="384"/>
      <c r="DK20" s="384"/>
      <c r="DL20" s="384"/>
      <c r="DM20" s="384"/>
      <c r="DN20" s="384"/>
      <c r="DO20" s="384"/>
      <c r="DP20" s="384"/>
      <c r="DQ20" s="384"/>
      <c r="DR20" s="384"/>
      <c r="DS20" s="384"/>
      <c r="DT20" s="384"/>
      <c r="DU20" s="384"/>
      <c r="DV20" s="384"/>
      <c r="DW20" s="384"/>
      <c r="DX20" s="384"/>
      <c r="DY20" s="384"/>
      <c r="DZ20" s="384"/>
      <c r="EA20" s="384"/>
      <c r="EB20" s="384"/>
      <c r="EC20" s="384"/>
      <c r="ED20" s="384"/>
      <c r="EE20" s="384"/>
      <c r="EF20" s="384"/>
      <c r="EG20" s="384"/>
      <c r="EH20" s="384"/>
      <c r="EI20" s="384"/>
      <c r="EJ20" s="384"/>
      <c r="EK20" s="384"/>
      <c r="EL20" s="384"/>
      <c r="EM20" s="384"/>
      <c r="EN20" s="384"/>
      <c r="EO20" s="384"/>
      <c r="EP20" s="384"/>
      <c r="EQ20" s="384"/>
      <c r="ER20" s="384"/>
      <c r="ES20" s="384"/>
      <c r="ET20" s="384"/>
      <c r="EU20" s="384"/>
      <c r="EV20" s="384"/>
      <c r="EW20" s="384"/>
      <c r="EX20" s="384"/>
      <c r="EY20" s="384"/>
      <c r="EZ20" s="384"/>
      <c r="FA20" s="384"/>
      <c r="FB20" s="384"/>
      <c r="FC20" s="384"/>
      <c r="FD20" s="384"/>
      <c r="FE20" s="384"/>
      <c r="FF20" s="384"/>
      <c r="FG20" s="384"/>
      <c r="FH20" s="384"/>
      <c r="FI20" s="384"/>
      <c r="FJ20" s="384"/>
      <c r="FK20" s="384"/>
      <c r="FL20" s="384"/>
      <c r="FM20" s="384"/>
      <c r="FN20" s="384"/>
      <c r="FO20" s="384"/>
      <c r="FP20" s="384"/>
      <c r="FQ20" s="384"/>
      <c r="FR20" s="384"/>
      <c r="FS20" s="384"/>
      <c r="FT20" s="384"/>
      <c r="FU20" s="384"/>
      <c r="FV20" s="384"/>
      <c r="FW20" s="384"/>
      <c r="FX20" s="384"/>
      <c r="FY20" s="384"/>
      <c r="FZ20" s="384"/>
      <c r="GA20" s="384"/>
      <c r="GB20" s="384"/>
      <c r="GC20" s="384"/>
      <c r="GD20" s="384"/>
      <c r="GE20" s="384"/>
      <c r="GF20" s="384"/>
      <c r="GG20" s="384"/>
      <c r="GH20" s="384"/>
      <c r="GI20" s="384"/>
      <c r="GJ20" s="384"/>
      <c r="GK20" s="384"/>
      <c r="GL20" s="384"/>
      <c r="GM20" s="384"/>
      <c r="GN20" s="384"/>
      <c r="GO20" s="384"/>
      <c r="GP20" s="384"/>
      <c r="GQ20" s="384"/>
      <c r="GR20" s="384"/>
      <c r="GS20" s="384"/>
      <c r="GT20" s="384"/>
      <c r="GU20" s="384"/>
      <c r="GV20" s="384"/>
      <c r="GW20" s="384"/>
      <c r="GX20" s="384"/>
      <c r="GY20" s="384"/>
      <c r="GZ20" s="384"/>
      <c r="HA20" s="384"/>
      <c r="HB20" s="384"/>
      <c r="HC20" s="384"/>
      <c r="HD20" s="384"/>
      <c r="HE20" s="384"/>
      <c r="HF20" s="384"/>
      <c r="HG20" s="384"/>
      <c r="HH20" s="384"/>
      <c r="HI20" s="384"/>
    </row>
    <row r="21" spans="1:217" s="390" customFormat="1" ht="18" customHeight="1">
      <c r="B21" s="385">
        <v>22</v>
      </c>
      <c r="C21" s="391" t="s">
        <v>62</v>
      </c>
      <c r="D21" s="392">
        <v>1630</v>
      </c>
      <c r="E21" s="393">
        <v>512.33003067484663</v>
      </c>
      <c r="F21" s="392">
        <v>84</v>
      </c>
      <c r="G21" s="393">
        <v>753.38583333333338</v>
      </c>
      <c r="H21" s="392">
        <v>54890</v>
      </c>
      <c r="I21" s="393">
        <v>1258.7053609036259</v>
      </c>
      <c r="J21" s="415"/>
    </row>
    <row r="22" spans="1:217" s="390" customFormat="1" ht="18" customHeight="1">
      <c r="B22" s="385">
        <v>40</v>
      </c>
      <c r="C22" s="391" t="s">
        <v>63</v>
      </c>
      <c r="D22" s="392">
        <v>1002</v>
      </c>
      <c r="E22" s="393">
        <v>518.62871257485017</v>
      </c>
      <c r="F22" s="392">
        <v>100</v>
      </c>
      <c r="G22" s="393">
        <v>813.82770000000005</v>
      </c>
      <c r="H22" s="392">
        <v>36184</v>
      </c>
      <c r="I22" s="393">
        <v>1268.6926003205838</v>
      </c>
      <c r="J22" s="415"/>
    </row>
    <row r="23" spans="1:217" s="390" customFormat="1" ht="18" customHeight="1">
      <c r="B23" s="385">
        <v>50</v>
      </c>
      <c r="C23" s="391" t="s">
        <v>64</v>
      </c>
      <c r="D23" s="392">
        <v>6647</v>
      </c>
      <c r="E23" s="393">
        <v>544.91657589890178</v>
      </c>
      <c r="F23" s="392">
        <v>646</v>
      </c>
      <c r="G23" s="393">
        <v>831.48965944272459</v>
      </c>
      <c r="H23" s="392">
        <v>224268</v>
      </c>
      <c r="I23" s="393">
        <v>1429.9287803431607</v>
      </c>
      <c r="J23" s="415"/>
    </row>
    <row r="24" spans="1:217" s="390" customFormat="1" ht="18" hidden="1" customHeight="1">
      <c r="B24" s="385"/>
      <c r="C24" s="391"/>
      <c r="D24" s="392"/>
      <c r="E24" s="393"/>
      <c r="F24" s="392"/>
      <c r="G24" s="393"/>
      <c r="H24" s="392"/>
      <c r="I24" s="393"/>
      <c r="J24" s="415"/>
    </row>
    <row r="25" spans="1:217" s="389" customFormat="1" ht="18" customHeight="1">
      <c r="A25" s="384"/>
      <c r="B25" s="385">
        <v>33</v>
      </c>
      <c r="C25" s="386" t="s">
        <v>65</v>
      </c>
      <c r="D25" s="460">
        <v>8649</v>
      </c>
      <c r="E25" s="461">
        <v>636.85998265695457</v>
      </c>
      <c r="F25" s="462">
        <v>2017</v>
      </c>
      <c r="G25" s="463">
        <v>1041.8082845810611</v>
      </c>
      <c r="H25" s="464">
        <v>301510</v>
      </c>
      <c r="I25" s="465">
        <v>1518.9259121422165</v>
      </c>
      <c r="J25" s="415"/>
      <c r="K25" s="390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  <c r="AC25" s="384"/>
      <c r="AD25" s="384"/>
      <c r="AE25" s="384"/>
      <c r="AF25" s="384"/>
      <c r="AG25" s="384"/>
      <c r="AH25" s="384"/>
      <c r="AI25" s="384"/>
      <c r="AJ25" s="384"/>
      <c r="AK25" s="384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4"/>
      <c r="BC25" s="384"/>
      <c r="BD25" s="384"/>
      <c r="BE25" s="384"/>
      <c r="BF25" s="384"/>
      <c r="BG25" s="384"/>
      <c r="BH25" s="384"/>
      <c r="BI25" s="384"/>
      <c r="BJ25" s="384"/>
      <c r="BK25" s="384"/>
      <c r="BL25" s="384"/>
      <c r="BM25" s="384"/>
      <c r="BN25" s="384"/>
      <c r="BO25" s="384"/>
      <c r="BP25" s="384"/>
      <c r="BQ25" s="384"/>
      <c r="BR25" s="384"/>
      <c r="BS25" s="384"/>
      <c r="BT25" s="384"/>
      <c r="BU25" s="384"/>
      <c r="BV25" s="384"/>
      <c r="BW25" s="384"/>
      <c r="BX25" s="384"/>
      <c r="BY25" s="384"/>
      <c r="BZ25" s="384"/>
      <c r="CA25" s="384"/>
      <c r="CB25" s="384"/>
      <c r="CC25" s="384"/>
      <c r="CD25" s="384"/>
      <c r="CE25" s="384"/>
      <c r="CF25" s="384"/>
      <c r="CG25" s="384"/>
      <c r="CH25" s="384"/>
      <c r="CI25" s="384"/>
      <c r="CJ25" s="384"/>
      <c r="CK25" s="384"/>
      <c r="CL25" s="384"/>
      <c r="CM25" s="384"/>
      <c r="CN25" s="384"/>
      <c r="CO25" s="384"/>
      <c r="CP25" s="384"/>
      <c r="CQ25" s="384"/>
      <c r="CR25" s="384"/>
      <c r="CS25" s="384"/>
      <c r="CT25" s="384"/>
      <c r="CU25" s="384"/>
      <c r="CV25" s="384"/>
      <c r="CW25" s="384"/>
      <c r="CX25" s="384"/>
      <c r="CY25" s="384"/>
      <c r="CZ25" s="384"/>
      <c r="DA25" s="384"/>
      <c r="DB25" s="384"/>
      <c r="DC25" s="384"/>
      <c r="DD25" s="384"/>
      <c r="DE25" s="384"/>
      <c r="DF25" s="384"/>
      <c r="DG25" s="384"/>
      <c r="DH25" s="384"/>
      <c r="DI25" s="384"/>
      <c r="DJ25" s="384"/>
      <c r="DK25" s="384"/>
      <c r="DL25" s="384"/>
      <c r="DM25" s="384"/>
      <c r="DN25" s="384"/>
      <c r="DO25" s="384"/>
      <c r="DP25" s="384"/>
      <c r="DQ25" s="384"/>
      <c r="DR25" s="384"/>
      <c r="DS25" s="384"/>
      <c r="DT25" s="384"/>
      <c r="DU25" s="384"/>
      <c r="DV25" s="384"/>
      <c r="DW25" s="384"/>
      <c r="DX25" s="384"/>
      <c r="DY25" s="384"/>
      <c r="DZ25" s="384"/>
      <c r="EA25" s="384"/>
      <c r="EB25" s="384"/>
      <c r="EC25" s="384"/>
      <c r="ED25" s="384"/>
      <c r="EE25" s="384"/>
      <c r="EF25" s="384"/>
      <c r="EG25" s="384"/>
      <c r="EH25" s="384"/>
      <c r="EI25" s="384"/>
      <c r="EJ25" s="384"/>
      <c r="EK25" s="384"/>
      <c r="EL25" s="384"/>
      <c r="EM25" s="384"/>
      <c r="EN25" s="384"/>
      <c r="EO25" s="384"/>
      <c r="EP25" s="384"/>
      <c r="EQ25" s="384"/>
      <c r="ER25" s="384"/>
      <c r="ES25" s="384"/>
      <c r="ET25" s="384"/>
      <c r="EU25" s="384"/>
      <c r="EV25" s="384"/>
      <c r="EW25" s="384"/>
      <c r="EX25" s="384"/>
      <c r="EY25" s="384"/>
      <c r="EZ25" s="384"/>
      <c r="FA25" s="384"/>
      <c r="FB25" s="384"/>
      <c r="FC25" s="384"/>
      <c r="FD25" s="384"/>
      <c r="FE25" s="384"/>
      <c r="FF25" s="384"/>
      <c r="FG25" s="384"/>
      <c r="FH25" s="384"/>
      <c r="FI25" s="384"/>
      <c r="FJ25" s="384"/>
      <c r="FK25" s="384"/>
      <c r="FL25" s="384"/>
      <c r="FM25" s="384"/>
      <c r="FN25" s="384"/>
      <c r="FO25" s="384"/>
      <c r="FP25" s="384"/>
      <c r="FQ25" s="384"/>
      <c r="FR25" s="384"/>
      <c r="FS25" s="384"/>
      <c r="FT25" s="384"/>
      <c r="FU25" s="384"/>
      <c r="FV25" s="384"/>
      <c r="FW25" s="384"/>
      <c r="FX25" s="384"/>
      <c r="FY25" s="384"/>
      <c r="FZ25" s="384"/>
      <c r="GA25" s="384"/>
      <c r="GB25" s="384"/>
      <c r="GC25" s="384"/>
      <c r="GD25" s="384"/>
      <c r="GE25" s="384"/>
      <c r="GF25" s="384"/>
      <c r="GG25" s="384"/>
      <c r="GH25" s="384"/>
      <c r="GI25" s="384"/>
      <c r="GJ25" s="384"/>
      <c r="GK25" s="384"/>
      <c r="GL25" s="384"/>
      <c r="GM25" s="384"/>
      <c r="GN25" s="384"/>
      <c r="GO25" s="384"/>
      <c r="GP25" s="384"/>
      <c r="GQ25" s="384"/>
      <c r="GR25" s="384"/>
      <c r="GS25" s="384"/>
      <c r="GT25" s="384"/>
      <c r="GU25" s="384"/>
      <c r="GV25" s="384"/>
      <c r="GW25" s="384"/>
      <c r="GX25" s="384"/>
      <c r="GY25" s="384"/>
      <c r="GZ25" s="384"/>
      <c r="HA25" s="384"/>
      <c r="HB25" s="384"/>
      <c r="HC25" s="384"/>
      <c r="HD25" s="384"/>
      <c r="HE25" s="384"/>
      <c r="HF25" s="384"/>
      <c r="HG25" s="384"/>
      <c r="HH25" s="384"/>
      <c r="HI25" s="384"/>
    </row>
    <row r="26" spans="1:217" s="389" customFormat="1" ht="18" hidden="1" customHeight="1">
      <c r="A26" s="384"/>
      <c r="B26" s="385"/>
      <c r="C26" s="386"/>
      <c r="D26" s="460"/>
      <c r="E26" s="461"/>
      <c r="F26" s="462"/>
      <c r="G26" s="463"/>
      <c r="H26" s="464"/>
      <c r="I26" s="465"/>
      <c r="J26" s="415"/>
      <c r="K26" s="390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  <c r="AC26" s="384"/>
      <c r="AD26" s="384"/>
      <c r="AE26" s="384"/>
      <c r="AF26" s="384"/>
      <c r="AG26" s="384"/>
      <c r="AH26" s="384"/>
      <c r="AI26" s="384"/>
      <c r="AJ26" s="384"/>
      <c r="AK26" s="384"/>
      <c r="AL26" s="384"/>
      <c r="AM26" s="384"/>
      <c r="AN26" s="384"/>
      <c r="AO26" s="384"/>
      <c r="AP26" s="384"/>
      <c r="AQ26" s="384"/>
      <c r="AR26" s="384"/>
      <c r="AS26" s="384"/>
      <c r="AT26" s="384"/>
      <c r="AU26" s="384"/>
      <c r="AV26" s="384"/>
      <c r="AW26" s="384"/>
      <c r="AX26" s="384"/>
      <c r="AY26" s="384"/>
      <c r="AZ26" s="384"/>
      <c r="BA26" s="384"/>
      <c r="BB26" s="384"/>
      <c r="BC26" s="384"/>
      <c r="BD26" s="384"/>
      <c r="BE26" s="384"/>
      <c r="BF26" s="384"/>
      <c r="BG26" s="384"/>
      <c r="BH26" s="384"/>
      <c r="BI26" s="384"/>
      <c r="BJ26" s="384"/>
      <c r="BK26" s="384"/>
      <c r="BL26" s="384"/>
      <c r="BM26" s="384"/>
      <c r="BN26" s="384"/>
      <c r="BO26" s="384"/>
      <c r="BP26" s="384"/>
      <c r="BQ26" s="384"/>
      <c r="BR26" s="384"/>
      <c r="BS26" s="384"/>
      <c r="BT26" s="384"/>
      <c r="BU26" s="384"/>
      <c r="BV26" s="384"/>
      <c r="BW26" s="384"/>
      <c r="BX26" s="384"/>
      <c r="BY26" s="384"/>
      <c r="BZ26" s="384"/>
      <c r="CA26" s="384"/>
      <c r="CB26" s="384"/>
      <c r="CC26" s="384"/>
      <c r="CD26" s="384"/>
      <c r="CE26" s="384"/>
      <c r="CF26" s="384"/>
      <c r="CG26" s="384"/>
      <c r="CH26" s="384"/>
      <c r="CI26" s="384"/>
      <c r="CJ26" s="384"/>
      <c r="CK26" s="384"/>
      <c r="CL26" s="384"/>
      <c r="CM26" s="384"/>
      <c r="CN26" s="384"/>
      <c r="CO26" s="384"/>
      <c r="CP26" s="384"/>
      <c r="CQ26" s="384"/>
      <c r="CR26" s="384"/>
      <c r="CS26" s="384"/>
      <c r="CT26" s="384"/>
      <c r="CU26" s="384"/>
      <c r="CV26" s="384"/>
      <c r="CW26" s="384"/>
      <c r="CX26" s="384"/>
      <c r="CY26" s="384"/>
      <c r="CZ26" s="384"/>
      <c r="DA26" s="384"/>
      <c r="DB26" s="384"/>
      <c r="DC26" s="384"/>
      <c r="DD26" s="384"/>
      <c r="DE26" s="384"/>
      <c r="DF26" s="384"/>
      <c r="DG26" s="384"/>
      <c r="DH26" s="384"/>
      <c r="DI26" s="384"/>
      <c r="DJ26" s="384"/>
      <c r="DK26" s="384"/>
      <c r="DL26" s="384"/>
      <c r="DM26" s="384"/>
      <c r="DN26" s="384"/>
      <c r="DO26" s="384"/>
      <c r="DP26" s="384"/>
      <c r="DQ26" s="384"/>
      <c r="DR26" s="384"/>
      <c r="DS26" s="384"/>
      <c r="DT26" s="384"/>
      <c r="DU26" s="384"/>
      <c r="DV26" s="384"/>
      <c r="DW26" s="384"/>
      <c r="DX26" s="384"/>
      <c r="DY26" s="384"/>
      <c r="DZ26" s="384"/>
      <c r="EA26" s="384"/>
      <c r="EB26" s="384"/>
      <c r="EC26" s="384"/>
      <c r="ED26" s="384"/>
      <c r="EE26" s="384"/>
      <c r="EF26" s="384"/>
      <c r="EG26" s="384"/>
      <c r="EH26" s="384"/>
      <c r="EI26" s="384"/>
      <c r="EJ26" s="384"/>
      <c r="EK26" s="384"/>
      <c r="EL26" s="384"/>
      <c r="EM26" s="384"/>
      <c r="EN26" s="384"/>
      <c r="EO26" s="384"/>
      <c r="EP26" s="384"/>
      <c r="EQ26" s="384"/>
      <c r="ER26" s="384"/>
      <c r="ES26" s="384"/>
      <c r="ET26" s="384"/>
      <c r="EU26" s="384"/>
      <c r="EV26" s="384"/>
      <c r="EW26" s="384"/>
      <c r="EX26" s="384"/>
      <c r="EY26" s="384"/>
      <c r="EZ26" s="384"/>
      <c r="FA26" s="384"/>
      <c r="FB26" s="384"/>
      <c r="FC26" s="384"/>
      <c r="FD26" s="384"/>
      <c r="FE26" s="384"/>
      <c r="FF26" s="384"/>
      <c r="FG26" s="384"/>
      <c r="FH26" s="384"/>
      <c r="FI26" s="384"/>
      <c r="FJ26" s="384"/>
      <c r="FK26" s="384"/>
      <c r="FL26" s="384"/>
      <c r="FM26" s="384"/>
      <c r="FN26" s="384"/>
      <c r="FO26" s="384"/>
      <c r="FP26" s="384"/>
      <c r="FQ26" s="384"/>
      <c r="FR26" s="384"/>
      <c r="FS26" s="384"/>
      <c r="FT26" s="384"/>
      <c r="FU26" s="384"/>
      <c r="FV26" s="384"/>
      <c r="FW26" s="384"/>
      <c r="FX26" s="384"/>
      <c r="FY26" s="384"/>
      <c r="FZ26" s="384"/>
      <c r="GA26" s="384"/>
      <c r="GB26" s="384"/>
      <c r="GC26" s="384"/>
      <c r="GD26" s="384"/>
      <c r="GE26" s="384"/>
      <c r="GF26" s="384"/>
      <c r="GG26" s="384"/>
      <c r="GH26" s="384"/>
      <c r="GI26" s="384"/>
      <c r="GJ26" s="384"/>
      <c r="GK26" s="384"/>
      <c r="GL26" s="384"/>
      <c r="GM26" s="384"/>
      <c r="GN26" s="384"/>
      <c r="GO26" s="384"/>
      <c r="GP26" s="384"/>
      <c r="GQ26" s="384"/>
      <c r="GR26" s="384"/>
      <c r="GS26" s="384"/>
      <c r="GT26" s="384"/>
      <c r="GU26" s="384"/>
      <c r="GV26" s="384"/>
      <c r="GW26" s="384"/>
      <c r="GX26" s="384"/>
      <c r="GY26" s="384"/>
      <c r="GZ26" s="384"/>
      <c r="HA26" s="384"/>
      <c r="HB26" s="384"/>
      <c r="HC26" s="384"/>
      <c r="HD26" s="384"/>
      <c r="HE26" s="384"/>
      <c r="HF26" s="384"/>
      <c r="HG26" s="384"/>
      <c r="HH26" s="384"/>
      <c r="HI26" s="384"/>
    </row>
    <row r="27" spans="1:217" s="389" customFormat="1" ht="18" customHeight="1">
      <c r="A27" s="384"/>
      <c r="B27" s="385">
        <v>7</v>
      </c>
      <c r="C27" s="386" t="s">
        <v>205</v>
      </c>
      <c r="D27" s="460">
        <v>5997</v>
      </c>
      <c r="E27" s="461">
        <v>450.2954410538602</v>
      </c>
      <c r="F27" s="462">
        <v>117</v>
      </c>
      <c r="G27" s="463">
        <v>764.87196581196588</v>
      </c>
      <c r="H27" s="464">
        <v>211085</v>
      </c>
      <c r="I27" s="465">
        <v>1219.0850682900248</v>
      </c>
      <c r="J27" s="415"/>
      <c r="K27" s="390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  <c r="AC27" s="384"/>
      <c r="AD27" s="384"/>
      <c r="AE27" s="384"/>
      <c r="AF27" s="384"/>
      <c r="AG27" s="384"/>
      <c r="AH27" s="384"/>
      <c r="AI27" s="384"/>
      <c r="AJ27" s="384"/>
      <c r="AK27" s="384"/>
      <c r="AL27" s="384"/>
      <c r="AM27" s="384"/>
      <c r="AN27" s="384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4"/>
      <c r="BJ27" s="384"/>
      <c r="BK27" s="384"/>
      <c r="BL27" s="384"/>
      <c r="BM27" s="384"/>
      <c r="BN27" s="384"/>
      <c r="BO27" s="384"/>
      <c r="BP27" s="384"/>
      <c r="BQ27" s="384"/>
      <c r="BR27" s="384"/>
      <c r="BS27" s="384"/>
      <c r="BT27" s="384"/>
      <c r="BU27" s="384"/>
      <c r="BV27" s="384"/>
      <c r="BW27" s="384"/>
      <c r="BX27" s="384"/>
      <c r="BY27" s="384"/>
      <c r="BZ27" s="384"/>
      <c r="CA27" s="384"/>
      <c r="CB27" s="384"/>
      <c r="CC27" s="384"/>
      <c r="CD27" s="384"/>
      <c r="CE27" s="384"/>
      <c r="CF27" s="384"/>
      <c r="CG27" s="384"/>
      <c r="CH27" s="384"/>
      <c r="CI27" s="384"/>
      <c r="CJ27" s="384"/>
      <c r="CK27" s="384"/>
      <c r="CL27" s="384"/>
      <c r="CM27" s="384"/>
      <c r="CN27" s="384"/>
      <c r="CO27" s="384"/>
      <c r="CP27" s="384"/>
      <c r="CQ27" s="384"/>
      <c r="CR27" s="384"/>
      <c r="CS27" s="384"/>
      <c r="CT27" s="384"/>
      <c r="CU27" s="384"/>
      <c r="CV27" s="384"/>
      <c r="CW27" s="384"/>
      <c r="CX27" s="384"/>
      <c r="CY27" s="384"/>
      <c r="CZ27" s="384"/>
      <c r="DA27" s="384"/>
      <c r="DB27" s="384"/>
      <c r="DC27" s="384"/>
      <c r="DD27" s="384"/>
      <c r="DE27" s="384"/>
      <c r="DF27" s="384"/>
      <c r="DG27" s="384"/>
      <c r="DH27" s="384"/>
      <c r="DI27" s="384"/>
      <c r="DJ27" s="384"/>
      <c r="DK27" s="384"/>
      <c r="DL27" s="384"/>
      <c r="DM27" s="384"/>
      <c r="DN27" s="384"/>
      <c r="DO27" s="384"/>
      <c r="DP27" s="384"/>
      <c r="DQ27" s="384"/>
      <c r="DR27" s="384"/>
      <c r="DS27" s="384"/>
      <c r="DT27" s="384"/>
      <c r="DU27" s="384"/>
      <c r="DV27" s="384"/>
      <c r="DW27" s="384"/>
      <c r="DX27" s="384"/>
      <c r="DY27" s="384"/>
      <c r="DZ27" s="384"/>
      <c r="EA27" s="384"/>
      <c r="EB27" s="384"/>
      <c r="EC27" s="384"/>
      <c r="ED27" s="384"/>
      <c r="EE27" s="384"/>
      <c r="EF27" s="384"/>
      <c r="EG27" s="384"/>
      <c r="EH27" s="384"/>
      <c r="EI27" s="384"/>
      <c r="EJ27" s="384"/>
      <c r="EK27" s="384"/>
      <c r="EL27" s="384"/>
      <c r="EM27" s="384"/>
      <c r="EN27" s="384"/>
      <c r="EO27" s="384"/>
      <c r="EP27" s="384"/>
      <c r="EQ27" s="384"/>
      <c r="ER27" s="384"/>
      <c r="ES27" s="384"/>
      <c r="ET27" s="384"/>
      <c r="EU27" s="384"/>
      <c r="EV27" s="384"/>
      <c r="EW27" s="384"/>
      <c r="EX27" s="384"/>
      <c r="EY27" s="384"/>
      <c r="EZ27" s="384"/>
      <c r="FA27" s="384"/>
      <c r="FB27" s="384"/>
      <c r="FC27" s="384"/>
      <c r="FD27" s="384"/>
      <c r="FE27" s="384"/>
      <c r="FF27" s="384"/>
      <c r="FG27" s="384"/>
      <c r="FH27" s="384"/>
      <c r="FI27" s="384"/>
      <c r="FJ27" s="384"/>
      <c r="FK27" s="384"/>
      <c r="FL27" s="384"/>
      <c r="FM27" s="384"/>
      <c r="FN27" s="384"/>
      <c r="FO27" s="384"/>
      <c r="FP27" s="384"/>
      <c r="FQ27" s="384"/>
      <c r="FR27" s="384"/>
      <c r="FS27" s="384"/>
      <c r="FT27" s="384"/>
      <c r="FU27" s="384"/>
      <c r="FV27" s="384"/>
      <c r="FW27" s="384"/>
      <c r="FX27" s="384"/>
      <c r="FY27" s="384"/>
      <c r="FZ27" s="384"/>
      <c r="GA27" s="384"/>
      <c r="GB27" s="384"/>
      <c r="GC27" s="384"/>
      <c r="GD27" s="384"/>
      <c r="GE27" s="384"/>
      <c r="GF27" s="384"/>
      <c r="GG27" s="384"/>
      <c r="GH27" s="384"/>
      <c r="GI27" s="384"/>
      <c r="GJ27" s="384"/>
      <c r="GK27" s="384"/>
      <c r="GL27" s="384"/>
      <c r="GM27" s="384"/>
      <c r="GN27" s="384"/>
      <c r="GO27" s="384"/>
      <c r="GP27" s="384"/>
      <c r="GQ27" s="384"/>
      <c r="GR27" s="384"/>
      <c r="GS27" s="384"/>
      <c r="GT27" s="384"/>
      <c r="GU27" s="384"/>
      <c r="GV27" s="384"/>
      <c r="GW27" s="384"/>
      <c r="GX27" s="384"/>
      <c r="GY27" s="384"/>
      <c r="GZ27" s="384"/>
      <c r="HA27" s="384"/>
      <c r="HB27" s="384"/>
      <c r="HC27" s="384"/>
      <c r="HD27" s="384"/>
      <c r="HE27" s="384"/>
      <c r="HF27" s="384"/>
      <c r="HG27" s="384"/>
      <c r="HH27" s="384"/>
      <c r="HI27" s="384"/>
    </row>
    <row r="28" spans="1:217" s="389" customFormat="1" ht="18" hidden="1" customHeight="1">
      <c r="A28" s="384"/>
      <c r="B28" s="385"/>
      <c r="C28" s="386"/>
      <c r="D28" s="460"/>
      <c r="E28" s="461"/>
      <c r="F28" s="462"/>
      <c r="G28" s="463"/>
      <c r="H28" s="464"/>
      <c r="I28" s="465"/>
      <c r="J28" s="415"/>
      <c r="K28" s="390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4"/>
      <c r="BG28" s="384"/>
      <c r="BH28" s="384"/>
      <c r="BI28" s="384"/>
      <c r="BJ28" s="384"/>
      <c r="BK28" s="384"/>
      <c r="BL28" s="384"/>
      <c r="BM28" s="384"/>
      <c r="BN28" s="384"/>
      <c r="BO28" s="384"/>
      <c r="BP28" s="384"/>
      <c r="BQ28" s="384"/>
      <c r="BR28" s="384"/>
      <c r="BS28" s="384"/>
      <c r="BT28" s="384"/>
      <c r="BU28" s="384"/>
      <c r="BV28" s="384"/>
      <c r="BW28" s="384"/>
      <c r="BX28" s="384"/>
      <c r="BY28" s="384"/>
      <c r="BZ28" s="384"/>
      <c r="CA28" s="384"/>
      <c r="CB28" s="384"/>
      <c r="CC28" s="384"/>
      <c r="CD28" s="384"/>
      <c r="CE28" s="384"/>
      <c r="CF28" s="384"/>
      <c r="CG28" s="384"/>
      <c r="CH28" s="384"/>
      <c r="CI28" s="384"/>
      <c r="CJ28" s="384"/>
      <c r="CK28" s="384"/>
      <c r="CL28" s="384"/>
      <c r="CM28" s="384"/>
      <c r="CN28" s="384"/>
      <c r="CO28" s="384"/>
      <c r="CP28" s="384"/>
      <c r="CQ28" s="384"/>
      <c r="CR28" s="384"/>
      <c r="CS28" s="384"/>
      <c r="CT28" s="384"/>
      <c r="CU28" s="384"/>
      <c r="CV28" s="384"/>
      <c r="CW28" s="384"/>
      <c r="CX28" s="384"/>
      <c r="CY28" s="384"/>
      <c r="CZ28" s="384"/>
      <c r="DA28" s="384"/>
      <c r="DB28" s="384"/>
      <c r="DC28" s="384"/>
      <c r="DD28" s="384"/>
      <c r="DE28" s="384"/>
      <c r="DF28" s="384"/>
      <c r="DG28" s="384"/>
      <c r="DH28" s="384"/>
      <c r="DI28" s="384"/>
      <c r="DJ28" s="384"/>
      <c r="DK28" s="384"/>
      <c r="DL28" s="384"/>
      <c r="DM28" s="384"/>
      <c r="DN28" s="384"/>
      <c r="DO28" s="384"/>
      <c r="DP28" s="384"/>
      <c r="DQ28" s="384"/>
      <c r="DR28" s="384"/>
      <c r="DS28" s="384"/>
      <c r="DT28" s="384"/>
      <c r="DU28" s="384"/>
      <c r="DV28" s="384"/>
      <c r="DW28" s="384"/>
      <c r="DX28" s="384"/>
      <c r="DY28" s="384"/>
      <c r="DZ28" s="384"/>
      <c r="EA28" s="384"/>
      <c r="EB28" s="384"/>
      <c r="EC28" s="384"/>
      <c r="ED28" s="384"/>
      <c r="EE28" s="384"/>
      <c r="EF28" s="384"/>
      <c r="EG28" s="384"/>
      <c r="EH28" s="384"/>
      <c r="EI28" s="384"/>
      <c r="EJ28" s="384"/>
      <c r="EK28" s="384"/>
      <c r="EL28" s="384"/>
      <c r="EM28" s="384"/>
      <c r="EN28" s="384"/>
      <c r="EO28" s="384"/>
      <c r="EP28" s="384"/>
      <c r="EQ28" s="384"/>
      <c r="ER28" s="384"/>
      <c r="ES28" s="384"/>
      <c r="ET28" s="384"/>
      <c r="EU28" s="384"/>
      <c r="EV28" s="384"/>
      <c r="EW28" s="384"/>
      <c r="EX28" s="384"/>
      <c r="EY28" s="384"/>
      <c r="EZ28" s="384"/>
      <c r="FA28" s="384"/>
      <c r="FB28" s="384"/>
      <c r="FC28" s="384"/>
      <c r="FD28" s="384"/>
      <c r="FE28" s="384"/>
      <c r="FF28" s="384"/>
      <c r="FG28" s="384"/>
      <c r="FH28" s="384"/>
      <c r="FI28" s="384"/>
      <c r="FJ28" s="384"/>
      <c r="FK28" s="384"/>
      <c r="FL28" s="384"/>
      <c r="FM28" s="384"/>
      <c r="FN28" s="384"/>
      <c r="FO28" s="384"/>
      <c r="FP28" s="384"/>
      <c r="FQ28" s="384"/>
      <c r="FR28" s="384"/>
      <c r="FS28" s="384"/>
      <c r="FT28" s="384"/>
      <c r="FU28" s="384"/>
      <c r="FV28" s="384"/>
      <c r="FW28" s="384"/>
      <c r="FX28" s="384"/>
      <c r="FY28" s="384"/>
      <c r="FZ28" s="384"/>
      <c r="GA28" s="384"/>
      <c r="GB28" s="384"/>
      <c r="GC28" s="384"/>
      <c r="GD28" s="384"/>
      <c r="GE28" s="384"/>
      <c r="GF28" s="384"/>
      <c r="GG28" s="384"/>
      <c r="GH28" s="384"/>
      <c r="GI28" s="384"/>
      <c r="GJ28" s="384"/>
      <c r="GK28" s="384"/>
      <c r="GL28" s="384"/>
      <c r="GM28" s="384"/>
      <c r="GN28" s="384"/>
      <c r="GO28" s="384"/>
      <c r="GP28" s="384"/>
      <c r="GQ28" s="384"/>
      <c r="GR28" s="384"/>
      <c r="GS28" s="384"/>
      <c r="GT28" s="384"/>
      <c r="GU28" s="384"/>
      <c r="GV28" s="384"/>
      <c r="GW28" s="384"/>
      <c r="GX28" s="384"/>
      <c r="GY28" s="384"/>
      <c r="GZ28" s="384"/>
      <c r="HA28" s="384"/>
      <c r="HB28" s="384"/>
      <c r="HC28" s="384"/>
      <c r="HD28" s="384"/>
      <c r="HE28" s="384"/>
      <c r="HF28" s="384"/>
      <c r="HG28" s="384"/>
      <c r="HH28" s="384"/>
      <c r="HI28" s="384"/>
    </row>
    <row r="29" spans="1:217" s="389" customFormat="1" ht="18" customHeight="1">
      <c r="A29" s="384"/>
      <c r="B29" s="385"/>
      <c r="C29" s="386" t="s">
        <v>66</v>
      </c>
      <c r="D29" s="460">
        <v>16346</v>
      </c>
      <c r="E29" s="461">
        <v>496.83924446347726</v>
      </c>
      <c r="F29" s="462">
        <v>2583</v>
      </c>
      <c r="G29" s="463">
        <v>755.12169957413857</v>
      </c>
      <c r="H29" s="464">
        <v>368709</v>
      </c>
      <c r="I29" s="465">
        <v>1190.5496505916592</v>
      </c>
      <c r="J29" s="415"/>
      <c r="K29" s="416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  <c r="AG29" s="384"/>
      <c r="AH29" s="384"/>
      <c r="AI29" s="384"/>
      <c r="AJ29" s="384"/>
      <c r="AK29" s="384"/>
      <c r="AL29" s="384"/>
      <c r="AM29" s="384"/>
      <c r="AN29" s="384"/>
      <c r="AO29" s="384"/>
      <c r="AP29" s="384"/>
      <c r="AQ29" s="384"/>
      <c r="AR29" s="384"/>
      <c r="AS29" s="384"/>
      <c r="AT29" s="384"/>
      <c r="AU29" s="384"/>
      <c r="AV29" s="384"/>
      <c r="AW29" s="384"/>
      <c r="AX29" s="384"/>
      <c r="AY29" s="384"/>
      <c r="AZ29" s="384"/>
      <c r="BA29" s="384"/>
      <c r="BB29" s="384"/>
      <c r="BC29" s="384"/>
      <c r="BD29" s="384"/>
      <c r="BE29" s="384"/>
      <c r="BF29" s="384"/>
      <c r="BG29" s="384"/>
      <c r="BH29" s="384"/>
      <c r="BI29" s="384"/>
      <c r="BJ29" s="384"/>
      <c r="BK29" s="384"/>
      <c r="BL29" s="384"/>
      <c r="BM29" s="384"/>
      <c r="BN29" s="384"/>
      <c r="BO29" s="384"/>
      <c r="BP29" s="384"/>
      <c r="BQ29" s="384"/>
      <c r="BR29" s="384"/>
      <c r="BS29" s="384"/>
      <c r="BT29" s="384"/>
      <c r="BU29" s="384"/>
      <c r="BV29" s="384"/>
      <c r="BW29" s="384"/>
      <c r="BX29" s="384"/>
      <c r="BY29" s="384"/>
      <c r="BZ29" s="384"/>
      <c r="CA29" s="384"/>
      <c r="CB29" s="384"/>
      <c r="CC29" s="384"/>
      <c r="CD29" s="384"/>
      <c r="CE29" s="384"/>
      <c r="CF29" s="384"/>
      <c r="CG29" s="384"/>
      <c r="CH29" s="384"/>
      <c r="CI29" s="384"/>
      <c r="CJ29" s="384"/>
      <c r="CK29" s="384"/>
      <c r="CL29" s="384"/>
      <c r="CM29" s="384"/>
      <c r="CN29" s="384"/>
      <c r="CO29" s="384"/>
      <c r="CP29" s="384"/>
      <c r="CQ29" s="384"/>
      <c r="CR29" s="384"/>
      <c r="CS29" s="384"/>
      <c r="CT29" s="384"/>
      <c r="CU29" s="384"/>
      <c r="CV29" s="384"/>
      <c r="CW29" s="384"/>
      <c r="CX29" s="384"/>
      <c r="CY29" s="384"/>
      <c r="CZ29" s="384"/>
      <c r="DA29" s="384"/>
      <c r="DB29" s="384"/>
      <c r="DC29" s="384"/>
      <c r="DD29" s="384"/>
      <c r="DE29" s="384"/>
      <c r="DF29" s="384"/>
      <c r="DG29" s="384"/>
      <c r="DH29" s="384"/>
      <c r="DI29" s="384"/>
      <c r="DJ29" s="384"/>
      <c r="DK29" s="384"/>
      <c r="DL29" s="384"/>
      <c r="DM29" s="384"/>
      <c r="DN29" s="384"/>
      <c r="DO29" s="384"/>
      <c r="DP29" s="384"/>
      <c r="DQ29" s="384"/>
      <c r="DR29" s="384"/>
      <c r="DS29" s="384"/>
      <c r="DT29" s="384"/>
      <c r="DU29" s="384"/>
      <c r="DV29" s="384"/>
      <c r="DW29" s="384"/>
      <c r="DX29" s="384"/>
      <c r="DY29" s="384"/>
      <c r="DZ29" s="384"/>
      <c r="EA29" s="384"/>
      <c r="EB29" s="384"/>
      <c r="EC29" s="384"/>
      <c r="ED29" s="384"/>
      <c r="EE29" s="384"/>
      <c r="EF29" s="384"/>
      <c r="EG29" s="384"/>
      <c r="EH29" s="384"/>
      <c r="EI29" s="384"/>
      <c r="EJ29" s="384"/>
      <c r="EK29" s="384"/>
      <c r="EL29" s="384"/>
      <c r="EM29" s="384"/>
      <c r="EN29" s="384"/>
      <c r="EO29" s="384"/>
      <c r="EP29" s="384"/>
      <c r="EQ29" s="384"/>
      <c r="ER29" s="384"/>
      <c r="ES29" s="384"/>
      <c r="ET29" s="384"/>
      <c r="EU29" s="384"/>
      <c r="EV29" s="384"/>
      <c r="EW29" s="384"/>
      <c r="EX29" s="384"/>
      <c r="EY29" s="384"/>
      <c r="EZ29" s="384"/>
      <c r="FA29" s="384"/>
      <c r="FB29" s="384"/>
      <c r="FC29" s="384"/>
      <c r="FD29" s="384"/>
      <c r="FE29" s="384"/>
      <c r="FF29" s="384"/>
      <c r="FG29" s="384"/>
      <c r="FH29" s="384"/>
      <c r="FI29" s="384"/>
      <c r="FJ29" s="384"/>
      <c r="FK29" s="384"/>
      <c r="FL29" s="384"/>
      <c r="FM29" s="384"/>
      <c r="FN29" s="384"/>
      <c r="FO29" s="384"/>
      <c r="FP29" s="384"/>
      <c r="FQ29" s="384"/>
      <c r="FR29" s="384"/>
      <c r="FS29" s="384"/>
      <c r="FT29" s="384"/>
      <c r="FU29" s="384"/>
      <c r="FV29" s="384"/>
      <c r="FW29" s="384"/>
      <c r="FX29" s="384"/>
      <c r="FY29" s="384"/>
      <c r="FZ29" s="384"/>
      <c r="GA29" s="384"/>
      <c r="GB29" s="384"/>
      <c r="GC29" s="384"/>
      <c r="GD29" s="384"/>
      <c r="GE29" s="384"/>
      <c r="GF29" s="384"/>
      <c r="GG29" s="384"/>
      <c r="GH29" s="384"/>
      <c r="GI29" s="384"/>
      <c r="GJ29" s="384"/>
      <c r="GK29" s="384"/>
      <c r="GL29" s="384"/>
      <c r="GM29" s="384"/>
      <c r="GN29" s="384"/>
      <c r="GO29" s="384"/>
      <c r="GP29" s="384"/>
      <c r="GQ29" s="384"/>
      <c r="GR29" s="384"/>
      <c r="GS29" s="384"/>
      <c r="GT29" s="384"/>
      <c r="GU29" s="384"/>
      <c r="GV29" s="384"/>
      <c r="GW29" s="384"/>
      <c r="GX29" s="384"/>
      <c r="GY29" s="384"/>
      <c r="GZ29" s="384"/>
      <c r="HA29" s="384"/>
      <c r="HB29" s="384"/>
      <c r="HC29" s="384"/>
      <c r="HD29" s="384"/>
      <c r="HE29" s="384"/>
      <c r="HF29" s="384"/>
      <c r="HG29" s="384"/>
      <c r="HH29" s="384"/>
      <c r="HI29" s="384"/>
    </row>
    <row r="30" spans="1:217" s="390" customFormat="1" ht="18" customHeight="1">
      <c r="B30" s="385">
        <v>35</v>
      </c>
      <c r="C30" s="391" t="s">
        <v>67</v>
      </c>
      <c r="D30" s="392">
        <v>9134</v>
      </c>
      <c r="E30" s="393">
        <v>504.09666192248744</v>
      </c>
      <c r="F30" s="392">
        <v>1735</v>
      </c>
      <c r="G30" s="393">
        <v>744.64265129682997</v>
      </c>
      <c r="H30" s="392">
        <v>194531</v>
      </c>
      <c r="I30" s="393">
        <v>1210.2114413126958</v>
      </c>
      <c r="J30" s="415"/>
    </row>
    <row r="31" spans="1:217" s="390" customFormat="1" ht="18" customHeight="1">
      <c r="B31" s="385">
        <v>38</v>
      </c>
      <c r="C31" s="391" t="s">
        <v>68</v>
      </c>
      <c r="D31" s="392">
        <v>7212</v>
      </c>
      <c r="E31" s="393">
        <v>487.647723239046</v>
      </c>
      <c r="F31" s="392">
        <v>848</v>
      </c>
      <c r="G31" s="393">
        <v>776.5617334905661</v>
      </c>
      <c r="H31" s="392">
        <v>174178</v>
      </c>
      <c r="I31" s="393">
        <v>1168.5903456808553</v>
      </c>
      <c r="J31" s="415"/>
    </row>
    <row r="32" spans="1:217" s="390" customFormat="1" ht="18" hidden="1" customHeight="1">
      <c r="B32" s="385"/>
      <c r="C32" s="391"/>
      <c r="D32" s="392"/>
      <c r="E32" s="393"/>
      <c r="F32" s="392"/>
      <c r="G32" s="393"/>
      <c r="H32" s="392"/>
      <c r="I32" s="393"/>
      <c r="J32" s="415"/>
    </row>
    <row r="33" spans="1:217" s="389" customFormat="1" ht="18" customHeight="1">
      <c r="A33" s="384"/>
      <c r="B33" s="385">
        <v>39</v>
      </c>
      <c r="C33" s="386" t="s">
        <v>69</v>
      </c>
      <c r="D33" s="460">
        <v>4571</v>
      </c>
      <c r="E33" s="461">
        <v>572.19955370816012</v>
      </c>
      <c r="F33" s="462">
        <v>1374</v>
      </c>
      <c r="G33" s="463">
        <v>860.41896652110631</v>
      </c>
      <c r="H33" s="464">
        <v>147607</v>
      </c>
      <c r="I33" s="465">
        <v>1378.2933442180922</v>
      </c>
      <c r="J33" s="415"/>
      <c r="K33" s="390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  <c r="AF33" s="384"/>
      <c r="AG33" s="384"/>
      <c r="AH33" s="384"/>
      <c r="AI33" s="384"/>
      <c r="AJ33" s="384"/>
      <c r="AK33" s="384"/>
      <c r="AL33" s="384"/>
      <c r="AM33" s="384"/>
      <c r="AN33" s="384"/>
      <c r="AO33" s="384"/>
      <c r="AP33" s="384"/>
      <c r="AQ33" s="384"/>
      <c r="AR33" s="384"/>
      <c r="AS33" s="384"/>
      <c r="AT33" s="384"/>
      <c r="AU33" s="384"/>
      <c r="AV33" s="384"/>
      <c r="AW33" s="384"/>
      <c r="AX33" s="384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4"/>
      <c r="CA33" s="384"/>
      <c r="CB33" s="384"/>
      <c r="CC33" s="384"/>
      <c r="CD33" s="384"/>
      <c r="CE33" s="384"/>
      <c r="CF33" s="384"/>
      <c r="CG33" s="384"/>
      <c r="CH33" s="384"/>
      <c r="CI33" s="384"/>
      <c r="CJ33" s="384"/>
      <c r="CK33" s="384"/>
      <c r="CL33" s="384"/>
      <c r="CM33" s="384"/>
      <c r="CN33" s="384"/>
      <c r="CO33" s="384"/>
      <c r="CP33" s="384"/>
      <c r="CQ33" s="384"/>
      <c r="CR33" s="384"/>
      <c r="CS33" s="384"/>
      <c r="CT33" s="384"/>
      <c r="CU33" s="384"/>
      <c r="CV33" s="384"/>
      <c r="CW33" s="384"/>
      <c r="CX33" s="384"/>
      <c r="CY33" s="384"/>
      <c r="CZ33" s="384"/>
      <c r="DA33" s="384"/>
      <c r="DB33" s="384"/>
      <c r="DC33" s="384"/>
      <c r="DD33" s="384"/>
      <c r="DE33" s="384"/>
      <c r="DF33" s="384"/>
      <c r="DG33" s="384"/>
      <c r="DH33" s="384"/>
      <c r="DI33" s="384"/>
      <c r="DJ33" s="384"/>
      <c r="DK33" s="384"/>
      <c r="DL33" s="384"/>
      <c r="DM33" s="384"/>
      <c r="DN33" s="384"/>
      <c r="DO33" s="384"/>
      <c r="DP33" s="384"/>
      <c r="DQ33" s="384"/>
      <c r="DR33" s="384"/>
      <c r="DS33" s="384"/>
      <c r="DT33" s="384"/>
      <c r="DU33" s="384"/>
      <c r="DV33" s="384"/>
      <c r="DW33" s="384"/>
      <c r="DX33" s="384"/>
      <c r="DY33" s="384"/>
      <c r="DZ33" s="384"/>
      <c r="EA33" s="384"/>
      <c r="EB33" s="384"/>
      <c r="EC33" s="384"/>
      <c r="ED33" s="384"/>
      <c r="EE33" s="384"/>
      <c r="EF33" s="384"/>
      <c r="EG33" s="384"/>
      <c r="EH33" s="384"/>
      <c r="EI33" s="384"/>
      <c r="EJ33" s="384"/>
      <c r="EK33" s="384"/>
      <c r="EL33" s="384"/>
      <c r="EM33" s="384"/>
      <c r="EN33" s="384"/>
      <c r="EO33" s="384"/>
      <c r="EP33" s="384"/>
      <c r="EQ33" s="384"/>
      <c r="ER33" s="384"/>
      <c r="ES33" s="384"/>
      <c r="ET33" s="384"/>
      <c r="EU33" s="384"/>
      <c r="EV33" s="384"/>
      <c r="EW33" s="384"/>
      <c r="EX33" s="384"/>
      <c r="EY33" s="384"/>
      <c r="EZ33" s="384"/>
      <c r="FA33" s="384"/>
      <c r="FB33" s="384"/>
      <c r="FC33" s="384"/>
      <c r="FD33" s="384"/>
      <c r="FE33" s="384"/>
      <c r="FF33" s="384"/>
      <c r="FG33" s="384"/>
      <c r="FH33" s="384"/>
      <c r="FI33" s="384"/>
      <c r="FJ33" s="384"/>
      <c r="FK33" s="384"/>
      <c r="FL33" s="384"/>
      <c r="FM33" s="384"/>
      <c r="FN33" s="384"/>
      <c r="FO33" s="384"/>
      <c r="FP33" s="384"/>
      <c r="FQ33" s="384"/>
      <c r="FR33" s="384"/>
      <c r="FS33" s="384"/>
      <c r="FT33" s="384"/>
      <c r="FU33" s="384"/>
      <c r="FV33" s="384"/>
      <c r="FW33" s="384"/>
      <c r="FX33" s="384"/>
      <c r="FY33" s="384"/>
      <c r="FZ33" s="384"/>
      <c r="GA33" s="384"/>
      <c r="GB33" s="384"/>
      <c r="GC33" s="384"/>
      <c r="GD33" s="384"/>
      <c r="GE33" s="384"/>
      <c r="GF33" s="384"/>
      <c r="GG33" s="384"/>
      <c r="GH33" s="384"/>
      <c r="GI33" s="384"/>
      <c r="GJ33" s="384"/>
      <c r="GK33" s="384"/>
      <c r="GL33" s="384"/>
      <c r="GM33" s="384"/>
      <c r="GN33" s="384"/>
      <c r="GO33" s="384"/>
      <c r="GP33" s="384"/>
      <c r="GQ33" s="384"/>
      <c r="GR33" s="384"/>
      <c r="GS33" s="384"/>
      <c r="GT33" s="384"/>
      <c r="GU33" s="384"/>
      <c r="GV33" s="384"/>
      <c r="GW33" s="384"/>
      <c r="GX33" s="384"/>
      <c r="GY33" s="384"/>
      <c r="GZ33" s="384"/>
      <c r="HA33" s="384"/>
      <c r="HB33" s="384"/>
      <c r="HC33" s="384"/>
      <c r="HD33" s="384"/>
      <c r="HE33" s="384"/>
      <c r="HF33" s="384"/>
      <c r="HG33" s="384"/>
      <c r="HH33" s="384"/>
      <c r="HI33" s="384"/>
    </row>
    <row r="34" spans="1:217" s="389" customFormat="1" ht="18" hidden="1" customHeight="1">
      <c r="A34" s="384"/>
      <c r="B34" s="385"/>
      <c r="C34" s="386"/>
      <c r="D34" s="460"/>
      <c r="E34" s="461"/>
      <c r="F34" s="462"/>
      <c r="G34" s="463"/>
      <c r="H34" s="464"/>
      <c r="I34" s="465"/>
      <c r="J34" s="415"/>
      <c r="K34" s="390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  <c r="AC34" s="384"/>
      <c r="AD34" s="384"/>
      <c r="AE34" s="384"/>
      <c r="AF34" s="384"/>
      <c r="AG34" s="384"/>
      <c r="AH34" s="384"/>
      <c r="AI34" s="384"/>
      <c r="AJ34" s="384"/>
      <c r="AK34" s="384"/>
      <c r="AL34" s="384"/>
      <c r="AM34" s="384"/>
      <c r="AN34" s="384"/>
      <c r="AO34" s="384"/>
      <c r="AP34" s="384"/>
      <c r="AQ34" s="384"/>
      <c r="AR34" s="384"/>
      <c r="AS34" s="384"/>
      <c r="AT34" s="384"/>
      <c r="AU34" s="384"/>
      <c r="AV34" s="384"/>
      <c r="AW34" s="384"/>
      <c r="AX34" s="384"/>
      <c r="AY34" s="384"/>
      <c r="AZ34" s="384"/>
      <c r="BA34" s="384"/>
      <c r="BB34" s="384"/>
      <c r="BC34" s="384"/>
      <c r="BD34" s="384"/>
      <c r="BE34" s="384"/>
      <c r="BF34" s="384"/>
      <c r="BG34" s="384"/>
      <c r="BH34" s="384"/>
      <c r="BI34" s="384"/>
      <c r="BJ34" s="384"/>
      <c r="BK34" s="384"/>
      <c r="BL34" s="384"/>
      <c r="BM34" s="384"/>
      <c r="BN34" s="384"/>
      <c r="BO34" s="384"/>
      <c r="BP34" s="384"/>
      <c r="BQ34" s="384"/>
      <c r="BR34" s="384"/>
      <c r="BS34" s="384"/>
      <c r="BT34" s="384"/>
      <c r="BU34" s="384"/>
      <c r="BV34" s="384"/>
      <c r="BW34" s="384"/>
      <c r="BX34" s="384"/>
      <c r="BY34" s="384"/>
      <c r="BZ34" s="384"/>
      <c r="CA34" s="384"/>
      <c r="CB34" s="384"/>
      <c r="CC34" s="384"/>
      <c r="CD34" s="384"/>
      <c r="CE34" s="384"/>
      <c r="CF34" s="384"/>
      <c r="CG34" s="384"/>
      <c r="CH34" s="384"/>
      <c r="CI34" s="384"/>
      <c r="CJ34" s="384"/>
      <c r="CK34" s="384"/>
      <c r="CL34" s="384"/>
      <c r="CM34" s="384"/>
      <c r="CN34" s="384"/>
      <c r="CO34" s="384"/>
      <c r="CP34" s="384"/>
      <c r="CQ34" s="384"/>
      <c r="CR34" s="384"/>
      <c r="CS34" s="384"/>
      <c r="CT34" s="384"/>
      <c r="CU34" s="384"/>
      <c r="CV34" s="384"/>
      <c r="CW34" s="384"/>
      <c r="CX34" s="384"/>
      <c r="CY34" s="384"/>
      <c r="CZ34" s="384"/>
      <c r="DA34" s="384"/>
      <c r="DB34" s="384"/>
      <c r="DC34" s="384"/>
      <c r="DD34" s="384"/>
      <c r="DE34" s="384"/>
      <c r="DF34" s="384"/>
      <c r="DG34" s="384"/>
      <c r="DH34" s="384"/>
      <c r="DI34" s="384"/>
      <c r="DJ34" s="384"/>
      <c r="DK34" s="384"/>
      <c r="DL34" s="384"/>
      <c r="DM34" s="384"/>
      <c r="DN34" s="384"/>
      <c r="DO34" s="384"/>
      <c r="DP34" s="384"/>
      <c r="DQ34" s="384"/>
      <c r="DR34" s="384"/>
      <c r="DS34" s="384"/>
      <c r="DT34" s="384"/>
      <c r="DU34" s="384"/>
      <c r="DV34" s="384"/>
      <c r="DW34" s="384"/>
      <c r="DX34" s="384"/>
      <c r="DY34" s="384"/>
      <c r="DZ34" s="384"/>
      <c r="EA34" s="384"/>
      <c r="EB34" s="384"/>
      <c r="EC34" s="384"/>
      <c r="ED34" s="384"/>
      <c r="EE34" s="384"/>
      <c r="EF34" s="384"/>
      <c r="EG34" s="384"/>
      <c r="EH34" s="384"/>
      <c r="EI34" s="384"/>
      <c r="EJ34" s="384"/>
      <c r="EK34" s="384"/>
      <c r="EL34" s="384"/>
      <c r="EM34" s="384"/>
      <c r="EN34" s="384"/>
      <c r="EO34" s="384"/>
      <c r="EP34" s="384"/>
      <c r="EQ34" s="384"/>
      <c r="ER34" s="384"/>
      <c r="ES34" s="384"/>
      <c r="ET34" s="384"/>
      <c r="EU34" s="384"/>
      <c r="EV34" s="384"/>
      <c r="EW34" s="384"/>
      <c r="EX34" s="384"/>
      <c r="EY34" s="384"/>
      <c r="EZ34" s="384"/>
      <c r="FA34" s="384"/>
      <c r="FB34" s="384"/>
      <c r="FC34" s="384"/>
      <c r="FD34" s="384"/>
      <c r="FE34" s="384"/>
      <c r="FF34" s="384"/>
      <c r="FG34" s="384"/>
      <c r="FH34" s="384"/>
      <c r="FI34" s="384"/>
      <c r="FJ34" s="384"/>
      <c r="FK34" s="384"/>
      <c r="FL34" s="384"/>
      <c r="FM34" s="384"/>
      <c r="FN34" s="384"/>
      <c r="FO34" s="384"/>
      <c r="FP34" s="384"/>
      <c r="FQ34" s="384"/>
      <c r="FR34" s="384"/>
      <c r="FS34" s="384"/>
      <c r="FT34" s="384"/>
      <c r="FU34" s="384"/>
      <c r="FV34" s="384"/>
      <c r="FW34" s="384"/>
      <c r="FX34" s="384"/>
      <c r="FY34" s="384"/>
      <c r="FZ34" s="384"/>
      <c r="GA34" s="384"/>
      <c r="GB34" s="384"/>
      <c r="GC34" s="384"/>
      <c r="GD34" s="384"/>
      <c r="GE34" s="384"/>
      <c r="GF34" s="384"/>
      <c r="GG34" s="384"/>
      <c r="GH34" s="384"/>
      <c r="GI34" s="384"/>
      <c r="GJ34" s="384"/>
      <c r="GK34" s="384"/>
      <c r="GL34" s="384"/>
      <c r="GM34" s="384"/>
      <c r="GN34" s="384"/>
      <c r="GO34" s="384"/>
      <c r="GP34" s="384"/>
      <c r="GQ34" s="384"/>
      <c r="GR34" s="384"/>
      <c r="GS34" s="384"/>
      <c r="GT34" s="384"/>
      <c r="GU34" s="384"/>
      <c r="GV34" s="384"/>
      <c r="GW34" s="384"/>
      <c r="GX34" s="384"/>
      <c r="GY34" s="384"/>
      <c r="GZ34" s="384"/>
      <c r="HA34" s="384"/>
      <c r="HB34" s="384"/>
      <c r="HC34" s="384"/>
      <c r="HD34" s="384"/>
      <c r="HE34" s="384"/>
      <c r="HF34" s="384"/>
      <c r="HG34" s="384"/>
      <c r="HH34" s="384"/>
      <c r="HI34" s="384"/>
    </row>
    <row r="35" spans="1:217" s="389" customFormat="1" ht="18" customHeight="1">
      <c r="A35" s="384"/>
      <c r="B35" s="385"/>
      <c r="C35" s="386" t="s">
        <v>70</v>
      </c>
      <c r="D35" s="460">
        <v>18882</v>
      </c>
      <c r="E35" s="461">
        <v>567.12270204427489</v>
      </c>
      <c r="F35" s="462">
        <v>3882</v>
      </c>
      <c r="G35" s="463">
        <v>794.19252189592999</v>
      </c>
      <c r="H35" s="464">
        <v>630458</v>
      </c>
      <c r="I35" s="465">
        <v>1307.6920160581676</v>
      </c>
      <c r="J35" s="415"/>
      <c r="K35" s="390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4"/>
      <c r="AL35" s="384"/>
      <c r="AM35" s="384"/>
      <c r="AN35" s="384"/>
      <c r="AO35" s="384"/>
      <c r="AP35" s="384"/>
      <c r="AQ35" s="384"/>
      <c r="AR35" s="384"/>
      <c r="AS35" s="384"/>
      <c r="AT35" s="384"/>
      <c r="AU35" s="384"/>
      <c r="AV35" s="384"/>
      <c r="AW35" s="384"/>
      <c r="AX35" s="384"/>
      <c r="AY35" s="384"/>
      <c r="AZ35" s="384"/>
      <c r="BA35" s="384"/>
      <c r="BB35" s="384"/>
      <c r="BC35" s="384"/>
      <c r="BD35" s="384"/>
      <c r="BE35" s="384"/>
      <c r="BF35" s="384"/>
      <c r="BG35" s="384"/>
      <c r="BH35" s="384"/>
      <c r="BI35" s="384"/>
      <c r="BJ35" s="384"/>
      <c r="BK35" s="384"/>
      <c r="BL35" s="384"/>
      <c r="BM35" s="384"/>
      <c r="BN35" s="384"/>
      <c r="BO35" s="384"/>
      <c r="BP35" s="384"/>
      <c r="BQ35" s="384"/>
      <c r="BR35" s="384"/>
      <c r="BS35" s="384"/>
      <c r="BT35" s="384"/>
      <c r="BU35" s="384"/>
      <c r="BV35" s="384"/>
      <c r="BW35" s="384"/>
      <c r="BX35" s="384"/>
      <c r="BY35" s="384"/>
      <c r="BZ35" s="384"/>
      <c r="CA35" s="384"/>
      <c r="CB35" s="384"/>
      <c r="CC35" s="384"/>
      <c r="CD35" s="384"/>
      <c r="CE35" s="384"/>
      <c r="CF35" s="384"/>
      <c r="CG35" s="384"/>
      <c r="CH35" s="384"/>
      <c r="CI35" s="384"/>
      <c r="CJ35" s="384"/>
      <c r="CK35" s="384"/>
      <c r="CL35" s="384"/>
      <c r="CM35" s="384"/>
      <c r="CN35" s="384"/>
      <c r="CO35" s="384"/>
      <c r="CP35" s="384"/>
      <c r="CQ35" s="384"/>
      <c r="CR35" s="384"/>
      <c r="CS35" s="384"/>
      <c r="CT35" s="384"/>
      <c r="CU35" s="384"/>
      <c r="CV35" s="384"/>
      <c r="CW35" s="384"/>
      <c r="CX35" s="384"/>
      <c r="CY35" s="384"/>
      <c r="CZ35" s="384"/>
      <c r="DA35" s="384"/>
      <c r="DB35" s="384"/>
      <c r="DC35" s="384"/>
      <c r="DD35" s="384"/>
      <c r="DE35" s="384"/>
      <c r="DF35" s="384"/>
      <c r="DG35" s="384"/>
      <c r="DH35" s="384"/>
      <c r="DI35" s="384"/>
      <c r="DJ35" s="384"/>
      <c r="DK35" s="384"/>
      <c r="DL35" s="384"/>
      <c r="DM35" s="384"/>
      <c r="DN35" s="384"/>
      <c r="DO35" s="384"/>
      <c r="DP35" s="384"/>
      <c r="DQ35" s="384"/>
      <c r="DR35" s="384"/>
      <c r="DS35" s="384"/>
      <c r="DT35" s="384"/>
      <c r="DU35" s="384"/>
      <c r="DV35" s="384"/>
      <c r="DW35" s="384"/>
      <c r="DX35" s="384"/>
      <c r="DY35" s="384"/>
      <c r="DZ35" s="384"/>
      <c r="EA35" s="384"/>
      <c r="EB35" s="384"/>
      <c r="EC35" s="384"/>
      <c r="ED35" s="384"/>
      <c r="EE35" s="384"/>
      <c r="EF35" s="384"/>
      <c r="EG35" s="384"/>
      <c r="EH35" s="384"/>
      <c r="EI35" s="384"/>
      <c r="EJ35" s="384"/>
      <c r="EK35" s="384"/>
      <c r="EL35" s="384"/>
      <c r="EM35" s="384"/>
      <c r="EN35" s="384"/>
      <c r="EO35" s="384"/>
      <c r="EP35" s="384"/>
      <c r="EQ35" s="384"/>
      <c r="ER35" s="384"/>
      <c r="ES35" s="384"/>
      <c r="ET35" s="384"/>
      <c r="EU35" s="384"/>
      <c r="EV35" s="384"/>
      <c r="EW35" s="384"/>
      <c r="EX35" s="384"/>
      <c r="EY35" s="384"/>
      <c r="EZ35" s="384"/>
      <c r="FA35" s="384"/>
      <c r="FB35" s="384"/>
      <c r="FC35" s="384"/>
      <c r="FD35" s="384"/>
      <c r="FE35" s="384"/>
      <c r="FF35" s="384"/>
      <c r="FG35" s="384"/>
      <c r="FH35" s="384"/>
      <c r="FI35" s="384"/>
      <c r="FJ35" s="384"/>
      <c r="FK35" s="384"/>
      <c r="FL35" s="384"/>
      <c r="FM35" s="384"/>
      <c r="FN35" s="384"/>
      <c r="FO35" s="384"/>
      <c r="FP35" s="384"/>
      <c r="FQ35" s="384"/>
      <c r="FR35" s="384"/>
      <c r="FS35" s="384"/>
      <c r="FT35" s="384"/>
      <c r="FU35" s="384"/>
      <c r="FV35" s="384"/>
      <c r="FW35" s="384"/>
      <c r="FX35" s="384"/>
      <c r="FY35" s="384"/>
      <c r="FZ35" s="384"/>
      <c r="GA35" s="384"/>
      <c r="GB35" s="384"/>
      <c r="GC35" s="384"/>
      <c r="GD35" s="384"/>
      <c r="GE35" s="384"/>
      <c r="GF35" s="384"/>
      <c r="GG35" s="384"/>
      <c r="GH35" s="384"/>
      <c r="GI35" s="384"/>
      <c r="GJ35" s="384"/>
      <c r="GK35" s="384"/>
      <c r="GL35" s="384"/>
      <c r="GM35" s="384"/>
      <c r="GN35" s="384"/>
      <c r="GO35" s="384"/>
      <c r="GP35" s="384"/>
      <c r="GQ35" s="384"/>
      <c r="GR35" s="384"/>
      <c r="GS35" s="384"/>
      <c r="GT35" s="384"/>
      <c r="GU35" s="384"/>
      <c r="GV35" s="384"/>
      <c r="GW35" s="384"/>
      <c r="GX35" s="384"/>
      <c r="GY35" s="384"/>
      <c r="GZ35" s="384"/>
      <c r="HA35" s="384"/>
      <c r="HB35" s="384"/>
      <c r="HC35" s="384"/>
      <c r="HD35" s="384"/>
      <c r="HE35" s="384"/>
      <c r="HF35" s="384"/>
      <c r="HG35" s="384"/>
      <c r="HH35" s="384"/>
      <c r="HI35" s="384"/>
    </row>
    <row r="36" spans="1:217" s="390" customFormat="1" ht="18" customHeight="1">
      <c r="B36" s="385">
        <v>5</v>
      </c>
      <c r="C36" s="391" t="s">
        <v>71</v>
      </c>
      <c r="D36" s="392">
        <v>1273</v>
      </c>
      <c r="E36" s="393">
        <v>564.22403770620588</v>
      </c>
      <c r="F36" s="392">
        <v>236</v>
      </c>
      <c r="G36" s="393">
        <v>725.58754237288133</v>
      </c>
      <c r="H36" s="392">
        <v>39749</v>
      </c>
      <c r="I36" s="393">
        <v>1154.461398022592</v>
      </c>
      <c r="J36" s="415"/>
    </row>
    <row r="37" spans="1:217" s="390" customFormat="1" ht="18" customHeight="1">
      <c r="B37" s="385">
        <v>9</v>
      </c>
      <c r="C37" s="391" t="s">
        <v>72</v>
      </c>
      <c r="D37" s="392">
        <v>2803</v>
      </c>
      <c r="E37" s="393">
        <v>559.9952301105958</v>
      </c>
      <c r="F37" s="392">
        <v>319</v>
      </c>
      <c r="G37" s="393">
        <v>825.07815047021938</v>
      </c>
      <c r="H37" s="392">
        <v>94155</v>
      </c>
      <c r="I37" s="393">
        <v>1403.866621209708</v>
      </c>
      <c r="J37" s="415"/>
    </row>
    <row r="38" spans="1:217" s="390" customFormat="1" ht="18" customHeight="1">
      <c r="B38" s="385">
        <v>24</v>
      </c>
      <c r="C38" s="391" t="s">
        <v>73</v>
      </c>
      <c r="D38" s="392">
        <v>4043</v>
      </c>
      <c r="E38" s="393">
        <v>576.47019539945586</v>
      </c>
      <c r="F38" s="392">
        <v>1090</v>
      </c>
      <c r="G38" s="393">
        <v>874.12719266055035</v>
      </c>
      <c r="H38" s="392">
        <v>140626</v>
      </c>
      <c r="I38" s="393">
        <v>1302.9238170750784</v>
      </c>
      <c r="J38" s="410"/>
    </row>
    <row r="39" spans="1:217" s="390" customFormat="1" ht="18" customHeight="1">
      <c r="B39" s="385">
        <v>34</v>
      </c>
      <c r="C39" s="391" t="s">
        <v>74</v>
      </c>
      <c r="D39" s="392">
        <v>1352</v>
      </c>
      <c r="E39" s="393">
        <v>588.87229289940831</v>
      </c>
      <c r="F39" s="392">
        <v>286</v>
      </c>
      <c r="G39" s="393">
        <v>819.07821678321682</v>
      </c>
      <c r="H39" s="392">
        <v>44078</v>
      </c>
      <c r="I39" s="393">
        <v>1339.3687987204501</v>
      </c>
      <c r="J39" s="410"/>
    </row>
    <row r="40" spans="1:217" s="390" customFormat="1" ht="18" customHeight="1">
      <c r="B40" s="385">
        <v>37</v>
      </c>
      <c r="C40" s="391" t="s">
        <v>75</v>
      </c>
      <c r="D40" s="392">
        <v>2515</v>
      </c>
      <c r="E40" s="393">
        <v>576.15064015904591</v>
      </c>
      <c r="F40" s="392">
        <v>641</v>
      </c>
      <c r="G40" s="393">
        <v>740.27482059282363</v>
      </c>
      <c r="H40" s="392">
        <v>82746</v>
      </c>
      <c r="I40" s="393">
        <v>1221.6460198680306</v>
      </c>
      <c r="J40" s="410"/>
    </row>
    <row r="41" spans="1:217" s="390" customFormat="1" ht="18" customHeight="1">
      <c r="B41" s="385">
        <v>40</v>
      </c>
      <c r="C41" s="391" t="s">
        <v>76</v>
      </c>
      <c r="D41" s="392">
        <v>1094</v>
      </c>
      <c r="E41" s="393">
        <v>525.76780621572209</v>
      </c>
      <c r="F41" s="392">
        <v>138</v>
      </c>
      <c r="G41" s="393">
        <v>742.77398550724638</v>
      </c>
      <c r="H41" s="392">
        <v>35602</v>
      </c>
      <c r="I41" s="393">
        <v>1248.3619951126334</v>
      </c>
      <c r="J41" s="410"/>
    </row>
    <row r="42" spans="1:217" s="390" customFormat="1" ht="18" customHeight="1">
      <c r="B42" s="385">
        <v>42</v>
      </c>
      <c r="C42" s="391" t="s">
        <v>77</v>
      </c>
      <c r="D42" s="392">
        <v>680</v>
      </c>
      <c r="E42" s="393">
        <v>559.4377352941176</v>
      </c>
      <c r="F42" s="392">
        <v>76</v>
      </c>
      <c r="G42" s="393">
        <v>752.40263157894731</v>
      </c>
      <c r="H42" s="392">
        <v>22889</v>
      </c>
      <c r="I42" s="393">
        <v>1264.4315714972258</v>
      </c>
      <c r="J42" s="410"/>
    </row>
    <row r="43" spans="1:217" s="390" customFormat="1" ht="18" customHeight="1">
      <c r="B43" s="385">
        <v>47</v>
      </c>
      <c r="C43" s="391" t="s">
        <v>78</v>
      </c>
      <c r="D43" s="392">
        <v>3569</v>
      </c>
      <c r="E43" s="393">
        <v>570.40947043989922</v>
      </c>
      <c r="F43" s="392">
        <v>674</v>
      </c>
      <c r="G43" s="393">
        <v>811.09086053412466</v>
      </c>
      <c r="H43" s="392">
        <v>122796</v>
      </c>
      <c r="I43" s="393">
        <v>1432.4013236587516</v>
      </c>
      <c r="J43" s="410"/>
    </row>
    <row r="44" spans="1:217" s="390" customFormat="1" ht="18" customHeight="1">
      <c r="B44" s="385">
        <v>49</v>
      </c>
      <c r="C44" s="391" t="s">
        <v>79</v>
      </c>
      <c r="D44" s="392">
        <v>1553</v>
      </c>
      <c r="E44" s="393">
        <v>549.41712169993559</v>
      </c>
      <c r="F44" s="392">
        <v>422</v>
      </c>
      <c r="G44" s="393">
        <v>665.13023696682455</v>
      </c>
      <c r="H44" s="392">
        <v>47817</v>
      </c>
      <c r="I44" s="393">
        <v>1124.0406158897465</v>
      </c>
      <c r="J44" s="410"/>
    </row>
    <row r="45" spans="1:217" s="390" customFormat="1" ht="18" hidden="1" customHeight="1">
      <c r="B45" s="385"/>
      <c r="C45" s="391"/>
      <c r="D45" s="392"/>
      <c r="E45" s="393"/>
      <c r="F45" s="392"/>
      <c r="G45" s="393"/>
      <c r="H45" s="392"/>
      <c r="I45" s="393"/>
      <c r="J45" s="410"/>
    </row>
    <row r="46" spans="1:217" s="389" customFormat="1" ht="18" customHeight="1">
      <c r="A46" s="384"/>
      <c r="B46" s="385"/>
      <c r="C46" s="386" t="s">
        <v>80</v>
      </c>
      <c r="D46" s="460">
        <v>14615</v>
      </c>
      <c r="E46" s="461">
        <v>522.57178925761218</v>
      </c>
      <c r="F46" s="462">
        <v>2643</v>
      </c>
      <c r="G46" s="463">
        <v>709.02769201664751</v>
      </c>
      <c r="H46" s="464">
        <v>398167</v>
      </c>
      <c r="I46" s="465">
        <v>1220.8402340475227</v>
      </c>
      <c r="J46" s="410"/>
      <c r="K46" s="390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  <c r="AC46" s="384"/>
      <c r="AD46" s="384"/>
      <c r="AE46" s="384"/>
      <c r="AF46" s="384"/>
      <c r="AG46" s="384"/>
      <c r="AH46" s="384"/>
      <c r="AI46" s="384"/>
      <c r="AJ46" s="384"/>
      <c r="AK46" s="384"/>
      <c r="AL46" s="384"/>
      <c r="AM46" s="384"/>
      <c r="AN46" s="384"/>
      <c r="AO46" s="384"/>
      <c r="AP46" s="384"/>
      <c r="AQ46" s="384"/>
      <c r="AR46" s="384"/>
      <c r="AS46" s="384"/>
      <c r="AT46" s="384"/>
      <c r="AU46" s="384"/>
      <c r="AV46" s="384"/>
      <c r="AW46" s="384"/>
      <c r="AX46" s="384"/>
      <c r="AY46" s="384"/>
      <c r="AZ46" s="384"/>
      <c r="BA46" s="384"/>
      <c r="BB46" s="384"/>
      <c r="BC46" s="384"/>
      <c r="BD46" s="384"/>
      <c r="BE46" s="384"/>
      <c r="BF46" s="384"/>
      <c r="BG46" s="384"/>
      <c r="BH46" s="384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384"/>
      <c r="BV46" s="384"/>
      <c r="BW46" s="384"/>
      <c r="BX46" s="384"/>
      <c r="BY46" s="384"/>
      <c r="BZ46" s="384"/>
      <c r="CA46" s="384"/>
      <c r="CB46" s="384"/>
      <c r="CC46" s="384"/>
      <c r="CD46" s="384"/>
      <c r="CE46" s="384"/>
      <c r="CF46" s="384"/>
      <c r="CG46" s="384"/>
      <c r="CH46" s="384"/>
      <c r="CI46" s="384"/>
      <c r="CJ46" s="384"/>
      <c r="CK46" s="384"/>
      <c r="CL46" s="384"/>
      <c r="CM46" s="384"/>
      <c r="CN46" s="384"/>
      <c r="CO46" s="384"/>
      <c r="CP46" s="384"/>
      <c r="CQ46" s="384"/>
      <c r="CR46" s="384"/>
      <c r="CS46" s="384"/>
      <c r="CT46" s="384"/>
      <c r="CU46" s="384"/>
      <c r="CV46" s="384"/>
      <c r="CW46" s="384"/>
      <c r="CX46" s="384"/>
      <c r="CY46" s="384"/>
      <c r="CZ46" s="384"/>
      <c r="DA46" s="384"/>
      <c r="DB46" s="384"/>
      <c r="DC46" s="384"/>
      <c r="DD46" s="384"/>
      <c r="DE46" s="384"/>
      <c r="DF46" s="384"/>
      <c r="DG46" s="384"/>
      <c r="DH46" s="384"/>
      <c r="DI46" s="384"/>
      <c r="DJ46" s="384"/>
      <c r="DK46" s="384"/>
      <c r="DL46" s="384"/>
      <c r="DM46" s="384"/>
      <c r="DN46" s="384"/>
      <c r="DO46" s="384"/>
      <c r="DP46" s="384"/>
      <c r="DQ46" s="384"/>
      <c r="DR46" s="384"/>
      <c r="DS46" s="384"/>
      <c r="DT46" s="384"/>
      <c r="DU46" s="384"/>
      <c r="DV46" s="384"/>
      <c r="DW46" s="384"/>
      <c r="DX46" s="384"/>
      <c r="DY46" s="384"/>
      <c r="DZ46" s="384"/>
      <c r="EA46" s="384"/>
      <c r="EB46" s="384"/>
      <c r="EC46" s="384"/>
      <c r="ED46" s="384"/>
      <c r="EE46" s="384"/>
      <c r="EF46" s="384"/>
      <c r="EG46" s="384"/>
      <c r="EH46" s="384"/>
      <c r="EI46" s="384"/>
      <c r="EJ46" s="384"/>
      <c r="EK46" s="384"/>
      <c r="EL46" s="384"/>
      <c r="EM46" s="384"/>
      <c r="EN46" s="384"/>
      <c r="EO46" s="384"/>
      <c r="EP46" s="384"/>
      <c r="EQ46" s="384"/>
      <c r="ER46" s="384"/>
      <c r="ES46" s="384"/>
      <c r="ET46" s="384"/>
      <c r="EU46" s="384"/>
      <c r="EV46" s="384"/>
      <c r="EW46" s="384"/>
      <c r="EX46" s="384"/>
      <c r="EY46" s="384"/>
      <c r="EZ46" s="384"/>
      <c r="FA46" s="384"/>
      <c r="FB46" s="384"/>
      <c r="FC46" s="384"/>
      <c r="FD46" s="384"/>
      <c r="FE46" s="384"/>
      <c r="FF46" s="384"/>
      <c r="FG46" s="384"/>
      <c r="FH46" s="384"/>
      <c r="FI46" s="384"/>
      <c r="FJ46" s="384"/>
      <c r="FK46" s="384"/>
      <c r="FL46" s="384"/>
      <c r="FM46" s="384"/>
      <c r="FN46" s="384"/>
      <c r="FO46" s="384"/>
      <c r="FP46" s="384"/>
      <c r="FQ46" s="384"/>
      <c r="FR46" s="384"/>
      <c r="FS46" s="384"/>
      <c r="FT46" s="384"/>
      <c r="FU46" s="384"/>
      <c r="FV46" s="384"/>
      <c r="FW46" s="384"/>
      <c r="FX46" s="384"/>
      <c r="FY46" s="384"/>
      <c r="FZ46" s="384"/>
      <c r="GA46" s="384"/>
      <c r="GB46" s="384"/>
      <c r="GC46" s="384"/>
      <c r="GD46" s="384"/>
      <c r="GE46" s="384"/>
      <c r="GF46" s="384"/>
      <c r="GG46" s="384"/>
      <c r="GH46" s="384"/>
      <c r="GI46" s="384"/>
      <c r="GJ46" s="384"/>
      <c r="GK46" s="384"/>
      <c r="GL46" s="384"/>
      <c r="GM46" s="384"/>
      <c r="GN46" s="384"/>
      <c r="GO46" s="384"/>
      <c r="GP46" s="384"/>
      <c r="GQ46" s="384"/>
      <c r="GR46" s="384"/>
      <c r="GS46" s="384"/>
      <c r="GT46" s="384"/>
      <c r="GU46" s="384"/>
      <c r="GV46" s="384"/>
      <c r="GW46" s="384"/>
      <c r="GX46" s="384"/>
      <c r="GY46" s="384"/>
      <c r="GZ46" s="384"/>
      <c r="HA46" s="384"/>
      <c r="HB46" s="384"/>
      <c r="HC46" s="384"/>
      <c r="HD46" s="384"/>
      <c r="HE46" s="384"/>
      <c r="HF46" s="384"/>
      <c r="HG46" s="384"/>
      <c r="HH46" s="384"/>
      <c r="HI46" s="384"/>
    </row>
    <row r="47" spans="1:217" s="390" customFormat="1" ht="18" customHeight="1">
      <c r="B47" s="385">
        <v>2</v>
      </c>
      <c r="C47" s="391" t="s">
        <v>81</v>
      </c>
      <c r="D47" s="392">
        <v>2912</v>
      </c>
      <c r="E47" s="393">
        <v>528.7099004120879</v>
      </c>
      <c r="F47" s="392">
        <v>745</v>
      </c>
      <c r="G47" s="393">
        <v>674.33785234899324</v>
      </c>
      <c r="H47" s="392">
        <v>75828</v>
      </c>
      <c r="I47" s="393">
        <v>1187.6178755868543</v>
      </c>
      <c r="J47" s="410"/>
    </row>
    <row r="48" spans="1:217" s="390" customFormat="1" ht="18" customHeight="1">
      <c r="B48" s="385">
        <v>13</v>
      </c>
      <c r="C48" s="391" t="s">
        <v>82</v>
      </c>
      <c r="D48" s="392">
        <v>3960</v>
      </c>
      <c r="E48" s="393">
        <v>551.28869949494947</v>
      </c>
      <c r="F48" s="392">
        <v>887</v>
      </c>
      <c r="G48" s="393">
        <v>748.17493799323563</v>
      </c>
      <c r="H48" s="392">
        <v>104110</v>
      </c>
      <c r="I48" s="393">
        <v>1224.5046339448659</v>
      </c>
      <c r="J48" s="410"/>
    </row>
    <row r="49" spans="1:217" s="390" customFormat="1" ht="18" customHeight="1">
      <c r="B49" s="385">
        <v>16</v>
      </c>
      <c r="C49" s="391" t="s">
        <v>83</v>
      </c>
      <c r="D49" s="392">
        <v>1598</v>
      </c>
      <c r="E49" s="393">
        <v>535.96468085106392</v>
      </c>
      <c r="F49" s="392">
        <v>322</v>
      </c>
      <c r="G49" s="393">
        <v>682.03173913043474</v>
      </c>
      <c r="H49" s="392">
        <v>45649</v>
      </c>
      <c r="I49" s="393">
        <v>1125.5020933645867</v>
      </c>
      <c r="J49" s="410"/>
    </row>
    <row r="50" spans="1:217" s="390" customFormat="1" ht="18" customHeight="1">
      <c r="B50" s="385">
        <v>19</v>
      </c>
      <c r="C50" s="391" t="s">
        <v>84</v>
      </c>
      <c r="D50" s="392">
        <v>1570</v>
      </c>
      <c r="E50" s="393">
        <v>515.63335031847123</v>
      </c>
      <c r="F50" s="392">
        <v>114</v>
      </c>
      <c r="G50" s="393">
        <v>778.63842105263154</v>
      </c>
      <c r="H50" s="392">
        <v>46169</v>
      </c>
      <c r="I50" s="393">
        <v>1385.4022595247893</v>
      </c>
      <c r="J50" s="410"/>
    </row>
    <row r="51" spans="1:217" s="390" customFormat="1" ht="18" customHeight="1">
      <c r="B51" s="385">
        <v>45</v>
      </c>
      <c r="C51" s="391" t="s">
        <v>85</v>
      </c>
      <c r="D51" s="392">
        <v>4575</v>
      </c>
      <c r="E51" s="393">
        <v>491.51132240437175</v>
      </c>
      <c r="F51" s="392">
        <v>575</v>
      </c>
      <c r="G51" s="393">
        <v>694.90142608695658</v>
      </c>
      <c r="H51" s="392">
        <v>126411</v>
      </c>
      <c r="I51" s="393">
        <v>1212.0760517676465</v>
      </c>
      <c r="J51" s="410"/>
    </row>
    <row r="52" spans="1:217" s="390" customFormat="1" ht="18" hidden="1" customHeight="1">
      <c r="B52" s="385"/>
      <c r="C52" s="391"/>
      <c r="D52" s="392"/>
      <c r="E52" s="393"/>
      <c r="F52" s="392"/>
      <c r="G52" s="393"/>
      <c r="H52" s="392"/>
      <c r="I52" s="393"/>
      <c r="J52" s="410"/>
    </row>
    <row r="53" spans="1:217" s="389" customFormat="1" ht="18" customHeight="1">
      <c r="A53" s="384"/>
      <c r="B53" s="385"/>
      <c r="C53" s="386" t="s">
        <v>86</v>
      </c>
      <c r="D53" s="460">
        <v>50264</v>
      </c>
      <c r="E53" s="461">
        <v>515.83309844023574</v>
      </c>
      <c r="F53" s="462">
        <v>1398</v>
      </c>
      <c r="G53" s="463">
        <v>854.07756795422063</v>
      </c>
      <c r="H53" s="464">
        <v>1799176</v>
      </c>
      <c r="I53" s="465">
        <v>1358.1418132745218</v>
      </c>
      <c r="J53" s="410"/>
      <c r="K53" s="390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  <c r="AC53" s="384"/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4"/>
      <c r="BD53" s="384"/>
      <c r="BE53" s="384"/>
      <c r="BF53" s="384"/>
      <c r="BG53" s="384"/>
      <c r="BH53" s="384"/>
      <c r="BI53" s="384"/>
      <c r="BJ53" s="384"/>
      <c r="BK53" s="384"/>
      <c r="BL53" s="384"/>
      <c r="BM53" s="384"/>
      <c r="BN53" s="384"/>
      <c r="BO53" s="384"/>
      <c r="BP53" s="384"/>
      <c r="BQ53" s="384"/>
      <c r="BR53" s="384"/>
      <c r="BS53" s="384"/>
      <c r="BT53" s="384"/>
      <c r="BU53" s="384"/>
      <c r="BV53" s="384"/>
      <c r="BW53" s="384"/>
      <c r="BX53" s="384"/>
      <c r="BY53" s="384"/>
      <c r="BZ53" s="384"/>
      <c r="CA53" s="384"/>
      <c r="CB53" s="384"/>
      <c r="CC53" s="384"/>
      <c r="CD53" s="384"/>
      <c r="CE53" s="384"/>
      <c r="CF53" s="384"/>
      <c r="CG53" s="384"/>
      <c r="CH53" s="384"/>
      <c r="CI53" s="384"/>
      <c r="CJ53" s="384"/>
      <c r="CK53" s="384"/>
      <c r="CL53" s="384"/>
      <c r="CM53" s="384"/>
      <c r="CN53" s="384"/>
      <c r="CO53" s="384"/>
      <c r="CP53" s="384"/>
      <c r="CQ53" s="384"/>
      <c r="CR53" s="384"/>
      <c r="CS53" s="384"/>
      <c r="CT53" s="384"/>
      <c r="CU53" s="384"/>
      <c r="CV53" s="384"/>
      <c r="CW53" s="384"/>
      <c r="CX53" s="384"/>
      <c r="CY53" s="384"/>
      <c r="CZ53" s="384"/>
      <c r="DA53" s="384"/>
      <c r="DB53" s="384"/>
      <c r="DC53" s="384"/>
      <c r="DD53" s="384"/>
      <c r="DE53" s="384"/>
      <c r="DF53" s="384"/>
      <c r="DG53" s="384"/>
      <c r="DH53" s="384"/>
      <c r="DI53" s="384"/>
      <c r="DJ53" s="384"/>
      <c r="DK53" s="384"/>
      <c r="DL53" s="384"/>
      <c r="DM53" s="384"/>
      <c r="DN53" s="384"/>
      <c r="DO53" s="384"/>
      <c r="DP53" s="384"/>
      <c r="DQ53" s="384"/>
      <c r="DR53" s="384"/>
      <c r="DS53" s="384"/>
      <c r="DT53" s="384"/>
      <c r="DU53" s="384"/>
      <c r="DV53" s="384"/>
      <c r="DW53" s="384"/>
      <c r="DX53" s="384"/>
      <c r="DY53" s="384"/>
      <c r="DZ53" s="384"/>
      <c r="EA53" s="384"/>
      <c r="EB53" s="384"/>
      <c r="EC53" s="384"/>
      <c r="ED53" s="384"/>
      <c r="EE53" s="384"/>
      <c r="EF53" s="384"/>
      <c r="EG53" s="384"/>
      <c r="EH53" s="384"/>
      <c r="EI53" s="384"/>
      <c r="EJ53" s="384"/>
      <c r="EK53" s="384"/>
      <c r="EL53" s="384"/>
      <c r="EM53" s="384"/>
      <c r="EN53" s="384"/>
      <c r="EO53" s="384"/>
      <c r="EP53" s="384"/>
      <c r="EQ53" s="384"/>
      <c r="ER53" s="384"/>
      <c r="ES53" s="384"/>
      <c r="ET53" s="384"/>
      <c r="EU53" s="384"/>
      <c r="EV53" s="384"/>
      <c r="EW53" s="384"/>
      <c r="EX53" s="384"/>
      <c r="EY53" s="384"/>
      <c r="EZ53" s="384"/>
      <c r="FA53" s="384"/>
      <c r="FB53" s="384"/>
      <c r="FC53" s="384"/>
      <c r="FD53" s="384"/>
      <c r="FE53" s="384"/>
      <c r="FF53" s="384"/>
      <c r="FG53" s="384"/>
      <c r="FH53" s="384"/>
      <c r="FI53" s="384"/>
      <c r="FJ53" s="384"/>
      <c r="FK53" s="384"/>
      <c r="FL53" s="384"/>
      <c r="FM53" s="384"/>
      <c r="FN53" s="384"/>
      <c r="FO53" s="384"/>
      <c r="FP53" s="384"/>
      <c r="FQ53" s="384"/>
      <c r="FR53" s="384"/>
      <c r="FS53" s="384"/>
      <c r="FT53" s="384"/>
      <c r="FU53" s="384"/>
      <c r="FV53" s="384"/>
      <c r="FW53" s="384"/>
      <c r="FX53" s="384"/>
      <c r="FY53" s="384"/>
      <c r="FZ53" s="384"/>
      <c r="GA53" s="384"/>
      <c r="GB53" s="384"/>
      <c r="GC53" s="384"/>
      <c r="GD53" s="384"/>
      <c r="GE53" s="384"/>
      <c r="GF53" s="384"/>
      <c r="GG53" s="384"/>
      <c r="GH53" s="384"/>
      <c r="GI53" s="384"/>
      <c r="GJ53" s="384"/>
      <c r="GK53" s="384"/>
      <c r="GL53" s="384"/>
      <c r="GM53" s="384"/>
      <c r="GN53" s="384"/>
      <c r="GO53" s="384"/>
      <c r="GP53" s="384"/>
      <c r="GQ53" s="384"/>
      <c r="GR53" s="384"/>
      <c r="GS53" s="384"/>
      <c r="GT53" s="384"/>
      <c r="GU53" s="384"/>
      <c r="GV53" s="384"/>
      <c r="GW53" s="384"/>
      <c r="GX53" s="384"/>
      <c r="GY53" s="384"/>
      <c r="GZ53" s="384"/>
      <c r="HA53" s="384"/>
      <c r="HB53" s="384"/>
      <c r="HC53" s="384"/>
      <c r="HD53" s="384"/>
      <c r="HE53" s="384"/>
      <c r="HF53" s="384"/>
      <c r="HG53" s="384"/>
      <c r="HH53" s="384"/>
      <c r="HI53" s="384"/>
    </row>
    <row r="54" spans="1:217" s="390" customFormat="1" ht="18" customHeight="1">
      <c r="B54" s="385">
        <v>8</v>
      </c>
      <c r="C54" s="391" t="s">
        <v>87</v>
      </c>
      <c r="D54" s="392">
        <v>36915</v>
      </c>
      <c r="E54" s="393">
        <v>534.31584071515647</v>
      </c>
      <c r="F54" s="392">
        <v>1097</v>
      </c>
      <c r="G54" s="393">
        <v>874.52170464904293</v>
      </c>
      <c r="H54" s="392">
        <v>1343687</v>
      </c>
      <c r="I54" s="393">
        <v>1398.7864868901765</v>
      </c>
      <c r="J54" s="410"/>
    </row>
    <row r="55" spans="1:217" s="390" customFormat="1" ht="18" customHeight="1">
      <c r="B55" s="385">
        <v>17</v>
      </c>
      <c r="C55" s="391" t="s">
        <v>209</v>
      </c>
      <c r="D55" s="392">
        <v>4670</v>
      </c>
      <c r="E55" s="393">
        <v>442.99010920770877</v>
      </c>
      <c r="F55" s="392">
        <v>62</v>
      </c>
      <c r="G55" s="393">
        <v>827.20225806451606</v>
      </c>
      <c r="H55" s="392">
        <v>169186</v>
      </c>
      <c r="I55" s="393">
        <v>1228.0972428569737</v>
      </c>
      <c r="J55" s="410"/>
    </row>
    <row r="56" spans="1:217" s="390" customFormat="1" ht="18" customHeight="1">
      <c r="B56" s="385">
        <v>25</v>
      </c>
      <c r="C56" s="391" t="s">
        <v>206</v>
      </c>
      <c r="D56" s="392">
        <v>3169</v>
      </c>
      <c r="E56" s="393">
        <v>469.01140738403296</v>
      </c>
      <c r="F56" s="392">
        <v>58</v>
      </c>
      <c r="G56" s="393">
        <v>844.67775862068959</v>
      </c>
      <c r="H56" s="392">
        <v>103539</v>
      </c>
      <c r="I56" s="393">
        <v>1179.5126478911332</v>
      </c>
      <c r="J56" s="410"/>
    </row>
    <row r="57" spans="1:217" s="390" customFormat="1" ht="18" customHeight="1">
      <c r="B57" s="385">
        <v>43</v>
      </c>
      <c r="C57" s="391" t="s">
        <v>88</v>
      </c>
      <c r="D57" s="392">
        <v>5510</v>
      </c>
      <c r="E57" s="393">
        <v>480.67234845735032</v>
      </c>
      <c r="F57" s="392">
        <v>181</v>
      </c>
      <c r="G57" s="393">
        <v>742.38828729281772</v>
      </c>
      <c r="H57" s="392">
        <v>182764</v>
      </c>
      <c r="I57" s="393">
        <v>1280.9005966711163</v>
      </c>
      <c r="J57" s="410"/>
    </row>
    <row r="58" spans="1:217" s="390" customFormat="1" ht="18" hidden="1" customHeight="1">
      <c r="B58" s="385"/>
      <c r="C58" s="391"/>
      <c r="D58" s="392"/>
      <c r="E58" s="393"/>
      <c r="F58" s="392"/>
      <c r="G58" s="393"/>
      <c r="H58" s="392"/>
      <c r="I58" s="393"/>
      <c r="J58" s="410"/>
    </row>
    <row r="59" spans="1:217" s="389" customFormat="1" ht="18" customHeight="1">
      <c r="A59" s="384"/>
      <c r="B59" s="385"/>
      <c r="C59" s="386" t="s">
        <v>89</v>
      </c>
      <c r="D59" s="460">
        <v>37300</v>
      </c>
      <c r="E59" s="461">
        <v>490.81971930294918</v>
      </c>
      <c r="F59" s="462">
        <v>2619</v>
      </c>
      <c r="G59" s="463">
        <v>758.49320351279118</v>
      </c>
      <c r="H59" s="464">
        <v>1057658</v>
      </c>
      <c r="I59" s="465">
        <v>1208.086542133658</v>
      </c>
      <c r="J59" s="410"/>
      <c r="K59" s="390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4"/>
      <c r="BD59" s="384"/>
      <c r="BE59" s="384"/>
      <c r="BF59" s="384"/>
      <c r="BG59" s="384"/>
      <c r="BH59" s="384"/>
      <c r="BI59" s="384"/>
      <c r="BJ59" s="384"/>
      <c r="BK59" s="384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84"/>
      <c r="BZ59" s="384"/>
      <c r="CA59" s="384"/>
      <c r="CB59" s="384"/>
      <c r="CC59" s="384"/>
      <c r="CD59" s="384"/>
      <c r="CE59" s="384"/>
      <c r="CF59" s="384"/>
      <c r="CG59" s="384"/>
      <c r="CH59" s="384"/>
      <c r="CI59" s="384"/>
      <c r="CJ59" s="384"/>
      <c r="CK59" s="384"/>
      <c r="CL59" s="384"/>
      <c r="CM59" s="384"/>
      <c r="CN59" s="384"/>
      <c r="CO59" s="384"/>
      <c r="CP59" s="384"/>
      <c r="CQ59" s="384"/>
      <c r="CR59" s="384"/>
      <c r="CS59" s="384"/>
      <c r="CT59" s="384"/>
      <c r="CU59" s="384"/>
      <c r="CV59" s="384"/>
      <c r="CW59" s="384"/>
      <c r="CX59" s="384"/>
      <c r="CY59" s="384"/>
      <c r="CZ59" s="384"/>
      <c r="DA59" s="384"/>
      <c r="DB59" s="384"/>
      <c r="DC59" s="384"/>
      <c r="DD59" s="384"/>
      <c r="DE59" s="384"/>
      <c r="DF59" s="384"/>
      <c r="DG59" s="384"/>
      <c r="DH59" s="384"/>
      <c r="DI59" s="384"/>
      <c r="DJ59" s="384"/>
      <c r="DK59" s="384"/>
      <c r="DL59" s="384"/>
      <c r="DM59" s="384"/>
      <c r="DN59" s="384"/>
      <c r="DO59" s="384"/>
      <c r="DP59" s="384"/>
      <c r="DQ59" s="384"/>
      <c r="DR59" s="384"/>
      <c r="DS59" s="384"/>
      <c r="DT59" s="384"/>
      <c r="DU59" s="384"/>
      <c r="DV59" s="384"/>
      <c r="DW59" s="384"/>
      <c r="DX59" s="384"/>
      <c r="DY59" s="384"/>
      <c r="DZ59" s="384"/>
      <c r="EA59" s="384"/>
      <c r="EB59" s="384"/>
      <c r="EC59" s="384"/>
      <c r="ED59" s="384"/>
      <c r="EE59" s="384"/>
      <c r="EF59" s="384"/>
      <c r="EG59" s="384"/>
      <c r="EH59" s="384"/>
      <c r="EI59" s="384"/>
      <c r="EJ59" s="384"/>
      <c r="EK59" s="384"/>
      <c r="EL59" s="384"/>
      <c r="EM59" s="384"/>
      <c r="EN59" s="384"/>
      <c r="EO59" s="384"/>
      <c r="EP59" s="384"/>
      <c r="EQ59" s="384"/>
      <c r="ER59" s="384"/>
      <c r="ES59" s="384"/>
      <c r="ET59" s="384"/>
      <c r="EU59" s="384"/>
      <c r="EV59" s="384"/>
      <c r="EW59" s="384"/>
      <c r="EX59" s="384"/>
      <c r="EY59" s="384"/>
      <c r="EZ59" s="384"/>
      <c r="FA59" s="384"/>
      <c r="FB59" s="384"/>
      <c r="FC59" s="384"/>
      <c r="FD59" s="384"/>
      <c r="FE59" s="384"/>
      <c r="FF59" s="384"/>
      <c r="FG59" s="384"/>
      <c r="FH59" s="384"/>
      <c r="FI59" s="384"/>
      <c r="FJ59" s="384"/>
      <c r="FK59" s="384"/>
      <c r="FL59" s="384"/>
      <c r="FM59" s="384"/>
      <c r="FN59" s="384"/>
      <c r="FO59" s="384"/>
      <c r="FP59" s="384"/>
      <c r="FQ59" s="384"/>
      <c r="FR59" s="384"/>
      <c r="FS59" s="384"/>
      <c r="FT59" s="384"/>
      <c r="FU59" s="384"/>
      <c r="FV59" s="384"/>
      <c r="FW59" s="384"/>
      <c r="FX59" s="384"/>
      <c r="FY59" s="384"/>
      <c r="FZ59" s="384"/>
      <c r="GA59" s="384"/>
      <c r="GB59" s="384"/>
      <c r="GC59" s="384"/>
      <c r="GD59" s="384"/>
      <c r="GE59" s="384"/>
      <c r="GF59" s="384"/>
      <c r="GG59" s="384"/>
      <c r="GH59" s="384"/>
      <c r="GI59" s="384"/>
      <c r="GJ59" s="384"/>
      <c r="GK59" s="384"/>
      <c r="GL59" s="384"/>
      <c r="GM59" s="384"/>
      <c r="GN59" s="384"/>
      <c r="GO59" s="384"/>
      <c r="GP59" s="384"/>
      <c r="GQ59" s="384"/>
      <c r="GR59" s="384"/>
      <c r="GS59" s="384"/>
      <c r="GT59" s="384"/>
      <c r="GU59" s="384"/>
      <c r="GV59" s="384"/>
      <c r="GW59" s="384"/>
      <c r="GX59" s="384"/>
      <c r="GY59" s="384"/>
      <c r="GZ59" s="384"/>
      <c r="HA59" s="384"/>
      <c r="HB59" s="384"/>
      <c r="HC59" s="384"/>
      <c r="HD59" s="384"/>
      <c r="HE59" s="384"/>
      <c r="HF59" s="384"/>
      <c r="HG59" s="384"/>
      <c r="HH59" s="384"/>
      <c r="HI59" s="384"/>
    </row>
    <row r="60" spans="1:217" s="390" customFormat="1" ht="18" customHeight="1">
      <c r="B60" s="385">
        <v>3</v>
      </c>
      <c r="C60" s="391" t="s">
        <v>210</v>
      </c>
      <c r="D60" s="392">
        <v>12298</v>
      </c>
      <c r="E60" s="393">
        <v>460.84907139372257</v>
      </c>
      <c r="F60" s="392">
        <v>1251</v>
      </c>
      <c r="G60" s="393">
        <v>740.34842525979229</v>
      </c>
      <c r="H60" s="392">
        <v>346144</v>
      </c>
      <c r="I60" s="393">
        <v>1133.7149158442733</v>
      </c>
      <c r="J60" s="410"/>
    </row>
    <row r="61" spans="1:217" s="390" customFormat="1" ht="18" customHeight="1">
      <c r="B61" s="385">
        <v>12</v>
      </c>
      <c r="C61" s="391" t="s">
        <v>208</v>
      </c>
      <c r="D61" s="392">
        <v>4558</v>
      </c>
      <c r="E61" s="393">
        <v>480.71411584028084</v>
      </c>
      <c r="F61" s="392">
        <v>249</v>
      </c>
      <c r="G61" s="393">
        <v>720.33216867469878</v>
      </c>
      <c r="H61" s="392">
        <v>140216</v>
      </c>
      <c r="I61" s="393">
        <v>1178.9685383979006</v>
      </c>
      <c r="J61" s="410"/>
    </row>
    <row r="62" spans="1:217" s="390" customFormat="1" ht="18" customHeight="1">
      <c r="B62" s="385">
        <v>46</v>
      </c>
      <c r="C62" s="391" t="s">
        <v>90</v>
      </c>
      <c r="D62" s="392">
        <v>20444</v>
      </c>
      <c r="E62" s="393">
        <v>511.1014825865779</v>
      </c>
      <c r="F62" s="392">
        <v>1119</v>
      </c>
      <c r="G62" s="393">
        <v>787.26998212689887</v>
      </c>
      <c r="H62" s="392">
        <v>571298</v>
      </c>
      <c r="I62" s="393">
        <v>1260.2941504608809</v>
      </c>
      <c r="J62" s="410"/>
    </row>
    <row r="63" spans="1:217" s="390" customFormat="1" ht="18" hidden="1" customHeight="1">
      <c r="B63" s="385"/>
      <c r="C63" s="391"/>
      <c r="D63" s="392"/>
      <c r="E63" s="393"/>
      <c r="F63" s="392"/>
      <c r="G63" s="393"/>
      <c r="H63" s="392"/>
      <c r="I63" s="393"/>
      <c r="J63" s="410"/>
    </row>
    <row r="64" spans="1:217" s="389" customFormat="1" ht="18" customHeight="1">
      <c r="A64" s="384"/>
      <c r="B64" s="385"/>
      <c r="C64" s="386" t="s">
        <v>91</v>
      </c>
      <c r="D64" s="460">
        <v>9206</v>
      </c>
      <c r="E64" s="461">
        <v>519.78146534868563</v>
      </c>
      <c r="F64" s="462">
        <v>2159</v>
      </c>
      <c r="G64" s="463">
        <v>687.50098193608153</v>
      </c>
      <c r="H64" s="464">
        <v>241957</v>
      </c>
      <c r="I64" s="465">
        <v>1105.3152363849777</v>
      </c>
      <c r="J64" s="410"/>
      <c r="K64" s="390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4"/>
      <c r="AJ64" s="384"/>
      <c r="AK64" s="384"/>
      <c r="AL64" s="384"/>
      <c r="AM64" s="384"/>
      <c r="AN64" s="384"/>
      <c r="AO64" s="384"/>
      <c r="AP64" s="384"/>
      <c r="AQ64" s="384"/>
      <c r="AR64" s="384"/>
      <c r="AS64" s="384"/>
      <c r="AT64" s="384"/>
      <c r="AU64" s="384"/>
      <c r="AV64" s="384"/>
      <c r="AW64" s="384"/>
      <c r="AX64" s="384"/>
      <c r="AY64" s="384"/>
      <c r="AZ64" s="384"/>
      <c r="BA64" s="384"/>
      <c r="BB64" s="384"/>
      <c r="BC64" s="384"/>
      <c r="BD64" s="384"/>
      <c r="BE64" s="384"/>
      <c r="BF64" s="384"/>
      <c r="BG64" s="384"/>
      <c r="BH64" s="384"/>
      <c r="BI64" s="384"/>
      <c r="BJ64" s="384"/>
      <c r="BK64" s="384"/>
      <c r="BL64" s="384"/>
      <c r="BM64" s="384"/>
      <c r="BN64" s="384"/>
      <c r="BO64" s="384"/>
      <c r="BP64" s="384"/>
      <c r="BQ64" s="384"/>
      <c r="BR64" s="384"/>
      <c r="BS64" s="384"/>
      <c r="BT64" s="384"/>
      <c r="BU64" s="384"/>
      <c r="BV64" s="384"/>
      <c r="BW64" s="384"/>
      <c r="BX64" s="384"/>
      <c r="BY64" s="384"/>
      <c r="BZ64" s="384"/>
      <c r="CA64" s="384"/>
      <c r="CB64" s="384"/>
      <c r="CC64" s="384"/>
      <c r="CD64" s="384"/>
      <c r="CE64" s="384"/>
      <c r="CF64" s="384"/>
      <c r="CG64" s="384"/>
      <c r="CH64" s="384"/>
      <c r="CI64" s="384"/>
      <c r="CJ64" s="384"/>
      <c r="CK64" s="384"/>
      <c r="CL64" s="384"/>
      <c r="CM64" s="384"/>
      <c r="CN64" s="384"/>
      <c r="CO64" s="384"/>
      <c r="CP64" s="384"/>
      <c r="CQ64" s="384"/>
      <c r="CR64" s="384"/>
      <c r="CS64" s="384"/>
      <c r="CT64" s="384"/>
      <c r="CU64" s="384"/>
      <c r="CV64" s="384"/>
      <c r="CW64" s="384"/>
      <c r="CX64" s="384"/>
      <c r="CY64" s="384"/>
      <c r="CZ64" s="384"/>
      <c r="DA64" s="384"/>
      <c r="DB64" s="384"/>
      <c r="DC64" s="384"/>
      <c r="DD64" s="384"/>
      <c r="DE64" s="384"/>
      <c r="DF64" s="384"/>
      <c r="DG64" s="384"/>
      <c r="DH64" s="384"/>
      <c r="DI64" s="384"/>
      <c r="DJ64" s="384"/>
      <c r="DK64" s="384"/>
      <c r="DL64" s="384"/>
      <c r="DM64" s="384"/>
      <c r="DN64" s="384"/>
      <c r="DO64" s="384"/>
      <c r="DP64" s="384"/>
      <c r="DQ64" s="384"/>
      <c r="DR64" s="384"/>
      <c r="DS64" s="384"/>
      <c r="DT64" s="384"/>
      <c r="DU64" s="384"/>
      <c r="DV64" s="384"/>
      <c r="DW64" s="384"/>
      <c r="DX64" s="384"/>
      <c r="DY64" s="384"/>
      <c r="DZ64" s="384"/>
      <c r="EA64" s="384"/>
      <c r="EB64" s="384"/>
      <c r="EC64" s="384"/>
      <c r="ED64" s="384"/>
      <c r="EE64" s="384"/>
      <c r="EF64" s="384"/>
      <c r="EG64" s="384"/>
      <c r="EH64" s="384"/>
      <c r="EI64" s="384"/>
      <c r="EJ64" s="384"/>
      <c r="EK64" s="384"/>
      <c r="EL64" s="384"/>
      <c r="EM64" s="384"/>
      <c r="EN64" s="384"/>
      <c r="EO64" s="384"/>
      <c r="EP64" s="384"/>
      <c r="EQ64" s="384"/>
      <c r="ER64" s="384"/>
      <c r="ES64" s="384"/>
      <c r="ET64" s="384"/>
      <c r="EU64" s="384"/>
      <c r="EV64" s="384"/>
      <c r="EW64" s="384"/>
      <c r="EX64" s="384"/>
      <c r="EY64" s="384"/>
      <c r="EZ64" s="384"/>
      <c r="FA64" s="384"/>
      <c r="FB64" s="384"/>
      <c r="FC64" s="384"/>
      <c r="FD64" s="384"/>
      <c r="FE64" s="384"/>
      <c r="FF64" s="384"/>
      <c r="FG64" s="384"/>
      <c r="FH64" s="384"/>
      <c r="FI64" s="384"/>
      <c r="FJ64" s="384"/>
      <c r="FK64" s="384"/>
      <c r="FL64" s="384"/>
      <c r="FM64" s="384"/>
      <c r="FN64" s="384"/>
      <c r="FO64" s="384"/>
      <c r="FP64" s="384"/>
      <c r="FQ64" s="384"/>
      <c r="FR64" s="384"/>
      <c r="FS64" s="384"/>
      <c r="FT64" s="384"/>
      <c r="FU64" s="384"/>
      <c r="FV64" s="384"/>
      <c r="FW64" s="384"/>
      <c r="FX64" s="384"/>
      <c r="FY64" s="384"/>
      <c r="FZ64" s="384"/>
      <c r="GA64" s="384"/>
      <c r="GB64" s="384"/>
      <c r="GC64" s="384"/>
      <c r="GD64" s="384"/>
      <c r="GE64" s="384"/>
      <c r="GF64" s="384"/>
      <c r="GG64" s="384"/>
      <c r="GH64" s="384"/>
      <c r="GI64" s="384"/>
      <c r="GJ64" s="384"/>
      <c r="GK64" s="384"/>
      <c r="GL64" s="384"/>
      <c r="GM64" s="384"/>
      <c r="GN64" s="384"/>
      <c r="GO64" s="384"/>
      <c r="GP64" s="384"/>
      <c r="GQ64" s="384"/>
      <c r="GR64" s="384"/>
      <c r="GS64" s="384"/>
      <c r="GT64" s="384"/>
      <c r="GU64" s="384"/>
      <c r="GV64" s="384"/>
      <c r="GW64" s="384"/>
      <c r="GX64" s="384"/>
      <c r="GY64" s="384"/>
      <c r="GZ64" s="384"/>
      <c r="HA64" s="384"/>
      <c r="HB64" s="384"/>
      <c r="HC64" s="384"/>
      <c r="HD64" s="384"/>
      <c r="HE64" s="384"/>
      <c r="HF64" s="384"/>
      <c r="HG64" s="384"/>
      <c r="HH64" s="384"/>
      <c r="HI64" s="384"/>
    </row>
    <row r="65" spans="1:217" s="390" customFormat="1" ht="18" customHeight="1">
      <c r="B65" s="385">
        <v>6</v>
      </c>
      <c r="C65" s="391" t="s">
        <v>92</v>
      </c>
      <c r="D65" s="392">
        <v>5980</v>
      </c>
      <c r="E65" s="393">
        <v>518.08432274247502</v>
      </c>
      <c r="F65" s="392">
        <v>1522</v>
      </c>
      <c r="G65" s="393">
        <v>681.35311432325886</v>
      </c>
      <c r="H65" s="392">
        <v>142300</v>
      </c>
      <c r="I65" s="393">
        <v>1112.027192902319</v>
      </c>
      <c r="J65" s="410"/>
    </row>
    <row r="66" spans="1:217" s="390" customFormat="1" ht="18" customHeight="1">
      <c r="B66" s="385">
        <v>10</v>
      </c>
      <c r="C66" s="391" t="s">
        <v>93</v>
      </c>
      <c r="D66" s="392">
        <v>3226</v>
      </c>
      <c r="E66" s="393">
        <v>522.92743955362675</v>
      </c>
      <c r="F66" s="392">
        <v>637</v>
      </c>
      <c r="G66" s="393">
        <v>702.19023547880693</v>
      </c>
      <c r="H66" s="392">
        <v>99657</v>
      </c>
      <c r="I66" s="393">
        <v>1095.731249184704</v>
      </c>
      <c r="J66" s="410"/>
    </row>
    <row r="67" spans="1:217" s="390" customFormat="1" ht="18" hidden="1" customHeight="1">
      <c r="B67" s="385"/>
      <c r="C67" s="391"/>
      <c r="D67" s="392"/>
      <c r="E67" s="393"/>
      <c r="F67" s="392"/>
      <c r="G67" s="393"/>
      <c r="H67" s="392"/>
      <c r="I67" s="393"/>
      <c r="J67" s="410"/>
    </row>
    <row r="68" spans="1:217" s="389" customFormat="1" ht="18" customHeight="1">
      <c r="A68" s="384"/>
      <c r="B68" s="385"/>
      <c r="C68" s="386" t="s">
        <v>94</v>
      </c>
      <c r="D68" s="460">
        <v>23200</v>
      </c>
      <c r="E68" s="461">
        <v>522.22724741379295</v>
      </c>
      <c r="F68" s="462">
        <v>6885</v>
      </c>
      <c r="G68" s="463">
        <v>691.96132752360222</v>
      </c>
      <c r="H68" s="464">
        <v>782361</v>
      </c>
      <c r="I68" s="465">
        <v>1121.7580356127164</v>
      </c>
      <c r="J68" s="410"/>
      <c r="K68" s="390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  <c r="AJ68" s="384"/>
      <c r="AK68" s="384"/>
      <c r="AL68" s="384"/>
      <c r="AM68" s="384"/>
      <c r="AN68" s="384"/>
      <c r="AO68" s="384"/>
      <c r="AP68" s="384"/>
      <c r="AQ68" s="384"/>
      <c r="AR68" s="384"/>
      <c r="AS68" s="384"/>
      <c r="AT68" s="384"/>
      <c r="AU68" s="384"/>
      <c r="AV68" s="384"/>
      <c r="AW68" s="384"/>
      <c r="AX68" s="384"/>
      <c r="AY68" s="384"/>
      <c r="AZ68" s="384"/>
      <c r="BA68" s="384"/>
      <c r="BB68" s="384"/>
      <c r="BC68" s="384"/>
      <c r="BD68" s="384"/>
      <c r="BE68" s="384"/>
      <c r="BF68" s="384"/>
      <c r="BG68" s="384"/>
      <c r="BH68" s="384"/>
      <c r="BI68" s="384"/>
      <c r="BJ68" s="384"/>
      <c r="BK68" s="384"/>
      <c r="BL68" s="384"/>
      <c r="BM68" s="384"/>
      <c r="BN68" s="384"/>
      <c r="BO68" s="384"/>
      <c r="BP68" s="384"/>
      <c r="BQ68" s="384"/>
      <c r="BR68" s="384"/>
      <c r="BS68" s="384"/>
      <c r="BT68" s="384"/>
      <c r="BU68" s="384"/>
      <c r="BV68" s="384"/>
      <c r="BW68" s="384"/>
      <c r="BX68" s="384"/>
      <c r="BY68" s="384"/>
      <c r="BZ68" s="384"/>
      <c r="CA68" s="384"/>
      <c r="CB68" s="384"/>
      <c r="CC68" s="384"/>
      <c r="CD68" s="384"/>
      <c r="CE68" s="384"/>
      <c r="CF68" s="384"/>
      <c r="CG68" s="384"/>
      <c r="CH68" s="384"/>
      <c r="CI68" s="384"/>
      <c r="CJ68" s="384"/>
      <c r="CK68" s="384"/>
      <c r="CL68" s="384"/>
      <c r="CM68" s="384"/>
      <c r="CN68" s="384"/>
      <c r="CO68" s="384"/>
      <c r="CP68" s="384"/>
      <c r="CQ68" s="384"/>
      <c r="CR68" s="384"/>
      <c r="CS68" s="384"/>
      <c r="CT68" s="384"/>
      <c r="CU68" s="384"/>
      <c r="CV68" s="384"/>
      <c r="CW68" s="384"/>
      <c r="CX68" s="384"/>
      <c r="CY68" s="384"/>
      <c r="CZ68" s="384"/>
      <c r="DA68" s="384"/>
      <c r="DB68" s="384"/>
      <c r="DC68" s="384"/>
      <c r="DD68" s="384"/>
      <c r="DE68" s="384"/>
      <c r="DF68" s="384"/>
      <c r="DG68" s="384"/>
      <c r="DH68" s="384"/>
      <c r="DI68" s="384"/>
      <c r="DJ68" s="384"/>
      <c r="DK68" s="384"/>
      <c r="DL68" s="384"/>
      <c r="DM68" s="384"/>
      <c r="DN68" s="384"/>
      <c r="DO68" s="384"/>
      <c r="DP68" s="384"/>
      <c r="DQ68" s="384"/>
      <c r="DR68" s="384"/>
      <c r="DS68" s="384"/>
      <c r="DT68" s="384"/>
      <c r="DU68" s="384"/>
      <c r="DV68" s="384"/>
      <c r="DW68" s="384"/>
      <c r="DX68" s="384"/>
      <c r="DY68" s="384"/>
      <c r="DZ68" s="384"/>
      <c r="EA68" s="384"/>
      <c r="EB68" s="384"/>
      <c r="EC68" s="384"/>
      <c r="ED68" s="384"/>
      <c r="EE68" s="384"/>
      <c r="EF68" s="384"/>
      <c r="EG68" s="384"/>
      <c r="EH68" s="384"/>
      <c r="EI68" s="384"/>
      <c r="EJ68" s="384"/>
      <c r="EK68" s="384"/>
      <c r="EL68" s="384"/>
      <c r="EM68" s="384"/>
      <c r="EN68" s="384"/>
      <c r="EO68" s="384"/>
      <c r="EP68" s="384"/>
      <c r="EQ68" s="384"/>
      <c r="ER68" s="384"/>
      <c r="ES68" s="384"/>
      <c r="ET68" s="384"/>
      <c r="EU68" s="384"/>
      <c r="EV68" s="384"/>
      <c r="EW68" s="384"/>
      <c r="EX68" s="384"/>
      <c r="EY68" s="384"/>
      <c r="EZ68" s="384"/>
      <c r="FA68" s="384"/>
      <c r="FB68" s="384"/>
      <c r="FC68" s="384"/>
      <c r="FD68" s="384"/>
      <c r="FE68" s="384"/>
      <c r="FF68" s="384"/>
      <c r="FG68" s="384"/>
      <c r="FH68" s="384"/>
      <c r="FI68" s="384"/>
      <c r="FJ68" s="384"/>
      <c r="FK68" s="384"/>
      <c r="FL68" s="384"/>
      <c r="FM68" s="384"/>
      <c r="FN68" s="384"/>
      <c r="FO68" s="384"/>
      <c r="FP68" s="384"/>
      <c r="FQ68" s="384"/>
      <c r="FR68" s="384"/>
      <c r="FS68" s="384"/>
      <c r="FT68" s="384"/>
      <c r="FU68" s="384"/>
      <c r="FV68" s="384"/>
      <c r="FW68" s="384"/>
      <c r="FX68" s="384"/>
      <c r="FY68" s="384"/>
      <c r="FZ68" s="384"/>
      <c r="GA68" s="384"/>
      <c r="GB68" s="384"/>
      <c r="GC68" s="384"/>
      <c r="GD68" s="384"/>
      <c r="GE68" s="384"/>
      <c r="GF68" s="384"/>
      <c r="GG68" s="384"/>
      <c r="GH68" s="384"/>
      <c r="GI68" s="384"/>
      <c r="GJ68" s="384"/>
      <c r="GK68" s="384"/>
      <c r="GL68" s="384"/>
      <c r="GM68" s="384"/>
      <c r="GN68" s="384"/>
      <c r="GO68" s="384"/>
      <c r="GP68" s="384"/>
      <c r="GQ68" s="384"/>
      <c r="GR68" s="384"/>
      <c r="GS68" s="384"/>
      <c r="GT68" s="384"/>
      <c r="GU68" s="384"/>
      <c r="GV68" s="384"/>
      <c r="GW68" s="384"/>
      <c r="GX68" s="384"/>
      <c r="GY68" s="384"/>
      <c r="GZ68" s="384"/>
      <c r="HA68" s="384"/>
      <c r="HB68" s="384"/>
      <c r="HC68" s="384"/>
      <c r="HD68" s="384"/>
      <c r="HE68" s="384"/>
      <c r="HF68" s="384"/>
      <c r="HG68" s="384"/>
      <c r="HH68" s="384"/>
      <c r="HI68" s="384"/>
    </row>
    <row r="69" spans="1:217" s="390" customFormat="1" ht="18" customHeight="1">
      <c r="B69" s="385">
        <v>15</v>
      </c>
      <c r="C69" s="391" t="s">
        <v>200</v>
      </c>
      <c r="D69" s="392">
        <v>9095</v>
      </c>
      <c r="E69" s="393">
        <v>542.6639054425508</v>
      </c>
      <c r="F69" s="392">
        <v>2424</v>
      </c>
      <c r="G69" s="393">
        <v>715.49480610561068</v>
      </c>
      <c r="H69" s="392">
        <v>308898</v>
      </c>
      <c r="I69" s="393">
        <v>1175.1606120790682</v>
      </c>
      <c r="J69" s="410"/>
    </row>
    <row r="70" spans="1:217" s="390" customFormat="1" ht="18" customHeight="1">
      <c r="B70" s="385">
        <v>27</v>
      </c>
      <c r="C70" s="391" t="s">
        <v>95</v>
      </c>
      <c r="D70" s="392">
        <v>2985</v>
      </c>
      <c r="E70" s="393">
        <v>515.7776850921274</v>
      </c>
      <c r="F70" s="392">
        <v>1024</v>
      </c>
      <c r="G70" s="393">
        <v>640.55462890624995</v>
      </c>
      <c r="H70" s="392">
        <v>112955</v>
      </c>
      <c r="I70" s="393">
        <v>1021.5158581736092</v>
      </c>
      <c r="J70" s="410"/>
    </row>
    <row r="71" spans="1:217" s="390" customFormat="1" ht="18" customHeight="1">
      <c r="B71" s="385">
        <v>32</v>
      </c>
      <c r="C71" s="391" t="s">
        <v>207</v>
      </c>
      <c r="D71" s="392">
        <v>2869</v>
      </c>
      <c r="E71" s="393">
        <v>490.6535064482398</v>
      </c>
      <c r="F71" s="392">
        <v>1196</v>
      </c>
      <c r="G71" s="393">
        <v>646.41540969899677</v>
      </c>
      <c r="H71" s="392">
        <v>108770</v>
      </c>
      <c r="I71" s="393">
        <v>970.44029714075509</v>
      </c>
      <c r="J71" s="410"/>
    </row>
    <row r="72" spans="1:217" s="390" customFormat="1" ht="18" customHeight="1">
      <c r="B72" s="385">
        <v>36</v>
      </c>
      <c r="C72" s="391" t="s">
        <v>96</v>
      </c>
      <c r="D72" s="392">
        <v>8251</v>
      </c>
      <c r="E72" s="393">
        <v>513.01207368803784</v>
      </c>
      <c r="F72" s="392">
        <v>2241</v>
      </c>
      <c r="G72" s="393">
        <v>714.30323962516729</v>
      </c>
      <c r="H72" s="392">
        <v>251738</v>
      </c>
      <c r="I72" s="393">
        <v>1166.5893145651446</v>
      </c>
      <c r="J72" s="410"/>
    </row>
    <row r="73" spans="1:217" s="390" customFormat="1" ht="18" hidden="1" customHeight="1">
      <c r="B73" s="385"/>
      <c r="C73" s="391"/>
      <c r="D73" s="392"/>
      <c r="E73" s="393"/>
      <c r="F73" s="392"/>
      <c r="G73" s="393"/>
      <c r="H73" s="392"/>
      <c r="I73" s="393"/>
      <c r="J73" s="410"/>
    </row>
    <row r="74" spans="1:217" s="389" customFormat="1" ht="18" customHeight="1">
      <c r="A74" s="384"/>
      <c r="B74" s="385">
        <v>28</v>
      </c>
      <c r="C74" s="386" t="s">
        <v>97</v>
      </c>
      <c r="D74" s="460">
        <v>35540</v>
      </c>
      <c r="E74" s="461">
        <v>560.87554924029257</v>
      </c>
      <c r="F74" s="462">
        <v>2725</v>
      </c>
      <c r="G74" s="463">
        <v>886.38914495412837</v>
      </c>
      <c r="H74" s="464">
        <v>1267230</v>
      </c>
      <c r="I74" s="465">
        <v>1515.3059201171054</v>
      </c>
      <c r="J74" s="410"/>
      <c r="K74" s="390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  <c r="Z74" s="384"/>
      <c r="AA74" s="384"/>
      <c r="AB74" s="384"/>
      <c r="AC74" s="384"/>
      <c r="AD74" s="384"/>
      <c r="AE74" s="384"/>
      <c r="AF74" s="384"/>
      <c r="AG74" s="384"/>
      <c r="AH74" s="384"/>
      <c r="AI74" s="384"/>
      <c r="AJ74" s="384"/>
      <c r="AK74" s="384"/>
      <c r="AL74" s="384"/>
      <c r="AM74" s="384"/>
      <c r="AN74" s="384"/>
      <c r="AO74" s="384"/>
      <c r="AP74" s="384"/>
      <c r="AQ74" s="384"/>
      <c r="AR74" s="384"/>
      <c r="AS74" s="384"/>
      <c r="AT74" s="384"/>
      <c r="AU74" s="384"/>
      <c r="AV74" s="384"/>
      <c r="AW74" s="384"/>
      <c r="AX74" s="384"/>
      <c r="AY74" s="384"/>
      <c r="AZ74" s="384"/>
      <c r="BA74" s="384"/>
      <c r="BB74" s="384"/>
      <c r="BC74" s="384"/>
      <c r="BD74" s="384"/>
      <c r="BE74" s="384"/>
      <c r="BF74" s="384"/>
      <c r="BG74" s="384"/>
      <c r="BH74" s="384"/>
      <c r="BI74" s="384"/>
      <c r="BJ74" s="384"/>
      <c r="BK74" s="384"/>
      <c r="BL74" s="384"/>
      <c r="BM74" s="384"/>
      <c r="BN74" s="384"/>
      <c r="BO74" s="384"/>
      <c r="BP74" s="384"/>
      <c r="BQ74" s="384"/>
      <c r="BR74" s="384"/>
      <c r="BS74" s="384"/>
      <c r="BT74" s="384"/>
      <c r="BU74" s="384"/>
      <c r="BV74" s="384"/>
      <c r="BW74" s="384"/>
      <c r="BX74" s="384"/>
      <c r="BY74" s="384"/>
      <c r="BZ74" s="384"/>
      <c r="CA74" s="384"/>
      <c r="CB74" s="384"/>
      <c r="CC74" s="384"/>
      <c r="CD74" s="384"/>
      <c r="CE74" s="384"/>
      <c r="CF74" s="384"/>
      <c r="CG74" s="384"/>
      <c r="CH74" s="384"/>
      <c r="CI74" s="384"/>
      <c r="CJ74" s="384"/>
      <c r="CK74" s="384"/>
      <c r="CL74" s="384"/>
      <c r="CM74" s="384"/>
      <c r="CN74" s="384"/>
      <c r="CO74" s="384"/>
      <c r="CP74" s="384"/>
      <c r="CQ74" s="384"/>
      <c r="CR74" s="384"/>
      <c r="CS74" s="384"/>
      <c r="CT74" s="384"/>
      <c r="CU74" s="384"/>
      <c r="CV74" s="384"/>
      <c r="CW74" s="384"/>
      <c r="CX74" s="384"/>
      <c r="CY74" s="384"/>
      <c r="CZ74" s="384"/>
      <c r="DA74" s="384"/>
      <c r="DB74" s="384"/>
      <c r="DC74" s="384"/>
      <c r="DD74" s="384"/>
      <c r="DE74" s="384"/>
      <c r="DF74" s="384"/>
      <c r="DG74" s="384"/>
      <c r="DH74" s="384"/>
      <c r="DI74" s="384"/>
      <c r="DJ74" s="384"/>
      <c r="DK74" s="384"/>
      <c r="DL74" s="384"/>
      <c r="DM74" s="384"/>
      <c r="DN74" s="384"/>
      <c r="DO74" s="384"/>
      <c r="DP74" s="384"/>
      <c r="DQ74" s="384"/>
      <c r="DR74" s="384"/>
      <c r="DS74" s="384"/>
      <c r="DT74" s="384"/>
      <c r="DU74" s="384"/>
      <c r="DV74" s="384"/>
      <c r="DW74" s="384"/>
      <c r="DX74" s="384"/>
      <c r="DY74" s="384"/>
      <c r="DZ74" s="384"/>
      <c r="EA74" s="384"/>
      <c r="EB74" s="384"/>
      <c r="EC74" s="384"/>
      <c r="ED74" s="384"/>
      <c r="EE74" s="384"/>
      <c r="EF74" s="384"/>
      <c r="EG74" s="384"/>
      <c r="EH74" s="384"/>
      <c r="EI74" s="384"/>
      <c r="EJ74" s="384"/>
      <c r="EK74" s="384"/>
      <c r="EL74" s="384"/>
      <c r="EM74" s="384"/>
      <c r="EN74" s="384"/>
      <c r="EO74" s="384"/>
      <c r="EP74" s="384"/>
      <c r="EQ74" s="384"/>
      <c r="ER74" s="384"/>
      <c r="ES74" s="384"/>
      <c r="ET74" s="384"/>
      <c r="EU74" s="384"/>
      <c r="EV74" s="384"/>
      <c r="EW74" s="384"/>
      <c r="EX74" s="384"/>
      <c r="EY74" s="384"/>
      <c r="EZ74" s="384"/>
      <c r="FA74" s="384"/>
      <c r="FB74" s="384"/>
      <c r="FC74" s="384"/>
      <c r="FD74" s="384"/>
      <c r="FE74" s="384"/>
      <c r="FF74" s="384"/>
      <c r="FG74" s="384"/>
      <c r="FH74" s="384"/>
      <c r="FI74" s="384"/>
      <c r="FJ74" s="384"/>
      <c r="FK74" s="384"/>
      <c r="FL74" s="384"/>
      <c r="FM74" s="384"/>
      <c r="FN74" s="384"/>
      <c r="FO74" s="384"/>
      <c r="FP74" s="384"/>
      <c r="FQ74" s="384"/>
      <c r="FR74" s="384"/>
      <c r="FS74" s="384"/>
      <c r="FT74" s="384"/>
      <c r="FU74" s="384"/>
      <c r="FV74" s="384"/>
      <c r="FW74" s="384"/>
      <c r="FX74" s="384"/>
      <c r="FY74" s="384"/>
      <c r="FZ74" s="384"/>
      <c r="GA74" s="384"/>
      <c r="GB74" s="384"/>
      <c r="GC74" s="384"/>
      <c r="GD74" s="384"/>
      <c r="GE74" s="384"/>
      <c r="GF74" s="384"/>
      <c r="GG74" s="384"/>
      <c r="GH74" s="384"/>
      <c r="GI74" s="384"/>
      <c r="GJ74" s="384"/>
      <c r="GK74" s="384"/>
      <c r="GL74" s="384"/>
      <c r="GM74" s="384"/>
      <c r="GN74" s="384"/>
      <c r="GO74" s="384"/>
      <c r="GP74" s="384"/>
      <c r="GQ74" s="384"/>
      <c r="GR74" s="384"/>
      <c r="GS74" s="384"/>
      <c r="GT74" s="384"/>
      <c r="GU74" s="384"/>
      <c r="GV74" s="384"/>
      <c r="GW74" s="384"/>
      <c r="GX74" s="384"/>
      <c r="GY74" s="384"/>
      <c r="GZ74" s="384"/>
      <c r="HA74" s="384"/>
      <c r="HB74" s="384"/>
      <c r="HC74" s="384"/>
      <c r="HD74" s="384"/>
      <c r="HE74" s="384"/>
      <c r="HF74" s="384"/>
      <c r="HG74" s="384"/>
      <c r="HH74" s="384"/>
      <c r="HI74" s="384"/>
    </row>
    <row r="75" spans="1:217" s="389" customFormat="1" ht="18" hidden="1" customHeight="1">
      <c r="A75" s="384"/>
      <c r="B75" s="385"/>
      <c r="C75" s="386"/>
      <c r="D75" s="460"/>
      <c r="E75" s="461"/>
      <c r="F75" s="462"/>
      <c r="G75" s="463"/>
      <c r="H75" s="464"/>
      <c r="I75" s="465"/>
      <c r="J75" s="410"/>
      <c r="K75" s="390"/>
      <c r="L75" s="384"/>
      <c r="M75" s="384"/>
      <c r="N75" s="384"/>
      <c r="O75" s="384"/>
      <c r="P75" s="384"/>
      <c r="Q75" s="384"/>
      <c r="R75" s="384"/>
      <c r="S75" s="384"/>
      <c r="T75" s="384"/>
      <c r="U75" s="384"/>
      <c r="V75" s="384"/>
      <c r="W75" s="384"/>
      <c r="X75" s="384"/>
      <c r="Y75" s="384"/>
      <c r="Z75" s="384"/>
      <c r="AA75" s="384"/>
      <c r="AB75" s="384"/>
      <c r="AC75" s="384"/>
      <c r="AD75" s="384"/>
      <c r="AE75" s="384"/>
      <c r="AF75" s="384"/>
      <c r="AG75" s="384"/>
      <c r="AH75" s="384"/>
      <c r="AI75" s="384"/>
      <c r="AJ75" s="384"/>
      <c r="AK75" s="384"/>
      <c r="AL75" s="384"/>
      <c r="AM75" s="384"/>
      <c r="AN75" s="384"/>
      <c r="AO75" s="384"/>
      <c r="AP75" s="384"/>
      <c r="AQ75" s="384"/>
      <c r="AR75" s="384"/>
      <c r="AS75" s="384"/>
      <c r="AT75" s="384"/>
      <c r="AU75" s="384"/>
      <c r="AV75" s="384"/>
      <c r="AW75" s="384"/>
      <c r="AX75" s="384"/>
      <c r="AY75" s="384"/>
      <c r="AZ75" s="384"/>
      <c r="BA75" s="384"/>
      <c r="BB75" s="384"/>
      <c r="BC75" s="384"/>
      <c r="BD75" s="384"/>
      <c r="BE75" s="384"/>
      <c r="BF75" s="384"/>
      <c r="BG75" s="384"/>
      <c r="BH75" s="384"/>
      <c r="BI75" s="384"/>
      <c r="BJ75" s="384"/>
      <c r="BK75" s="384"/>
      <c r="BL75" s="384"/>
      <c r="BM75" s="384"/>
      <c r="BN75" s="384"/>
      <c r="BO75" s="384"/>
      <c r="BP75" s="384"/>
      <c r="BQ75" s="384"/>
      <c r="BR75" s="384"/>
      <c r="BS75" s="384"/>
      <c r="BT75" s="384"/>
      <c r="BU75" s="384"/>
      <c r="BV75" s="384"/>
      <c r="BW75" s="384"/>
      <c r="BX75" s="384"/>
      <c r="BY75" s="384"/>
      <c r="BZ75" s="384"/>
      <c r="CA75" s="384"/>
      <c r="CB75" s="384"/>
      <c r="CC75" s="384"/>
      <c r="CD75" s="384"/>
      <c r="CE75" s="384"/>
      <c r="CF75" s="384"/>
      <c r="CG75" s="384"/>
      <c r="CH75" s="384"/>
      <c r="CI75" s="384"/>
      <c r="CJ75" s="384"/>
      <c r="CK75" s="384"/>
      <c r="CL75" s="384"/>
      <c r="CM75" s="384"/>
      <c r="CN75" s="384"/>
      <c r="CO75" s="384"/>
      <c r="CP75" s="384"/>
      <c r="CQ75" s="384"/>
      <c r="CR75" s="384"/>
      <c r="CS75" s="384"/>
      <c r="CT75" s="384"/>
      <c r="CU75" s="384"/>
      <c r="CV75" s="384"/>
      <c r="CW75" s="384"/>
      <c r="CX75" s="384"/>
      <c r="CY75" s="384"/>
      <c r="CZ75" s="384"/>
      <c r="DA75" s="384"/>
      <c r="DB75" s="384"/>
      <c r="DC75" s="384"/>
      <c r="DD75" s="384"/>
      <c r="DE75" s="384"/>
      <c r="DF75" s="384"/>
      <c r="DG75" s="384"/>
      <c r="DH75" s="384"/>
      <c r="DI75" s="384"/>
      <c r="DJ75" s="384"/>
      <c r="DK75" s="384"/>
      <c r="DL75" s="384"/>
      <c r="DM75" s="384"/>
      <c r="DN75" s="384"/>
      <c r="DO75" s="384"/>
      <c r="DP75" s="384"/>
      <c r="DQ75" s="384"/>
      <c r="DR75" s="384"/>
      <c r="DS75" s="384"/>
      <c r="DT75" s="384"/>
      <c r="DU75" s="384"/>
      <c r="DV75" s="384"/>
      <c r="DW75" s="384"/>
      <c r="DX75" s="384"/>
      <c r="DY75" s="384"/>
      <c r="DZ75" s="384"/>
      <c r="EA75" s="384"/>
      <c r="EB75" s="384"/>
      <c r="EC75" s="384"/>
      <c r="ED75" s="384"/>
      <c r="EE75" s="384"/>
      <c r="EF75" s="384"/>
      <c r="EG75" s="384"/>
      <c r="EH75" s="384"/>
      <c r="EI75" s="384"/>
      <c r="EJ75" s="384"/>
      <c r="EK75" s="384"/>
      <c r="EL75" s="384"/>
      <c r="EM75" s="384"/>
      <c r="EN75" s="384"/>
      <c r="EO75" s="384"/>
      <c r="EP75" s="384"/>
      <c r="EQ75" s="384"/>
      <c r="ER75" s="384"/>
      <c r="ES75" s="384"/>
      <c r="ET75" s="384"/>
      <c r="EU75" s="384"/>
      <c r="EV75" s="384"/>
      <c r="EW75" s="384"/>
      <c r="EX75" s="384"/>
      <c r="EY75" s="384"/>
      <c r="EZ75" s="384"/>
      <c r="FA75" s="384"/>
      <c r="FB75" s="384"/>
      <c r="FC75" s="384"/>
      <c r="FD75" s="384"/>
      <c r="FE75" s="384"/>
      <c r="FF75" s="384"/>
      <c r="FG75" s="384"/>
      <c r="FH75" s="384"/>
      <c r="FI75" s="384"/>
      <c r="FJ75" s="384"/>
      <c r="FK75" s="384"/>
      <c r="FL75" s="384"/>
      <c r="FM75" s="384"/>
      <c r="FN75" s="384"/>
      <c r="FO75" s="384"/>
      <c r="FP75" s="384"/>
      <c r="FQ75" s="384"/>
      <c r="FR75" s="384"/>
      <c r="FS75" s="384"/>
      <c r="FT75" s="384"/>
      <c r="FU75" s="384"/>
      <c r="FV75" s="384"/>
      <c r="FW75" s="384"/>
      <c r="FX75" s="384"/>
      <c r="FY75" s="384"/>
      <c r="FZ75" s="384"/>
      <c r="GA75" s="384"/>
      <c r="GB75" s="384"/>
      <c r="GC75" s="384"/>
      <c r="GD75" s="384"/>
      <c r="GE75" s="384"/>
      <c r="GF75" s="384"/>
      <c r="GG75" s="384"/>
      <c r="GH75" s="384"/>
      <c r="GI75" s="384"/>
      <c r="GJ75" s="384"/>
      <c r="GK75" s="384"/>
      <c r="GL75" s="384"/>
      <c r="GM75" s="384"/>
      <c r="GN75" s="384"/>
      <c r="GO75" s="384"/>
      <c r="GP75" s="384"/>
      <c r="GQ75" s="384"/>
      <c r="GR75" s="384"/>
      <c r="GS75" s="384"/>
      <c r="GT75" s="384"/>
      <c r="GU75" s="384"/>
      <c r="GV75" s="384"/>
      <c r="GW75" s="384"/>
      <c r="GX75" s="384"/>
      <c r="GY75" s="384"/>
      <c r="GZ75" s="384"/>
      <c r="HA75" s="384"/>
      <c r="HB75" s="384"/>
      <c r="HC75" s="384"/>
      <c r="HD75" s="384"/>
      <c r="HE75" s="384"/>
      <c r="HF75" s="384"/>
      <c r="HG75" s="384"/>
      <c r="HH75" s="384"/>
      <c r="HI75" s="384"/>
    </row>
    <row r="76" spans="1:217" s="389" customFormat="1" ht="18" customHeight="1">
      <c r="A76" s="384"/>
      <c r="B76" s="385">
        <v>30</v>
      </c>
      <c r="C76" s="386" t="s">
        <v>98</v>
      </c>
      <c r="D76" s="460">
        <v>11821</v>
      </c>
      <c r="E76" s="461">
        <v>479.60693257761619</v>
      </c>
      <c r="F76" s="462">
        <v>1583</v>
      </c>
      <c r="G76" s="463">
        <v>723.84314592545797</v>
      </c>
      <c r="H76" s="464">
        <v>265323</v>
      </c>
      <c r="I76" s="465">
        <v>1163.7501396788082</v>
      </c>
      <c r="J76" s="410"/>
      <c r="K76" s="390"/>
      <c r="L76" s="384"/>
      <c r="M76" s="384"/>
      <c r="N76" s="384"/>
      <c r="O76" s="384"/>
      <c r="P76" s="384"/>
      <c r="Q76" s="384"/>
      <c r="R76" s="384"/>
      <c r="S76" s="384"/>
      <c r="T76" s="384"/>
      <c r="U76" s="384"/>
      <c r="V76" s="384"/>
      <c r="W76" s="384"/>
      <c r="X76" s="384"/>
      <c r="Y76" s="384"/>
      <c r="Z76" s="384"/>
      <c r="AA76" s="384"/>
      <c r="AB76" s="384"/>
      <c r="AC76" s="384"/>
      <c r="AD76" s="384"/>
      <c r="AE76" s="384"/>
      <c r="AF76" s="384"/>
      <c r="AG76" s="384"/>
      <c r="AH76" s="384"/>
      <c r="AI76" s="384"/>
      <c r="AJ76" s="384"/>
      <c r="AK76" s="384"/>
      <c r="AL76" s="384"/>
      <c r="AM76" s="384"/>
      <c r="AN76" s="384"/>
      <c r="AO76" s="384"/>
      <c r="AP76" s="384"/>
      <c r="AQ76" s="384"/>
      <c r="AR76" s="384"/>
      <c r="AS76" s="384"/>
      <c r="AT76" s="384"/>
      <c r="AU76" s="384"/>
      <c r="AV76" s="384"/>
      <c r="AW76" s="384"/>
      <c r="AX76" s="384"/>
      <c r="AY76" s="384"/>
      <c r="AZ76" s="384"/>
      <c r="BA76" s="384"/>
      <c r="BB76" s="384"/>
      <c r="BC76" s="384"/>
      <c r="BD76" s="384"/>
      <c r="BE76" s="384"/>
      <c r="BF76" s="384"/>
      <c r="BG76" s="384"/>
      <c r="BH76" s="384"/>
      <c r="BI76" s="384"/>
      <c r="BJ76" s="384"/>
      <c r="BK76" s="384"/>
      <c r="BL76" s="384"/>
      <c r="BM76" s="384"/>
      <c r="BN76" s="384"/>
      <c r="BO76" s="384"/>
      <c r="BP76" s="384"/>
      <c r="BQ76" s="384"/>
      <c r="BR76" s="384"/>
      <c r="BS76" s="384"/>
      <c r="BT76" s="384"/>
      <c r="BU76" s="384"/>
      <c r="BV76" s="384"/>
      <c r="BW76" s="384"/>
      <c r="BX76" s="384"/>
      <c r="BY76" s="384"/>
      <c r="BZ76" s="384"/>
      <c r="CA76" s="384"/>
      <c r="CB76" s="384"/>
      <c r="CC76" s="384"/>
      <c r="CD76" s="384"/>
      <c r="CE76" s="384"/>
      <c r="CF76" s="384"/>
      <c r="CG76" s="384"/>
      <c r="CH76" s="384"/>
      <c r="CI76" s="384"/>
      <c r="CJ76" s="384"/>
      <c r="CK76" s="384"/>
      <c r="CL76" s="384"/>
      <c r="CM76" s="384"/>
      <c r="CN76" s="384"/>
      <c r="CO76" s="384"/>
      <c r="CP76" s="384"/>
      <c r="CQ76" s="384"/>
      <c r="CR76" s="384"/>
      <c r="CS76" s="384"/>
      <c r="CT76" s="384"/>
      <c r="CU76" s="384"/>
      <c r="CV76" s="384"/>
      <c r="CW76" s="384"/>
      <c r="CX76" s="384"/>
      <c r="CY76" s="384"/>
      <c r="CZ76" s="384"/>
      <c r="DA76" s="384"/>
      <c r="DB76" s="384"/>
      <c r="DC76" s="384"/>
      <c r="DD76" s="384"/>
      <c r="DE76" s="384"/>
      <c r="DF76" s="384"/>
      <c r="DG76" s="384"/>
      <c r="DH76" s="384"/>
      <c r="DI76" s="384"/>
      <c r="DJ76" s="384"/>
      <c r="DK76" s="384"/>
      <c r="DL76" s="384"/>
      <c r="DM76" s="384"/>
      <c r="DN76" s="384"/>
      <c r="DO76" s="384"/>
      <c r="DP76" s="384"/>
      <c r="DQ76" s="384"/>
      <c r="DR76" s="384"/>
      <c r="DS76" s="384"/>
      <c r="DT76" s="384"/>
      <c r="DU76" s="384"/>
      <c r="DV76" s="384"/>
      <c r="DW76" s="384"/>
      <c r="DX76" s="384"/>
      <c r="DY76" s="384"/>
      <c r="DZ76" s="384"/>
      <c r="EA76" s="384"/>
      <c r="EB76" s="384"/>
      <c r="EC76" s="384"/>
      <c r="ED76" s="384"/>
      <c r="EE76" s="384"/>
      <c r="EF76" s="384"/>
      <c r="EG76" s="384"/>
      <c r="EH76" s="384"/>
      <c r="EI76" s="384"/>
      <c r="EJ76" s="384"/>
      <c r="EK76" s="384"/>
      <c r="EL76" s="384"/>
      <c r="EM76" s="384"/>
      <c r="EN76" s="384"/>
      <c r="EO76" s="384"/>
      <c r="EP76" s="384"/>
      <c r="EQ76" s="384"/>
      <c r="ER76" s="384"/>
      <c r="ES76" s="384"/>
      <c r="ET76" s="384"/>
      <c r="EU76" s="384"/>
      <c r="EV76" s="384"/>
      <c r="EW76" s="384"/>
      <c r="EX76" s="384"/>
      <c r="EY76" s="384"/>
      <c r="EZ76" s="384"/>
      <c r="FA76" s="384"/>
      <c r="FB76" s="384"/>
      <c r="FC76" s="384"/>
      <c r="FD76" s="384"/>
      <c r="FE76" s="384"/>
      <c r="FF76" s="384"/>
      <c r="FG76" s="384"/>
      <c r="FH76" s="384"/>
      <c r="FI76" s="384"/>
      <c r="FJ76" s="384"/>
      <c r="FK76" s="384"/>
      <c r="FL76" s="384"/>
      <c r="FM76" s="384"/>
      <c r="FN76" s="384"/>
      <c r="FO76" s="384"/>
      <c r="FP76" s="384"/>
      <c r="FQ76" s="384"/>
      <c r="FR76" s="384"/>
      <c r="FS76" s="384"/>
      <c r="FT76" s="384"/>
      <c r="FU76" s="384"/>
      <c r="FV76" s="384"/>
      <c r="FW76" s="384"/>
      <c r="FX76" s="384"/>
      <c r="FY76" s="384"/>
      <c r="FZ76" s="384"/>
      <c r="GA76" s="384"/>
      <c r="GB76" s="384"/>
      <c r="GC76" s="384"/>
      <c r="GD76" s="384"/>
      <c r="GE76" s="384"/>
      <c r="GF76" s="384"/>
      <c r="GG76" s="384"/>
      <c r="GH76" s="384"/>
      <c r="GI76" s="384"/>
      <c r="GJ76" s="384"/>
      <c r="GK76" s="384"/>
      <c r="GL76" s="384"/>
      <c r="GM76" s="384"/>
      <c r="GN76" s="384"/>
      <c r="GO76" s="384"/>
      <c r="GP76" s="384"/>
      <c r="GQ76" s="384"/>
      <c r="GR76" s="384"/>
      <c r="GS76" s="384"/>
      <c r="GT76" s="384"/>
      <c r="GU76" s="384"/>
      <c r="GV76" s="384"/>
      <c r="GW76" s="384"/>
      <c r="GX76" s="384"/>
      <c r="GY76" s="384"/>
      <c r="GZ76" s="384"/>
      <c r="HA76" s="384"/>
      <c r="HB76" s="384"/>
      <c r="HC76" s="384"/>
      <c r="HD76" s="384"/>
      <c r="HE76" s="384"/>
      <c r="HF76" s="384"/>
      <c r="HG76" s="384"/>
      <c r="HH76" s="384"/>
      <c r="HI76" s="384"/>
    </row>
    <row r="77" spans="1:217" s="389" customFormat="1" ht="18" hidden="1" customHeight="1">
      <c r="A77" s="384"/>
      <c r="B77" s="385"/>
      <c r="C77" s="386"/>
      <c r="D77" s="460"/>
      <c r="E77" s="461"/>
      <c r="F77" s="462"/>
      <c r="G77" s="463"/>
      <c r="H77" s="464"/>
      <c r="I77" s="465"/>
      <c r="J77" s="410"/>
      <c r="K77" s="390"/>
      <c r="L77" s="384"/>
      <c r="M77" s="384"/>
      <c r="N77" s="384"/>
      <c r="O77" s="384"/>
      <c r="P77" s="384"/>
      <c r="Q77" s="384"/>
      <c r="R77" s="384"/>
      <c r="S77" s="384"/>
      <c r="T77" s="384"/>
      <c r="U77" s="384"/>
      <c r="V77" s="384"/>
      <c r="W77" s="384"/>
      <c r="X77" s="384"/>
      <c r="Y77" s="384"/>
      <c r="Z77" s="384"/>
      <c r="AA77" s="384"/>
      <c r="AB77" s="384"/>
      <c r="AC77" s="384"/>
      <c r="AD77" s="384"/>
      <c r="AE77" s="384"/>
      <c r="AF77" s="384"/>
      <c r="AG77" s="384"/>
      <c r="AH77" s="384"/>
      <c r="AI77" s="384"/>
      <c r="AJ77" s="384"/>
      <c r="AK77" s="384"/>
      <c r="AL77" s="384"/>
      <c r="AM77" s="384"/>
      <c r="AN77" s="384"/>
      <c r="AO77" s="384"/>
      <c r="AP77" s="384"/>
      <c r="AQ77" s="384"/>
      <c r="AR77" s="384"/>
      <c r="AS77" s="384"/>
      <c r="AT77" s="384"/>
      <c r="AU77" s="384"/>
      <c r="AV77" s="384"/>
      <c r="AW77" s="384"/>
      <c r="AX77" s="384"/>
      <c r="AY77" s="384"/>
      <c r="AZ77" s="384"/>
      <c r="BA77" s="384"/>
      <c r="BB77" s="384"/>
      <c r="BC77" s="384"/>
      <c r="BD77" s="384"/>
      <c r="BE77" s="384"/>
      <c r="BF77" s="384"/>
      <c r="BG77" s="384"/>
      <c r="BH77" s="384"/>
      <c r="BI77" s="384"/>
      <c r="BJ77" s="384"/>
      <c r="BK77" s="384"/>
      <c r="BL77" s="384"/>
      <c r="BM77" s="384"/>
      <c r="BN77" s="384"/>
      <c r="BO77" s="384"/>
      <c r="BP77" s="384"/>
      <c r="BQ77" s="384"/>
      <c r="BR77" s="384"/>
      <c r="BS77" s="384"/>
      <c r="BT77" s="384"/>
      <c r="BU77" s="384"/>
      <c r="BV77" s="384"/>
      <c r="BW77" s="384"/>
      <c r="BX77" s="384"/>
      <c r="BY77" s="384"/>
      <c r="BZ77" s="384"/>
      <c r="CA77" s="384"/>
      <c r="CB77" s="384"/>
      <c r="CC77" s="384"/>
      <c r="CD77" s="384"/>
      <c r="CE77" s="384"/>
      <c r="CF77" s="384"/>
      <c r="CG77" s="384"/>
      <c r="CH77" s="384"/>
      <c r="CI77" s="384"/>
      <c r="CJ77" s="384"/>
      <c r="CK77" s="384"/>
      <c r="CL77" s="384"/>
      <c r="CM77" s="384"/>
      <c r="CN77" s="384"/>
      <c r="CO77" s="384"/>
      <c r="CP77" s="384"/>
      <c r="CQ77" s="384"/>
      <c r="CR77" s="384"/>
      <c r="CS77" s="384"/>
      <c r="CT77" s="384"/>
      <c r="CU77" s="384"/>
      <c r="CV77" s="384"/>
      <c r="CW77" s="384"/>
      <c r="CX77" s="384"/>
      <c r="CY77" s="384"/>
      <c r="CZ77" s="384"/>
      <c r="DA77" s="384"/>
      <c r="DB77" s="384"/>
      <c r="DC77" s="384"/>
      <c r="DD77" s="384"/>
      <c r="DE77" s="384"/>
      <c r="DF77" s="384"/>
      <c r="DG77" s="384"/>
      <c r="DH77" s="384"/>
      <c r="DI77" s="384"/>
      <c r="DJ77" s="384"/>
      <c r="DK77" s="384"/>
      <c r="DL77" s="384"/>
      <c r="DM77" s="384"/>
      <c r="DN77" s="384"/>
      <c r="DO77" s="384"/>
      <c r="DP77" s="384"/>
      <c r="DQ77" s="384"/>
      <c r="DR77" s="384"/>
      <c r="DS77" s="384"/>
      <c r="DT77" s="384"/>
      <c r="DU77" s="384"/>
      <c r="DV77" s="384"/>
      <c r="DW77" s="384"/>
      <c r="DX77" s="384"/>
      <c r="DY77" s="384"/>
      <c r="DZ77" s="384"/>
      <c r="EA77" s="384"/>
      <c r="EB77" s="384"/>
      <c r="EC77" s="384"/>
      <c r="ED77" s="384"/>
      <c r="EE77" s="384"/>
      <c r="EF77" s="384"/>
      <c r="EG77" s="384"/>
      <c r="EH77" s="384"/>
      <c r="EI77" s="384"/>
      <c r="EJ77" s="384"/>
      <c r="EK77" s="384"/>
      <c r="EL77" s="384"/>
      <c r="EM77" s="384"/>
      <c r="EN77" s="384"/>
      <c r="EO77" s="384"/>
      <c r="EP77" s="384"/>
      <c r="EQ77" s="384"/>
      <c r="ER77" s="384"/>
      <c r="ES77" s="384"/>
      <c r="ET77" s="384"/>
      <c r="EU77" s="384"/>
      <c r="EV77" s="384"/>
      <c r="EW77" s="384"/>
      <c r="EX77" s="384"/>
      <c r="EY77" s="384"/>
      <c r="EZ77" s="384"/>
      <c r="FA77" s="384"/>
      <c r="FB77" s="384"/>
      <c r="FC77" s="384"/>
      <c r="FD77" s="384"/>
      <c r="FE77" s="384"/>
      <c r="FF77" s="384"/>
      <c r="FG77" s="384"/>
      <c r="FH77" s="384"/>
      <c r="FI77" s="384"/>
      <c r="FJ77" s="384"/>
      <c r="FK77" s="384"/>
      <c r="FL77" s="384"/>
      <c r="FM77" s="384"/>
      <c r="FN77" s="384"/>
      <c r="FO77" s="384"/>
      <c r="FP77" s="384"/>
      <c r="FQ77" s="384"/>
      <c r="FR77" s="384"/>
      <c r="FS77" s="384"/>
      <c r="FT77" s="384"/>
      <c r="FU77" s="384"/>
      <c r="FV77" s="384"/>
      <c r="FW77" s="384"/>
      <c r="FX77" s="384"/>
      <c r="FY77" s="384"/>
      <c r="FZ77" s="384"/>
      <c r="GA77" s="384"/>
      <c r="GB77" s="384"/>
      <c r="GC77" s="384"/>
      <c r="GD77" s="384"/>
      <c r="GE77" s="384"/>
      <c r="GF77" s="384"/>
      <c r="GG77" s="384"/>
      <c r="GH77" s="384"/>
      <c r="GI77" s="384"/>
      <c r="GJ77" s="384"/>
      <c r="GK77" s="384"/>
      <c r="GL77" s="384"/>
      <c r="GM77" s="384"/>
      <c r="GN77" s="384"/>
      <c r="GO77" s="384"/>
      <c r="GP77" s="384"/>
      <c r="GQ77" s="384"/>
      <c r="GR77" s="384"/>
      <c r="GS77" s="384"/>
      <c r="GT77" s="384"/>
      <c r="GU77" s="384"/>
      <c r="GV77" s="384"/>
      <c r="GW77" s="384"/>
      <c r="GX77" s="384"/>
      <c r="GY77" s="384"/>
      <c r="GZ77" s="384"/>
      <c r="HA77" s="384"/>
      <c r="HB77" s="384"/>
      <c r="HC77" s="384"/>
      <c r="HD77" s="384"/>
      <c r="HE77" s="384"/>
      <c r="HF77" s="384"/>
      <c r="HG77" s="384"/>
      <c r="HH77" s="384"/>
      <c r="HI77" s="384"/>
    </row>
    <row r="78" spans="1:217" s="389" customFormat="1" ht="18" customHeight="1">
      <c r="A78" s="384"/>
      <c r="B78" s="385">
        <v>31</v>
      </c>
      <c r="C78" s="386" t="s">
        <v>99</v>
      </c>
      <c r="D78" s="460">
        <v>4258</v>
      </c>
      <c r="E78" s="461">
        <v>554.03730155002347</v>
      </c>
      <c r="F78" s="462">
        <v>372</v>
      </c>
      <c r="G78" s="463">
        <v>840.67758064516124</v>
      </c>
      <c r="H78" s="464">
        <v>146540</v>
      </c>
      <c r="I78" s="465">
        <v>1496.2901467176193</v>
      </c>
      <c r="J78" s="410"/>
      <c r="K78" s="390"/>
      <c r="L78" s="384"/>
      <c r="M78" s="384"/>
      <c r="N78" s="384"/>
      <c r="O78" s="384"/>
      <c r="P78" s="384"/>
      <c r="Q78" s="384"/>
      <c r="R78" s="384"/>
      <c r="S78" s="384"/>
      <c r="T78" s="384"/>
      <c r="U78" s="384"/>
      <c r="V78" s="384"/>
      <c r="W78" s="384"/>
      <c r="X78" s="384"/>
      <c r="Y78" s="384"/>
      <c r="Z78" s="384"/>
      <c r="AA78" s="384"/>
      <c r="AB78" s="384"/>
      <c r="AC78" s="384"/>
      <c r="AD78" s="384"/>
      <c r="AE78" s="384"/>
      <c r="AF78" s="384"/>
      <c r="AG78" s="384"/>
      <c r="AH78" s="384"/>
      <c r="AI78" s="384"/>
      <c r="AJ78" s="384"/>
      <c r="AK78" s="384"/>
      <c r="AL78" s="384"/>
      <c r="AM78" s="384"/>
      <c r="AN78" s="384"/>
      <c r="AO78" s="384"/>
      <c r="AP78" s="384"/>
      <c r="AQ78" s="384"/>
      <c r="AR78" s="384"/>
      <c r="AS78" s="384"/>
      <c r="AT78" s="384"/>
      <c r="AU78" s="384"/>
      <c r="AV78" s="384"/>
      <c r="AW78" s="384"/>
      <c r="AX78" s="384"/>
      <c r="AY78" s="384"/>
      <c r="AZ78" s="384"/>
      <c r="BA78" s="384"/>
      <c r="BB78" s="384"/>
      <c r="BC78" s="384"/>
      <c r="BD78" s="384"/>
      <c r="BE78" s="384"/>
      <c r="BF78" s="384"/>
      <c r="BG78" s="384"/>
      <c r="BH78" s="384"/>
      <c r="BI78" s="384"/>
      <c r="BJ78" s="384"/>
      <c r="BK78" s="384"/>
      <c r="BL78" s="384"/>
      <c r="BM78" s="384"/>
      <c r="BN78" s="384"/>
      <c r="BO78" s="384"/>
      <c r="BP78" s="384"/>
      <c r="BQ78" s="384"/>
      <c r="BR78" s="384"/>
      <c r="BS78" s="384"/>
      <c r="BT78" s="384"/>
      <c r="BU78" s="384"/>
      <c r="BV78" s="384"/>
      <c r="BW78" s="384"/>
      <c r="BX78" s="384"/>
      <c r="BY78" s="384"/>
      <c r="BZ78" s="384"/>
      <c r="CA78" s="384"/>
      <c r="CB78" s="384"/>
      <c r="CC78" s="384"/>
      <c r="CD78" s="384"/>
      <c r="CE78" s="384"/>
      <c r="CF78" s="384"/>
      <c r="CG78" s="384"/>
      <c r="CH78" s="384"/>
      <c r="CI78" s="384"/>
      <c r="CJ78" s="384"/>
      <c r="CK78" s="384"/>
      <c r="CL78" s="384"/>
      <c r="CM78" s="384"/>
      <c r="CN78" s="384"/>
      <c r="CO78" s="384"/>
      <c r="CP78" s="384"/>
      <c r="CQ78" s="384"/>
      <c r="CR78" s="384"/>
      <c r="CS78" s="384"/>
      <c r="CT78" s="384"/>
      <c r="CU78" s="384"/>
      <c r="CV78" s="384"/>
      <c r="CW78" s="384"/>
      <c r="CX78" s="384"/>
      <c r="CY78" s="384"/>
      <c r="CZ78" s="384"/>
      <c r="DA78" s="384"/>
      <c r="DB78" s="384"/>
      <c r="DC78" s="384"/>
      <c r="DD78" s="384"/>
      <c r="DE78" s="384"/>
      <c r="DF78" s="384"/>
      <c r="DG78" s="384"/>
      <c r="DH78" s="384"/>
      <c r="DI78" s="384"/>
      <c r="DJ78" s="384"/>
      <c r="DK78" s="384"/>
      <c r="DL78" s="384"/>
      <c r="DM78" s="384"/>
      <c r="DN78" s="384"/>
      <c r="DO78" s="384"/>
      <c r="DP78" s="384"/>
      <c r="DQ78" s="384"/>
      <c r="DR78" s="384"/>
      <c r="DS78" s="384"/>
      <c r="DT78" s="384"/>
      <c r="DU78" s="384"/>
      <c r="DV78" s="384"/>
      <c r="DW78" s="384"/>
      <c r="DX78" s="384"/>
      <c r="DY78" s="384"/>
      <c r="DZ78" s="384"/>
      <c r="EA78" s="384"/>
      <c r="EB78" s="384"/>
      <c r="EC78" s="384"/>
      <c r="ED78" s="384"/>
      <c r="EE78" s="384"/>
      <c r="EF78" s="384"/>
      <c r="EG78" s="384"/>
      <c r="EH78" s="384"/>
      <c r="EI78" s="384"/>
      <c r="EJ78" s="384"/>
      <c r="EK78" s="384"/>
      <c r="EL78" s="384"/>
      <c r="EM78" s="384"/>
      <c r="EN78" s="384"/>
      <c r="EO78" s="384"/>
      <c r="EP78" s="384"/>
      <c r="EQ78" s="384"/>
      <c r="ER78" s="384"/>
      <c r="ES78" s="384"/>
      <c r="ET78" s="384"/>
      <c r="EU78" s="384"/>
      <c r="EV78" s="384"/>
      <c r="EW78" s="384"/>
      <c r="EX78" s="384"/>
      <c r="EY78" s="384"/>
      <c r="EZ78" s="384"/>
      <c r="FA78" s="384"/>
      <c r="FB78" s="384"/>
      <c r="FC78" s="384"/>
      <c r="FD78" s="384"/>
      <c r="FE78" s="384"/>
      <c r="FF78" s="384"/>
      <c r="FG78" s="384"/>
      <c r="FH78" s="384"/>
      <c r="FI78" s="384"/>
      <c r="FJ78" s="384"/>
      <c r="FK78" s="384"/>
      <c r="FL78" s="384"/>
      <c r="FM78" s="384"/>
      <c r="FN78" s="384"/>
      <c r="FO78" s="384"/>
      <c r="FP78" s="384"/>
      <c r="FQ78" s="384"/>
      <c r="FR78" s="384"/>
      <c r="FS78" s="384"/>
      <c r="FT78" s="384"/>
      <c r="FU78" s="384"/>
      <c r="FV78" s="384"/>
      <c r="FW78" s="384"/>
      <c r="FX78" s="384"/>
      <c r="FY78" s="384"/>
      <c r="FZ78" s="384"/>
      <c r="GA78" s="384"/>
      <c r="GB78" s="384"/>
      <c r="GC78" s="384"/>
      <c r="GD78" s="384"/>
      <c r="GE78" s="384"/>
      <c r="GF78" s="384"/>
      <c r="GG78" s="384"/>
      <c r="GH78" s="384"/>
      <c r="GI78" s="384"/>
      <c r="GJ78" s="384"/>
      <c r="GK78" s="384"/>
      <c r="GL78" s="384"/>
      <c r="GM78" s="384"/>
      <c r="GN78" s="384"/>
      <c r="GO78" s="384"/>
      <c r="GP78" s="384"/>
      <c r="GQ78" s="384"/>
      <c r="GR78" s="384"/>
      <c r="GS78" s="384"/>
      <c r="GT78" s="384"/>
      <c r="GU78" s="384"/>
      <c r="GV78" s="384"/>
      <c r="GW78" s="384"/>
      <c r="GX78" s="384"/>
      <c r="GY78" s="384"/>
      <c r="GZ78" s="384"/>
      <c r="HA78" s="384"/>
      <c r="HB78" s="384"/>
      <c r="HC78" s="384"/>
      <c r="HD78" s="384"/>
      <c r="HE78" s="384"/>
      <c r="HF78" s="384"/>
      <c r="HG78" s="384"/>
      <c r="HH78" s="384"/>
      <c r="HI78" s="384"/>
    </row>
    <row r="79" spans="1:217" s="389" customFormat="1" ht="18" hidden="1" customHeight="1">
      <c r="A79" s="384"/>
      <c r="B79" s="385"/>
      <c r="C79" s="386"/>
      <c r="D79" s="460"/>
      <c r="E79" s="461"/>
      <c r="F79" s="462"/>
      <c r="G79" s="463"/>
      <c r="H79" s="464"/>
      <c r="I79" s="465"/>
      <c r="J79" s="410"/>
      <c r="K79" s="390"/>
      <c r="L79" s="384"/>
      <c r="M79" s="384"/>
      <c r="N79" s="384"/>
      <c r="O79" s="384"/>
      <c r="P79" s="384"/>
      <c r="Q79" s="384"/>
      <c r="R79" s="384"/>
      <c r="S79" s="384"/>
      <c r="T79" s="384"/>
      <c r="U79" s="384"/>
      <c r="V79" s="384"/>
      <c r="W79" s="384"/>
      <c r="X79" s="384"/>
      <c r="Y79" s="384"/>
      <c r="Z79" s="384"/>
      <c r="AA79" s="384"/>
      <c r="AB79" s="384"/>
      <c r="AC79" s="384"/>
      <c r="AD79" s="384"/>
      <c r="AE79" s="384"/>
      <c r="AF79" s="384"/>
      <c r="AG79" s="384"/>
      <c r="AH79" s="384"/>
      <c r="AI79" s="384"/>
      <c r="AJ79" s="384"/>
      <c r="AK79" s="384"/>
      <c r="AL79" s="384"/>
      <c r="AM79" s="384"/>
      <c r="AN79" s="384"/>
      <c r="AO79" s="384"/>
      <c r="AP79" s="384"/>
      <c r="AQ79" s="384"/>
      <c r="AR79" s="384"/>
      <c r="AS79" s="384"/>
      <c r="AT79" s="384"/>
      <c r="AU79" s="384"/>
      <c r="AV79" s="384"/>
      <c r="AW79" s="384"/>
      <c r="AX79" s="384"/>
      <c r="AY79" s="384"/>
      <c r="AZ79" s="384"/>
      <c r="BA79" s="384"/>
      <c r="BB79" s="384"/>
      <c r="BC79" s="384"/>
      <c r="BD79" s="384"/>
      <c r="BE79" s="384"/>
      <c r="BF79" s="384"/>
      <c r="BG79" s="384"/>
      <c r="BH79" s="384"/>
      <c r="BI79" s="384"/>
      <c r="BJ79" s="384"/>
      <c r="BK79" s="384"/>
      <c r="BL79" s="384"/>
      <c r="BM79" s="384"/>
      <c r="BN79" s="384"/>
      <c r="BO79" s="384"/>
      <c r="BP79" s="384"/>
      <c r="BQ79" s="384"/>
      <c r="BR79" s="384"/>
      <c r="BS79" s="384"/>
      <c r="BT79" s="384"/>
      <c r="BU79" s="384"/>
      <c r="BV79" s="384"/>
      <c r="BW79" s="384"/>
      <c r="BX79" s="384"/>
      <c r="BY79" s="384"/>
      <c r="BZ79" s="384"/>
      <c r="CA79" s="384"/>
      <c r="CB79" s="384"/>
      <c r="CC79" s="384"/>
      <c r="CD79" s="384"/>
      <c r="CE79" s="384"/>
      <c r="CF79" s="384"/>
      <c r="CG79" s="384"/>
      <c r="CH79" s="384"/>
      <c r="CI79" s="384"/>
      <c r="CJ79" s="384"/>
      <c r="CK79" s="384"/>
      <c r="CL79" s="384"/>
      <c r="CM79" s="384"/>
      <c r="CN79" s="384"/>
      <c r="CO79" s="384"/>
      <c r="CP79" s="384"/>
      <c r="CQ79" s="384"/>
      <c r="CR79" s="384"/>
      <c r="CS79" s="384"/>
      <c r="CT79" s="384"/>
      <c r="CU79" s="384"/>
      <c r="CV79" s="384"/>
      <c r="CW79" s="384"/>
      <c r="CX79" s="384"/>
      <c r="CY79" s="384"/>
      <c r="CZ79" s="384"/>
      <c r="DA79" s="384"/>
      <c r="DB79" s="384"/>
      <c r="DC79" s="384"/>
      <c r="DD79" s="384"/>
      <c r="DE79" s="384"/>
      <c r="DF79" s="384"/>
      <c r="DG79" s="384"/>
      <c r="DH79" s="384"/>
      <c r="DI79" s="384"/>
      <c r="DJ79" s="384"/>
      <c r="DK79" s="384"/>
      <c r="DL79" s="384"/>
      <c r="DM79" s="384"/>
      <c r="DN79" s="384"/>
      <c r="DO79" s="384"/>
      <c r="DP79" s="384"/>
      <c r="DQ79" s="384"/>
      <c r="DR79" s="384"/>
      <c r="DS79" s="384"/>
      <c r="DT79" s="384"/>
      <c r="DU79" s="384"/>
      <c r="DV79" s="384"/>
      <c r="DW79" s="384"/>
      <c r="DX79" s="384"/>
      <c r="DY79" s="384"/>
      <c r="DZ79" s="384"/>
      <c r="EA79" s="384"/>
      <c r="EB79" s="384"/>
      <c r="EC79" s="384"/>
      <c r="ED79" s="384"/>
      <c r="EE79" s="384"/>
      <c r="EF79" s="384"/>
      <c r="EG79" s="384"/>
      <c r="EH79" s="384"/>
      <c r="EI79" s="384"/>
      <c r="EJ79" s="384"/>
      <c r="EK79" s="384"/>
      <c r="EL79" s="384"/>
      <c r="EM79" s="384"/>
      <c r="EN79" s="384"/>
      <c r="EO79" s="384"/>
      <c r="EP79" s="384"/>
      <c r="EQ79" s="384"/>
      <c r="ER79" s="384"/>
      <c r="ES79" s="384"/>
      <c r="ET79" s="384"/>
      <c r="EU79" s="384"/>
      <c r="EV79" s="384"/>
      <c r="EW79" s="384"/>
      <c r="EX79" s="384"/>
      <c r="EY79" s="384"/>
      <c r="EZ79" s="384"/>
      <c r="FA79" s="384"/>
      <c r="FB79" s="384"/>
      <c r="FC79" s="384"/>
      <c r="FD79" s="384"/>
      <c r="FE79" s="384"/>
      <c r="FF79" s="384"/>
      <c r="FG79" s="384"/>
      <c r="FH79" s="384"/>
      <c r="FI79" s="384"/>
      <c r="FJ79" s="384"/>
      <c r="FK79" s="384"/>
      <c r="FL79" s="384"/>
      <c r="FM79" s="384"/>
      <c r="FN79" s="384"/>
      <c r="FO79" s="384"/>
      <c r="FP79" s="384"/>
      <c r="FQ79" s="384"/>
      <c r="FR79" s="384"/>
      <c r="FS79" s="384"/>
      <c r="FT79" s="384"/>
      <c r="FU79" s="384"/>
      <c r="FV79" s="384"/>
      <c r="FW79" s="384"/>
      <c r="FX79" s="384"/>
      <c r="FY79" s="384"/>
      <c r="FZ79" s="384"/>
      <c r="GA79" s="384"/>
      <c r="GB79" s="384"/>
      <c r="GC79" s="384"/>
      <c r="GD79" s="384"/>
      <c r="GE79" s="384"/>
      <c r="GF79" s="384"/>
      <c r="GG79" s="384"/>
      <c r="GH79" s="384"/>
      <c r="GI79" s="384"/>
      <c r="GJ79" s="384"/>
      <c r="GK79" s="384"/>
      <c r="GL79" s="384"/>
      <c r="GM79" s="384"/>
      <c r="GN79" s="384"/>
      <c r="GO79" s="384"/>
      <c r="GP79" s="384"/>
      <c r="GQ79" s="384"/>
      <c r="GR79" s="384"/>
      <c r="GS79" s="384"/>
      <c r="GT79" s="384"/>
      <c r="GU79" s="384"/>
      <c r="GV79" s="384"/>
      <c r="GW79" s="384"/>
      <c r="GX79" s="384"/>
      <c r="GY79" s="384"/>
      <c r="GZ79" s="384"/>
      <c r="HA79" s="384"/>
      <c r="HB79" s="384"/>
      <c r="HC79" s="384"/>
      <c r="HD79" s="384"/>
      <c r="HE79" s="384"/>
      <c r="HF79" s="384"/>
      <c r="HG79" s="384"/>
      <c r="HH79" s="384"/>
      <c r="HI79" s="384"/>
    </row>
    <row r="80" spans="1:217" s="389" customFormat="1" ht="18" customHeight="1">
      <c r="A80" s="384"/>
      <c r="B80" s="385"/>
      <c r="C80" s="386" t="s">
        <v>100</v>
      </c>
      <c r="D80" s="460">
        <v>15765</v>
      </c>
      <c r="E80" s="461">
        <v>629.03008626704741</v>
      </c>
      <c r="F80" s="462">
        <v>2237</v>
      </c>
      <c r="G80" s="463">
        <v>978.82732677693355</v>
      </c>
      <c r="H80" s="464">
        <v>582550</v>
      </c>
      <c r="I80" s="465">
        <v>1610.8311496867218</v>
      </c>
      <c r="J80" s="410"/>
      <c r="K80" s="390"/>
      <c r="L80" s="384"/>
      <c r="M80" s="384"/>
      <c r="N80" s="384"/>
      <c r="O80" s="384"/>
      <c r="P80" s="384"/>
      <c r="Q80" s="384"/>
      <c r="R80" s="384"/>
      <c r="S80" s="384"/>
      <c r="T80" s="384"/>
      <c r="U80" s="384"/>
      <c r="V80" s="384"/>
      <c r="W80" s="384"/>
      <c r="X80" s="384"/>
      <c r="Y80" s="384"/>
      <c r="Z80" s="384"/>
      <c r="AA80" s="384"/>
      <c r="AB80" s="384"/>
      <c r="AC80" s="384"/>
      <c r="AD80" s="384"/>
      <c r="AE80" s="384"/>
      <c r="AF80" s="384"/>
      <c r="AG80" s="384"/>
      <c r="AH80" s="384"/>
      <c r="AI80" s="384"/>
      <c r="AJ80" s="384"/>
      <c r="AK80" s="384"/>
      <c r="AL80" s="384"/>
      <c r="AM80" s="384"/>
      <c r="AN80" s="384"/>
      <c r="AO80" s="384"/>
      <c r="AP80" s="384"/>
      <c r="AQ80" s="384"/>
      <c r="AR80" s="384"/>
      <c r="AS80" s="384"/>
      <c r="AT80" s="384"/>
      <c r="AU80" s="384"/>
      <c r="AV80" s="384"/>
      <c r="AW80" s="384"/>
      <c r="AX80" s="384"/>
      <c r="AY80" s="384"/>
      <c r="AZ80" s="384"/>
      <c r="BA80" s="384"/>
      <c r="BB80" s="384"/>
      <c r="BC80" s="384"/>
      <c r="BD80" s="384"/>
      <c r="BE80" s="384"/>
      <c r="BF80" s="384"/>
      <c r="BG80" s="384"/>
      <c r="BH80" s="384"/>
      <c r="BI80" s="384"/>
      <c r="BJ80" s="384"/>
      <c r="BK80" s="384"/>
      <c r="BL80" s="384"/>
      <c r="BM80" s="384"/>
      <c r="BN80" s="384"/>
      <c r="BO80" s="384"/>
      <c r="BP80" s="384"/>
      <c r="BQ80" s="384"/>
      <c r="BR80" s="384"/>
      <c r="BS80" s="384"/>
      <c r="BT80" s="384"/>
      <c r="BU80" s="384"/>
      <c r="BV80" s="384"/>
      <c r="BW80" s="384"/>
      <c r="BX80" s="384"/>
      <c r="BY80" s="384"/>
      <c r="BZ80" s="384"/>
      <c r="CA80" s="384"/>
      <c r="CB80" s="384"/>
      <c r="CC80" s="384"/>
      <c r="CD80" s="384"/>
      <c r="CE80" s="384"/>
      <c r="CF80" s="384"/>
      <c r="CG80" s="384"/>
      <c r="CH80" s="384"/>
      <c r="CI80" s="384"/>
      <c r="CJ80" s="384"/>
      <c r="CK80" s="384"/>
      <c r="CL80" s="384"/>
      <c r="CM80" s="384"/>
      <c r="CN80" s="384"/>
      <c r="CO80" s="384"/>
      <c r="CP80" s="384"/>
      <c r="CQ80" s="384"/>
      <c r="CR80" s="384"/>
      <c r="CS80" s="384"/>
      <c r="CT80" s="384"/>
      <c r="CU80" s="384"/>
      <c r="CV80" s="384"/>
      <c r="CW80" s="384"/>
      <c r="CX80" s="384"/>
      <c r="CY80" s="384"/>
      <c r="CZ80" s="384"/>
      <c r="DA80" s="384"/>
      <c r="DB80" s="384"/>
      <c r="DC80" s="384"/>
      <c r="DD80" s="384"/>
      <c r="DE80" s="384"/>
      <c r="DF80" s="384"/>
      <c r="DG80" s="384"/>
      <c r="DH80" s="384"/>
      <c r="DI80" s="384"/>
      <c r="DJ80" s="384"/>
      <c r="DK80" s="384"/>
      <c r="DL80" s="384"/>
      <c r="DM80" s="384"/>
      <c r="DN80" s="384"/>
      <c r="DO80" s="384"/>
      <c r="DP80" s="384"/>
      <c r="DQ80" s="384"/>
      <c r="DR80" s="384"/>
      <c r="DS80" s="384"/>
      <c r="DT80" s="384"/>
      <c r="DU80" s="384"/>
      <c r="DV80" s="384"/>
      <c r="DW80" s="384"/>
      <c r="DX80" s="384"/>
      <c r="DY80" s="384"/>
      <c r="DZ80" s="384"/>
      <c r="EA80" s="384"/>
      <c r="EB80" s="384"/>
      <c r="EC80" s="384"/>
      <c r="ED80" s="384"/>
      <c r="EE80" s="384"/>
      <c r="EF80" s="384"/>
      <c r="EG80" s="384"/>
      <c r="EH80" s="384"/>
      <c r="EI80" s="384"/>
      <c r="EJ80" s="384"/>
      <c r="EK80" s="384"/>
      <c r="EL80" s="384"/>
      <c r="EM80" s="384"/>
      <c r="EN80" s="384"/>
      <c r="EO80" s="384"/>
      <c r="EP80" s="384"/>
      <c r="EQ80" s="384"/>
      <c r="ER80" s="384"/>
      <c r="ES80" s="384"/>
      <c r="ET80" s="384"/>
      <c r="EU80" s="384"/>
      <c r="EV80" s="384"/>
      <c r="EW80" s="384"/>
      <c r="EX80" s="384"/>
      <c r="EY80" s="384"/>
      <c r="EZ80" s="384"/>
      <c r="FA80" s="384"/>
      <c r="FB80" s="384"/>
      <c r="FC80" s="384"/>
      <c r="FD80" s="384"/>
      <c r="FE80" s="384"/>
      <c r="FF80" s="384"/>
      <c r="FG80" s="384"/>
      <c r="FH80" s="384"/>
      <c r="FI80" s="384"/>
      <c r="FJ80" s="384"/>
      <c r="FK80" s="384"/>
      <c r="FL80" s="384"/>
      <c r="FM80" s="384"/>
      <c r="FN80" s="384"/>
      <c r="FO80" s="384"/>
      <c r="FP80" s="384"/>
      <c r="FQ80" s="384"/>
      <c r="FR80" s="384"/>
      <c r="FS80" s="384"/>
      <c r="FT80" s="384"/>
      <c r="FU80" s="384"/>
      <c r="FV80" s="384"/>
      <c r="FW80" s="384"/>
      <c r="FX80" s="384"/>
      <c r="FY80" s="384"/>
      <c r="FZ80" s="384"/>
      <c r="GA80" s="384"/>
      <c r="GB80" s="384"/>
      <c r="GC80" s="384"/>
      <c r="GD80" s="384"/>
      <c r="GE80" s="384"/>
      <c r="GF80" s="384"/>
      <c r="GG80" s="384"/>
      <c r="GH80" s="384"/>
      <c r="GI80" s="384"/>
      <c r="GJ80" s="384"/>
      <c r="GK80" s="384"/>
      <c r="GL80" s="384"/>
      <c r="GM80" s="384"/>
      <c r="GN80" s="384"/>
      <c r="GO80" s="384"/>
      <c r="GP80" s="384"/>
      <c r="GQ80" s="384"/>
      <c r="GR80" s="384"/>
      <c r="GS80" s="384"/>
      <c r="GT80" s="384"/>
      <c r="GU80" s="384"/>
      <c r="GV80" s="384"/>
      <c r="GW80" s="384"/>
      <c r="GX80" s="384"/>
      <c r="GY80" s="384"/>
      <c r="GZ80" s="384"/>
      <c r="HA80" s="384"/>
      <c r="HB80" s="384"/>
      <c r="HC80" s="384"/>
      <c r="HD80" s="384"/>
      <c r="HE80" s="384"/>
      <c r="HF80" s="384"/>
      <c r="HG80" s="384"/>
      <c r="HH80" s="384"/>
      <c r="HI80" s="384"/>
    </row>
    <row r="81" spans="1:217" s="390" customFormat="1" ht="18" customHeight="1">
      <c r="B81" s="385">
        <v>1</v>
      </c>
      <c r="C81" s="391" t="s">
        <v>202</v>
      </c>
      <c r="D81" s="392">
        <v>2069</v>
      </c>
      <c r="E81" s="393">
        <v>581.31993716771399</v>
      </c>
      <c r="F81" s="392">
        <v>148</v>
      </c>
      <c r="G81" s="393">
        <v>903.55675675675673</v>
      </c>
      <c r="H81" s="392">
        <v>83664</v>
      </c>
      <c r="I81" s="393">
        <v>1636.021356019316</v>
      </c>
      <c r="J81" s="410"/>
    </row>
    <row r="82" spans="1:217" s="390" customFormat="1" ht="18" customHeight="1">
      <c r="B82" s="385">
        <v>20</v>
      </c>
      <c r="C82" s="391" t="s">
        <v>204</v>
      </c>
      <c r="D82" s="392">
        <v>4835</v>
      </c>
      <c r="E82" s="393">
        <v>610.34768148914168</v>
      </c>
      <c r="F82" s="392">
        <v>516</v>
      </c>
      <c r="G82" s="393">
        <v>979.17050387596896</v>
      </c>
      <c r="H82" s="392">
        <v>196084</v>
      </c>
      <c r="I82" s="393">
        <v>1580.5882381530359</v>
      </c>
      <c r="J82" s="410"/>
    </row>
    <row r="83" spans="1:217" s="390" customFormat="1" ht="18" customHeight="1">
      <c r="B83" s="385">
        <v>48</v>
      </c>
      <c r="C83" s="391" t="s">
        <v>211</v>
      </c>
      <c r="D83" s="392">
        <v>8861</v>
      </c>
      <c r="E83" s="393">
        <v>650.36421622841669</v>
      </c>
      <c r="F83" s="392">
        <v>1573</v>
      </c>
      <c r="G83" s="393">
        <v>985.79678957406236</v>
      </c>
      <c r="H83" s="392">
        <v>302802</v>
      </c>
      <c r="I83" s="393">
        <v>1623.4553649909835</v>
      </c>
      <c r="J83" s="410"/>
    </row>
    <row r="84" spans="1:217" s="390" customFormat="1" ht="18" hidden="1" customHeight="1">
      <c r="B84" s="385"/>
      <c r="C84" s="391"/>
      <c r="D84" s="392"/>
      <c r="E84" s="393"/>
      <c r="F84" s="392"/>
      <c r="G84" s="393"/>
      <c r="H84" s="392"/>
      <c r="I84" s="393"/>
      <c r="J84" s="410"/>
    </row>
    <row r="85" spans="1:217" s="389" customFormat="1" ht="18" customHeight="1">
      <c r="A85" s="384"/>
      <c r="B85" s="385">
        <v>26</v>
      </c>
      <c r="C85" s="386" t="s">
        <v>101</v>
      </c>
      <c r="D85" s="460">
        <v>1982</v>
      </c>
      <c r="E85" s="461">
        <v>504.88129667003022</v>
      </c>
      <c r="F85" s="462">
        <v>180</v>
      </c>
      <c r="G85" s="463">
        <v>756.87477777777792</v>
      </c>
      <c r="H85" s="464">
        <v>74398</v>
      </c>
      <c r="I85" s="465">
        <v>1296.0834545283471</v>
      </c>
      <c r="J85" s="410"/>
      <c r="K85" s="390"/>
      <c r="L85" s="384"/>
      <c r="M85" s="384"/>
      <c r="N85" s="384"/>
      <c r="O85" s="384"/>
      <c r="P85" s="384"/>
      <c r="Q85" s="384"/>
      <c r="R85" s="384"/>
      <c r="S85" s="384"/>
      <c r="T85" s="384"/>
      <c r="U85" s="384"/>
      <c r="V85" s="384"/>
      <c r="W85" s="384"/>
      <c r="X85" s="384"/>
      <c r="Y85" s="384"/>
      <c r="Z85" s="384"/>
      <c r="AA85" s="384"/>
      <c r="AB85" s="384"/>
      <c r="AC85" s="384"/>
      <c r="AD85" s="384"/>
      <c r="AE85" s="384"/>
      <c r="AF85" s="384"/>
      <c r="AG85" s="384"/>
      <c r="AH85" s="384"/>
      <c r="AI85" s="384"/>
      <c r="AJ85" s="384"/>
      <c r="AK85" s="384"/>
      <c r="AL85" s="384"/>
      <c r="AM85" s="384"/>
      <c r="AN85" s="384"/>
      <c r="AO85" s="384"/>
      <c r="AP85" s="384"/>
      <c r="AQ85" s="384"/>
      <c r="AR85" s="384"/>
      <c r="AS85" s="384"/>
      <c r="AT85" s="384"/>
      <c r="AU85" s="384"/>
      <c r="AV85" s="384"/>
      <c r="AW85" s="384"/>
      <c r="AX85" s="384"/>
      <c r="AY85" s="384"/>
      <c r="AZ85" s="384"/>
      <c r="BA85" s="384"/>
      <c r="BB85" s="384"/>
      <c r="BC85" s="384"/>
      <c r="BD85" s="384"/>
      <c r="BE85" s="384"/>
      <c r="BF85" s="384"/>
      <c r="BG85" s="384"/>
      <c r="BH85" s="384"/>
      <c r="BI85" s="384"/>
      <c r="BJ85" s="384"/>
      <c r="BK85" s="384"/>
      <c r="BL85" s="384"/>
      <c r="BM85" s="384"/>
      <c r="BN85" s="384"/>
      <c r="BO85" s="384"/>
      <c r="BP85" s="384"/>
      <c r="BQ85" s="384"/>
      <c r="BR85" s="384"/>
      <c r="BS85" s="384"/>
      <c r="BT85" s="384"/>
      <c r="BU85" s="384"/>
      <c r="BV85" s="384"/>
      <c r="BW85" s="384"/>
      <c r="BX85" s="384"/>
      <c r="BY85" s="384"/>
      <c r="BZ85" s="384"/>
      <c r="CA85" s="384"/>
      <c r="CB85" s="384"/>
      <c r="CC85" s="384"/>
      <c r="CD85" s="384"/>
      <c r="CE85" s="384"/>
      <c r="CF85" s="384"/>
      <c r="CG85" s="384"/>
      <c r="CH85" s="384"/>
      <c r="CI85" s="384"/>
      <c r="CJ85" s="384"/>
      <c r="CK85" s="384"/>
      <c r="CL85" s="384"/>
      <c r="CM85" s="384"/>
      <c r="CN85" s="384"/>
      <c r="CO85" s="384"/>
      <c r="CP85" s="384"/>
      <c r="CQ85" s="384"/>
      <c r="CR85" s="384"/>
      <c r="CS85" s="384"/>
      <c r="CT85" s="384"/>
      <c r="CU85" s="384"/>
      <c r="CV85" s="384"/>
      <c r="CW85" s="384"/>
      <c r="CX85" s="384"/>
      <c r="CY85" s="384"/>
      <c r="CZ85" s="384"/>
      <c r="DA85" s="384"/>
      <c r="DB85" s="384"/>
      <c r="DC85" s="384"/>
      <c r="DD85" s="384"/>
      <c r="DE85" s="384"/>
      <c r="DF85" s="384"/>
      <c r="DG85" s="384"/>
      <c r="DH85" s="384"/>
      <c r="DI85" s="384"/>
      <c r="DJ85" s="384"/>
      <c r="DK85" s="384"/>
      <c r="DL85" s="384"/>
      <c r="DM85" s="384"/>
      <c r="DN85" s="384"/>
      <c r="DO85" s="384"/>
      <c r="DP85" s="384"/>
      <c r="DQ85" s="384"/>
      <c r="DR85" s="384"/>
      <c r="DS85" s="384"/>
      <c r="DT85" s="384"/>
      <c r="DU85" s="384"/>
      <c r="DV85" s="384"/>
      <c r="DW85" s="384"/>
      <c r="DX85" s="384"/>
      <c r="DY85" s="384"/>
      <c r="DZ85" s="384"/>
      <c r="EA85" s="384"/>
      <c r="EB85" s="384"/>
      <c r="EC85" s="384"/>
      <c r="ED85" s="384"/>
      <c r="EE85" s="384"/>
      <c r="EF85" s="384"/>
      <c r="EG85" s="384"/>
      <c r="EH85" s="384"/>
      <c r="EI85" s="384"/>
      <c r="EJ85" s="384"/>
      <c r="EK85" s="384"/>
      <c r="EL85" s="384"/>
      <c r="EM85" s="384"/>
      <c r="EN85" s="384"/>
      <c r="EO85" s="384"/>
      <c r="EP85" s="384"/>
      <c r="EQ85" s="384"/>
      <c r="ER85" s="384"/>
      <c r="ES85" s="384"/>
      <c r="ET85" s="384"/>
      <c r="EU85" s="384"/>
      <c r="EV85" s="384"/>
      <c r="EW85" s="384"/>
      <c r="EX85" s="384"/>
      <c r="EY85" s="384"/>
      <c r="EZ85" s="384"/>
      <c r="FA85" s="384"/>
      <c r="FB85" s="384"/>
      <c r="FC85" s="384"/>
      <c r="FD85" s="384"/>
      <c r="FE85" s="384"/>
      <c r="FF85" s="384"/>
      <c r="FG85" s="384"/>
      <c r="FH85" s="384"/>
      <c r="FI85" s="384"/>
      <c r="FJ85" s="384"/>
      <c r="FK85" s="384"/>
      <c r="FL85" s="384"/>
      <c r="FM85" s="384"/>
      <c r="FN85" s="384"/>
      <c r="FO85" s="384"/>
      <c r="FP85" s="384"/>
      <c r="FQ85" s="384"/>
      <c r="FR85" s="384"/>
      <c r="FS85" s="384"/>
      <c r="FT85" s="384"/>
      <c r="FU85" s="384"/>
      <c r="FV85" s="384"/>
      <c r="FW85" s="384"/>
      <c r="FX85" s="384"/>
      <c r="FY85" s="384"/>
      <c r="FZ85" s="384"/>
      <c r="GA85" s="384"/>
      <c r="GB85" s="384"/>
      <c r="GC85" s="384"/>
      <c r="GD85" s="384"/>
      <c r="GE85" s="384"/>
      <c r="GF85" s="384"/>
      <c r="GG85" s="384"/>
      <c r="GH85" s="384"/>
      <c r="GI85" s="384"/>
      <c r="GJ85" s="384"/>
      <c r="GK85" s="384"/>
      <c r="GL85" s="384"/>
      <c r="GM85" s="384"/>
      <c r="GN85" s="384"/>
      <c r="GO85" s="384"/>
      <c r="GP85" s="384"/>
      <c r="GQ85" s="384"/>
      <c r="GR85" s="384"/>
      <c r="GS85" s="384"/>
      <c r="GT85" s="384"/>
      <c r="GU85" s="384"/>
      <c r="GV85" s="384"/>
      <c r="GW85" s="384"/>
      <c r="GX85" s="384"/>
      <c r="GY85" s="384"/>
      <c r="GZ85" s="384"/>
      <c r="HA85" s="384"/>
      <c r="HB85" s="384"/>
      <c r="HC85" s="384"/>
      <c r="HD85" s="384"/>
      <c r="HE85" s="384"/>
      <c r="HF85" s="384"/>
      <c r="HG85" s="384"/>
      <c r="HH85" s="384"/>
      <c r="HI85" s="384"/>
    </row>
    <row r="86" spans="1:217" s="389" customFormat="1" ht="18" hidden="1" customHeight="1">
      <c r="A86" s="384"/>
      <c r="B86" s="385"/>
      <c r="C86" s="386"/>
      <c r="D86" s="387"/>
      <c r="E86" s="388"/>
      <c r="F86" s="387"/>
      <c r="G86" s="388"/>
      <c r="H86" s="387"/>
      <c r="I86" s="388"/>
      <c r="J86" s="410"/>
      <c r="K86" s="390"/>
      <c r="L86" s="384"/>
      <c r="M86" s="384"/>
      <c r="N86" s="384"/>
      <c r="O86" s="384"/>
      <c r="P86" s="384"/>
      <c r="Q86" s="384"/>
      <c r="R86" s="384"/>
      <c r="S86" s="384"/>
      <c r="T86" s="384"/>
      <c r="U86" s="384"/>
      <c r="V86" s="384"/>
      <c r="W86" s="384"/>
      <c r="X86" s="384"/>
      <c r="Y86" s="384"/>
      <c r="Z86" s="384"/>
      <c r="AA86" s="384"/>
      <c r="AB86" s="384"/>
      <c r="AC86" s="384"/>
      <c r="AD86" s="384"/>
      <c r="AE86" s="384"/>
      <c r="AF86" s="384"/>
      <c r="AG86" s="384"/>
      <c r="AH86" s="384"/>
      <c r="AI86" s="384"/>
      <c r="AJ86" s="384"/>
      <c r="AK86" s="384"/>
      <c r="AL86" s="384"/>
      <c r="AM86" s="384"/>
      <c r="AN86" s="384"/>
      <c r="AO86" s="384"/>
      <c r="AP86" s="384"/>
      <c r="AQ86" s="384"/>
      <c r="AR86" s="384"/>
      <c r="AS86" s="384"/>
      <c r="AT86" s="384"/>
      <c r="AU86" s="384"/>
      <c r="AV86" s="384"/>
      <c r="AW86" s="384"/>
      <c r="AX86" s="384"/>
      <c r="AY86" s="384"/>
      <c r="AZ86" s="384"/>
      <c r="BA86" s="384"/>
      <c r="BB86" s="384"/>
      <c r="BC86" s="384"/>
      <c r="BD86" s="384"/>
      <c r="BE86" s="384"/>
      <c r="BF86" s="384"/>
      <c r="BG86" s="384"/>
      <c r="BH86" s="384"/>
      <c r="BI86" s="384"/>
      <c r="BJ86" s="384"/>
      <c r="BK86" s="384"/>
      <c r="BL86" s="384"/>
      <c r="BM86" s="384"/>
      <c r="BN86" s="384"/>
      <c r="BO86" s="384"/>
      <c r="BP86" s="384"/>
      <c r="BQ86" s="384"/>
      <c r="BR86" s="384"/>
      <c r="BS86" s="384"/>
      <c r="BT86" s="384"/>
      <c r="BU86" s="384"/>
      <c r="BV86" s="384"/>
      <c r="BW86" s="384"/>
      <c r="BX86" s="384"/>
      <c r="BY86" s="384"/>
      <c r="BZ86" s="384"/>
      <c r="CA86" s="384"/>
      <c r="CB86" s="384"/>
      <c r="CC86" s="384"/>
      <c r="CD86" s="384"/>
      <c r="CE86" s="384"/>
      <c r="CF86" s="384"/>
      <c r="CG86" s="384"/>
      <c r="CH86" s="384"/>
      <c r="CI86" s="384"/>
      <c r="CJ86" s="384"/>
      <c r="CK86" s="384"/>
      <c r="CL86" s="384"/>
      <c r="CM86" s="384"/>
      <c r="CN86" s="384"/>
      <c r="CO86" s="384"/>
      <c r="CP86" s="384"/>
      <c r="CQ86" s="384"/>
      <c r="CR86" s="384"/>
      <c r="CS86" s="384"/>
      <c r="CT86" s="384"/>
      <c r="CU86" s="384"/>
      <c r="CV86" s="384"/>
      <c r="CW86" s="384"/>
      <c r="CX86" s="384"/>
      <c r="CY86" s="384"/>
      <c r="CZ86" s="384"/>
      <c r="DA86" s="384"/>
      <c r="DB86" s="384"/>
      <c r="DC86" s="384"/>
      <c r="DD86" s="384"/>
      <c r="DE86" s="384"/>
      <c r="DF86" s="384"/>
      <c r="DG86" s="384"/>
      <c r="DH86" s="384"/>
      <c r="DI86" s="384"/>
      <c r="DJ86" s="384"/>
      <c r="DK86" s="384"/>
      <c r="DL86" s="384"/>
      <c r="DM86" s="384"/>
      <c r="DN86" s="384"/>
      <c r="DO86" s="384"/>
      <c r="DP86" s="384"/>
      <c r="DQ86" s="384"/>
      <c r="DR86" s="384"/>
      <c r="DS86" s="384"/>
      <c r="DT86" s="384"/>
      <c r="DU86" s="384"/>
      <c r="DV86" s="384"/>
      <c r="DW86" s="384"/>
      <c r="DX86" s="384"/>
      <c r="DY86" s="384"/>
      <c r="DZ86" s="384"/>
      <c r="EA86" s="384"/>
      <c r="EB86" s="384"/>
      <c r="EC86" s="384"/>
      <c r="ED86" s="384"/>
      <c r="EE86" s="384"/>
      <c r="EF86" s="384"/>
      <c r="EG86" s="384"/>
      <c r="EH86" s="384"/>
      <c r="EI86" s="384"/>
      <c r="EJ86" s="384"/>
      <c r="EK86" s="384"/>
      <c r="EL86" s="384"/>
      <c r="EM86" s="384"/>
      <c r="EN86" s="384"/>
      <c r="EO86" s="384"/>
      <c r="EP86" s="384"/>
      <c r="EQ86" s="384"/>
      <c r="ER86" s="384"/>
      <c r="ES86" s="384"/>
      <c r="ET86" s="384"/>
      <c r="EU86" s="384"/>
      <c r="EV86" s="384"/>
      <c r="EW86" s="384"/>
      <c r="EX86" s="384"/>
      <c r="EY86" s="384"/>
      <c r="EZ86" s="384"/>
      <c r="FA86" s="384"/>
      <c r="FB86" s="384"/>
      <c r="FC86" s="384"/>
      <c r="FD86" s="384"/>
      <c r="FE86" s="384"/>
      <c r="FF86" s="384"/>
      <c r="FG86" s="384"/>
      <c r="FH86" s="384"/>
      <c r="FI86" s="384"/>
      <c r="FJ86" s="384"/>
      <c r="FK86" s="384"/>
      <c r="FL86" s="384"/>
      <c r="FM86" s="384"/>
      <c r="FN86" s="384"/>
      <c r="FO86" s="384"/>
      <c r="FP86" s="384"/>
      <c r="FQ86" s="384"/>
      <c r="FR86" s="384"/>
      <c r="FS86" s="384"/>
      <c r="FT86" s="384"/>
      <c r="FU86" s="384"/>
      <c r="FV86" s="384"/>
      <c r="FW86" s="384"/>
      <c r="FX86" s="384"/>
      <c r="FY86" s="384"/>
      <c r="FZ86" s="384"/>
      <c r="GA86" s="384"/>
      <c r="GB86" s="384"/>
      <c r="GC86" s="384"/>
      <c r="GD86" s="384"/>
      <c r="GE86" s="384"/>
      <c r="GF86" s="384"/>
      <c r="GG86" s="384"/>
      <c r="GH86" s="384"/>
      <c r="GI86" s="384"/>
      <c r="GJ86" s="384"/>
      <c r="GK86" s="384"/>
      <c r="GL86" s="384"/>
      <c r="GM86" s="384"/>
      <c r="GN86" s="384"/>
      <c r="GO86" s="384"/>
      <c r="GP86" s="384"/>
      <c r="GQ86" s="384"/>
      <c r="GR86" s="384"/>
      <c r="GS86" s="384"/>
      <c r="GT86" s="384"/>
      <c r="GU86" s="384"/>
      <c r="GV86" s="384"/>
      <c r="GW86" s="384"/>
      <c r="GX86" s="384"/>
      <c r="GY86" s="384"/>
      <c r="GZ86" s="384"/>
      <c r="HA86" s="384"/>
      <c r="HB86" s="384"/>
      <c r="HC86" s="384"/>
      <c r="HD86" s="384"/>
      <c r="HE86" s="384"/>
      <c r="HF86" s="384"/>
      <c r="HG86" s="384"/>
      <c r="HH86" s="384"/>
      <c r="HI86" s="384"/>
    </row>
    <row r="87" spans="1:217" s="389" customFormat="1" ht="18" customHeight="1">
      <c r="A87" s="384"/>
      <c r="B87" s="385">
        <v>51</v>
      </c>
      <c r="C87" s="391" t="s">
        <v>102</v>
      </c>
      <c r="D87" s="392">
        <v>759</v>
      </c>
      <c r="E87" s="393">
        <v>430.4178392621871</v>
      </c>
      <c r="F87" s="392">
        <v>47</v>
      </c>
      <c r="G87" s="393">
        <v>876.91872340425527</v>
      </c>
      <c r="H87" s="392">
        <v>9284</v>
      </c>
      <c r="I87" s="393">
        <v>1331.6888173201212</v>
      </c>
      <c r="J87" s="410"/>
      <c r="K87" s="390"/>
      <c r="L87" s="384"/>
      <c r="M87" s="384"/>
      <c r="N87" s="384"/>
      <c r="O87" s="384"/>
      <c r="P87" s="384"/>
      <c r="Q87" s="384"/>
      <c r="R87" s="384"/>
      <c r="S87" s="384"/>
      <c r="T87" s="384"/>
      <c r="U87" s="384"/>
      <c r="V87" s="384"/>
      <c r="W87" s="384"/>
      <c r="X87" s="384"/>
      <c r="Y87" s="384"/>
      <c r="Z87" s="384"/>
      <c r="AA87" s="384"/>
      <c r="AB87" s="384"/>
      <c r="AC87" s="384"/>
      <c r="AD87" s="384"/>
      <c r="AE87" s="384"/>
      <c r="AF87" s="384"/>
      <c r="AG87" s="384"/>
      <c r="AH87" s="384"/>
      <c r="AI87" s="384"/>
      <c r="AJ87" s="384"/>
      <c r="AK87" s="384"/>
      <c r="AL87" s="384"/>
      <c r="AM87" s="384"/>
      <c r="AN87" s="384"/>
      <c r="AO87" s="384"/>
      <c r="AP87" s="384"/>
      <c r="AQ87" s="384"/>
      <c r="AR87" s="384"/>
      <c r="AS87" s="384"/>
      <c r="AT87" s="384"/>
      <c r="AU87" s="384"/>
      <c r="AV87" s="384"/>
      <c r="AW87" s="384"/>
      <c r="AX87" s="384"/>
      <c r="AY87" s="384"/>
      <c r="AZ87" s="384"/>
      <c r="BA87" s="384"/>
      <c r="BB87" s="384"/>
      <c r="BC87" s="384"/>
      <c r="BD87" s="384"/>
      <c r="BE87" s="384"/>
      <c r="BF87" s="384"/>
      <c r="BG87" s="384"/>
      <c r="BH87" s="384"/>
      <c r="BI87" s="384"/>
      <c r="BJ87" s="384"/>
      <c r="BK87" s="384"/>
      <c r="BL87" s="384"/>
      <c r="BM87" s="384"/>
      <c r="BN87" s="384"/>
      <c r="BO87" s="384"/>
      <c r="BP87" s="384"/>
      <c r="BQ87" s="384"/>
      <c r="BR87" s="384"/>
      <c r="BS87" s="384"/>
      <c r="BT87" s="384"/>
      <c r="BU87" s="384"/>
      <c r="BV87" s="384"/>
      <c r="BW87" s="384"/>
      <c r="BX87" s="384"/>
      <c r="BY87" s="384"/>
      <c r="BZ87" s="384"/>
      <c r="CA87" s="384"/>
      <c r="CB87" s="384"/>
      <c r="CC87" s="384"/>
      <c r="CD87" s="384"/>
      <c r="CE87" s="384"/>
      <c r="CF87" s="384"/>
      <c r="CG87" s="384"/>
      <c r="CH87" s="384"/>
      <c r="CI87" s="384"/>
      <c r="CJ87" s="384"/>
      <c r="CK87" s="384"/>
      <c r="CL87" s="384"/>
      <c r="CM87" s="384"/>
      <c r="CN87" s="384"/>
      <c r="CO87" s="384"/>
      <c r="CP87" s="384"/>
      <c r="CQ87" s="384"/>
      <c r="CR87" s="384"/>
      <c r="CS87" s="384"/>
      <c r="CT87" s="384"/>
      <c r="CU87" s="384"/>
      <c r="CV87" s="384"/>
      <c r="CW87" s="384"/>
      <c r="CX87" s="384"/>
      <c r="CY87" s="384"/>
      <c r="CZ87" s="384"/>
      <c r="DA87" s="384"/>
      <c r="DB87" s="384"/>
      <c r="DC87" s="384"/>
      <c r="DD87" s="384"/>
      <c r="DE87" s="384"/>
      <c r="DF87" s="384"/>
      <c r="DG87" s="384"/>
      <c r="DH87" s="384"/>
      <c r="DI87" s="384"/>
      <c r="DJ87" s="384"/>
      <c r="DK87" s="384"/>
      <c r="DL87" s="384"/>
      <c r="DM87" s="384"/>
      <c r="DN87" s="384"/>
      <c r="DO87" s="384"/>
      <c r="DP87" s="384"/>
      <c r="DQ87" s="384"/>
      <c r="DR87" s="384"/>
      <c r="DS87" s="384"/>
      <c r="DT87" s="384"/>
      <c r="DU87" s="384"/>
      <c r="DV87" s="384"/>
      <c r="DW87" s="384"/>
      <c r="DX87" s="384"/>
      <c r="DY87" s="384"/>
      <c r="DZ87" s="384"/>
      <c r="EA87" s="384"/>
      <c r="EB87" s="384"/>
      <c r="EC87" s="384"/>
      <c r="ED87" s="384"/>
      <c r="EE87" s="384"/>
      <c r="EF87" s="384"/>
      <c r="EG87" s="384"/>
      <c r="EH87" s="384"/>
      <c r="EI87" s="384"/>
      <c r="EJ87" s="384"/>
      <c r="EK87" s="384"/>
      <c r="EL87" s="384"/>
      <c r="EM87" s="384"/>
      <c r="EN87" s="384"/>
      <c r="EO87" s="384"/>
      <c r="EP87" s="384"/>
      <c r="EQ87" s="384"/>
      <c r="ER87" s="384"/>
      <c r="ES87" s="384"/>
      <c r="ET87" s="384"/>
      <c r="EU87" s="384"/>
      <c r="EV87" s="384"/>
      <c r="EW87" s="384"/>
      <c r="EX87" s="384"/>
      <c r="EY87" s="384"/>
      <c r="EZ87" s="384"/>
      <c r="FA87" s="384"/>
      <c r="FB87" s="384"/>
      <c r="FC87" s="384"/>
      <c r="FD87" s="384"/>
      <c r="FE87" s="384"/>
      <c r="FF87" s="384"/>
      <c r="FG87" s="384"/>
      <c r="FH87" s="384"/>
      <c r="FI87" s="384"/>
      <c r="FJ87" s="384"/>
      <c r="FK87" s="384"/>
      <c r="FL87" s="384"/>
      <c r="FM87" s="384"/>
      <c r="FN87" s="384"/>
      <c r="FO87" s="384"/>
      <c r="FP87" s="384"/>
      <c r="FQ87" s="384"/>
      <c r="FR87" s="384"/>
      <c r="FS87" s="384"/>
      <c r="FT87" s="384"/>
      <c r="FU87" s="384"/>
      <c r="FV87" s="384"/>
      <c r="FW87" s="384"/>
      <c r="FX87" s="384"/>
      <c r="FY87" s="384"/>
      <c r="FZ87" s="384"/>
      <c r="GA87" s="384"/>
      <c r="GB87" s="384"/>
      <c r="GC87" s="384"/>
      <c r="GD87" s="384"/>
      <c r="GE87" s="384"/>
      <c r="GF87" s="384"/>
      <c r="GG87" s="384"/>
      <c r="GH87" s="384"/>
      <c r="GI87" s="384"/>
      <c r="GJ87" s="384"/>
      <c r="GK87" s="384"/>
      <c r="GL87" s="384"/>
      <c r="GM87" s="384"/>
      <c r="GN87" s="384"/>
      <c r="GO87" s="384"/>
      <c r="GP87" s="384"/>
      <c r="GQ87" s="384"/>
      <c r="GR87" s="384"/>
      <c r="GS87" s="384"/>
      <c r="GT87" s="384"/>
      <c r="GU87" s="384"/>
      <c r="GV87" s="384"/>
      <c r="GW87" s="384"/>
      <c r="GX87" s="384"/>
      <c r="GY87" s="384"/>
      <c r="GZ87" s="384"/>
      <c r="HA87" s="384"/>
      <c r="HB87" s="384"/>
      <c r="HC87" s="384"/>
      <c r="HD87" s="384"/>
      <c r="HE87" s="384"/>
      <c r="HF87" s="384"/>
      <c r="HG87" s="384"/>
      <c r="HH87" s="384"/>
      <c r="HI87" s="384"/>
    </row>
    <row r="88" spans="1:217" s="389" customFormat="1" ht="18" customHeight="1">
      <c r="A88" s="384"/>
      <c r="B88" s="385">
        <v>52</v>
      </c>
      <c r="C88" s="391" t="s">
        <v>103</v>
      </c>
      <c r="D88" s="394">
        <v>766</v>
      </c>
      <c r="E88" s="395">
        <v>394.94079634464754</v>
      </c>
      <c r="F88" s="394">
        <v>23</v>
      </c>
      <c r="G88" s="395">
        <v>821.67130434782587</v>
      </c>
      <c r="H88" s="394">
        <v>8939</v>
      </c>
      <c r="I88" s="395">
        <v>1278.9672468956269</v>
      </c>
      <c r="J88" s="410"/>
      <c r="K88" s="390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4"/>
      <c r="AS88" s="384"/>
      <c r="AT88" s="384"/>
      <c r="AU88" s="384"/>
      <c r="AV88" s="384"/>
      <c r="AW88" s="384"/>
      <c r="AX88" s="384"/>
      <c r="AY88" s="384"/>
      <c r="AZ88" s="384"/>
      <c r="BA88" s="384"/>
      <c r="BB88" s="384"/>
      <c r="BC88" s="384"/>
      <c r="BD88" s="384"/>
      <c r="BE88" s="384"/>
      <c r="BF88" s="384"/>
      <c r="BG88" s="384"/>
      <c r="BH88" s="384"/>
      <c r="BI88" s="384"/>
      <c r="BJ88" s="384"/>
      <c r="BK88" s="384"/>
      <c r="BL88" s="384"/>
      <c r="BM88" s="384"/>
      <c r="BN88" s="384"/>
      <c r="BO88" s="384"/>
      <c r="BP88" s="384"/>
      <c r="BQ88" s="384"/>
      <c r="BR88" s="384"/>
      <c r="BS88" s="384"/>
      <c r="BT88" s="384"/>
      <c r="BU88" s="384"/>
      <c r="BV88" s="384"/>
      <c r="BW88" s="384"/>
      <c r="BX88" s="384"/>
      <c r="BY88" s="384"/>
      <c r="BZ88" s="384"/>
      <c r="CA88" s="384"/>
      <c r="CB88" s="384"/>
      <c r="CC88" s="384"/>
      <c r="CD88" s="384"/>
      <c r="CE88" s="384"/>
      <c r="CF88" s="384"/>
      <c r="CG88" s="384"/>
      <c r="CH88" s="384"/>
      <c r="CI88" s="384"/>
      <c r="CJ88" s="384"/>
      <c r="CK88" s="384"/>
      <c r="CL88" s="384"/>
      <c r="CM88" s="384"/>
      <c r="CN88" s="384"/>
      <c r="CO88" s="384"/>
      <c r="CP88" s="384"/>
      <c r="CQ88" s="384"/>
      <c r="CR88" s="384"/>
      <c r="CS88" s="384"/>
      <c r="CT88" s="384"/>
      <c r="CU88" s="384"/>
      <c r="CV88" s="384"/>
      <c r="CW88" s="384"/>
      <c r="CX88" s="384"/>
      <c r="CY88" s="384"/>
      <c r="CZ88" s="384"/>
      <c r="DA88" s="384"/>
      <c r="DB88" s="384"/>
      <c r="DC88" s="384"/>
      <c r="DD88" s="384"/>
      <c r="DE88" s="384"/>
      <c r="DF88" s="384"/>
      <c r="DG88" s="384"/>
      <c r="DH88" s="384"/>
      <c r="DI88" s="384"/>
      <c r="DJ88" s="384"/>
      <c r="DK88" s="384"/>
      <c r="DL88" s="384"/>
      <c r="DM88" s="384"/>
      <c r="DN88" s="384"/>
      <c r="DO88" s="384"/>
      <c r="DP88" s="384"/>
      <c r="DQ88" s="384"/>
      <c r="DR88" s="384"/>
      <c r="DS88" s="384"/>
      <c r="DT88" s="384"/>
      <c r="DU88" s="384"/>
      <c r="DV88" s="384"/>
      <c r="DW88" s="384"/>
      <c r="DX88" s="384"/>
      <c r="DY88" s="384"/>
      <c r="DZ88" s="384"/>
      <c r="EA88" s="384"/>
      <c r="EB88" s="384"/>
      <c r="EC88" s="384"/>
      <c r="ED88" s="384"/>
      <c r="EE88" s="384"/>
      <c r="EF88" s="384"/>
      <c r="EG88" s="384"/>
      <c r="EH88" s="384"/>
      <c r="EI88" s="384"/>
      <c r="EJ88" s="384"/>
      <c r="EK88" s="384"/>
      <c r="EL88" s="384"/>
      <c r="EM88" s="384"/>
      <c r="EN88" s="384"/>
      <c r="EO88" s="384"/>
      <c r="EP88" s="384"/>
      <c r="EQ88" s="384"/>
      <c r="ER88" s="384"/>
      <c r="ES88" s="384"/>
      <c r="ET88" s="384"/>
      <c r="EU88" s="384"/>
      <c r="EV88" s="384"/>
      <c r="EW88" s="384"/>
      <c r="EX88" s="384"/>
      <c r="EY88" s="384"/>
      <c r="EZ88" s="384"/>
      <c r="FA88" s="384"/>
      <c r="FB88" s="384"/>
      <c r="FC88" s="384"/>
      <c r="FD88" s="384"/>
      <c r="FE88" s="384"/>
      <c r="FF88" s="384"/>
      <c r="FG88" s="384"/>
      <c r="FH88" s="384"/>
      <c r="FI88" s="384"/>
      <c r="FJ88" s="384"/>
      <c r="FK88" s="384"/>
      <c r="FL88" s="384"/>
      <c r="FM88" s="384"/>
      <c r="FN88" s="384"/>
      <c r="FO88" s="384"/>
      <c r="FP88" s="384"/>
      <c r="FQ88" s="384"/>
      <c r="FR88" s="384"/>
      <c r="FS88" s="384"/>
      <c r="FT88" s="384"/>
      <c r="FU88" s="384"/>
      <c r="FV88" s="384"/>
      <c r="FW88" s="384"/>
      <c r="FX88" s="384"/>
      <c r="FY88" s="384"/>
      <c r="FZ88" s="384"/>
      <c r="GA88" s="384"/>
      <c r="GB88" s="384"/>
      <c r="GC88" s="384"/>
      <c r="GD88" s="384"/>
      <c r="GE88" s="384"/>
      <c r="GF88" s="384"/>
      <c r="GG88" s="384"/>
      <c r="GH88" s="384"/>
      <c r="GI88" s="384"/>
      <c r="GJ88" s="384"/>
      <c r="GK88" s="384"/>
      <c r="GL88" s="384"/>
      <c r="GM88" s="384"/>
      <c r="GN88" s="384"/>
      <c r="GO88" s="384"/>
      <c r="GP88" s="384"/>
      <c r="GQ88" s="384"/>
      <c r="GR88" s="384"/>
      <c r="GS88" s="384"/>
      <c r="GT88" s="384"/>
      <c r="GU88" s="384"/>
      <c r="GV88" s="384"/>
      <c r="GW88" s="384"/>
      <c r="GX88" s="384"/>
      <c r="GY88" s="384"/>
      <c r="GZ88" s="384"/>
      <c r="HA88" s="384"/>
      <c r="HB88" s="384"/>
      <c r="HC88" s="384"/>
      <c r="HD88" s="384"/>
      <c r="HE88" s="384"/>
      <c r="HF88" s="384"/>
      <c r="HG88" s="384"/>
      <c r="HH88" s="384"/>
      <c r="HI88" s="384"/>
    </row>
    <row r="89" spans="1:217" s="389" customFormat="1" ht="18" hidden="1" customHeight="1">
      <c r="A89" s="384"/>
      <c r="B89" s="385"/>
      <c r="C89" s="391"/>
      <c r="D89" s="396"/>
      <c r="E89" s="397"/>
      <c r="F89" s="396"/>
      <c r="G89" s="397"/>
      <c r="H89" s="396"/>
      <c r="I89" s="397"/>
      <c r="J89" s="410"/>
      <c r="K89" s="390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4"/>
      <c r="AS89" s="384"/>
      <c r="AT89" s="384"/>
      <c r="AU89" s="384"/>
      <c r="AV89" s="384"/>
      <c r="AW89" s="384"/>
      <c r="AX89" s="384"/>
      <c r="AY89" s="384"/>
      <c r="AZ89" s="384"/>
      <c r="BA89" s="384"/>
      <c r="BB89" s="384"/>
      <c r="BC89" s="384"/>
      <c r="BD89" s="384"/>
      <c r="BE89" s="384"/>
      <c r="BF89" s="384"/>
      <c r="BG89" s="384"/>
      <c r="BH89" s="384"/>
      <c r="BI89" s="384"/>
      <c r="BJ89" s="384"/>
      <c r="BK89" s="384"/>
      <c r="BL89" s="384"/>
      <c r="BM89" s="384"/>
      <c r="BN89" s="384"/>
      <c r="BO89" s="384"/>
      <c r="BP89" s="384"/>
      <c r="BQ89" s="384"/>
      <c r="BR89" s="384"/>
      <c r="BS89" s="384"/>
      <c r="BT89" s="384"/>
      <c r="BU89" s="384"/>
      <c r="BV89" s="384"/>
      <c r="BW89" s="384"/>
      <c r="BX89" s="384"/>
      <c r="BY89" s="384"/>
      <c r="BZ89" s="384"/>
      <c r="CA89" s="384"/>
      <c r="CB89" s="384"/>
      <c r="CC89" s="384"/>
      <c r="CD89" s="384"/>
      <c r="CE89" s="384"/>
      <c r="CF89" s="384"/>
      <c r="CG89" s="384"/>
      <c r="CH89" s="384"/>
      <c r="CI89" s="384"/>
      <c r="CJ89" s="384"/>
      <c r="CK89" s="384"/>
      <c r="CL89" s="384"/>
      <c r="CM89" s="384"/>
      <c r="CN89" s="384"/>
      <c r="CO89" s="384"/>
      <c r="CP89" s="384"/>
      <c r="CQ89" s="384"/>
      <c r="CR89" s="384"/>
      <c r="CS89" s="384"/>
      <c r="CT89" s="384"/>
      <c r="CU89" s="384"/>
      <c r="CV89" s="384"/>
      <c r="CW89" s="384"/>
      <c r="CX89" s="384"/>
      <c r="CY89" s="384"/>
      <c r="CZ89" s="384"/>
      <c r="DA89" s="384"/>
      <c r="DB89" s="384"/>
      <c r="DC89" s="384"/>
      <c r="DD89" s="384"/>
      <c r="DE89" s="384"/>
      <c r="DF89" s="384"/>
      <c r="DG89" s="384"/>
      <c r="DH89" s="384"/>
      <c r="DI89" s="384"/>
      <c r="DJ89" s="384"/>
      <c r="DK89" s="384"/>
      <c r="DL89" s="384"/>
      <c r="DM89" s="384"/>
      <c r="DN89" s="384"/>
      <c r="DO89" s="384"/>
      <c r="DP89" s="384"/>
      <c r="DQ89" s="384"/>
      <c r="DR89" s="384"/>
      <c r="DS89" s="384"/>
      <c r="DT89" s="384"/>
      <c r="DU89" s="384"/>
      <c r="DV89" s="384"/>
      <c r="DW89" s="384"/>
      <c r="DX89" s="384"/>
      <c r="DY89" s="384"/>
      <c r="DZ89" s="384"/>
      <c r="EA89" s="384"/>
      <c r="EB89" s="384"/>
      <c r="EC89" s="384"/>
      <c r="ED89" s="384"/>
      <c r="EE89" s="384"/>
      <c r="EF89" s="384"/>
      <c r="EG89" s="384"/>
      <c r="EH89" s="384"/>
      <c r="EI89" s="384"/>
      <c r="EJ89" s="384"/>
      <c r="EK89" s="384"/>
      <c r="EL89" s="384"/>
      <c r="EM89" s="384"/>
      <c r="EN89" s="384"/>
      <c r="EO89" s="384"/>
      <c r="EP89" s="384"/>
      <c r="EQ89" s="384"/>
      <c r="ER89" s="384"/>
      <c r="ES89" s="384"/>
      <c r="ET89" s="384"/>
      <c r="EU89" s="384"/>
      <c r="EV89" s="384"/>
      <c r="EW89" s="384"/>
      <c r="EX89" s="384"/>
      <c r="EY89" s="384"/>
      <c r="EZ89" s="384"/>
      <c r="FA89" s="384"/>
      <c r="FB89" s="384"/>
      <c r="FC89" s="384"/>
      <c r="FD89" s="384"/>
      <c r="FE89" s="384"/>
      <c r="FF89" s="384"/>
      <c r="FG89" s="384"/>
      <c r="FH89" s="384"/>
      <c r="FI89" s="384"/>
      <c r="FJ89" s="384"/>
      <c r="FK89" s="384"/>
      <c r="FL89" s="384"/>
      <c r="FM89" s="384"/>
      <c r="FN89" s="384"/>
      <c r="FO89" s="384"/>
      <c r="FP89" s="384"/>
      <c r="FQ89" s="384"/>
      <c r="FR89" s="384"/>
      <c r="FS89" s="384"/>
      <c r="FT89" s="384"/>
      <c r="FU89" s="384"/>
      <c r="FV89" s="384"/>
      <c r="FW89" s="384"/>
      <c r="FX89" s="384"/>
      <c r="FY89" s="384"/>
      <c r="FZ89" s="384"/>
      <c r="GA89" s="384"/>
      <c r="GB89" s="384"/>
      <c r="GC89" s="384"/>
      <c r="GD89" s="384"/>
      <c r="GE89" s="384"/>
      <c r="GF89" s="384"/>
      <c r="GG89" s="384"/>
      <c r="GH89" s="384"/>
      <c r="GI89" s="384"/>
      <c r="GJ89" s="384"/>
      <c r="GK89" s="384"/>
      <c r="GL89" s="384"/>
      <c r="GM89" s="384"/>
      <c r="GN89" s="384"/>
      <c r="GO89" s="384"/>
      <c r="GP89" s="384"/>
      <c r="GQ89" s="384"/>
      <c r="GR89" s="384"/>
      <c r="GS89" s="384"/>
      <c r="GT89" s="384"/>
      <c r="GU89" s="384"/>
      <c r="GV89" s="384"/>
      <c r="GW89" s="384"/>
      <c r="GX89" s="384"/>
      <c r="GY89" s="384"/>
      <c r="GZ89" s="384"/>
      <c r="HA89" s="384"/>
      <c r="HB89" s="384"/>
      <c r="HC89" s="384"/>
      <c r="HD89" s="384"/>
      <c r="HE89" s="384"/>
      <c r="HF89" s="384"/>
      <c r="HG89" s="384"/>
      <c r="HH89" s="384"/>
      <c r="HI89" s="384"/>
    </row>
    <row r="90" spans="1:217" s="389" customFormat="1" ht="18" customHeight="1">
      <c r="A90" s="398"/>
      <c r="B90" s="399"/>
      <c r="C90" s="400" t="s">
        <v>45</v>
      </c>
      <c r="D90" s="401">
        <v>338138</v>
      </c>
      <c r="E90" s="402">
        <v>523.93697434183503</v>
      </c>
      <c r="F90" s="466">
        <v>46117</v>
      </c>
      <c r="G90" s="467">
        <v>777.40031246611773</v>
      </c>
      <c r="H90" s="468">
        <v>10293631</v>
      </c>
      <c r="I90" s="469">
        <v>1307.1784156873312</v>
      </c>
      <c r="J90" s="410"/>
      <c r="K90" s="390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4"/>
      <c r="AS90" s="384"/>
      <c r="AT90" s="384"/>
      <c r="AU90" s="384"/>
      <c r="AV90" s="384"/>
      <c r="AW90" s="384"/>
      <c r="AX90" s="384"/>
      <c r="AY90" s="384"/>
      <c r="AZ90" s="384"/>
      <c r="BA90" s="384"/>
      <c r="BB90" s="384"/>
      <c r="BC90" s="384"/>
      <c r="BD90" s="384"/>
      <c r="BE90" s="384"/>
      <c r="BF90" s="384"/>
      <c r="BG90" s="384"/>
      <c r="BH90" s="384"/>
      <c r="BI90" s="384"/>
      <c r="BJ90" s="384"/>
      <c r="BK90" s="384"/>
      <c r="BL90" s="384"/>
      <c r="BM90" s="384"/>
      <c r="BN90" s="384"/>
      <c r="BO90" s="384"/>
      <c r="BP90" s="384"/>
      <c r="BQ90" s="384"/>
      <c r="BR90" s="384"/>
      <c r="BS90" s="384"/>
      <c r="BT90" s="384"/>
      <c r="BU90" s="384"/>
      <c r="BV90" s="384"/>
      <c r="BW90" s="384"/>
      <c r="BX90" s="384"/>
      <c r="BY90" s="384"/>
      <c r="BZ90" s="384"/>
      <c r="CA90" s="384"/>
      <c r="CB90" s="384"/>
      <c r="CC90" s="384"/>
      <c r="CD90" s="384"/>
      <c r="CE90" s="384"/>
      <c r="CF90" s="384"/>
      <c r="CG90" s="384"/>
      <c r="CH90" s="384"/>
      <c r="CI90" s="384"/>
      <c r="CJ90" s="384"/>
      <c r="CK90" s="384"/>
      <c r="CL90" s="384"/>
      <c r="CM90" s="384"/>
      <c r="CN90" s="384"/>
      <c r="CO90" s="384"/>
      <c r="CP90" s="384"/>
      <c r="CQ90" s="384"/>
      <c r="CR90" s="384"/>
      <c r="CS90" s="384"/>
      <c r="CT90" s="384"/>
      <c r="CU90" s="384"/>
      <c r="CV90" s="384"/>
      <c r="CW90" s="384"/>
      <c r="CX90" s="384"/>
      <c r="CY90" s="384"/>
      <c r="CZ90" s="384"/>
      <c r="DA90" s="384"/>
      <c r="DB90" s="384"/>
      <c r="DC90" s="384"/>
      <c r="DD90" s="384"/>
      <c r="DE90" s="384"/>
      <c r="DF90" s="384"/>
      <c r="DG90" s="384"/>
      <c r="DH90" s="384"/>
      <c r="DI90" s="384"/>
      <c r="DJ90" s="384"/>
      <c r="DK90" s="384"/>
      <c r="DL90" s="384"/>
      <c r="DM90" s="384"/>
      <c r="DN90" s="384"/>
      <c r="DO90" s="384"/>
      <c r="DP90" s="384"/>
      <c r="DQ90" s="384"/>
      <c r="DR90" s="384"/>
      <c r="DS90" s="384"/>
      <c r="DT90" s="384"/>
      <c r="DU90" s="384"/>
      <c r="DV90" s="384"/>
      <c r="DW90" s="384"/>
      <c r="DX90" s="384"/>
      <c r="DY90" s="384"/>
      <c r="DZ90" s="384"/>
      <c r="EA90" s="384"/>
      <c r="EB90" s="384"/>
      <c r="EC90" s="384"/>
      <c r="ED90" s="384"/>
      <c r="EE90" s="384"/>
      <c r="EF90" s="384"/>
      <c r="EG90" s="384"/>
      <c r="EH90" s="384"/>
      <c r="EI90" s="384"/>
      <c r="EJ90" s="384"/>
      <c r="EK90" s="384"/>
      <c r="EL90" s="384"/>
      <c r="EM90" s="384"/>
      <c r="EN90" s="384"/>
      <c r="EO90" s="384"/>
      <c r="EP90" s="384"/>
      <c r="EQ90" s="384"/>
      <c r="ER90" s="384"/>
      <c r="ES90" s="384"/>
      <c r="ET90" s="384"/>
      <c r="EU90" s="384"/>
      <c r="EV90" s="384"/>
      <c r="EW90" s="384"/>
      <c r="EX90" s="384"/>
      <c r="EY90" s="384"/>
      <c r="EZ90" s="384"/>
      <c r="FA90" s="384"/>
      <c r="FB90" s="384"/>
      <c r="FC90" s="384"/>
      <c r="FD90" s="384"/>
      <c r="FE90" s="384"/>
      <c r="FF90" s="384"/>
      <c r="FG90" s="384"/>
      <c r="FH90" s="384"/>
      <c r="FI90" s="384"/>
      <c r="FJ90" s="384"/>
      <c r="FK90" s="384"/>
      <c r="FL90" s="384"/>
      <c r="FM90" s="384"/>
      <c r="FN90" s="384"/>
      <c r="FO90" s="384"/>
      <c r="FP90" s="384"/>
      <c r="FQ90" s="384"/>
      <c r="FR90" s="384"/>
      <c r="FS90" s="384"/>
      <c r="FT90" s="384"/>
      <c r="FU90" s="384"/>
      <c r="FV90" s="384"/>
      <c r="FW90" s="384"/>
      <c r="FX90" s="384"/>
      <c r="FY90" s="384"/>
      <c r="FZ90" s="384"/>
      <c r="GA90" s="384"/>
      <c r="GB90" s="384"/>
      <c r="GC90" s="384"/>
      <c r="GD90" s="384"/>
      <c r="GE90" s="384"/>
      <c r="GF90" s="384"/>
      <c r="GG90" s="384"/>
      <c r="GH90" s="384"/>
      <c r="GI90" s="384"/>
      <c r="GJ90" s="384"/>
      <c r="GK90" s="384"/>
      <c r="GL90" s="384"/>
      <c r="GM90" s="384"/>
      <c r="GN90" s="384"/>
      <c r="GO90" s="384"/>
      <c r="GP90" s="384"/>
      <c r="GQ90" s="384"/>
      <c r="GR90" s="384"/>
      <c r="GS90" s="384"/>
      <c r="GT90" s="384"/>
      <c r="GU90" s="384"/>
      <c r="GV90" s="384"/>
      <c r="GW90" s="384"/>
      <c r="GX90" s="384"/>
      <c r="GY90" s="384"/>
      <c r="GZ90" s="384"/>
      <c r="HA90" s="384"/>
      <c r="HB90" s="384"/>
      <c r="HC90" s="384"/>
      <c r="HD90" s="384"/>
      <c r="HE90" s="384"/>
      <c r="HF90" s="384"/>
      <c r="HG90" s="384"/>
      <c r="HH90" s="384"/>
      <c r="HI90" s="384"/>
    </row>
    <row r="91" spans="1:217" ht="18" customHeight="1">
      <c r="A91" s="377"/>
      <c r="B91" s="378"/>
      <c r="C91" s="377"/>
      <c r="D91" s="377"/>
      <c r="E91" s="377"/>
      <c r="F91" s="377"/>
      <c r="G91" s="377"/>
      <c r="H91" s="377"/>
      <c r="I91" s="377"/>
    </row>
    <row r="92" spans="1:217" ht="18" customHeight="1">
      <c r="A92" s="377"/>
      <c r="B92" s="403"/>
      <c r="C92" s="377"/>
      <c r="D92" s="404"/>
      <c r="E92" s="405"/>
      <c r="F92" s="404"/>
      <c r="G92" s="405"/>
      <c r="H92" s="404"/>
      <c r="I92" s="405"/>
    </row>
    <row r="93" spans="1:217" ht="18" customHeight="1">
      <c r="B93" s="406"/>
      <c r="D93" s="407"/>
      <c r="E93" s="408"/>
      <c r="F93" s="407"/>
      <c r="G93" s="408"/>
      <c r="H93" s="407"/>
      <c r="I93" s="408"/>
    </row>
    <row r="94" spans="1:217" ht="18" customHeight="1">
      <c r="B94" s="406"/>
      <c r="C94" s="409"/>
      <c r="D94" s="407"/>
      <c r="E94" s="408"/>
      <c r="F94" s="407"/>
      <c r="G94" s="408"/>
      <c r="H94" s="407"/>
      <c r="I94" s="408"/>
    </row>
    <row r="95" spans="1:217" ht="18" customHeight="1">
      <c r="B95" s="406"/>
      <c r="E95" s="408"/>
      <c r="G95" s="408"/>
      <c r="I95" s="408"/>
    </row>
    <row r="96" spans="1:217" ht="18" customHeight="1">
      <c r="B96" s="406"/>
      <c r="E96" s="408"/>
      <c r="G96" s="408"/>
      <c r="I96" s="408"/>
    </row>
    <row r="97" spans="2:9" ht="18" customHeight="1">
      <c r="B97" s="406"/>
      <c r="E97" s="408"/>
      <c r="G97" s="408"/>
      <c r="I97" s="408"/>
    </row>
    <row r="98" spans="2:9" ht="18" customHeight="1">
      <c r="B98" s="406"/>
      <c r="E98" s="408"/>
      <c r="G98" s="408"/>
      <c r="I98" s="408"/>
    </row>
    <row r="99" spans="2:9" ht="18" customHeight="1">
      <c r="B99" s="406"/>
      <c r="E99" s="408"/>
      <c r="G99" s="408"/>
      <c r="I99" s="408"/>
    </row>
    <row r="100" spans="2:9" ht="18" customHeight="1">
      <c r="B100" s="406"/>
      <c r="E100" s="408"/>
      <c r="G100" s="408"/>
      <c r="I100" s="408"/>
    </row>
    <row r="101" spans="2:9" ht="18" customHeight="1">
      <c r="B101" s="406"/>
    </row>
    <row r="102" spans="2:9" ht="18" customHeight="1">
      <c r="B102" s="406"/>
    </row>
    <row r="103" spans="2:9" ht="18" customHeight="1">
      <c r="B103" s="406"/>
    </row>
    <row r="104" spans="2:9" ht="18" customHeight="1">
      <c r="B104" s="406"/>
    </row>
    <row r="105" spans="2:9" ht="18" customHeight="1">
      <c r="B105" s="406"/>
    </row>
    <row r="106" spans="2:9" ht="18" customHeight="1">
      <c r="B106" s="406"/>
    </row>
    <row r="107" spans="2:9" ht="18" customHeight="1">
      <c r="B107" s="406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8" activePane="bottomLeft" state="frozen"/>
      <selection activeCell="U22" sqref="U22"/>
      <selection pane="bottomLeft" activeCell="J95" sqref="J95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4" width="18.7109375" style="84" customWidth="1"/>
    <col min="5" max="5" width="13.85546875" style="84" customWidth="1"/>
    <col min="6" max="6" width="10.7109375" style="84" customWidth="1"/>
    <col min="7" max="7" width="18.7109375" style="84" customWidth="1"/>
    <col min="8" max="8" width="13.85546875" style="84" customWidth="1"/>
    <col min="9" max="9" width="10.7109375" style="84" customWidth="1"/>
    <col min="10" max="16384" width="11.42578125" style="84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2" customFormat="1" ht="18.75">
      <c r="B3" s="537" t="s">
        <v>106</v>
      </c>
      <c r="C3" s="537"/>
      <c r="D3" s="537"/>
      <c r="E3" s="537"/>
      <c r="F3" s="537"/>
      <c r="G3" s="537"/>
      <c r="H3" s="537"/>
      <c r="I3" s="537"/>
    </row>
    <row r="4" spans="1:255" s="2" customFormat="1" ht="15.75" customHeight="1">
      <c r="B4" s="6"/>
      <c r="C4" s="91"/>
      <c r="D4" s="89"/>
      <c r="E4" s="90"/>
      <c r="F4" s="89"/>
      <c r="G4" s="89"/>
      <c r="H4" s="90"/>
      <c r="I4" s="89"/>
    </row>
    <row r="5" spans="1:255" s="92" customFormat="1" ht="18.75">
      <c r="B5" s="82" t="str">
        <f>'Pensiones - mínimos'!$B$3</f>
        <v xml:space="preserve">  1 de febrero de 2025</v>
      </c>
      <c r="C5" s="82"/>
      <c r="D5" s="82"/>
      <c r="E5" s="82"/>
      <c r="F5" s="82"/>
      <c r="G5" s="82"/>
      <c r="H5" s="82"/>
      <c r="I5" s="82"/>
      <c r="K5" s="7" t="s">
        <v>168</v>
      </c>
    </row>
    <row r="6" spans="1:255" s="92" customFormat="1" ht="6" customHeight="1">
      <c r="B6" s="6"/>
      <c r="C6" s="82"/>
      <c r="D6" s="89"/>
      <c r="E6" s="90"/>
      <c r="F6" s="89"/>
      <c r="G6" s="89"/>
      <c r="H6" s="90"/>
      <c r="I6" s="89"/>
      <c r="K6" s="7"/>
    </row>
    <row r="7" spans="1:255" ht="24.75" customHeight="1">
      <c r="B7" s="535" t="s">
        <v>157</v>
      </c>
      <c r="C7" s="533" t="s">
        <v>47</v>
      </c>
      <c r="D7" s="530" t="s">
        <v>107</v>
      </c>
      <c r="E7" s="531"/>
      <c r="F7" s="532"/>
      <c r="G7" s="530" t="s">
        <v>199</v>
      </c>
      <c r="H7" s="531"/>
      <c r="I7" s="532"/>
    </row>
    <row r="8" spans="1:255" ht="69" customHeight="1">
      <c r="B8" s="536"/>
      <c r="C8" s="534"/>
      <c r="D8" s="225" t="s">
        <v>107</v>
      </c>
      <c r="E8" s="227" t="s">
        <v>198</v>
      </c>
      <c r="F8" s="225" t="s">
        <v>196</v>
      </c>
      <c r="G8" s="225" t="s">
        <v>197</v>
      </c>
      <c r="H8" s="227" t="s">
        <v>198</v>
      </c>
      <c r="I8" s="225" t="s">
        <v>196</v>
      </c>
    </row>
    <row r="9" spans="1:255" ht="29.25" hidden="1" customHeight="1">
      <c r="B9" s="93"/>
      <c r="C9" s="85"/>
      <c r="D9" s="85"/>
      <c r="E9" s="86"/>
      <c r="F9" s="85"/>
      <c r="G9" s="85"/>
      <c r="H9" s="86"/>
      <c r="I9" s="85"/>
    </row>
    <row r="10" spans="1:255" s="97" customFormat="1" ht="18" customHeight="1">
      <c r="A10" s="8"/>
      <c r="B10" s="94"/>
      <c r="C10" s="95" t="s">
        <v>52</v>
      </c>
      <c r="D10" s="96">
        <v>1685337</v>
      </c>
      <c r="E10" s="207">
        <v>0.16372619146732575</v>
      </c>
      <c r="F10" s="207">
        <v>1.9769898781603512E-2</v>
      </c>
      <c r="G10" s="134">
        <v>1173.9165884805234</v>
      </c>
      <c r="H10" s="207">
        <v>0.89805383442111308</v>
      </c>
      <c r="I10" s="207">
        <v>4.8591015230248891E-2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0" customFormat="1" ht="18" customHeight="1">
      <c r="B11" s="94">
        <v>4</v>
      </c>
      <c r="C11" s="98" t="s">
        <v>53</v>
      </c>
      <c r="D11" s="99">
        <v>117545</v>
      </c>
      <c r="E11" s="208">
        <v>1.1419196977237672E-2</v>
      </c>
      <c r="F11" s="208">
        <v>2.9976166275279548E-2</v>
      </c>
      <c r="G11" s="135">
        <v>1076.7071453485898</v>
      </c>
      <c r="H11" s="208">
        <v>0.82368797742306921</v>
      </c>
      <c r="I11" s="208">
        <v>5.3109336198339019E-2</v>
      </c>
    </row>
    <row r="12" spans="1:255" s="101" customFormat="1" ht="18" customHeight="1">
      <c r="B12" s="94">
        <v>11</v>
      </c>
      <c r="C12" s="98" t="s">
        <v>54</v>
      </c>
      <c r="D12" s="99">
        <v>233857</v>
      </c>
      <c r="E12" s="208">
        <v>2.271861114897163E-2</v>
      </c>
      <c r="F12" s="208">
        <v>1.6937580991642109E-2</v>
      </c>
      <c r="G12" s="135">
        <v>1296.5699134941437</v>
      </c>
      <c r="H12" s="208">
        <v>0.99188442674245858</v>
      </c>
      <c r="I12" s="208">
        <v>4.6598884934569984E-2</v>
      </c>
    </row>
    <row r="13" spans="1:255" s="101" customFormat="1" ht="18" customHeight="1">
      <c r="B13" s="94">
        <v>14</v>
      </c>
      <c r="C13" s="98" t="s">
        <v>55</v>
      </c>
      <c r="D13" s="99">
        <v>181389</v>
      </c>
      <c r="E13" s="208">
        <v>1.7621478757107185E-2</v>
      </c>
      <c r="F13" s="208">
        <v>1.8364230453968622E-2</v>
      </c>
      <c r="G13" s="135">
        <v>1098.0079962952539</v>
      </c>
      <c r="H13" s="208">
        <v>0.83998326710275983</v>
      </c>
      <c r="I13" s="208">
        <v>5.0938041780050236E-2</v>
      </c>
    </row>
    <row r="14" spans="1:255" s="101" customFormat="1" ht="18" customHeight="1">
      <c r="B14" s="94">
        <v>18</v>
      </c>
      <c r="C14" s="98" t="s">
        <v>56</v>
      </c>
      <c r="D14" s="99">
        <v>201065</v>
      </c>
      <c r="E14" s="208">
        <v>1.9532951977781213E-2</v>
      </c>
      <c r="F14" s="208">
        <v>2.1339605006502005E-2</v>
      </c>
      <c r="G14" s="135">
        <v>1120.5378050381719</v>
      </c>
      <c r="H14" s="208">
        <v>0.85721871749923195</v>
      </c>
      <c r="I14" s="208">
        <v>5.120883904166007E-2</v>
      </c>
    </row>
    <row r="15" spans="1:255" s="101" customFormat="1" ht="18" customHeight="1">
      <c r="B15" s="94">
        <v>21</v>
      </c>
      <c r="C15" s="98" t="s">
        <v>57</v>
      </c>
      <c r="D15" s="99">
        <v>105048</v>
      </c>
      <c r="E15" s="208">
        <v>1.0205145298097434E-2</v>
      </c>
      <c r="F15" s="208">
        <v>1.9408431022436057E-2</v>
      </c>
      <c r="G15" s="135">
        <v>1186.8503367984156</v>
      </c>
      <c r="H15" s="208">
        <v>0.90794823610543973</v>
      </c>
      <c r="I15" s="208">
        <v>4.7294403903305859E-2</v>
      </c>
    </row>
    <row r="16" spans="1:255" s="101" customFormat="1" ht="18" customHeight="1">
      <c r="B16" s="94">
        <v>23</v>
      </c>
      <c r="C16" s="98" t="s">
        <v>58</v>
      </c>
      <c r="D16" s="99">
        <v>149803</v>
      </c>
      <c r="E16" s="208">
        <v>1.4552979410278064E-2</v>
      </c>
      <c r="F16" s="208">
        <v>1.5689305643132645E-2</v>
      </c>
      <c r="G16" s="135">
        <v>1087.9082659225785</v>
      </c>
      <c r="H16" s="208">
        <v>0.83225690760089732</v>
      </c>
      <c r="I16" s="208">
        <v>5.1723086815396835E-2</v>
      </c>
    </row>
    <row r="17" spans="1:457" s="101" customFormat="1" ht="18" customHeight="1">
      <c r="B17" s="94">
        <v>29</v>
      </c>
      <c r="C17" s="98" t="s">
        <v>59</v>
      </c>
      <c r="D17" s="99">
        <v>292441</v>
      </c>
      <c r="E17" s="208">
        <v>2.8409897343318408E-2</v>
      </c>
      <c r="F17" s="208">
        <v>2.3315300687946516E-2</v>
      </c>
      <c r="G17" s="135">
        <v>1189.9874192743152</v>
      </c>
      <c r="H17" s="208">
        <v>0.91034812462735215</v>
      </c>
      <c r="I17" s="208">
        <v>4.7659698561695496E-2</v>
      </c>
    </row>
    <row r="18" spans="1:457" s="101" customFormat="1" ht="18" customHeight="1">
      <c r="B18" s="94">
        <v>41</v>
      </c>
      <c r="C18" s="98" t="s">
        <v>60</v>
      </c>
      <c r="D18" s="99">
        <v>404189</v>
      </c>
      <c r="E18" s="208">
        <v>3.9265930554534159E-2</v>
      </c>
      <c r="F18" s="208">
        <v>1.7388196264105149E-2</v>
      </c>
      <c r="G18" s="135">
        <v>1208.728531924422</v>
      </c>
      <c r="H18" s="208">
        <v>0.92468519784183945</v>
      </c>
      <c r="I18" s="208">
        <v>4.68101314512408E-2</v>
      </c>
    </row>
    <row r="19" spans="1:457" s="101" customFormat="1" ht="18" hidden="1" customHeight="1">
      <c r="B19" s="94"/>
      <c r="C19" s="98"/>
      <c r="D19" s="99"/>
      <c r="E19" s="208"/>
      <c r="F19" s="208"/>
      <c r="G19" s="135"/>
      <c r="H19" s="208"/>
      <c r="I19" s="208"/>
    </row>
    <row r="20" spans="1:457" s="102" customFormat="1" ht="18" customHeight="1">
      <c r="A20" s="8"/>
      <c r="B20" s="94"/>
      <c r="C20" s="95" t="s">
        <v>61</v>
      </c>
      <c r="D20" s="96">
        <v>315342</v>
      </c>
      <c r="E20" s="207">
        <v>3.0634671089336696E-2</v>
      </c>
      <c r="F20" s="207">
        <v>1.3254417335814006E-2</v>
      </c>
      <c r="G20" s="134">
        <v>1381.6236911670503</v>
      </c>
      <c r="H20" s="207">
        <v>1.0569511205098769</v>
      </c>
      <c r="I20" s="207">
        <v>4.3148424855488976E-2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0" customFormat="1" ht="18" customHeight="1">
      <c r="B21" s="94">
        <v>22</v>
      </c>
      <c r="C21" s="98" t="s">
        <v>62</v>
      </c>
      <c r="D21" s="99">
        <v>54890</v>
      </c>
      <c r="E21" s="208">
        <v>5.3324235150842298E-3</v>
      </c>
      <c r="F21" s="208">
        <v>9.5640978480779903E-3</v>
      </c>
      <c r="G21" s="135">
        <v>1258.7053609036259</v>
      </c>
      <c r="H21" s="208">
        <v>0.96291779744678729</v>
      </c>
      <c r="I21" s="208">
        <v>4.7936666461251498E-2</v>
      </c>
    </row>
    <row r="22" spans="1:457" s="101" customFormat="1" ht="18" customHeight="1">
      <c r="B22" s="94">
        <v>40</v>
      </c>
      <c r="C22" s="98" t="s">
        <v>63</v>
      </c>
      <c r="D22" s="99">
        <v>36184</v>
      </c>
      <c r="E22" s="208">
        <v>3.5151833206377809E-3</v>
      </c>
      <c r="F22" s="208">
        <v>7.1533943830546232E-3</v>
      </c>
      <c r="G22" s="135">
        <v>1268.6926003205838</v>
      </c>
      <c r="H22" s="208">
        <v>0.97055810063501469</v>
      </c>
      <c r="I22" s="208">
        <v>4.6912891197026241E-2</v>
      </c>
    </row>
    <row r="23" spans="1:457" s="101" customFormat="1" ht="18" customHeight="1">
      <c r="B23" s="94">
        <v>50</v>
      </c>
      <c r="C23" s="101" t="s">
        <v>64</v>
      </c>
      <c r="D23" s="103">
        <v>224268</v>
      </c>
      <c r="E23" s="209">
        <v>2.1787064253614687E-2</v>
      </c>
      <c r="F23" s="209">
        <v>1.5154807170016271E-2</v>
      </c>
      <c r="G23" s="136">
        <v>1429.9287803431607</v>
      </c>
      <c r="H23" s="209">
        <v>1.0939048282795321</v>
      </c>
      <c r="I23" s="209">
        <v>4.1350606463992134E-2</v>
      </c>
    </row>
    <row r="24" spans="1:457" s="101" customFormat="1" ht="18" hidden="1" customHeight="1">
      <c r="B24" s="94"/>
      <c r="D24" s="103"/>
      <c r="E24" s="209"/>
      <c r="F24" s="209"/>
      <c r="G24" s="136"/>
      <c r="H24" s="209"/>
      <c r="I24" s="209"/>
    </row>
    <row r="25" spans="1:457" s="97" customFormat="1" ht="18" customHeight="1">
      <c r="A25" s="8"/>
      <c r="B25" s="94">
        <v>33</v>
      </c>
      <c r="C25" s="95" t="s">
        <v>65</v>
      </c>
      <c r="D25" s="96">
        <v>301510</v>
      </c>
      <c r="E25" s="207">
        <v>2.9290927564821392E-2</v>
      </c>
      <c r="F25" s="207">
        <v>5.4321547547193649E-3</v>
      </c>
      <c r="G25" s="134">
        <v>1518.9259121422165</v>
      </c>
      <c r="H25" s="207">
        <v>1.1619882136315307</v>
      </c>
      <c r="I25" s="207">
        <v>3.8754286022981477E-2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7" customFormat="1" ht="18" hidden="1" customHeight="1">
      <c r="A26" s="8"/>
      <c r="B26" s="94"/>
      <c r="C26" s="95"/>
      <c r="D26" s="96"/>
      <c r="E26" s="207"/>
      <c r="F26" s="207"/>
      <c r="G26" s="134"/>
      <c r="H26" s="207"/>
      <c r="I26" s="20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7" customFormat="1" ht="18" customHeight="1">
      <c r="A27" s="8"/>
      <c r="B27" s="94">
        <v>7</v>
      </c>
      <c r="C27" s="95" t="s">
        <v>205</v>
      </c>
      <c r="D27" s="96">
        <v>211085</v>
      </c>
      <c r="E27" s="207">
        <v>2.0506369423967111E-2</v>
      </c>
      <c r="F27" s="207">
        <v>2.2708553377455143E-2</v>
      </c>
      <c r="G27" s="134">
        <v>1219.0850682900248</v>
      </c>
      <c r="H27" s="207">
        <v>0.93260801560054385</v>
      </c>
      <c r="I27" s="207">
        <v>4.5493540886286654E-2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7" customFormat="1" ht="18" hidden="1" customHeight="1">
      <c r="A28" s="8"/>
      <c r="B28" s="94"/>
      <c r="C28" s="95"/>
      <c r="D28" s="96"/>
      <c r="E28" s="207"/>
      <c r="F28" s="207"/>
      <c r="G28" s="134"/>
      <c r="H28" s="207"/>
      <c r="I28" s="20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7" customFormat="1" ht="18" customHeight="1">
      <c r="A29" s="8"/>
      <c r="B29" s="94"/>
      <c r="C29" s="95" t="s">
        <v>66</v>
      </c>
      <c r="D29" s="96">
        <v>368709</v>
      </c>
      <c r="E29" s="207">
        <v>3.5819139038498662E-2</v>
      </c>
      <c r="F29" s="207">
        <v>2.8227459444988279E-2</v>
      </c>
      <c r="G29" s="134">
        <v>1190.5496505916592</v>
      </c>
      <c r="H29" s="207">
        <v>0.91077823524622148</v>
      </c>
      <c r="I29" s="207">
        <v>4.6990577187022486E-2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0" customFormat="1" ht="18" customHeight="1">
      <c r="B30" s="94">
        <v>35</v>
      </c>
      <c r="C30" s="98" t="s">
        <v>67</v>
      </c>
      <c r="D30" s="99">
        <v>194531</v>
      </c>
      <c r="E30" s="208">
        <v>1.8898190541316275E-2</v>
      </c>
      <c r="F30" s="208">
        <v>3.2778181856793154E-2</v>
      </c>
      <c r="G30" s="135">
        <v>1210.2114413126958</v>
      </c>
      <c r="H30" s="208">
        <v>0.92581963318018157</v>
      </c>
      <c r="I30" s="208">
        <v>4.6713236165682792E-2</v>
      </c>
    </row>
    <row r="31" spans="1:457" s="101" customFormat="1" ht="18" customHeight="1">
      <c r="B31" s="94">
        <v>38</v>
      </c>
      <c r="C31" s="98" t="s">
        <v>68</v>
      </c>
      <c r="D31" s="99">
        <v>174178</v>
      </c>
      <c r="E31" s="208">
        <v>1.6920948497182384E-2</v>
      </c>
      <c r="F31" s="208">
        <v>2.3192151794630744E-2</v>
      </c>
      <c r="G31" s="135">
        <v>1168.5903456808553</v>
      </c>
      <c r="H31" s="208">
        <v>0.89397922399628638</v>
      </c>
      <c r="I31" s="208">
        <v>4.7125869792833841E-2</v>
      </c>
    </row>
    <row r="32" spans="1:457" s="101" customFormat="1" ht="18" hidden="1" customHeight="1">
      <c r="B32" s="94"/>
      <c r="C32" s="98"/>
      <c r="D32" s="99"/>
      <c r="E32" s="208"/>
      <c r="F32" s="208"/>
      <c r="G32" s="135"/>
      <c r="H32" s="208"/>
      <c r="I32" s="208"/>
    </row>
    <row r="33" spans="1:255" s="101" customFormat="1" ht="18" customHeight="1">
      <c r="B33" s="94">
        <v>39</v>
      </c>
      <c r="C33" s="95" t="s">
        <v>69</v>
      </c>
      <c r="D33" s="96">
        <v>147607</v>
      </c>
      <c r="E33" s="207">
        <v>1.4339643610694808E-2</v>
      </c>
      <c r="F33" s="207">
        <v>1.3972371250163151E-2</v>
      </c>
      <c r="G33" s="134">
        <v>1378.2933442180922</v>
      </c>
      <c r="H33" s="207">
        <v>1.0544033834075879</v>
      </c>
      <c r="I33" s="207">
        <v>4.3504512183841104E-2</v>
      </c>
    </row>
    <row r="34" spans="1:255" s="101" customFormat="1" ht="18" hidden="1" customHeight="1">
      <c r="B34" s="94"/>
      <c r="C34" s="95"/>
      <c r="D34" s="96"/>
      <c r="E34" s="207"/>
      <c r="F34" s="207"/>
      <c r="G34" s="134"/>
      <c r="H34" s="207"/>
      <c r="I34" s="207"/>
    </row>
    <row r="35" spans="1:255" s="97" customFormat="1" ht="18" customHeight="1">
      <c r="A35" s="8"/>
      <c r="B35" s="94"/>
      <c r="C35" s="95" t="s">
        <v>70</v>
      </c>
      <c r="D35" s="96">
        <v>630458</v>
      </c>
      <c r="E35" s="207">
        <v>6.1247386855036869E-2</v>
      </c>
      <c r="F35" s="207">
        <v>1.1539214396421471E-2</v>
      </c>
      <c r="G35" s="134">
        <v>1307.6920160581676</v>
      </c>
      <c r="H35" s="207">
        <v>1.0003929076281193</v>
      </c>
      <c r="I35" s="207">
        <v>4.6759593786451337E-2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4" customFormat="1" ht="18" customHeight="1">
      <c r="B36" s="94">
        <v>5</v>
      </c>
      <c r="C36" s="98" t="s">
        <v>71</v>
      </c>
      <c r="D36" s="99">
        <v>39749</v>
      </c>
      <c r="E36" s="208">
        <v>3.861513978886556E-3</v>
      </c>
      <c r="F36" s="208">
        <v>1.2326499426970505E-2</v>
      </c>
      <c r="G36" s="135">
        <v>1154.461398022592</v>
      </c>
      <c r="H36" s="208">
        <v>0.88317048703375456</v>
      </c>
      <c r="I36" s="208">
        <v>5.1768562747103175E-2</v>
      </c>
    </row>
    <row r="37" spans="1:255" s="101" customFormat="1" ht="18" customHeight="1">
      <c r="B37" s="94">
        <v>9</v>
      </c>
      <c r="C37" s="98" t="s">
        <v>72</v>
      </c>
      <c r="D37" s="99">
        <v>94155</v>
      </c>
      <c r="E37" s="208">
        <v>9.1469181283067164E-3</v>
      </c>
      <c r="F37" s="208">
        <v>1.3912968566598183E-2</v>
      </c>
      <c r="G37" s="135">
        <v>1403.866621209708</v>
      </c>
      <c r="H37" s="208">
        <v>1.0739671068325718</v>
      </c>
      <c r="I37" s="208">
        <v>4.5225819633401443E-2</v>
      </c>
    </row>
    <row r="38" spans="1:255" s="101" customFormat="1" ht="18" customHeight="1">
      <c r="B38" s="94">
        <v>24</v>
      </c>
      <c r="C38" s="98" t="s">
        <v>73</v>
      </c>
      <c r="D38" s="99">
        <v>140626</v>
      </c>
      <c r="E38" s="208">
        <v>1.3661457264205409E-2</v>
      </c>
      <c r="F38" s="208">
        <v>5.361891961451537E-3</v>
      </c>
      <c r="G38" s="135">
        <v>1302.9238170750784</v>
      </c>
      <c r="H38" s="208">
        <v>0.9967452043568088</v>
      </c>
      <c r="I38" s="208">
        <v>4.5883889049867399E-2</v>
      </c>
    </row>
    <row r="39" spans="1:255" s="101" customFormat="1" ht="18" customHeight="1">
      <c r="B39" s="94">
        <v>34</v>
      </c>
      <c r="C39" s="101" t="s">
        <v>74</v>
      </c>
      <c r="D39" s="103">
        <v>44078</v>
      </c>
      <c r="E39" s="209">
        <v>4.2820652887207633E-3</v>
      </c>
      <c r="F39" s="209">
        <v>1.1589745943588969E-2</v>
      </c>
      <c r="G39" s="136">
        <v>1339.3687987204501</v>
      </c>
      <c r="H39" s="209">
        <v>1.0246258526355736</v>
      </c>
      <c r="I39" s="209">
        <v>4.652824644489062E-2</v>
      </c>
    </row>
    <row r="40" spans="1:255" s="101" customFormat="1" ht="18" customHeight="1">
      <c r="B40" s="94">
        <v>37</v>
      </c>
      <c r="C40" s="101" t="s">
        <v>75</v>
      </c>
      <c r="D40" s="103">
        <v>82746</v>
      </c>
      <c r="E40" s="209">
        <v>8.038562874460916E-3</v>
      </c>
      <c r="F40" s="209">
        <v>1.2740958325683893E-2</v>
      </c>
      <c r="G40" s="136">
        <v>1221.6460198680306</v>
      </c>
      <c r="H40" s="209">
        <v>0.93456716023395592</v>
      </c>
      <c r="I40" s="209">
        <v>5.0371924988258598E-2</v>
      </c>
    </row>
    <row r="41" spans="1:255" s="101" customFormat="1" ht="18" customHeight="1">
      <c r="B41" s="94">
        <v>40</v>
      </c>
      <c r="C41" s="98" t="s">
        <v>76</v>
      </c>
      <c r="D41" s="99">
        <v>35602</v>
      </c>
      <c r="E41" s="208">
        <v>3.4586435049012345E-3</v>
      </c>
      <c r="F41" s="208">
        <v>1.7345335047864063E-2</v>
      </c>
      <c r="G41" s="135">
        <v>1248.3619951126334</v>
      </c>
      <c r="H41" s="208">
        <v>0.95500505526342294</v>
      </c>
      <c r="I41" s="208">
        <v>4.6255704893767513E-2</v>
      </c>
    </row>
    <row r="42" spans="1:255" s="101" customFormat="1" ht="18" customHeight="1">
      <c r="B42" s="94">
        <v>42</v>
      </c>
      <c r="C42" s="98" t="s">
        <v>77</v>
      </c>
      <c r="D42" s="99">
        <v>22889</v>
      </c>
      <c r="E42" s="208">
        <v>2.2236079766216606E-3</v>
      </c>
      <c r="F42" s="208">
        <v>7.3497051315905004E-3</v>
      </c>
      <c r="G42" s="135">
        <v>1264.4315714972258</v>
      </c>
      <c r="H42" s="208">
        <v>0.96729838583845607</v>
      </c>
      <c r="I42" s="208">
        <v>5.2894282349624788E-2</v>
      </c>
    </row>
    <row r="43" spans="1:255" s="101" customFormat="1" ht="18" customHeight="1">
      <c r="B43" s="94">
        <v>47</v>
      </c>
      <c r="C43" s="98" t="s">
        <v>78</v>
      </c>
      <c r="D43" s="99">
        <v>122796</v>
      </c>
      <c r="E43" s="208">
        <v>1.1929318235712938E-2</v>
      </c>
      <c r="F43" s="208">
        <v>1.8293390828426848E-2</v>
      </c>
      <c r="G43" s="135">
        <v>1432.4013236587516</v>
      </c>
      <c r="H43" s="208">
        <v>1.0957963400165054</v>
      </c>
      <c r="I43" s="208">
        <v>4.111116912530588E-2</v>
      </c>
    </row>
    <row r="44" spans="1:255" s="101" customFormat="1" ht="18" customHeight="1">
      <c r="B44" s="94">
        <v>49</v>
      </c>
      <c r="C44" s="98" t="s">
        <v>79</v>
      </c>
      <c r="D44" s="99">
        <v>47817</v>
      </c>
      <c r="E44" s="208">
        <v>4.6452996032206708E-3</v>
      </c>
      <c r="F44" s="208">
        <v>2.9364263691087356E-3</v>
      </c>
      <c r="G44" s="135">
        <v>1124.0406158897465</v>
      </c>
      <c r="H44" s="208">
        <v>0.8598983906100619</v>
      </c>
      <c r="I44" s="208">
        <v>5.4816338243514062E-2</v>
      </c>
    </row>
    <row r="45" spans="1:255" s="101" customFormat="1" ht="18" hidden="1" customHeight="1">
      <c r="B45" s="94"/>
      <c r="C45" s="98"/>
      <c r="D45" s="99"/>
      <c r="E45" s="208"/>
      <c r="F45" s="208"/>
      <c r="G45" s="135"/>
      <c r="H45" s="208"/>
      <c r="I45" s="208"/>
    </row>
    <row r="46" spans="1:255" s="97" customFormat="1" ht="18" customHeight="1">
      <c r="A46" s="8"/>
      <c r="B46" s="94"/>
      <c r="C46" s="95" t="s">
        <v>80</v>
      </c>
      <c r="D46" s="96">
        <v>398167</v>
      </c>
      <c r="E46" s="207">
        <v>3.8680908612325426E-2</v>
      </c>
      <c r="F46" s="207">
        <v>2.1346945580936083E-2</v>
      </c>
      <c r="G46" s="134">
        <v>1220.8402340475227</v>
      </c>
      <c r="H46" s="207">
        <v>0.93395072883420371</v>
      </c>
      <c r="I46" s="207">
        <v>5.0857058097034447E-2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0" customFormat="1" ht="18" customHeight="1">
      <c r="B47" s="94">
        <v>2</v>
      </c>
      <c r="C47" s="98" t="s">
        <v>81</v>
      </c>
      <c r="D47" s="99">
        <v>75828</v>
      </c>
      <c r="E47" s="208">
        <v>7.3664968173038263E-3</v>
      </c>
      <c r="F47" s="208">
        <v>1.8153499113808369E-2</v>
      </c>
      <c r="G47" s="135">
        <v>1187.6178755868543</v>
      </c>
      <c r="H47" s="208">
        <v>0.90853540827660439</v>
      </c>
      <c r="I47" s="208">
        <v>5.5195861914015598E-2</v>
      </c>
    </row>
    <row r="48" spans="1:255" s="101" customFormat="1" ht="18" customHeight="1">
      <c r="B48" s="94">
        <v>13</v>
      </c>
      <c r="C48" s="98" t="s">
        <v>82</v>
      </c>
      <c r="D48" s="99">
        <v>104110</v>
      </c>
      <c r="E48" s="208">
        <v>1.0114020990260871E-2</v>
      </c>
      <c r="F48" s="208">
        <v>2.0496182083729497E-2</v>
      </c>
      <c r="G48" s="135">
        <v>1224.5046339448659</v>
      </c>
      <c r="H48" s="208">
        <v>0.9367540186172717</v>
      </c>
      <c r="I48" s="208">
        <v>4.940718619489548E-2</v>
      </c>
    </row>
    <row r="49" spans="1:255" s="104" customFormat="1" ht="18" customHeight="1">
      <c r="B49" s="94">
        <v>16</v>
      </c>
      <c r="C49" s="101" t="s">
        <v>83</v>
      </c>
      <c r="D49" s="99">
        <v>45649</v>
      </c>
      <c r="E49" s="208">
        <v>4.4346839322295505E-3</v>
      </c>
      <c r="F49" s="208">
        <v>1.1029656043055613E-2</v>
      </c>
      <c r="G49" s="135">
        <v>1125.5020933645867</v>
      </c>
      <c r="H49" s="208">
        <v>0.86101643039506837</v>
      </c>
      <c r="I49" s="208">
        <v>5.4117679082364978E-2</v>
      </c>
    </row>
    <row r="50" spans="1:255" s="101" customFormat="1" ht="18" customHeight="1">
      <c r="B50" s="94">
        <v>19</v>
      </c>
      <c r="C50" s="101" t="s">
        <v>84</v>
      </c>
      <c r="D50" s="103">
        <v>46169</v>
      </c>
      <c r="E50" s="209">
        <v>4.4852006060835097E-3</v>
      </c>
      <c r="F50" s="209">
        <v>2.7827867940069861E-2</v>
      </c>
      <c r="G50" s="136">
        <v>1385.4022595247893</v>
      </c>
      <c r="H50" s="209">
        <v>1.0598417499085824</v>
      </c>
      <c r="I50" s="209">
        <v>4.5881848477304699E-2</v>
      </c>
    </row>
    <row r="51" spans="1:255" s="101" customFormat="1" ht="18" customHeight="1">
      <c r="B51" s="94">
        <v>45</v>
      </c>
      <c r="C51" s="98" t="s">
        <v>85</v>
      </c>
      <c r="D51" s="99">
        <v>126411</v>
      </c>
      <c r="E51" s="208">
        <v>1.228050626644767E-2</v>
      </c>
      <c r="F51" s="208">
        <v>2.5397469175859833E-2</v>
      </c>
      <c r="G51" s="135">
        <v>1212.0760517676465</v>
      </c>
      <c r="H51" s="208">
        <v>0.92724607232006762</v>
      </c>
      <c r="I51" s="208">
        <v>4.9832803802026593E-2</v>
      </c>
    </row>
    <row r="52" spans="1:255" s="101" customFormat="1" ht="18" hidden="1" customHeight="1">
      <c r="B52" s="94"/>
      <c r="C52" s="98"/>
      <c r="D52" s="99"/>
      <c r="E52" s="208"/>
      <c r="F52" s="208"/>
      <c r="G52" s="135"/>
      <c r="H52" s="208"/>
      <c r="I52" s="208"/>
    </row>
    <row r="53" spans="1:255" s="97" customFormat="1" ht="18" customHeight="1">
      <c r="A53" s="8"/>
      <c r="B53" s="94"/>
      <c r="C53" s="95" t="s">
        <v>86</v>
      </c>
      <c r="D53" s="96">
        <v>1799176</v>
      </c>
      <c r="E53" s="207">
        <v>0.17478535999590428</v>
      </c>
      <c r="F53" s="207">
        <v>1.1503816802476363E-2</v>
      </c>
      <c r="G53" s="134">
        <v>1358.1418132745218</v>
      </c>
      <c r="H53" s="207">
        <v>1.0389873310143309</v>
      </c>
      <c r="I53" s="207">
        <v>4.4145571076002144E-2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0" customFormat="1" ht="18" customHeight="1">
      <c r="B54" s="94">
        <v>8</v>
      </c>
      <c r="C54" s="101" t="s">
        <v>87</v>
      </c>
      <c r="D54" s="103">
        <v>1343687</v>
      </c>
      <c r="E54" s="209">
        <v>0.13053576527077762</v>
      </c>
      <c r="F54" s="209">
        <v>9.3264256488723163E-3</v>
      </c>
      <c r="G54" s="136">
        <v>1398.7864868901765</v>
      </c>
      <c r="H54" s="209">
        <v>1.0700807709976428</v>
      </c>
      <c r="I54" s="209">
        <v>4.313693869959434E-2</v>
      </c>
    </row>
    <row r="55" spans="1:255" s="101" customFormat="1" ht="18" customHeight="1">
      <c r="B55" s="94">
        <v>17</v>
      </c>
      <c r="C55" s="101" t="s">
        <v>209</v>
      </c>
      <c r="D55" s="103">
        <v>169186</v>
      </c>
      <c r="E55" s="209">
        <v>1.6435988428184379E-2</v>
      </c>
      <c r="F55" s="209">
        <v>1.7384768032713049E-2</v>
      </c>
      <c r="G55" s="136">
        <v>1228.0972428569737</v>
      </c>
      <c r="H55" s="209">
        <v>0.93950238782915063</v>
      </c>
      <c r="I55" s="209">
        <v>4.8733442162780527E-2</v>
      </c>
    </row>
    <row r="56" spans="1:255" s="104" customFormat="1" ht="18" customHeight="1">
      <c r="B56" s="94">
        <v>25</v>
      </c>
      <c r="C56" s="101" t="s">
        <v>206</v>
      </c>
      <c r="D56" s="99">
        <v>103539</v>
      </c>
      <c r="E56" s="208">
        <v>1.0058549796471236E-2</v>
      </c>
      <c r="F56" s="208">
        <v>1.4113890575721433E-2</v>
      </c>
      <c r="G56" s="135">
        <v>1179.5126478911332</v>
      </c>
      <c r="H56" s="208">
        <v>0.90233485631028443</v>
      </c>
      <c r="I56" s="208">
        <v>4.9678686228223023E-2</v>
      </c>
    </row>
    <row r="57" spans="1:255" s="101" customFormat="1" ht="18" customHeight="1">
      <c r="B57" s="94">
        <v>43</v>
      </c>
      <c r="C57" s="101" t="s">
        <v>88</v>
      </c>
      <c r="D57" s="103">
        <v>182764</v>
      </c>
      <c r="E57" s="209">
        <v>1.775505650047102E-2</v>
      </c>
      <c r="F57" s="209">
        <v>2.074280927115324E-2</v>
      </c>
      <c r="G57" s="136">
        <v>1280.9005966711163</v>
      </c>
      <c r="H57" s="209">
        <v>0.9798972973384068</v>
      </c>
      <c r="I57" s="209">
        <v>4.7287001706216802E-2</v>
      </c>
    </row>
    <row r="58" spans="1:255" s="101" customFormat="1" ht="18" hidden="1" customHeight="1">
      <c r="B58" s="94"/>
      <c r="D58" s="103"/>
      <c r="E58" s="209"/>
      <c r="F58" s="209"/>
      <c r="G58" s="136"/>
      <c r="H58" s="209"/>
      <c r="I58" s="209"/>
    </row>
    <row r="59" spans="1:255" s="97" customFormat="1" ht="18" customHeight="1">
      <c r="A59" s="8"/>
      <c r="B59" s="94"/>
      <c r="C59" s="95" t="s">
        <v>89</v>
      </c>
      <c r="D59" s="96">
        <v>1057658</v>
      </c>
      <c r="E59" s="207">
        <v>0.10274877737505843</v>
      </c>
      <c r="F59" s="207">
        <v>1.8211469461588692E-2</v>
      </c>
      <c r="G59" s="134">
        <v>1208.086542133658</v>
      </c>
      <c r="H59" s="207">
        <v>0.92419407147143762</v>
      </c>
      <c r="I59" s="207">
        <v>4.7192699219226864E-2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0" customFormat="1" ht="18" customHeight="1">
      <c r="B60" s="94">
        <v>3</v>
      </c>
      <c r="C60" s="101" t="s">
        <v>201</v>
      </c>
      <c r="D60" s="103">
        <v>346144</v>
      </c>
      <c r="E60" s="209">
        <v>3.3627006835586004E-2</v>
      </c>
      <c r="F60" s="209">
        <v>2.2225634786101178E-2</v>
      </c>
      <c r="G60" s="136">
        <v>1133.7149158442733</v>
      </c>
      <c r="H60" s="209">
        <v>0.86729929307175058</v>
      </c>
      <c r="I60" s="209">
        <v>4.7761170140520504E-2</v>
      </c>
    </row>
    <row r="61" spans="1:255" s="101" customFormat="1" ht="18" customHeight="1">
      <c r="B61" s="94">
        <v>12</v>
      </c>
      <c r="C61" s="101" t="s">
        <v>208</v>
      </c>
      <c r="D61" s="103">
        <v>140216</v>
      </c>
      <c r="E61" s="209">
        <v>1.3621626809820557E-2</v>
      </c>
      <c r="F61" s="209">
        <v>2.0517187420394878E-2</v>
      </c>
      <c r="G61" s="136">
        <v>1178.9685383979006</v>
      </c>
      <c r="H61" s="209">
        <v>0.90191860900486476</v>
      </c>
      <c r="I61" s="209">
        <v>4.871803973994937E-2</v>
      </c>
    </row>
    <row r="62" spans="1:255" s="101" customFormat="1" ht="18" customHeight="1">
      <c r="B62" s="94">
        <v>46</v>
      </c>
      <c r="C62" s="101" t="s">
        <v>90</v>
      </c>
      <c r="D62" s="103">
        <v>571298</v>
      </c>
      <c r="E62" s="209">
        <v>5.5500143729651862E-2</v>
      </c>
      <c r="F62" s="209">
        <v>1.5232990833905058E-2</v>
      </c>
      <c r="G62" s="136">
        <v>1260.2941504608809</v>
      </c>
      <c r="H62" s="209">
        <v>0.96413323180386368</v>
      </c>
      <c r="I62" s="209">
        <v>4.6824256723071001E-2</v>
      </c>
    </row>
    <row r="63" spans="1:255" s="101" customFormat="1" ht="18" hidden="1" customHeight="1">
      <c r="B63" s="94"/>
      <c r="D63" s="103"/>
      <c r="E63" s="209"/>
      <c r="F63" s="209"/>
      <c r="G63" s="136"/>
      <c r="H63" s="209"/>
      <c r="I63" s="209"/>
    </row>
    <row r="64" spans="1:255" s="97" customFormat="1" ht="18" customHeight="1">
      <c r="A64" s="8"/>
      <c r="B64" s="94"/>
      <c r="C64" s="95" t="s">
        <v>91</v>
      </c>
      <c r="D64" s="96">
        <v>241957</v>
      </c>
      <c r="E64" s="207">
        <v>2.3505505491696759E-2</v>
      </c>
      <c r="F64" s="207">
        <v>1.9384384637422203E-2</v>
      </c>
      <c r="G64" s="134">
        <v>1105.3152363849777</v>
      </c>
      <c r="H64" s="207">
        <v>0.84557335335420813</v>
      </c>
      <c r="I64" s="207">
        <v>5.2344659818368999E-2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0" customFormat="1" ht="18" customHeight="1">
      <c r="B65" s="94">
        <v>6</v>
      </c>
      <c r="C65" s="101" t="s">
        <v>92</v>
      </c>
      <c r="D65" s="103">
        <v>142300</v>
      </c>
      <c r="E65" s="209">
        <v>1.3824082095035269E-2</v>
      </c>
      <c r="F65" s="209">
        <v>2.2130599989943933E-2</v>
      </c>
      <c r="G65" s="136">
        <v>1112.027192902319</v>
      </c>
      <c r="H65" s="209">
        <v>0.85070804379645515</v>
      </c>
      <c r="I65" s="209">
        <v>5.2080364186169792E-2</v>
      </c>
    </row>
    <row r="66" spans="1:255" s="101" customFormat="1" ht="18" customHeight="1">
      <c r="B66" s="94">
        <v>10</v>
      </c>
      <c r="C66" s="98" t="s">
        <v>93</v>
      </c>
      <c r="D66" s="99">
        <v>99657</v>
      </c>
      <c r="E66" s="208">
        <v>9.6814233966614899E-3</v>
      </c>
      <c r="F66" s="208">
        <v>1.548855171851593E-2</v>
      </c>
      <c r="G66" s="135">
        <v>1095.731249184704</v>
      </c>
      <c r="H66" s="208">
        <v>0.8382415407376157</v>
      </c>
      <c r="I66" s="208">
        <v>5.2665551074202899E-2</v>
      </c>
    </row>
    <row r="67" spans="1:255" s="101" customFormat="1" ht="18" hidden="1" customHeight="1">
      <c r="B67" s="94"/>
      <c r="C67" s="98"/>
      <c r="D67" s="99"/>
      <c r="E67" s="208"/>
      <c r="F67" s="208"/>
      <c r="G67" s="135"/>
      <c r="H67" s="208"/>
      <c r="I67" s="208"/>
    </row>
    <row r="68" spans="1:255" s="97" customFormat="1" ht="18" customHeight="1">
      <c r="A68" s="8"/>
      <c r="B68" s="94"/>
      <c r="C68" s="95" t="s">
        <v>94</v>
      </c>
      <c r="D68" s="96">
        <v>782361</v>
      </c>
      <c r="E68" s="207">
        <v>7.6004375909725155E-2</v>
      </c>
      <c r="F68" s="207">
        <v>9.5163009396299625E-3</v>
      </c>
      <c r="G68" s="134">
        <v>1121.7580356127164</v>
      </c>
      <c r="H68" s="207">
        <v>0.85815220183457641</v>
      </c>
      <c r="I68" s="207">
        <v>4.7900296324765224E-2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0" customFormat="1" ht="18" customHeight="1">
      <c r="B69" s="94">
        <v>15</v>
      </c>
      <c r="C69" s="101" t="s">
        <v>200</v>
      </c>
      <c r="D69" s="103">
        <v>308898</v>
      </c>
      <c r="E69" s="209">
        <v>3.0008652923346486E-2</v>
      </c>
      <c r="F69" s="209">
        <v>1.0907662854057198E-2</v>
      </c>
      <c r="G69" s="136">
        <v>1175.1606120790682</v>
      </c>
      <c r="H69" s="209">
        <v>0.89900552057475158</v>
      </c>
      <c r="I69" s="209">
        <v>4.7219019269714391E-2</v>
      </c>
    </row>
    <row r="70" spans="1:255" s="101" customFormat="1" ht="18" customHeight="1">
      <c r="B70" s="94">
        <v>27</v>
      </c>
      <c r="C70" s="101" t="s">
        <v>95</v>
      </c>
      <c r="D70" s="103">
        <v>112955</v>
      </c>
      <c r="E70" s="209">
        <v>1.0973290183026767E-2</v>
      </c>
      <c r="F70" s="209">
        <v>-4.7783804829704124E-4</v>
      </c>
      <c r="G70" s="136">
        <v>1021.5158581736092</v>
      </c>
      <c r="H70" s="209">
        <v>0.78146628334318313</v>
      </c>
      <c r="I70" s="209">
        <v>5.3606177523582765E-2</v>
      </c>
    </row>
    <row r="71" spans="1:255" s="101" customFormat="1" ht="18" customHeight="1">
      <c r="B71" s="94">
        <v>32</v>
      </c>
      <c r="C71" s="101" t="s">
        <v>207</v>
      </c>
      <c r="D71" s="103">
        <v>108770</v>
      </c>
      <c r="E71" s="209">
        <v>1.0566728105952118E-2</v>
      </c>
      <c r="F71" s="209">
        <v>1.1823365798751651E-2</v>
      </c>
      <c r="G71" s="136">
        <v>970.44029714075509</v>
      </c>
      <c r="H71" s="209">
        <v>0.74239314656254107</v>
      </c>
      <c r="I71" s="209">
        <v>4.7384626447209532E-2</v>
      </c>
    </row>
    <row r="72" spans="1:255" s="101" customFormat="1" ht="18" customHeight="1">
      <c r="B72" s="105">
        <v>36</v>
      </c>
      <c r="C72" s="106" t="s">
        <v>96</v>
      </c>
      <c r="D72" s="103">
        <v>251738</v>
      </c>
      <c r="E72" s="209">
        <v>2.4455704697399782E-2</v>
      </c>
      <c r="F72" s="209">
        <v>1.1349346960584539E-2</v>
      </c>
      <c r="G72" s="136">
        <v>1166.5893145651446</v>
      </c>
      <c r="H72" s="209">
        <v>0.89244842216258369</v>
      </c>
      <c r="I72" s="209">
        <v>4.6250336478885323E-2</v>
      </c>
    </row>
    <row r="73" spans="1:255" s="101" customFormat="1" ht="18" hidden="1" customHeight="1">
      <c r="B73" s="105"/>
      <c r="C73" s="106"/>
      <c r="D73" s="103"/>
      <c r="E73" s="209"/>
      <c r="F73" s="209"/>
      <c r="G73" s="136"/>
      <c r="H73" s="209"/>
      <c r="I73" s="209"/>
    </row>
    <row r="74" spans="1:255" s="97" customFormat="1" ht="18" customHeight="1">
      <c r="A74" s="8"/>
      <c r="B74" s="94">
        <v>28</v>
      </c>
      <c r="C74" s="95" t="s">
        <v>97</v>
      </c>
      <c r="D74" s="96">
        <v>1267230</v>
      </c>
      <c r="E74" s="207">
        <v>0.12310816270760046</v>
      </c>
      <c r="F74" s="207">
        <v>2.158152748297204E-2</v>
      </c>
      <c r="G74" s="134">
        <v>1515.3059201171054</v>
      </c>
      <c r="H74" s="207">
        <v>1.1592188961598928</v>
      </c>
      <c r="I74" s="207">
        <v>4.1229313266516687E-2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7" customFormat="1" ht="18" hidden="1" customHeight="1">
      <c r="A75" s="8"/>
      <c r="B75" s="94"/>
      <c r="C75" s="95"/>
      <c r="D75" s="96"/>
      <c r="E75" s="207"/>
      <c r="F75" s="207"/>
      <c r="G75" s="134"/>
      <c r="H75" s="207"/>
      <c r="I75" s="20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7" customFormat="1" ht="18" customHeight="1">
      <c r="A76" s="8"/>
      <c r="B76" s="94">
        <v>30</v>
      </c>
      <c r="C76" s="95" t="s">
        <v>98</v>
      </c>
      <c r="D76" s="96">
        <v>265323</v>
      </c>
      <c r="E76" s="207">
        <v>2.5775452801834454E-2</v>
      </c>
      <c r="F76" s="207">
        <v>2.0516252610687458E-2</v>
      </c>
      <c r="G76" s="134">
        <v>1163.7501396788082</v>
      </c>
      <c r="H76" s="207">
        <v>0.89027643488658237</v>
      </c>
      <c r="I76" s="207">
        <v>5.001263448302895E-2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7" customFormat="1" ht="18" hidden="1" customHeight="1">
      <c r="A77" s="8"/>
      <c r="B77" s="94"/>
      <c r="C77" s="95"/>
      <c r="D77" s="96"/>
      <c r="E77" s="207"/>
      <c r="F77" s="207"/>
      <c r="G77" s="134"/>
      <c r="H77" s="207"/>
      <c r="I77" s="20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7" customFormat="1" ht="18" customHeight="1">
      <c r="A78" s="8"/>
      <c r="B78" s="94">
        <v>31</v>
      </c>
      <c r="C78" s="95" t="s">
        <v>99</v>
      </c>
      <c r="D78" s="96">
        <v>146540</v>
      </c>
      <c r="E78" s="207">
        <v>1.4235987281844473E-2</v>
      </c>
      <c r="F78" s="207">
        <v>1.8162111084863097E-2</v>
      </c>
      <c r="G78" s="134">
        <v>1496.2901467176193</v>
      </c>
      <c r="H78" s="207">
        <v>1.1446717056836122</v>
      </c>
      <c r="I78" s="207">
        <v>4.3500533201258129E-2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7" customFormat="1" ht="18" hidden="1" customHeight="1">
      <c r="A79" s="8"/>
      <c r="B79" s="94"/>
      <c r="C79" s="95"/>
      <c r="D79" s="96"/>
      <c r="E79" s="207"/>
      <c r="F79" s="207"/>
      <c r="G79" s="134"/>
      <c r="H79" s="207"/>
      <c r="I79" s="20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7" customFormat="1" ht="18" customHeight="1">
      <c r="A80" s="8"/>
      <c r="B80" s="94"/>
      <c r="C80" s="95" t="s">
        <v>100</v>
      </c>
      <c r="D80" s="96">
        <v>582550</v>
      </c>
      <c r="E80" s="207">
        <v>5.6593246833891754E-2</v>
      </c>
      <c r="F80" s="207">
        <v>1.0936263553192438E-2</v>
      </c>
      <c r="G80" s="134">
        <v>1610.8311496867218</v>
      </c>
      <c r="H80" s="207">
        <v>1.2322963188156117</v>
      </c>
      <c r="I80" s="207">
        <v>4.091300613203197E-2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0" customFormat="1" ht="18" customHeight="1">
      <c r="B81" s="94">
        <v>1</v>
      </c>
      <c r="C81" s="101" t="s">
        <v>202</v>
      </c>
      <c r="D81" s="99">
        <v>83664</v>
      </c>
      <c r="E81" s="208">
        <v>8.1277442333030983E-3</v>
      </c>
      <c r="F81" s="209">
        <v>1.8169427170169561E-2</v>
      </c>
      <c r="G81" s="135">
        <v>1636.021356019316</v>
      </c>
      <c r="H81" s="208">
        <v>1.25156699069199</v>
      </c>
      <c r="I81" s="209">
        <v>4.1268289863919838E-2</v>
      </c>
    </row>
    <row r="82" spans="1:255" s="101" customFormat="1" ht="18" customHeight="1">
      <c r="B82" s="94">
        <v>20</v>
      </c>
      <c r="C82" s="101" t="s">
        <v>204</v>
      </c>
      <c r="D82" s="99">
        <v>196084</v>
      </c>
      <c r="E82" s="208">
        <v>1.9049060530730119E-2</v>
      </c>
      <c r="F82" s="209">
        <v>7.7139318439944926E-3</v>
      </c>
      <c r="G82" s="135">
        <v>1580.5882381530359</v>
      </c>
      <c r="H82" s="208">
        <v>1.2091602945585225</v>
      </c>
      <c r="I82" s="209">
        <v>4.1226270968327094E-2</v>
      </c>
    </row>
    <row r="83" spans="1:255" s="101" customFormat="1" ht="18" customHeight="1">
      <c r="B83" s="94">
        <v>48</v>
      </c>
      <c r="C83" s="101" t="s">
        <v>203</v>
      </c>
      <c r="D83" s="99">
        <v>302802</v>
      </c>
      <c r="E83" s="208">
        <v>2.9416442069858537E-2</v>
      </c>
      <c r="F83" s="209">
        <v>1.1045296399927906E-2</v>
      </c>
      <c r="G83" s="135">
        <v>1623.4553649909835</v>
      </c>
      <c r="H83" s="208">
        <v>1.2419539257289143</v>
      </c>
      <c r="I83" s="209">
        <v>4.0544106011646264E-2</v>
      </c>
    </row>
    <row r="84" spans="1:255" s="101" customFormat="1" ht="18" hidden="1" customHeight="1">
      <c r="B84" s="94"/>
      <c r="D84" s="99"/>
      <c r="E84" s="208"/>
      <c r="F84" s="209"/>
      <c r="G84" s="135"/>
      <c r="H84" s="208"/>
      <c r="I84" s="209"/>
    </row>
    <row r="85" spans="1:255" s="97" customFormat="1" ht="18" customHeight="1">
      <c r="A85" s="8"/>
      <c r="B85" s="94">
        <v>26</v>
      </c>
      <c r="C85" s="95" t="s">
        <v>101</v>
      </c>
      <c r="D85" s="96">
        <v>74398</v>
      </c>
      <c r="E85" s="207">
        <v>7.2275759642054394E-3</v>
      </c>
      <c r="F85" s="207">
        <v>1.7074737863812306E-2</v>
      </c>
      <c r="G85" s="134">
        <v>1296.0834545283471</v>
      </c>
      <c r="H85" s="207">
        <v>0.99151228246593248</v>
      </c>
      <c r="I85" s="207">
        <v>4.6582786032474344E-2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7" customFormat="1" ht="18" hidden="1" customHeight="1">
      <c r="A86" s="8"/>
      <c r="B86" s="94"/>
      <c r="C86" s="95"/>
      <c r="D86" s="96"/>
      <c r="E86" s="207"/>
      <c r="F86" s="207"/>
      <c r="G86" s="134"/>
      <c r="H86" s="207"/>
      <c r="I86" s="20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7" customFormat="1" ht="18" customHeight="1">
      <c r="A87" s="8"/>
      <c r="B87" s="94">
        <v>51</v>
      </c>
      <c r="C87" s="101" t="s">
        <v>102</v>
      </c>
      <c r="D87" s="99">
        <v>9284</v>
      </c>
      <c r="E87" s="208">
        <v>9.0191692319260331E-4</v>
      </c>
      <c r="F87" s="209">
        <v>2.2129252449631265E-2</v>
      </c>
      <c r="G87" s="135">
        <v>1331.6888173201212</v>
      </c>
      <c r="H87" s="208">
        <v>1.0187506168543199</v>
      </c>
      <c r="I87" s="209">
        <v>4.9965180603406711E-2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7" customFormat="1" ht="18" customHeight="1">
      <c r="A88" s="8"/>
      <c r="B88" s="94">
        <v>52</v>
      </c>
      <c r="C88" s="101" t="s">
        <v>103</v>
      </c>
      <c r="D88" s="99">
        <v>8939</v>
      </c>
      <c r="E88" s="208">
        <v>8.6840105303949595E-4</v>
      </c>
      <c r="F88" s="209">
        <v>2.9838709677419306E-2</v>
      </c>
      <c r="G88" s="135">
        <v>1278.9672468956269</v>
      </c>
      <c r="H88" s="208">
        <v>0.97841827217069643</v>
      </c>
      <c r="I88" s="209">
        <v>5.1975041685189405E-2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7" customFormat="1" ht="18" hidden="1" customHeight="1">
      <c r="A89" s="8"/>
      <c r="B89" s="94"/>
      <c r="C89" s="101"/>
      <c r="D89" s="99"/>
      <c r="E89" s="208"/>
      <c r="F89" s="209"/>
      <c r="G89" s="135"/>
      <c r="H89" s="208"/>
      <c r="I89" s="209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4"/>
      <c r="C90" s="232" t="s">
        <v>45</v>
      </c>
      <c r="D90" s="233">
        <v>10293631</v>
      </c>
      <c r="E90" s="235">
        <v>1</v>
      </c>
      <c r="F90" s="235">
        <v>1.6277310099694242E-2</v>
      </c>
      <c r="G90" s="234">
        <v>1307.1784156873312</v>
      </c>
      <c r="H90" s="235">
        <v>1</v>
      </c>
      <c r="I90" s="235">
        <v>4.5146672251065167E-2</v>
      </c>
    </row>
    <row r="91" spans="1:255" ht="18" customHeight="1">
      <c r="B91" s="107"/>
      <c r="D91" s="87"/>
      <c r="E91" s="108"/>
      <c r="F91" s="108"/>
      <c r="G91" s="109"/>
      <c r="H91" s="108"/>
      <c r="I91" s="108"/>
    </row>
    <row r="92" spans="1:255" ht="18" customHeight="1">
      <c r="B92" s="107"/>
      <c r="D92" s="88"/>
      <c r="E92" s="108"/>
      <c r="G92" s="109"/>
      <c r="H92" s="108"/>
      <c r="I92" s="108"/>
    </row>
    <row r="93" spans="1:255" ht="18" customHeight="1">
      <c r="B93" s="107"/>
      <c r="D93" s="88"/>
      <c r="I93" s="108"/>
    </row>
    <row r="94" spans="1:255" ht="18" customHeight="1">
      <c r="B94" s="107"/>
      <c r="D94" s="88"/>
      <c r="I94" s="108"/>
    </row>
    <row r="95" spans="1:255" ht="18" customHeight="1">
      <c r="B95" s="107"/>
      <c r="D95" s="88"/>
      <c r="I95" s="108"/>
    </row>
    <row r="96" spans="1:255" ht="18" customHeight="1">
      <c r="B96" s="107"/>
      <c r="D96" s="88"/>
      <c r="I96" s="108"/>
    </row>
    <row r="97" spans="2:9" ht="18" customHeight="1">
      <c r="B97" s="110"/>
      <c r="C97" s="111"/>
      <c r="D97" s="112"/>
      <c r="E97" s="111"/>
      <c r="F97" s="111"/>
      <c r="G97" s="111"/>
      <c r="H97" s="111"/>
      <c r="I97" s="111"/>
    </row>
    <row r="98" spans="2:9" ht="18" customHeight="1">
      <c r="B98" s="110"/>
      <c r="C98" s="111"/>
      <c r="D98" s="112"/>
      <c r="E98" s="111"/>
      <c r="F98" s="111"/>
      <c r="G98" s="111"/>
      <c r="H98" s="111"/>
      <c r="I98" s="111"/>
    </row>
    <row r="99" spans="2:9" ht="18" customHeight="1">
      <c r="D99" s="88"/>
    </row>
    <row r="100" spans="2:9" ht="18" customHeight="1">
      <c r="D100" s="88"/>
    </row>
    <row r="101" spans="2:9" ht="18" customHeight="1">
      <c r="D101" s="88"/>
    </row>
    <row r="102" spans="2:9" ht="18" customHeight="1">
      <c r="D102" s="88"/>
    </row>
    <row r="103" spans="2:9" ht="18" customHeight="1">
      <c r="D103" s="88"/>
    </row>
    <row r="104" spans="2:9" ht="18" customHeight="1">
      <c r="D104" s="88"/>
    </row>
    <row r="105" spans="2:9" ht="18" customHeight="1">
      <c r="D105" s="88"/>
    </row>
    <row r="106" spans="2:9" ht="18" customHeight="1">
      <c r="D106" s="88"/>
    </row>
    <row r="107" spans="2:9" ht="18" customHeight="1">
      <c r="D107" s="88"/>
    </row>
    <row r="108" spans="2:9" ht="18" customHeight="1">
      <c r="D108" s="88"/>
    </row>
    <row r="109" spans="2:9" ht="18" customHeight="1">
      <c r="D109" s="88"/>
    </row>
    <row r="110" spans="2:9" ht="18" customHeight="1">
      <c r="D110" s="88"/>
    </row>
    <row r="111" spans="2:9" ht="18" customHeight="1">
      <c r="D111" s="88"/>
    </row>
    <row r="112" spans="2:9" ht="18" customHeight="1">
      <c r="D112" s="88"/>
    </row>
    <row r="113" spans="4:4" ht="18" customHeight="1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45" activePane="bottomLeft" state="frozen"/>
      <selection activeCell="Q29" sqref="Q29"/>
      <selection pane="bottomLeft" activeCell="L34" sqref="L34"/>
    </sheetView>
  </sheetViews>
  <sheetFormatPr baseColWidth="10" defaultColWidth="10.28515625" defaultRowHeight="15.75"/>
  <cols>
    <col min="1" max="1" width="2.7109375" style="118" customWidth="1"/>
    <col min="2" max="2" width="7" style="131" customWidth="1"/>
    <col min="3" max="3" width="27.42578125" style="114" customWidth="1"/>
    <col min="4" max="4" width="20.7109375" style="115" customWidth="1"/>
    <col min="5" max="5" width="20.7109375" style="116" customWidth="1"/>
    <col min="6" max="7" width="20.7109375" style="117" customWidth="1"/>
    <col min="8" max="16384" width="10.28515625" style="118"/>
  </cols>
  <sheetData>
    <row r="1" spans="1:10">
      <c r="B1" s="113"/>
    </row>
    <row r="2" spans="1:10" s="114" customFormat="1" ht="22.7" customHeight="1">
      <c r="B2" s="119"/>
      <c r="C2" s="538" t="s">
        <v>152</v>
      </c>
      <c r="D2" s="539"/>
      <c r="E2" s="539"/>
      <c r="F2" s="539"/>
      <c r="G2" s="539"/>
    </row>
    <row r="3" spans="1:10" s="114" customFormat="1" ht="18.95" customHeight="1">
      <c r="A3" s="219"/>
      <c r="B3" s="220"/>
      <c r="C3" s="540" t="s">
        <v>142</v>
      </c>
      <c r="D3" s="541"/>
      <c r="E3" s="541"/>
      <c r="F3" s="541"/>
      <c r="G3" s="541"/>
    </row>
    <row r="4" spans="1:10" ht="19.7" customHeight="1">
      <c r="A4" s="219"/>
      <c r="B4" s="546" t="s">
        <v>157</v>
      </c>
      <c r="C4" s="542" t="str">
        <f>'Pensiones - mínimos'!$B$3</f>
        <v xml:space="preserve">  1 de febrero de 2025</v>
      </c>
      <c r="D4" s="544" t="s">
        <v>153</v>
      </c>
      <c r="E4" s="221" t="s">
        <v>154</v>
      </c>
      <c r="F4" s="221"/>
      <c r="G4" s="221"/>
      <c r="I4" s="7" t="s">
        <v>168</v>
      </c>
      <c r="J4" s="7"/>
    </row>
    <row r="5" spans="1:10" ht="19.7" customHeight="1">
      <c r="A5" s="219"/>
      <c r="B5" s="547"/>
      <c r="C5" s="543"/>
      <c r="D5" s="545"/>
      <c r="E5" s="221" t="s">
        <v>4</v>
      </c>
      <c r="F5" s="221" t="s">
        <v>3</v>
      </c>
      <c r="G5" s="221" t="s">
        <v>6</v>
      </c>
    </row>
    <row r="6" spans="1:10">
      <c r="B6" s="120">
        <v>4</v>
      </c>
      <c r="C6" s="122" t="s">
        <v>53</v>
      </c>
      <c r="D6" s="123">
        <v>35131</v>
      </c>
      <c r="E6" s="210">
        <v>0.3653413835185304</v>
      </c>
      <c r="F6" s="210">
        <v>0.22397727478333243</v>
      </c>
      <c r="G6" s="210">
        <v>0.29887277212982261</v>
      </c>
    </row>
    <row r="7" spans="1:10">
      <c r="B7" s="121">
        <v>11</v>
      </c>
      <c r="C7" s="122" t="s">
        <v>54</v>
      </c>
      <c r="D7" s="123">
        <v>64861</v>
      </c>
      <c r="E7" s="210">
        <v>0.34674841999425454</v>
      </c>
      <c r="F7" s="210">
        <v>0.21423263789654187</v>
      </c>
      <c r="G7" s="210">
        <v>0.27735325433919017</v>
      </c>
      <c r="H7" s="114"/>
    </row>
    <row r="8" spans="1:10">
      <c r="B8" s="121">
        <v>14</v>
      </c>
      <c r="C8" s="122" t="s">
        <v>55</v>
      </c>
      <c r="D8" s="123">
        <v>53842</v>
      </c>
      <c r="E8" s="210">
        <v>0.35675637119536974</v>
      </c>
      <c r="F8" s="210">
        <v>0.22617417417417418</v>
      </c>
      <c r="G8" s="210">
        <v>0.29683167115977266</v>
      </c>
      <c r="H8" s="114"/>
    </row>
    <row r="9" spans="1:10">
      <c r="B9" s="121">
        <v>18</v>
      </c>
      <c r="C9" s="122" t="s">
        <v>56</v>
      </c>
      <c r="D9" s="123">
        <v>58528</v>
      </c>
      <c r="E9" s="210">
        <v>0.35163038016317505</v>
      </c>
      <c r="F9" s="210">
        <v>0.21876193906845248</v>
      </c>
      <c r="G9" s="210">
        <v>0.29108994603735111</v>
      </c>
      <c r="H9" s="114"/>
    </row>
    <row r="10" spans="1:10">
      <c r="B10" s="121">
        <v>21</v>
      </c>
      <c r="C10" s="122" t="s">
        <v>57</v>
      </c>
      <c r="D10" s="123">
        <v>28871</v>
      </c>
      <c r="E10" s="210">
        <v>0.34844064670343117</v>
      </c>
      <c r="F10" s="210">
        <v>0.19951075755532871</v>
      </c>
      <c r="G10" s="210">
        <v>0.27483626532632699</v>
      </c>
      <c r="H10" s="114"/>
    </row>
    <row r="11" spans="1:10">
      <c r="B11" s="121">
        <v>23</v>
      </c>
      <c r="C11" s="122" t="s">
        <v>58</v>
      </c>
      <c r="D11" s="123">
        <v>50669</v>
      </c>
      <c r="E11" s="210">
        <v>0.41774405821785243</v>
      </c>
      <c r="F11" s="210">
        <v>0.2530117149140399</v>
      </c>
      <c r="G11" s="210">
        <v>0.33823755198494021</v>
      </c>
      <c r="H11" s="114"/>
    </row>
    <row r="12" spans="1:10">
      <c r="B12" s="121">
        <v>29</v>
      </c>
      <c r="C12" s="122" t="s">
        <v>59</v>
      </c>
      <c r="D12" s="123">
        <v>75591</v>
      </c>
      <c r="E12" s="210">
        <v>0.32440409963742034</v>
      </c>
      <c r="F12" s="210">
        <v>0.18635559661145604</v>
      </c>
      <c r="G12" s="210">
        <v>0.25848290766342613</v>
      </c>
      <c r="H12" s="114"/>
    </row>
    <row r="13" spans="1:10">
      <c r="B13" s="121">
        <v>41</v>
      </c>
      <c r="C13" s="122" t="s">
        <v>60</v>
      </c>
      <c r="D13" s="123">
        <v>107059</v>
      </c>
      <c r="E13" s="210">
        <v>0.3213151416060589</v>
      </c>
      <c r="F13" s="210">
        <v>0.20209046486712481</v>
      </c>
      <c r="G13" s="210">
        <v>0.26487361110767488</v>
      </c>
      <c r="H13" s="114"/>
    </row>
    <row r="14" spans="1:10" s="128" customFormat="1">
      <c r="B14" s="124"/>
      <c r="C14" s="125" t="s">
        <v>52</v>
      </c>
      <c r="D14" s="126">
        <v>474552</v>
      </c>
      <c r="E14" s="211">
        <v>0.34610935934880782</v>
      </c>
      <c r="F14" s="211">
        <v>0.21147306590080528</v>
      </c>
      <c r="G14" s="211">
        <v>0.28157691903755749</v>
      </c>
      <c r="H14" s="127"/>
      <c r="J14" s="431"/>
    </row>
    <row r="15" spans="1:10">
      <c r="B15" s="121">
        <v>22</v>
      </c>
      <c r="C15" s="122" t="s">
        <v>62</v>
      </c>
      <c r="D15" s="123">
        <v>11769</v>
      </c>
      <c r="E15" s="210">
        <v>0.29365709337566748</v>
      </c>
      <c r="F15" s="210">
        <v>0.13358357253256789</v>
      </c>
      <c r="G15" s="210">
        <v>0.21441063946073965</v>
      </c>
      <c r="H15" s="114"/>
    </row>
    <row r="16" spans="1:10">
      <c r="B16" s="121">
        <v>44</v>
      </c>
      <c r="C16" s="122" t="s">
        <v>63</v>
      </c>
      <c r="D16" s="123">
        <v>7681</v>
      </c>
      <c r="E16" s="210">
        <v>0.27802185423003267</v>
      </c>
      <c r="F16" s="210">
        <v>0.14894194248507867</v>
      </c>
      <c r="G16" s="210">
        <v>0.21227614415211143</v>
      </c>
      <c r="H16" s="114"/>
    </row>
    <row r="17" spans="2:9">
      <c r="B17" s="121">
        <v>50</v>
      </c>
      <c r="C17" s="122" t="s">
        <v>64</v>
      </c>
      <c r="D17" s="123">
        <v>37292</v>
      </c>
      <c r="E17" s="210">
        <v>0.23301703596292622</v>
      </c>
      <c r="F17" s="210">
        <v>9.2278613140745341E-2</v>
      </c>
      <c r="G17" s="210">
        <v>0.16628319688943585</v>
      </c>
      <c r="H17" s="114"/>
    </row>
    <row r="18" spans="2:9" s="128" customFormat="1">
      <c r="B18" s="121"/>
      <c r="C18" s="125" t="s">
        <v>61</v>
      </c>
      <c r="D18" s="126">
        <v>56742</v>
      </c>
      <c r="E18" s="211">
        <v>0.24819305128001126</v>
      </c>
      <c r="F18" s="211">
        <v>0.1065385501332719</v>
      </c>
      <c r="G18" s="211">
        <v>0.17993797210647489</v>
      </c>
      <c r="H18" s="127"/>
      <c r="I18" s="431"/>
    </row>
    <row r="19" spans="2:9" s="128" customFormat="1">
      <c r="B19" s="121">
        <v>33</v>
      </c>
      <c r="C19" s="125" t="s">
        <v>65</v>
      </c>
      <c r="D19" s="126">
        <v>42932</v>
      </c>
      <c r="E19" s="211">
        <v>0.20246541498780873</v>
      </c>
      <c r="F19" s="211">
        <v>7.9136739626238212E-2</v>
      </c>
      <c r="G19" s="211">
        <v>0.14238997048190774</v>
      </c>
      <c r="H19" s="127"/>
    </row>
    <row r="20" spans="2:9" s="128" customFormat="1">
      <c r="B20" s="121">
        <v>7</v>
      </c>
      <c r="C20" s="125" t="s">
        <v>205</v>
      </c>
      <c r="D20" s="126">
        <v>33043</v>
      </c>
      <c r="E20" s="211">
        <v>0.20261534195292732</v>
      </c>
      <c r="F20" s="211">
        <v>0.10097294359853275</v>
      </c>
      <c r="G20" s="211">
        <v>0.15653883506644242</v>
      </c>
      <c r="H20" s="127"/>
    </row>
    <row r="21" spans="2:9">
      <c r="B21" s="121">
        <v>35</v>
      </c>
      <c r="C21" s="122" t="s">
        <v>67</v>
      </c>
      <c r="D21" s="123">
        <v>46894</v>
      </c>
      <c r="E21" s="210">
        <v>0.29515161442230914</v>
      </c>
      <c r="F21" s="210">
        <v>0.18650683022023976</v>
      </c>
      <c r="G21" s="210">
        <v>0.24106183590276101</v>
      </c>
      <c r="H21" s="114"/>
    </row>
    <row r="22" spans="2:9">
      <c r="B22" s="121">
        <v>38</v>
      </c>
      <c r="C22" s="122" t="s">
        <v>68</v>
      </c>
      <c r="D22" s="123">
        <v>49327</v>
      </c>
      <c r="E22" s="210">
        <v>0.33451822043371338</v>
      </c>
      <c r="F22" s="210">
        <v>0.22898862080362622</v>
      </c>
      <c r="G22" s="210">
        <v>0.28319879663332914</v>
      </c>
      <c r="H22" s="114"/>
    </row>
    <row r="23" spans="2:9" s="128" customFormat="1">
      <c r="B23" s="121"/>
      <c r="C23" s="125" t="s">
        <v>66</v>
      </c>
      <c r="D23" s="126">
        <v>96221</v>
      </c>
      <c r="E23" s="211">
        <v>0.31397014032125337</v>
      </c>
      <c r="F23" s="211">
        <v>0.20632831217470327</v>
      </c>
      <c r="G23" s="211">
        <v>0.26096732111231352</v>
      </c>
      <c r="H23" s="127"/>
    </row>
    <row r="24" spans="2:9" s="128" customFormat="1">
      <c r="B24" s="121">
        <v>39</v>
      </c>
      <c r="C24" s="125" t="s">
        <v>69</v>
      </c>
      <c r="D24" s="126">
        <v>23737</v>
      </c>
      <c r="E24" s="211">
        <v>0.2167726071830286</v>
      </c>
      <c r="F24" s="211">
        <v>0.10067746106707146</v>
      </c>
      <c r="G24" s="211">
        <v>0.16081215660503906</v>
      </c>
      <c r="H24" s="127"/>
    </row>
    <row r="25" spans="2:9">
      <c r="B25" s="121">
        <v>5</v>
      </c>
      <c r="C25" s="122" t="s">
        <v>71</v>
      </c>
      <c r="D25" s="123">
        <v>13133</v>
      </c>
      <c r="E25" s="210">
        <v>0.41575492341356673</v>
      </c>
      <c r="F25" s="210">
        <v>0.25428326670474016</v>
      </c>
      <c r="G25" s="210">
        <v>0.33039824901255377</v>
      </c>
      <c r="H25" s="114"/>
    </row>
    <row r="26" spans="2:9">
      <c r="B26" s="121">
        <v>9</v>
      </c>
      <c r="C26" s="122" t="s">
        <v>72</v>
      </c>
      <c r="D26" s="123">
        <v>16021</v>
      </c>
      <c r="E26" s="210">
        <v>0.23854237002025658</v>
      </c>
      <c r="F26" s="210">
        <v>0.10084896178602741</v>
      </c>
      <c r="G26" s="210">
        <v>0.17015559449843343</v>
      </c>
      <c r="H26" s="114"/>
    </row>
    <row r="27" spans="2:9">
      <c r="B27" s="121">
        <v>24</v>
      </c>
      <c r="C27" s="122" t="s">
        <v>73</v>
      </c>
      <c r="D27" s="123">
        <v>27504</v>
      </c>
      <c r="E27" s="210">
        <v>0.26213267566776743</v>
      </c>
      <c r="F27" s="210">
        <v>0.12621810418693816</v>
      </c>
      <c r="G27" s="210">
        <v>0.19558260919033466</v>
      </c>
      <c r="H27" s="114"/>
    </row>
    <row r="28" spans="2:9">
      <c r="B28" s="121">
        <v>34</v>
      </c>
      <c r="C28" s="122" t="s">
        <v>74</v>
      </c>
      <c r="D28" s="123">
        <v>9768</v>
      </c>
      <c r="E28" s="210">
        <v>0.30312105189275185</v>
      </c>
      <c r="F28" s="210">
        <v>0.14488924120315322</v>
      </c>
      <c r="G28" s="210">
        <v>0.22160715095966241</v>
      </c>
      <c r="H28" s="114"/>
    </row>
    <row r="29" spans="2:9">
      <c r="B29" s="121">
        <v>37</v>
      </c>
      <c r="C29" s="122" t="s">
        <v>75</v>
      </c>
      <c r="D29" s="123">
        <v>24674</v>
      </c>
      <c r="E29" s="210">
        <v>0.36267263178369968</v>
      </c>
      <c r="F29" s="210">
        <v>0.23446585611994811</v>
      </c>
      <c r="G29" s="210">
        <v>0.29818964058685615</v>
      </c>
      <c r="H29" s="114"/>
    </row>
    <row r="30" spans="2:9">
      <c r="B30" s="121">
        <v>40</v>
      </c>
      <c r="C30" s="122" t="s">
        <v>76</v>
      </c>
      <c r="D30" s="123">
        <v>8648</v>
      </c>
      <c r="E30" s="210">
        <v>0.33112169672224112</v>
      </c>
      <c r="F30" s="210">
        <v>0.15633348174532502</v>
      </c>
      <c r="G30" s="210">
        <v>0.2429077018145048</v>
      </c>
      <c r="H30" s="114"/>
    </row>
    <row r="31" spans="2:9">
      <c r="B31" s="121">
        <v>42</v>
      </c>
      <c r="C31" s="122" t="s">
        <v>77</v>
      </c>
      <c r="D31" s="123">
        <v>4820</v>
      </c>
      <c r="E31" s="210">
        <v>0.28447678447678448</v>
      </c>
      <c r="F31" s="210">
        <v>0.13539003966505067</v>
      </c>
      <c r="G31" s="210">
        <v>0.21058150203154355</v>
      </c>
      <c r="H31" s="114"/>
    </row>
    <row r="32" spans="2:9">
      <c r="B32" s="121">
        <v>47</v>
      </c>
      <c r="C32" s="122" t="s">
        <v>78</v>
      </c>
      <c r="D32" s="123">
        <v>23010</v>
      </c>
      <c r="E32" s="210">
        <v>0.26284815585206228</v>
      </c>
      <c r="F32" s="210">
        <v>0.11728947740445785</v>
      </c>
      <c r="G32" s="210">
        <v>0.18738395387471904</v>
      </c>
      <c r="H32" s="114"/>
    </row>
    <row r="33" spans="2:8">
      <c r="B33" s="121">
        <v>49</v>
      </c>
      <c r="C33" s="122" t="s">
        <v>79</v>
      </c>
      <c r="D33" s="123">
        <v>17314</v>
      </c>
      <c r="E33" s="210">
        <v>0.43029164353729876</v>
      </c>
      <c r="F33" s="210">
        <v>0.29662267398967129</v>
      </c>
      <c r="G33" s="210">
        <v>0.36208879687140555</v>
      </c>
      <c r="H33" s="114"/>
    </row>
    <row r="34" spans="2:8" s="128" customFormat="1">
      <c r="B34" s="121"/>
      <c r="C34" s="125" t="s">
        <v>70</v>
      </c>
      <c r="D34" s="126">
        <v>144892</v>
      </c>
      <c r="E34" s="211">
        <v>0.30130363601995341</v>
      </c>
      <c r="F34" s="211">
        <v>0.15972996660708508</v>
      </c>
      <c r="G34" s="211">
        <v>0.22982022593098986</v>
      </c>
      <c r="H34" s="127"/>
    </row>
    <row r="35" spans="2:8">
      <c r="B35" s="121">
        <v>2</v>
      </c>
      <c r="C35" s="122" t="s">
        <v>81</v>
      </c>
      <c r="D35" s="123">
        <v>25565</v>
      </c>
      <c r="E35" s="210">
        <v>0.41815692410863975</v>
      </c>
      <c r="F35" s="210">
        <v>0.26473526473526471</v>
      </c>
      <c r="G35" s="210">
        <v>0.33714459038877459</v>
      </c>
      <c r="H35" s="114"/>
    </row>
    <row r="36" spans="2:8">
      <c r="B36" s="121">
        <v>13</v>
      </c>
      <c r="C36" s="122" t="s">
        <v>82</v>
      </c>
      <c r="D36" s="123">
        <v>35153</v>
      </c>
      <c r="E36" s="210">
        <v>0.43749603199796838</v>
      </c>
      <c r="F36" s="210">
        <v>0.2546784859997186</v>
      </c>
      <c r="G36" s="210">
        <v>0.3376524829507252</v>
      </c>
      <c r="H36" s="114"/>
    </row>
    <row r="37" spans="2:8">
      <c r="B37" s="121">
        <v>16</v>
      </c>
      <c r="C37" s="122" t="s">
        <v>83</v>
      </c>
      <c r="D37" s="123">
        <v>17320</v>
      </c>
      <c r="E37" s="210">
        <v>0.45684100814856926</v>
      </c>
      <c r="F37" s="210">
        <v>0.31282343832769649</v>
      </c>
      <c r="G37" s="210">
        <v>0.37941685469561215</v>
      </c>
      <c r="H37" s="114"/>
    </row>
    <row r="38" spans="2:8">
      <c r="B38" s="121">
        <v>19</v>
      </c>
      <c r="C38" s="122" t="s">
        <v>84</v>
      </c>
      <c r="D38" s="123">
        <v>8473</v>
      </c>
      <c r="E38" s="210">
        <v>0.2674169590376817</v>
      </c>
      <c r="F38" s="210">
        <v>0.10750557344562794</v>
      </c>
      <c r="G38" s="210">
        <v>0.18352141047022894</v>
      </c>
      <c r="H38" s="114"/>
    </row>
    <row r="39" spans="2:8">
      <c r="B39" s="121">
        <v>45</v>
      </c>
      <c r="C39" s="122" t="s">
        <v>85</v>
      </c>
      <c r="D39" s="123">
        <v>37672</v>
      </c>
      <c r="E39" s="210">
        <v>0.4041651468570337</v>
      </c>
      <c r="F39" s="210">
        <v>0.20923036694848776</v>
      </c>
      <c r="G39" s="210">
        <v>0.29801204009144772</v>
      </c>
      <c r="H39" s="114"/>
    </row>
    <row r="40" spans="2:8" s="130" customFormat="1">
      <c r="B40" s="121"/>
      <c r="C40" s="125" t="s">
        <v>80</v>
      </c>
      <c r="D40" s="126">
        <v>124183</v>
      </c>
      <c r="E40" s="211">
        <v>0.40517997049039306</v>
      </c>
      <c r="F40" s="211">
        <v>0.23200324480062659</v>
      </c>
      <c r="G40" s="211">
        <v>0.31188672089851743</v>
      </c>
      <c r="H40" s="129"/>
    </row>
    <row r="41" spans="2:8">
      <c r="B41" s="121">
        <v>8</v>
      </c>
      <c r="C41" s="122" t="s">
        <v>87</v>
      </c>
      <c r="D41" s="123">
        <v>173718</v>
      </c>
      <c r="E41" s="210">
        <v>0.17412556798852288</v>
      </c>
      <c r="F41" s="210">
        <v>7.1181813211596029E-2</v>
      </c>
      <c r="G41" s="210">
        <v>0.12928457296974669</v>
      </c>
      <c r="H41" s="114"/>
    </row>
    <row r="42" spans="2:8">
      <c r="B42" s="121">
        <v>17</v>
      </c>
      <c r="C42" s="122" t="s">
        <v>209</v>
      </c>
      <c r="D42" s="123">
        <v>24643</v>
      </c>
      <c r="E42" s="210">
        <v>0.18968130296497107</v>
      </c>
      <c r="F42" s="210">
        <v>9.1016266624278072E-2</v>
      </c>
      <c r="G42" s="210">
        <v>0.14565625997422954</v>
      </c>
      <c r="H42" s="114"/>
    </row>
    <row r="43" spans="2:8">
      <c r="B43" s="121">
        <v>25</v>
      </c>
      <c r="C43" s="122" t="s">
        <v>206</v>
      </c>
      <c r="D43" s="123">
        <v>19466</v>
      </c>
      <c r="E43" s="210">
        <v>0.2493071820636141</v>
      </c>
      <c r="F43" s="210">
        <v>0.11598890942698706</v>
      </c>
      <c r="G43" s="210">
        <v>0.18800645167521418</v>
      </c>
      <c r="H43" s="114"/>
    </row>
    <row r="44" spans="2:8">
      <c r="B44" s="121">
        <v>43</v>
      </c>
      <c r="C44" s="122" t="s">
        <v>88</v>
      </c>
      <c r="D44" s="123">
        <v>30692</v>
      </c>
      <c r="E44" s="210">
        <v>0.22727131831003378</v>
      </c>
      <c r="F44" s="210">
        <v>0.10113979995347755</v>
      </c>
      <c r="G44" s="210">
        <v>0.16793241557418309</v>
      </c>
      <c r="H44" s="114"/>
    </row>
    <row r="45" spans="2:8" s="130" customFormat="1">
      <c r="B45" s="121"/>
      <c r="C45" s="125" t="s">
        <v>86</v>
      </c>
      <c r="D45" s="126">
        <v>248519</v>
      </c>
      <c r="E45" s="211">
        <v>0.18488016353731043</v>
      </c>
      <c r="F45" s="211">
        <v>7.8994541682611941E-2</v>
      </c>
      <c r="G45" s="211">
        <v>0.13812934365509544</v>
      </c>
      <c r="H45" s="129"/>
    </row>
    <row r="46" spans="2:8">
      <c r="B46" s="121">
        <v>3</v>
      </c>
      <c r="C46" s="122" t="s">
        <v>201</v>
      </c>
      <c r="D46" s="123">
        <v>89218</v>
      </c>
      <c r="E46" s="210">
        <v>0.31605908526206911</v>
      </c>
      <c r="F46" s="210">
        <v>0.19255315894141042</v>
      </c>
      <c r="G46" s="210">
        <v>0.25774822039382456</v>
      </c>
      <c r="H46" s="114"/>
    </row>
    <row r="47" spans="2:8">
      <c r="B47" s="121">
        <v>12</v>
      </c>
      <c r="C47" s="122" t="s">
        <v>208</v>
      </c>
      <c r="D47" s="123">
        <v>29784</v>
      </c>
      <c r="E47" s="210">
        <v>0.28219656283566058</v>
      </c>
      <c r="F47" s="210">
        <v>0.133353616794706</v>
      </c>
      <c r="G47" s="210">
        <v>0.21241513094083414</v>
      </c>
      <c r="H47" s="114"/>
    </row>
    <row r="48" spans="2:8">
      <c r="B48" s="121">
        <v>46</v>
      </c>
      <c r="C48" s="122" t="s">
        <v>90</v>
      </c>
      <c r="D48" s="123">
        <v>125985</v>
      </c>
      <c r="E48" s="210">
        <v>0.29111533066927781</v>
      </c>
      <c r="F48" s="210">
        <v>0.14119064082260835</v>
      </c>
      <c r="G48" s="210">
        <v>0.22052413976593652</v>
      </c>
      <c r="H48" s="114"/>
    </row>
    <row r="49" spans="2:9" s="130" customFormat="1">
      <c r="B49" s="121"/>
      <c r="C49" s="125" t="s">
        <v>89</v>
      </c>
      <c r="D49" s="126">
        <v>244987</v>
      </c>
      <c r="E49" s="211">
        <v>0.29807415615867883</v>
      </c>
      <c r="F49" s="211">
        <v>0.1570064116204096</v>
      </c>
      <c r="G49" s="211">
        <v>0.23163158601362632</v>
      </c>
      <c r="H49" s="129"/>
    </row>
    <row r="50" spans="2:9">
      <c r="B50" s="121">
        <v>6</v>
      </c>
      <c r="C50" s="122" t="s">
        <v>92</v>
      </c>
      <c r="D50" s="123">
        <v>56804</v>
      </c>
      <c r="E50" s="210">
        <v>0.46582237135136739</v>
      </c>
      <c r="F50" s="210">
        <v>0.33929762762522347</v>
      </c>
      <c r="G50" s="210">
        <v>0.39918482080112438</v>
      </c>
      <c r="H50" s="114"/>
    </row>
    <row r="51" spans="2:9">
      <c r="B51" s="121">
        <v>10</v>
      </c>
      <c r="C51" s="122" t="s">
        <v>93</v>
      </c>
      <c r="D51" s="123">
        <v>35166</v>
      </c>
      <c r="E51" s="210">
        <v>0.4198410796997285</v>
      </c>
      <c r="F51" s="210">
        <v>0.28519841029675808</v>
      </c>
      <c r="G51" s="210">
        <v>0.35287034528432526</v>
      </c>
      <c r="H51" s="114"/>
    </row>
    <row r="52" spans="2:9" s="130" customFormat="1">
      <c r="B52" s="121"/>
      <c r="C52" s="125" t="s">
        <v>91</v>
      </c>
      <c r="D52" s="126">
        <v>91970</v>
      </c>
      <c r="E52" s="211">
        <v>0.44621174707515199</v>
      </c>
      <c r="F52" s="211">
        <v>0.31776091233987874</v>
      </c>
      <c r="G52" s="211">
        <v>0.38010886231851115</v>
      </c>
      <c r="H52" s="129"/>
    </row>
    <row r="53" spans="2:9">
      <c r="B53" s="121">
        <v>15</v>
      </c>
      <c r="C53" s="122" t="s">
        <v>200</v>
      </c>
      <c r="D53" s="123">
        <v>76335</v>
      </c>
      <c r="E53" s="210">
        <v>0.32200000000000001</v>
      </c>
      <c r="F53" s="210">
        <v>0.158</v>
      </c>
      <c r="G53" s="210">
        <v>0.247</v>
      </c>
      <c r="H53" s="114"/>
    </row>
    <row r="54" spans="2:9">
      <c r="B54" s="121">
        <v>27</v>
      </c>
      <c r="C54" s="122" t="s">
        <v>95</v>
      </c>
      <c r="D54" s="123">
        <v>32267</v>
      </c>
      <c r="E54" s="210">
        <v>0.3286936186570989</v>
      </c>
      <c r="F54" s="210">
        <v>0.23248817370306593</v>
      </c>
      <c r="G54" s="210">
        <v>0.28566243194192376</v>
      </c>
      <c r="H54" s="114"/>
    </row>
    <row r="55" spans="2:9">
      <c r="B55" s="121">
        <v>32</v>
      </c>
      <c r="C55" s="122" t="s">
        <v>207</v>
      </c>
      <c r="D55" s="123">
        <v>33902</v>
      </c>
      <c r="E55" s="210">
        <v>0.37613234875504431</v>
      </c>
      <c r="F55" s="210">
        <v>0.23321576382800874</v>
      </c>
      <c r="G55" s="210">
        <v>0.31168520731819438</v>
      </c>
      <c r="H55" s="114"/>
    </row>
    <row r="56" spans="2:9">
      <c r="B56" s="121">
        <v>36</v>
      </c>
      <c r="C56" s="122" t="s">
        <v>96</v>
      </c>
      <c r="D56" s="123">
        <v>59046</v>
      </c>
      <c r="E56" s="210">
        <v>0.31150884896675518</v>
      </c>
      <c r="F56" s="210">
        <v>0.14581765309613412</v>
      </c>
      <c r="G56" s="210">
        <v>0.23455338486839492</v>
      </c>
      <c r="H56" s="114"/>
    </row>
    <row r="57" spans="2:9" s="130" customFormat="1">
      <c r="B57" s="121"/>
      <c r="C57" s="125" t="s">
        <v>94</v>
      </c>
      <c r="D57" s="126">
        <v>201550</v>
      </c>
      <c r="E57" s="211">
        <v>0.32745896709584449</v>
      </c>
      <c r="F57" s="211">
        <v>0.17498953595446048</v>
      </c>
      <c r="G57" s="211">
        <v>0.2576176470964171</v>
      </c>
      <c r="H57" s="129"/>
      <c r="I57" s="432"/>
    </row>
    <row r="58" spans="2:9" s="130" customFormat="1">
      <c r="B58" s="121">
        <v>28</v>
      </c>
      <c r="C58" s="125" t="s">
        <v>97</v>
      </c>
      <c r="D58" s="126">
        <v>175635</v>
      </c>
      <c r="E58" s="211">
        <v>0.19259601170895876</v>
      </c>
      <c r="F58" s="211">
        <v>7.5143962994430283E-2</v>
      </c>
      <c r="G58" s="211">
        <v>0.1385975710802301</v>
      </c>
      <c r="H58" s="129"/>
    </row>
    <row r="59" spans="2:9" s="130" customFormat="1">
      <c r="B59" s="121">
        <v>30</v>
      </c>
      <c r="C59" s="125" t="s">
        <v>98</v>
      </c>
      <c r="D59" s="126">
        <v>69568</v>
      </c>
      <c r="E59" s="211">
        <v>0.33677296246009319</v>
      </c>
      <c r="F59" s="211">
        <v>0.18347692689125111</v>
      </c>
      <c r="G59" s="211">
        <v>0.26220116612581645</v>
      </c>
      <c r="H59" s="129"/>
    </row>
    <row r="60" spans="2:9" s="130" customFormat="1">
      <c r="B60" s="121">
        <v>31</v>
      </c>
      <c r="C60" s="125" t="s">
        <v>99</v>
      </c>
      <c r="D60" s="126">
        <v>20585</v>
      </c>
      <c r="E60" s="211">
        <v>0.20620496397117694</v>
      </c>
      <c r="F60" s="211">
        <v>7.167597765363129E-2</v>
      </c>
      <c r="G60" s="211">
        <v>0.14047359082844274</v>
      </c>
      <c r="H60" s="129"/>
    </row>
    <row r="61" spans="2:9">
      <c r="B61" s="121">
        <v>1</v>
      </c>
      <c r="C61" s="122" t="s">
        <v>202</v>
      </c>
      <c r="D61" s="123">
        <v>7984</v>
      </c>
      <c r="E61" s="210">
        <v>0.14284046329161218</v>
      </c>
      <c r="F61" s="210">
        <v>4.5714985308521056E-2</v>
      </c>
      <c r="G61" s="210">
        <v>9.5429336393191816E-2</v>
      </c>
      <c r="H61" s="114"/>
    </row>
    <row r="62" spans="2:9">
      <c r="B62" s="121">
        <v>20</v>
      </c>
      <c r="C62" s="122" t="s">
        <v>204</v>
      </c>
      <c r="D62" s="123">
        <v>17744</v>
      </c>
      <c r="E62" s="210">
        <v>0.13304778349089452</v>
      </c>
      <c r="F62" s="210">
        <v>4.1607767075402438E-2</v>
      </c>
      <c r="G62" s="210">
        <v>9.0491830032027085E-2</v>
      </c>
      <c r="H62" s="114"/>
    </row>
    <row r="63" spans="2:9">
      <c r="B63" s="121">
        <v>48</v>
      </c>
      <c r="C63" s="122" t="s">
        <v>203</v>
      </c>
      <c r="D63" s="123">
        <v>32584</v>
      </c>
      <c r="E63" s="210">
        <v>0.15670941904085978</v>
      </c>
      <c r="F63" s="210">
        <v>5.4161235369983379E-2</v>
      </c>
      <c r="G63" s="210">
        <v>0.10760827207217918</v>
      </c>
      <c r="H63" s="114"/>
    </row>
    <row r="64" spans="2:9" s="130" customFormat="1">
      <c r="B64" s="121">
        <v>16</v>
      </c>
      <c r="C64" s="125" t="s">
        <v>155</v>
      </c>
      <c r="D64" s="126">
        <v>58312</v>
      </c>
      <c r="E64" s="211">
        <v>0.14664488523828076</v>
      </c>
      <c r="F64" s="211">
        <v>4.8781984192861526E-2</v>
      </c>
      <c r="G64" s="211">
        <v>0.10009784567848254</v>
      </c>
      <c r="H64" s="129"/>
    </row>
    <row r="65" spans="2:10" s="130" customFormat="1">
      <c r="B65" s="121">
        <v>26</v>
      </c>
      <c r="C65" s="125" t="s">
        <v>151</v>
      </c>
      <c r="D65" s="126">
        <v>14314</v>
      </c>
      <c r="E65" s="211">
        <v>0.26080045859607065</v>
      </c>
      <c r="F65" s="211">
        <v>0.11949249007468281</v>
      </c>
      <c r="G65" s="211">
        <v>0.19239764509798651</v>
      </c>
      <c r="H65" s="129"/>
    </row>
    <row r="66" spans="2:10">
      <c r="B66" s="121">
        <v>51</v>
      </c>
      <c r="C66" s="122" t="s">
        <v>102</v>
      </c>
      <c r="D66" s="123">
        <v>2056</v>
      </c>
      <c r="E66" s="210">
        <v>0.27316062176165801</v>
      </c>
      <c r="F66" s="210">
        <v>0.16550796142632879</v>
      </c>
      <c r="G66" s="210">
        <v>0.22145626884963379</v>
      </c>
      <c r="H66" s="114"/>
    </row>
    <row r="67" spans="2:10">
      <c r="B67" s="121">
        <v>52</v>
      </c>
      <c r="C67" s="122" t="s">
        <v>103</v>
      </c>
      <c r="D67" s="123">
        <v>2323</v>
      </c>
      <c r="E67" s="210">
        <v>0.30329136293351006</v>
      </c>
      <c r="F67" s="210">
        <v>0.21532184950135994</v>
      </c>
      <c r="G67" s="210">
        <v>0.2598724689562591</v>
      </c>
      <c r="H67" s="114"/>
    </row>
    <row r="68" spans="2:10" ht="18.600000000000001" customHeight="1">
      <c r="B68" s="283"/>
      <c r="C68" s="284" t="s">
        <v>45</v>
      </c>
      <c r="D68" s="285">
        <f>'Pensiones - mínimos'!$C$14</f>
        <v>2126121</v>
      </c>
      <c r="E68" s="286">
        <f>'Pensiones - mínimos'!E14</f>
        <v>0.2649237231008747</v>
      </c>
      <c r="F68" s="286">
        <f>'Pensiones - mínimos'!F14</f>
        <v>0.14149660422856475</v>
      </c>
      <c r="G68" s="286">
        <f>'Pensiones - mínimos'!G14</f>
        <v>0.20654723294433228</v>
      </c>
    </row>
    <row r="69" spans="2:10">
      <c r="C69" s="132"/>
      <c r="D69" s="157"/>
      <c r="E69" s="163"/>
      <c r="F69" s="158"/>
      <c r="G69" s="153"/>
      <c r="H69" s="158"/>
      <c r="I69" s="153"/>
      <c r="J69" s="153"/>
    </row>
    <row r="70" spans="2:10">
      <c r="F70" s="192"/>
      <c r="G70" s="192"/>
      <c r="H70" s="114"/>
      <c r="I70" s="114"/>
      <c r="J70" s="114"/>
    </row>
    <row r="71" spans="2:10">
      <c r="F71" s="192"/>
      <c r="G71" s="192"/>
      <c r="H71" s="114"/>
      <c r="I71" s="114"/>
      <c r="J71" s="114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53" activePane="bottomLeft" state="frozen"/>
      <selection pane="bottomLeft" activeCell="M71" sqref="M71"/>
    </sheetView>
  </sheetViews>
  <sheetFormatPr baseColWidth="10" defaultColWidth="11.42578125" defaultRowHeight="15.75"/>
  <cols>
    <col min="1" max="1" width="2.7109375" style="84" customWidth="1"/>
    <col min="2" max="2" width="8" style="83" customWidth="1"/>
    <col min="3" max="3" width="24.7109375" style="84" customWidth="1"/>
    <col min="4" max="9" width="13.7109375" style="84" customWidth="1"/>
    <col min="10" max="10" width="1.85546875" style="84" customWidth="1"/>
    <col min="11" max="11" width="11.42578125" style="84"/>
    <col min="12" max="12" width="25.42578125" style="84" bestFit="1" customWidth="1"/>
    <col min="13" max="16384" width="11.42578125" style="84"/>
  </cols>
  <sheetData>
    <row r="1" spans="1:226" s="1" customFormat="1" ht="12.2" customHeight="1">
      <c r="B1" s="6"/>
    </row>
    <row r="2" spans="1:226" s="1" customFormat="1" ht="12.95" customHeight="1">
      <c r="B2" s="537" t="s">
        <v>181</v>
      </c>
      <c r="C2" s="537"/>
      <c r="D2" s="537"/>
      <c r="E2" s="537"/>
      <c r="F2" s="537"/>
      <c r="G2" s="537"/>
      <c r="H2" s="537"/>
      <c r="I2" s="537"/>
      <c r="K2" s="7" t="s">
        <v>168</v>
      </c>
    </row>
    <row r="3" spans="1:226" s="92" customFormat="1" ht="18.75">
      <c r="B3" s="6"/>
      <c r="D3" s="89"/>
      <c r="E3" s="90"/>
      <c r="F3" s="89"/>
      <c r="G3" s="89"/>
      <c r="H3" s="89"/>
      <c r="I3" s="89"/>
    </row>
    <row r="4" spans="1:226" s="2" customFormat="1" ht="15.75" customHeight="1">
      <c r="B4" s="6"/>
      <c r="C4" s="91"/>
      <c r="D4" s="89"/>
      <c r="E4" s="90"/>
      <c r="F4" s="89"/>
      <c r="G4" s="89"/>
      <c r="H4" s="89"/>
      <c r="I4" s="89"/>
    </row>
    <row r="5" spans="1:226" s="92" customFormat="1" ht="18.75">
      <c r="A5" s="222"/>
      <c r="B5" s="550" t="s">
        <v>226</v>
      </c>
      <c r="C5" s="551"/>
      <c r="D5" s="551"/>
      <c r="E5" s="551"/>
      <c r="F5" s="551"/>
      <c r="G5" s="551"/>
      <c r="H5" s="551"/>
      <c r="I5" s="552"/>
    </row>
    <row r="6" spans="1:226" ht="2.4500000000000002" customHeight="1">
      <c r="A6" s="223"/>
      <c r="B6" s="553"/>
      <c r="C6" s="554"/>
      <c r="D6" s="554"/>
      <c r="E6" s="554"/>
      <c r="F6" s="554"/>
      <c r="G6" s="554"/>
      <c r="H6" s="554"/>
      <c r="I6" s="555"/>
    </row>
    <row r="7" spans="1:226" ht="52.5" customHeight="1">
      <c r="A7" s="223"/>
      <c r="B7" s="225" t="s">
        <v>157</v>
      </c>
      <c r="C7" s="226" t="s">
        <v>47</v>
      </c>
      <c r="D7" s="225" t="s">
        <v>175</v>
      </c>
      <c r="E7" s="227" t="s">
        <v>176</v>
      </c>
      <c r="F7" s="225" t="s">
        <v>177</v>
      </c>
      <c r="G7" s="225" t="s">
        <v>178</v>
      </c>
      <c r="H7" s="225" t="s">
        <v>179</v>
      </c>
      <c r="I7" s="225" t="s">
        <v>180</v>
      </c>
    </row>
    <row r="8" spans="1:226" ht="6.75" customHeight="1">
      <c r="B8" s="304"/>
      <c r="C8" s="305"/>
      <c r="D8" s="305"/>
      <c r="E8" s="306"/>
      <c r="F8" s="305"/>
      <c r="G8" s="305"/>
      <c r="H8" s="305"/>
      <c r="I8" s="305"/>
    </row>
    <row r="9" spans="1:226" s="97" customFormat="1" ht="18" customHeight="1">
      <c r="A9" s="8"/>
      <c r="B9" s="94"/>
      <c r="C9" s="95" t="s">
        <v>52</v>
      </c>
      <c r="D9" s="96">
        <v>168434</v>
      </c>
      <c r="E9" s="96">
        <v>82.268664002546402</v>
      </c>
      <c r="F9" s="96">
        <v>33502</v>
      </c>
      <c r="G9" s="96">
        <v>73799</v>
      </c>
      <c r="H9" s="96">
        <v>38283</v>
      </c>
      <c r="I9" s="96">
        <v>22850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0" customFormat="1" ht="18" customHeight="1">
      <c r="B10" s="94">
        <v>4</v>
      </c>
      <c r="C10" s="98" t="s">
        <v>53</v>
      </c>
      <c r="D10" s="99">
        <v>12373</v>
      </c>
      <c r="E10" s="99">
        <v>83.253367008809491</v>
      </c>
      <c r="F10" s="99">
        <v>2272</v>
      </c>
      <c r="G10" s="99">
        <v>5323</v>
      </c>
      <c r="H10" s="99">
        <v>3038</v>
      </c>
      <c r="I10" s="99">
        <v>1740</v>
      </c>
    </row>
    <row r="11" spans="1:226" s="101" customFormat="1" ht="18" customHeight="1">
      <c r="B11" s="94">
        <v>11</v>
      </c>
      <c r="C11" s="98" t="s">
        <v>54</v>
      </c>
      <c r="D11" s="99">
        <v>20871</v>
      </c>
      <c r="E11" s="99">
        <v>82.9134741986488</v>
      </c>
      <c r="F11" s="99">
        <v>4544</v>
      </c>
      <c r="G11" s="99">
        <v>8435</v>
      </c>
      <c r="H11" s="99">
        <v>4536</v>
      </c>
      <c r="I11" s="99">
        <v>3356</v>
      </c>
    </row>
    <row r="12" spans="1:226" s="101" customFormat="1" ht="18" customHeight="1">
      <c r="B12" s="94">
        <v>14</v>
      </c>
      <c r="C12" s="98" t="s">
        <v>55</v>
      </c>
      <c r="D12" s="99">
        <v>19539</v>
      </c>
      <c r="E12" s="99">
        <v>82.484834433696747</v>
      </c>
      <c r="F12" s="99">
        <v>3655</v>
      </c>
      <c r="G12" s="99">
        <v>8823</v>
      </c>
      <c r="H12" s="99">
        <v>4521</v>
      </c>
      <c r="I12" s="99">
        <v>2540</v>
      </c>
    </row>
    <row r="13" spans="1:226" s="101" customFormat="1" ht="18" customHeight="1">
      <c r="B13" s="94">
        <v>18</v>
      </c>
      <c r="C13" s="98" t="s">
        <v>56</v>
      </c>
      <c r="D13" s="99">
        <v>20984</v>
      </c>
      <c r="E13" s="99">
        <v>82.112253621807099</v>
      </c>
      <c r="F13" s="99">
        <v>4118</v>
      </c>
      <c r="G13" s="99">
        <v>9180</v>
      </c>
      <c r="H13" s="99">
        <v>4841</v>
      </c>
      <c r="I13" s="99">
        <v>2845</v>
      </c>
    </row>
    <row r="14" spans="1:226" s="101" customFormat="1" ht="18" customHeight="1">
      <c r="B14" s="94">
        <v>21</v>
      </c>
      <c r="C14" s="98" t="s">
        <v>57</v>
      </c>
      <c r="D14" s="99">
        <v>11005</v>
      </c>
      <c r="E14" s="99">
        <v>81.483270331667427</v>
      </c>
      <c r="F14" s="99">
        <v>2181</v>
      </c>
      <c r="G14" s="99">
        <v>4940</v>
      </c>
      <c r="H14" s="99">
        <v>2503</v>
      </c>
      <c r="I14" s="99">
        <v>1381</v>
      </c>
    </row>
    <row r="15" spans="1:226" s="101" customFormat="1" ht="18" customHeight="1">
      <c r="B15" s="94">
        <v>23</v>
      </c>
      <c r="C15" s="98" t="s">
        <v>58</v>
      </c>
      <c r="D15" s="99">
        <v>15867</v>
      </c>
      <c r="E15" s="99">
        <v>84.056402596584107</v>
      </c>
      <c r="F15" s="99">
        <v>2820</v>
      </c>
      <c r="G15" s="99">
        <v>7019</v>
      </c>
      <c r="H15" s="99">
        <v>3752</v>
      </c>
      <c r="I15" s="99">
        <v>2276</v>
      </c>
    </row>
    <row r="16" spans="1:226" s="101" customFormat="1" ht="18" customHeight="1">
      <c r="B16" s="94">
        <v>29</v>
      </c>
      <c r="C16" s="98" t="s">
        <v>59</v>
      </c>
      <c r="D16" s="99">
        <v>28816</v>
      </c>
      <c r="E16" s="99">
        <v>79.87809342032206</v>
      </c>
      <c r="F16" s="99">
        <v>6178</v>
      </c>
      <c r="G16" s="99">
        <v>12739</v>
      </c>
      <c r="H16" s="99">
        <v>6351</v>
      </c>
      <c r="I16" s="99">
        <v>3548</v>
      </c>
    </row>
    <row r="17" spans="1:428" s="101" customFormat="1" ht="18" customHeight="1">
      <c r="B17" s="94">
        <v>41</v>
      </c>
      <c r="C17" s="98" t="s">
        <v>60</v>
      </c>
      <c r="D17" s="99">
        <v>38979</v>
      </c>
      <c r="E17" s="99">
        <v>81.967616408835553</v>
      </c>
      <c r="F17" s="99">
        <v>7734</v>
      </c>
      <c r="G17" s="99">
        <v>17340</v>
      </c>
      <c r="H17" s="99">
        <v>8741</v>
      </c>
      <c r="I17" s="99">
        <v>5164</v>
      </c>
    </row>
    <row r="18" spans="1:428" s="102" customFormat="1" ht="18" customHeight="1">
      <c r="A18" s="8"/>
      <c r="B18" s="94"/>
      <c r="C18" s="95" t="s">
        <v>61</v>
      </c>
      <c r="D18" s="96">
        <v>28446</v>
      </c>
      <c r="E18" s="96">
        <v>72.691716951175977</v>
      </c>
      <c r="F18" s="96">
        <v>7649</v>
      </c>
      <c r="G18" s="96">
        <v>14600</v>
      </c>
      <c r="H18" s="96">
        <v>4355</v>
      </c>
      <c r="I18" s="96">
        <v>1842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0" customFormat="1" ht="18" customHeight="1">
      <c r="B19" s="94">
        <v>22</v>
      </c>
      <c r="C19" s="98" t="s">
        <v>62</v>
      </c>
      <c r="D19" s="99">
        <v>4931</v>
      </c>
      <c r="E19" s="99">
        <v>72.041486513891698</v>
      </c>
      <c r="F19" s="99">
        <v>1297</v>
      </c>
      <c r="G19" s="99">
        <v>2526</v>
      </c>
      <c r="H19" s="99">
        <v>788</v>
      </c>
      <c r="I19" s="99">
        <v>320</v>
      </c>
    </row>
    <row r="20" spans="1:428" s="101" customFormat="1" ht="18" customHeight="1">
      <c r="B20" s="94">
        <v>40</v>
      </c>
      <c r="C20" s="98" t="s">
        <v>63</v>
      </c>
      <c r="D20" s="99">
        <v>3231</v>
      </c>
      <c r="E20" s="99">
        <v>74.934930362116987</v>
      </c>
      <c r="F20" s="99">
        <v>687</v>
      </c>
      <c r="G20" s="99">
        <v>1767</v>
      </c>
      <c r="H20" s="99">
        <v>545</v>
      </c>
      <c r="I20" s="99">
        <v>232</v>
      </c>
    </row>
    <row r="21" spans="1:428" s="101" customFormat="1" ht="18" customHeight="1">
      <c r="B21" s="94">
        <v>50</v>
      </c>
      <c r="C21" s="101" t="s">
        <v>64</v>
      </c>
      <c r="D21" s="103">
        <v>20284</v>
      </c>
      <c r="E21" s="103">
        <v>71.098733977519274</v>
      </c>
      <c r="F21" s="103">
        <v>5665</v>
      </c>
      <c r="G21" s="103">
        <v>10307</v>
      </c>
      <c r="H21" s="103">
        <v>3022</v>
      </c>
      <c r="I21" s="103">
        <v>1290</v>
      </c>
    </row>
    <row r="22" spans="1:428" s="97" customFormat="1" ht="18" customHeight="1">
      <c r="A22" s="8"/>
      <c r="B22" s="94">
        <v>33</v>
      </c>
      <c r="C22" s="95" t="s">
        <v>65</v>
      </c>
      <c r="D22" s="96">
        <v>24415</v>
      </c>
      <c r="E22" s="96">
        <v>67.449729674380563</v>
      </c>
      <c r="F22" s="96">
        <v>9026</v>
      </c>
      <c r="G22" s="96">
        <v>10542</v>
      </c>
      <c r="H22" s="96">
        <v>3307</v>
      </c>
      <c r="I22" s="96">
        <v>1540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7" customFormat="1" ht="18" customHeight="1">
      <c r="A23" s="8"/>
      <c r="B23" s="94">
        <v>7</v>
      </c>
      <c r="C23" s="95" t="s">
        <v>205</v>
      </c>
      <c r="D23" s="96">
        <v>19157</v>
      </c>
      <c r="E23" s="96">
        <v>74.320611786814226</v>
      </c>
      <c r="F23" s="96">
        <v>4808</v>
      </c>
      <c r="G23" s="96">
        <v>9381</v>
      </c>
      <c r="H23" s="96">
        <v>3439</v>
      </c>
      <c r="I23" s="96">
        <v>1529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7" customFormat="1" ht="18" customHeight="1">
      <c r="A24" s="8"/>
      <c r="B24" s="94"/>
      <c r="C24" s="95" t="s">
        <v>66</v>
      </c>
      <c r="D24" s="96">
        <v>36111</v>
      </c>
      <c r="E24" s="96">
        <v>78.659980766778801</v>
      </c>
      <c r="F24" s="96">
        <v>9396</v>
      </c>
      <c r="G24" s="96">
        <v>14683</v>
      </c>
      <c r="H24" s="96">
        <v>7110</v>
      </c>
      <c r="I24" s="96">
        <v>4922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0" customFormat="1" ht="18" customHeight="1">
      <c r="B25" s="94">
        <v>35</v>
      </c>
      <c r="C25" s="98" t="s">
        <v>67</v>
      </c>
      <c r="D25" s="99">
        <v>18572</v>
      </c>
      <c r="E25" s="99">
        <v>79.44017876373033</v>
      </c>
      <c r="F25" s="99">
        <v>4936</v>
      </c>
      <c r="G25" s="99">
        <v>7246</v>
      </c>
      <c r="H25" s="99">
        <v>3674</v>
      </c>
      <c r="I25" s="99">
        <v>2716</v>
      </c>
    </row>
    <row r="26" spans="1:428" s="101" customFormat="1" ht="18" customHeight="1">
      <c r="B26" s="94">
        <v>38</v>
      </c>
      <c r="C26" s="98" t="s">
        <v>68</v>
      </c>
      <c r="D26" s="99">
        <v>17539</v>
      </c>
      <c r="E26" s="99">
        <v>77.879782769827273</v>
      </c>
      <c r="F26" s="99">
        <v>4460</v>
      </c>
      <c r="G26" s="99">
        <v>7437</v>
      </c>
      <c r="H26" s="99">
        <v>3436</v>
      </c>
      <c r="I26" s="99">
        <v>2206</v>
      </c>
    </row>
    <row r="27" spans="1:428" s="101" customFormat="1" ht="18" customHeight="1">
      <c r="B27" s="94">
        <v>39</v>
      </c>
      <c r="C27" s="95" t="s">
        <v>69</v>
      </c>
      <c r="D27" s="96">
        <v>13378</v>
      </c>
      <c r="E27" s="96">
        <v>73.177631933024344</v>
      </c>
      <c r="F27" s="96">
        <v>3997</v>
      </c>
      <c r="G27" s="96">
        <v>5904</v>
      </c>
      <c r="H27" s="96">
        <v>2250</v>
      </c>
      <c r="I27" s="96">
        <v>1227</v>
      </c>
    </row>
    <row r="28" spans="1:428" s="97" customFormat="1" ht="18" customHeight="1">
      <c r="A28" s="8"/>
      <c r="B28" s="94"/>
      <c r="C28" s="95" t="s">
        <v>70</v>
      </c>
      <c r="D28" s="96">
        <v>56312</v>
      </c>
      <c r="E28" s="96">
        <v>76.860275571303276</v>
      </c>
      <c r="F28" s="96">
        <v>14263</v>
      </c>
      <c r="G28" s="96">
        <v>26254</v>
      </c>
      <c r="H28" s="96">
        <v>9915</v>
      </c>
      <c r="I28" s="96">
        <v>5880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4" customFormat="1" ht="18" customHeight="1">
      <c r="B29" s="94">
        <v>5</v>
      </c>
      <c r="C29" s="98" t="s">
        <v>71</v>
      </c>
      <c r="D29" s="99">
        <v>3647</v>
      </c>
      <c r="E29" s="99">
        <v>78.796937208664659</v>
      </c>
      <c r="F29" s="99">
        <v>819</v>
      </c>
      <c r="G29" s="99">
        <v>1665</v>
      </c>
      <c r="H29" s="99">
        <v>731</v>
      </c>
      <c r="I29" s="99">
        <v>432</v>
      </c>
    </row>
    <row r="30" spans="1:428" s="101" customFormat="1" ht="18" customHeight="1">
      <c r="B30" s="94">
        <v>9</v>
      </c>
      <c r="C30" s="98" t="s">
        <v>72</v>
      </c>
      <c r="D30" s="99">
        <v>8431</v>
      </c>
      <c r="E30" s="99">
        <v>77.085263907009832</v>
      </c>
      <c r="F30" s="99">
        <v>1893</v>
      </c>
      <c r="G30" s="99">
        <v>4166</v>
      </c>
      <c r="H30" s="99">
        <v>1476</v>
      </c>
      <c r="I30" s="99">
        <v>896</v>
      </c>
    </row>
    <row r="31" spans="1:428" s="101" customFormat="1" ht="18" customHeight="1">
      <c r="B31" s="94">
        <v>24</v>
      </c>
      <c r="C31" s="98" t="s">
        <v>73</v>
      </c>
      <c r="D31" s="99">
        <v>11528</v>
      </c>
      <c r="E31" s="99">
        <v>73.033016134628724</v>
      </c>
      <c r="F31" s="99">
        <v>3377</v>
      </c>
      <c r="G31" s="99">
        <v>5180</v>
      </c>
      <c r="H31" s="99">
        <v>1910</v>
      </c>
      <c r="I31" s="99">
        <v>1061</v>
      </c>
    </row>
    <row r="32" spans="1:428" s="101" customFormat="1" ht="18" customHeight="1">
      <c r="B32" s="94">
        <v>34</v>
      </c>
      <c r="C32" s="101" t="s">
        <v>74</v>
      </c>
      <c r="D32" s="103">
        <v>4060</v>
      </c>
      <c r="E32" s="103">
        <v>76.399492610837399</v>
      </c>
      <c r="F32" s="103">
        <v>1039</v>
      </c>
      <c r="G32" s="103">
        <v>1874</v>
      </c>
      <c r="H32" s="103">
        <v>698</v>
      </c>
      <c r="I32" s="103">
        <v>449</v>
      </c>
    </row>
    <row r="33" spans="1:226" s="101" customFormat="1" ht="18" customHeight="1">
      <c r="B33" s="94">
        <v>37</v>
      </c>
      <c r="C33" s="101" t="s">
        <v>75</v>
      </c>
      <c r="D33" s="103">
        <v>7741</v>
      </c>
      <c r="E33" s="103">
        <v>75.531198811523041</v>
      </c>
      <c r="F33" s="103">
        <v>2046</v>
      </c>
      <c r="G33" s="103">
        <v>3544</v>
      </c>
      <c r="H33" s="103">
        <v>1319</v>
      </c>
      <c r="I33" s="103">
        <v>832</v>
      </c>
    </row>
    <row r="34" spans="1:226" s="101" customFormat="1" ht="18" customHeight="1">
      <c r="B34" s="94">
        <v>40</v>
      </c>
      <c r="C34" s="98" t="s">
        <v>76</v>
      </c>
      <c r="D34" s="99">
        <v>3533</v>
      </c>
      <c r="E34" s="99">
        <v>80.423031418058315</v>
      </c>
      <c r="F34" s="99">
        <v>647</v>
      </c>
      <c r="G34" s="99">
        <v>1711</v>
      </c>
      <c r="H34" s="99">
        <v>758</v>
      </c>
      <c r="I34" s="99">
        <v>417</v>
      </c>
    </row>
    <row r="35" spans="1:226" s="101" customFormat="1" ht="18" customHeight="1">
      <c r="B35" s="94">
        <v>42</v>
      </c>
      <c r="C35" s="98" t="s">
        <v>77</v>
      </c>
      <c r="D35" s="99">
        <v>2020</v>
      </c>
      <c r="E35" s="99">
        <v>78.998633663366334</v>
      </c>
      <c r="F35" s="99">
        <v>385</v>
      </c>
      <c r="G35" s="99">
        <v>1046</v>
      </c>
      <c r="H35" s="99">
        <v>366</v>
      </c>
      <c r="I35" s="99">
        <v>223</v>
      </c>
    </row>
    <row r="36" spans="1:226" s="101" customFormat="1" ht="18" customHeight="1">
      <c r="B36" s="94">
        <v>47</v>
      </c>
      <c r="C36" s="98" t="s">
        <v>78</v>
      </c>
      <c r="D36" s="99">
        <v>11004</v>
      </c>
      <c r="E36" s="99">
        <v>74.846847509996323</v>
      </c>
      <c r="F36" s="99">
        <v>2927</v>
      </c>
      <c r="G36" s="99">
        <v>5177</v>
      </c>
      <c r="H36" s="99">
        <v>1830</v>
      </c>
      <c r="I36" s="99">
        <v>1070</v>
      </c>
    </row>
    <row r="37" spans="1:226" s="101" customFormat="1" ht="18" customHeight="1">
      <c r="B37" s="94">
        <v>49</v>
      </c>
      <c r="C37" s="98" t="s">
        <v>79</v>
      </c>
      <c r="D37" s="99">
        <v>4348</v>
      </c>
      <c r="E37" s="99">
        <v>76.628058877644889</v>
      </c>
      <c r="F37" s="99">
        <v>1130</v>
      </c>
      <c r="G37" s="99">
        <v>1891</v>
      </c>
      <c r="H37" s="99">
        <v>827</v>
      </c>
      <c r="I37" s="99">
        <v>500</v>
      </c>
    </row>
    <row r="38" spans="1:226" s="97" customFormat="1" ht="18" customHeight="1">
      <c r="A38" s="8"/>
      <c r="B38" s="94"/>
      <c r="C38" s="95" t="s">
        <v>80</v>
      </c>
      <c r="D38" s="96">
        <v>38424</v>
      </c>
      <c r="E38" s="96">
        <v>79.941895110489426</v>
      </c>
      <c r="F38" s="96">
        <v>8051</v>
      </c>
      <c r="G38" s="96">
        <v>17408</v>
      </c>
      <c r="H38" s="96">
        <v>8350</v>
      </c>
      <c r="I38" s="96">
        <v>4615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0" customFormat="1" ht="18" customHeight="1">
      <c r="B39" s="94">
        <v>2</v>
      </c>
      <c r="C39" s="98" t="s">
        <v>81</v>
      </c>
      <c r="D39" s="99">
        <v>7794</v>
      </c>
      <c r="E39" s="99">
        <v>81.888346163715681</v>
      </c>
      <c r="F39" s="99">
        <v>1576</v>
      </c>
      <c r="G39" s="99">
        <v>3408</v>
      </c>
      <c r="H39" s="99">
        <v>1735</v>
      </c>
      <c r="I39" s="99">
        <v>1075</v>
      </c>
    </row>
    <row r="40" spans="1:226" s="101" customFormat="1" ht="18" customHeight="1">
      <c r="B40" s="94">
        <v>13</v>
      </c>
      <c r="C40" s="98" t="s">
        <v>82</v>
      </c>
      <c r="D40" s="99">
        <v>9962</v>
      </c>
      <c r="E40" s="99">
        <v>81.404015257980333</v>
      </c>
      <c r="F40" s="99">
        <v>2052</v>
      </c>
      <c r="G40" s="99">
        <v>4399</v>
      </c>
      <c r="H40" s="99">
        <v>2220</v>
      </c>
      <c r="I40" s="99">
        <v>1291</v>
      </c>
    </row>
    <row r="41" spans="1:226" s="104" customFormat="1" ht="18" customHeight="1">
      <c r="B41" s="94">
        <v>16</v>
      </c>
      <c r="C41" s="101" t="s">
        <v>83</v>
      </c>
      <c r="D41" s="99">
        <v>4155</v>
      </c>
      <c r="E41" s="99">
        <v>80.34915042117926</v>
      </c>
      <c r="F41" s="99">
        <v>823</v>
      </c>
      <c r="G41" s="99">
        <v>1950</v>
      </c>
      <c r="H41" s="99">
        <v>910</v>
      </c>
      <c r="I41" s="99">
        <v>472</v>
      </c>
    </row>
    <row r="42" spans="1:226" s="101" customFormat="1" ht="18" customHeight="1">
      <c r="B42" s="94">
        <v>19</v>
      </c>
      <c r="C42" s="101" t="s">
        <v>84</v>
      </c>
      <c r="D42" s="103">
        <v>4279</v>
      </c>
      <c r="E42" s="103">
        <v>76.610451039962612</v>
      </c>
      <c r="F42" s="103">
        <v>945</v>
      </c>
      <c r="G42" s="103">
        <v>2126</v>
      </c>
      <c r="H42" s="103">
        <v>812</v>
      </c>
      <c r="I42" s="103">
        <v>396</v>
      </c>
    </row>
    <row r="43" spans="1:226" s="101" customFormat="1" ht="18" customHeight="1">
      <c r="B43" s="94">
        <v>45</v>
      </c>
      <c r="C43" s="98" t="s">
        <v>85</v>
      </c>
      <c r="D43" s="99">
        <v>12234</v>
      </c>
      <c r="E43" s="99">
        <v>79.45751266960923</v>
      </c>
      <c r="F43" s="99">
        <v>2655</v>
      </c>
      <c r="G43" s="99">
        <v>5525</v>
      </c>
      <c r="H43" s="99">
        <v>2673</v>
      </c>
      <c r="I43" s="99">
        <v>1381</v>
      </c>
    </row>
    <row r="44" spans="1:226" s="97" customFormat="1" ht="18" customHeight="1">
      <c r="A44" s="8"/>
      <c r="B44" s="94"/>
      <c r="C44" s="95" t="s">
        <v>86</v>
      </c>
      <c r="D44" s="96">
        <v>153290</v>
      </c>
      <c r="E44" s="96">
        <v>72.539332358071746</v>
      </c>
      <c r="F44" s="96">
        <v>39583</v>
      </c>
      <c r="G44" s="96">
        <v>78547</v>
      </c>
      <c r="H44" s="96">
        <v>24961</v>
      </c>
      <c r="I44" s="96">
        <v>10199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0" customFormat="1" ht="18" customHeight="1">
      <c r="B45" s="94">
        <v>8</v>
      </c>
      <c r="C45" s="101" t="s">
        <v>87</v>
      </c>
      <c r="D45" s="103">
        <v>111353</v>
      </c>
      <c r="E45" s="103">
        <v>72.687688522087399</v>
      </c>
      <c r="F45" s="103">
        <v>28616</v>
      </c>
      <c r="G45" s="103">
        <v>57481</v>
      </c>
      <c r="H45" s="103">
        <v>17966</v>
      </c>
      <c r="I45" s="103">
        <v>7290</v>
      </c>
    </row>
    <row r="46" spans="1:226" s="101" customFormat="1" ht="18" customHeight="1">
      <c r="B46" s="94">
        <v>17</v>
      </c>
      <c r="C46" s="101" t="s">
        <v>209</v>
      </c>
      <c r="D46" s="103">
        <v>15524</v>
      </c>
      <c r="E46" s="103">
        <v>71.682105771708336</v>
      </c>
      <c r="F46" s="103">
        <v>4256</v>
      </c>
      <c r="G46" s="103">
        <v>7740</v>
      </c>
      <c r="H46" s="103">
        <v>2453</v>
      </c>
      <c r="I46" s="103">
        <v>1075</v>
      </c>
    </row>
    <row r="47" spans="1:226" s="104" customFormat="1" ht="18" customHeight="1">
      <c r="B47" s="94">
        <v>25</v>
      </c>
      <c r="C47" s="101" t="s">
        <v>206</v>
      </c>
      <c r="D47" s="99">
        <v>9239</v>
      </c>
      <c r="E47" s="99">
        <v>71.899993505790647</v>
      </c>
      <c r="F47" s="99">
        <v>2524</v>
      </c>
      <c r="G47" s="99">
        <v>4590</v>
      </c>
      <c r="H47" s="99">
        <v>1519</v>
      </c>
      <c r="I47" s="99">
        <v>606</v>
      </c>
      <c r="L47" s="288"/>
    </row>
    <row r="48" spans="1:226" s="101" customFormat="1" ht="18" customHeight="1">
      <c r="B48" s="94">
        <v>43</v>
      </c>
      <c r="C48" s="101" t="s">
        <v>88</v>
      </c>
      <c r="D48" s="103">
        <v>17174</v>
      </c>
      <c r="E48" s="103">
        <v>73.887541632700604</v>
      </c>
      <c r="F48" s="103">
        <v>4187</v>
      </c>
      <c r="G48" s="103">
        <v>8736</v>
      </c>
      <c r="H48" s="103">
        <v>3023</v>
      </c>
      <c r="I48" s="103">
        <v>1228</v>
      </c>
    </row>
    <row r="49" spans="1:226" s="97" customFormat="1" ht="18" customHeight="1">
      <c r="A49" s="8"/>
      <c r="B49" s="94"/>
      <c r="C49" s="95" t="s">
        <v>89</v>
      </c>
      <c r="D49" s="96">
        <v>101007</v>
      </c>
      <c r="E49" s="96">
        <v>73.874348828100338</v>
      </c>
      <c r="F49" s="96">
        <v>24323</v>
      </c>
      <c r="G49" s="96">
        <v>50338</v>
      </c>
      <c r="H49" s="96">
        <v>18078</v>
      </c>
      <c r="I49" s="96">
        <v>8268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0" customFormat="1" ht="18" customHeight="1">
      <c r="B50" s="94">
        <v>3</v>
      </c>
      <c r="C50" s="101" t="s">
        <v>201</v>
      </c>
      <c r="D50" s="103">
        <v>35625</v>
      </c>
      <c r="E50" s="103">
        <v>75.651806035087702</v>
      </c>
      <c r="F50" s="103">
        <v>8097</v>
      </c>
      <c r="G50" s="103">
        <v>16979</v>
      </c>
      <c r="H50" s="103">
        <v>7101</v>
      </c>
      <c r="I50" s="103">
        <v>3448</v>
      </c>
    </row>
    <row r="51" spans="1:226" s="101" customFormat="1" ht="18" customHeight="1">
      <c r="B51" s="94">
        <v>12</v>
      </c>
      <c r="C51" s="101" t="s">
        <v>208</v>
      </c>
      <c r="D51" s="103">
        <v>12872</v>
      </c>
      <c r="E51" s="103">
        <v>72.29912523306399</v>
      </c>
      <c r="F51" s="103">
        <v>3155</v>
      </c>
      <c r="G51" s="103">
        <v>6800</v>
      </c>
      <c r="H51" s="103">
        <v>2024</v>
      </c>
      <c r="I51" s="103">
        <v>893</v>
      </c>
    </row>
    <row r="52" spans="1:226" s="101" customFormat="1" ht="18" customHeight="1">
      <c r="B52" s="94">
        <v>46</v>
      </c>
      <c r="C52" s="101" t="s">
        <v>90</v>
      </c>
      <c r="D52" s="103">
        <v>52510</v>
      </c>
      <c r="E52" s="103">
        <v>73.672115216149308</v>
      </c>
      <c r="F52" s="103">
        <v>13071</v>
      </c>
      <c r="G52" s="103">
        <v>26559</v>
      </c>
      <c r="H52" s="103">
        <v>8953</v>
      </c>
      <c r="I52" s="103">
        <v>3927</v>
      </c>
    </row>
    <row r="53" spans="1:226" s="97" customFormat="1" ht="18" customHeight="1">
      <c r="A53" s="8"/>
      <c r="B53" s="94"/>
      <c r="C53" s="95" t="s">
        <v>91</v>
      </c>
      <c r="D53" s="96">
        <v>24890</v>
      </c>
      <c r="E53" s="96">
        <v>80.158036975016401</v>
      </c>
      <c r="F53" s="96">
        <v>5448</v>
      </c>
      <c r="G53" s="96">
        <v>11005</v>
      </c>
      <c r="H53" s="96">
        <v>5273</v>
      </c>
      <c r="I53" s="96">
        <v>3164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0" customFormat="1" ht="18" customHeight="1">
      <c r="B54" s="94">
        <v>6</v>
      </c>
      <c r="C54" s="101" t="s">
        <v>92</v>
      </c>
      <c r="D54" s="103">
        <v>14698</v>
      </c>
      <c r="E54" s="103">
        <v>80.654878895087776</v>
      </c>
      <c r="F54" s="103">
        <v>3258</v>
      </c>
      <c r="G54" s="103">
        <v>6305</v>
      </c>
      <c r="H54" s="103">
        <v>3252</v>
      </c>
      <c r="I54" s="103">
        <v>1883</v>
      </c>
    </row>
    <row r="55" spans="1:226" s="101" customFormat="1" ht="18" customHeight="1">
      <c r="B55" s="94">
        <v>10</v>
      </c>
      <c r="C55" s="98" t="s">
        <v>93</v>
      </c>
      <c r="D55" s="99">
        <v>10192</v>
      </c>
      <c r="E55" s="99">
        <v>79.661195054945026</v>
      </c>
      <c r="F55" s="99">
        <v>2190</v>
      </c>
      <c r="G55" s="99">
        <v>4700</v>
      </c>
      <c r="H55" s="99">
        <v>2021</v>
      </c>
      <c r="I55" s="99">
        <v>1281</v>
      </c>
    </row>
    <row r="56" spans="1:226" s="97" customFormat="1" ht="18" customHeight="1">
      <c r="A56" s="8"/>
      <c r="B56" s="94"/>
      <c r="C56" s="95" t="s">
        <v>94</v>
      </c>
      <c r="D56" s="96">
        <v>73150</v>
      </c>
      <c r="E56" s="96">
        <v>68.282817902078477</v>
      </c>
      <c r="F56" s="96">
        <v>23640</v>
      </c>
      <c r="G56" s="96">
        <v>32644</v>
      </c>
      <c r="H56" s="96">
        <v>11382</v>
      </c>
      <c r="I56" s="96">
        <v>5484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0" customFormat="1" ht="18" customHeight="1">
      <c r="B57" s="94">
        <v>15</v>
      </c>
      <c r="C57" s="101" t="s">
        <v>200</v>
      </c>
      <c r="D57" s="103">
        <v>28913</v>
      </c>
      <c r="E57" s="103">
        <v>68.401481686438657</v>
      </c>
      <c r="F57" s="103">
        <v>9477</v>
      </c>
      <c r="G57" s="103">
        <v>13059</v>
      </c>
      <c r="H57" s="103">
        <v>4295</v>
      </c>
      <c r="I57" s="103">
        <v>2082</v>
      </c>
    </row>
    <row r="58" spans="1:226" s="101" customFormat="1" ht="18" customHeight="1">
      <c r="B58" s="94">
        <v>27</v>
      </c>
      <c r="C58" s="101" t="s">
        <v>95</v>
      </c>
      <c r="D58" s="103">
        <v>9968</v>
      </c>
      <c r="E58" s="103">
        <v>66.256833868378806</v>
      </c>
      <c r="F58" s="103">
        <v>3867</v>
      </c>
      <c r="G58" s="103">
        <v>4170</v>
      </c>
      <c r="H58" s="103">
        <v>1319</v>
      </c>
      <c r="I58" s="103">
        <v>612</v>
      </c>
    </row>
    <row r="59" spans="1:226" s="101" customFormat="1" ht="18" customHeight="1">
      <c r="B59" s="94">
        <v>32</v>
      </c>
      <c r="C59" s="101" t="s">
        <v>207</v>
      </c>
      <c r="D59" s="103">
        <v>9615</v>
      </c>
      <c r="E59" s="103">
        <v>65.652195527821092</v>
      </c>
      <c r="F59" s="103">
        <v>3399</v>
      </c>
      <c r="G59" s="103">
        <v>4299</v>
      </c>
      <c r="H59" s="103">
        <v>1336</v>
      </c>
      <c r="I59" s="103">
        <v>581</v>
      </c>
    </row>
    <row r="60" spans="1:226" s="101" customFormat="1" ht="18" customHeight="1">
      <c r="B60" s="94">
        <v>36</v>
      </c>
      <c r="C60" s="106" t="s">
        <v>96</v>
      </c>
      <c r="D60" s="103">
        <v>24654</v>
      </c>
      <c r="E60" s="103">
        <v>72.820760525675354</v>
      </c>
      <c r="F60" s="103">
        <v>6897</v>
      </c>
      <c r="G60" s="103">
        <v>11116</v>
      </c>
      <c r="H60" s="103">
        <v>4432</v>
      </c>
      <c r="I60" s="103">
        <v>2209</v>
      </c>
    </row>
    <row r="61" spans="1:226" s="97" customFormat="1" ht="18" customHeight="1">
      <c r="A61" s="8"/>
      <c r="B61" s="94">
        <v>28</v>
      </c>
      <c r="C61" s="95" t="s">
        <v>97</v>
      </c>
      <c r="D61" s="96">
        <v>115525</v>
      </c>
      <c r="E61" s="96">
        <v>74.530944124648329</v>
      </c>
      <c r="F61" s="96">
        <v>28781</v>
      </c>
      <c r="G61" s="96">
        <v>56694</v>
      </c>
      <c r="H61" s="96">
        <v>20384</v>
      </c>
      <c r="I61" s="96">
        <v>9666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7" customFormat="1" ht="18" customHeight="1">
      <c r="A62" s="8"/>
      <c r="B62" s="94">
        <v>30</v>
      </c>
      <c r="C62" s="95" t="s">
        <v>98</v>
      </c>
      <c r="D62" s="96">
        <v>26290</v>
      </c>
      <c r="E62" s="96">
        <v>83.354993153290224</v>
      </c>
      <c r="F62" s="96">
        <v>4961</v>
      </c>
      <c r="G62" s="96">
        <v>11194</v>
      </c>
      <c r="H62" s="96">
        <v>6350</v>
      </c>
      <c r="I62" s="96">
        <v>3785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7" customFormat="1" ht="18" customHeight="1">
      <c r="A63" s="8"/>
      <c r="B63" s="94">
        <v>31</v>
      </c>
      <c r="C63" s="95" t="s">
        <v>99</v>
      </c>
      <c r="D63" s="96">
        <v>12757</v>
      </c>
      <c r="E63" s="96">
        <v>75.385292780434298</v>
      </c>
      <c r="F63" s="96">
        <v>3136</v>
      </c>
      <c r="G63" s="96">
        <v>6240</v>
      </c>
      <c r="H63" s="96">
        <v>2146</v>
      </c>
      <c r="I63" s="96">
        <v>1235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7" customFormat="1" ht="18" customHeight="1">
      <c r="A64" s="8"/>
      <c r="B64" s="94"/>
      <c r="C64" s="95" t="s">
        <v>100</v>
      </c>
      <c r="D64" s="96">
        <v>52158</v>
      </c>
      <c r="E64" s="96">
        <v>71.645909471352383</v>
      </c>
      <c r="F64" s="96">
        <v>15110</v>
      </c>
      <c r="G64" s="96">
        <v>25861</v>
      </c>
      <c r="H64" s="96">
        <v>7626</v>
      </c>
      <c r="I64" s="96">
        <v>3561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0" customFormat="1" ht="18" customHeight="1">
      <c r="B65" s="94">
        <v>1</v>
      </c>
      <c r="C65" s="101" t="s">
        <v>202</v>
      </c>
      <c r="D65" s="99">
        <v>7293</v>
      </c>
      <c r="E65" s="99">
        <v>72.013632250102845</v>
      </c>
      <c r="F65" s="99">
        <v>2038</v>
      </c>
      <c r="G65" s="99">
        <v>3643</v>
      </c>
      <c r="H65" s="99">
        <v>1078</v>
      </c>
      <c r="I65" s="99">
        <v>534</v>
      </c>
    </row>
    <row r="66" spans="1:226" s="101" customFormat="1" ht="18" customHeight="1">
      <c r="B66" s="94">
        <v>20</v>
      </c>
      <c r="C66" s="101" t="s">
        <v>204</v>
      </c>
      <c r="D66" s="99">
        <v>16770</v>
      </c>
      <c r="E66" s="99">
        <v>73.12380500894453</v>
      </c>
      <c r="F66" s="99">
        <v>4185</v>
      </c>
      <c r="G66" s="99">
        <v>8730</v>
      </c>
      <c r="H66" s="99">
        <v>2644</v>
      </c>
      <c r="I66" s="99">
        <v>1211</v>
      </c>
    </row>
    <row r="67" spans="1:226" s="101" customFormat="1" ht="18" customHeight="1">
      <c r="B67" s="94">
        <v>48</v>
      </c>
      <c r="C67" s="101" t="s">
        <v>203</v>
      </c>
      <c r="D67" s="99">
        <v>28095</v>
      </c>
      <c r="E67" s="99">
        <v>69.800291155009774</v>
      </c>
      <c r="F67" s="99">
        <v>8887</v>
      </c>
      <c r="G67" s="99">
        <v>13488</v>
      </c>
      <c r="H67" s="99">
        <v>3904</v>
      </c>
      <c r="I67" s="99">
        <v>1816</v>
      </c>
    </row>
    <row r="68" spans="1:226" s="97" customFormat="1" ht="18" customHeight="1">
      <c r="A68" s="8"/>
      <c r="B68" s="94">
        <v>26</v>
      </c>
      <c r="C68" s="95" t="s">
        <v>101</v>
      </c>
      <c r="D68" s="96">
        <v>6881</v>
      </c>
      <c r="E68" s="96">
        <v>72.923123092573732</v>
      </c>
      <c r="F68" s="96">
        <v>1831</v>
      </c>
      <c r="G68" s="96">
        <v>3397</v>
      </c>
      <c r="H68" s="96">
        <v>1133</v>
      </c>
      <c r="I68" s="96">
        <v>520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7" customFormat="1" ht="18" customHeight="1">
      <c r="A69" s="8"/>
      <c r="B69" s="94">
        <v>51</v>
      </c>
      <c r="C69" s="101" t="s">
        <v>102</v>
      </c>
      <c r="D69" s="99">
        <v>1093</v>
      </c>
      <c r="E69" s="99">
        <v>85.779688929551668</v>
      </c>
      <c r="F69" s="99">
        <v>228</v>
      </c>
      <c r="G69" s="99">
        <v>413</v>
      </c>
      <c r="H69" s="99">
        <v>248</v>
      </c>
      <c r="I69" s="99">
        <v>204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7" customFormat="1" ht="18" customHeight="1">
      <c r="A70" s="8"/>
      <c r="B70" s="94">
        <v>52</v>
      </c>
      <c r="C70" s="101" t="s">
        <v>103</v>
      </c>
      <c r="D70" s="99">
        <v>919</v>
      </c>
      <c r="E70" s="99">
        <v>85.864134929270946</v>
      </c>
      <c r="F70" s="99">
        <v>211</v>
      </c>
      <c r="G70" s="99">
        <v>314</v>
      </c>
      <c r="H70" s="99">
        <v>211</v>
      </c>
      <c r="I70" s="99">
        <v>183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4"/>
      <c r="C71" s="281" t="s">
        <v>45</v>
      </c>
      <c r="D71" s="279">
        <v>952637</v>
      </c>
      <c r="E71" s="280">
        <v>75.534506963302888</v>
      </c>
      <c r="F71" s="279">
        <v>237944</v>
      </c>
      <c r="G71" s="279">
        <v>449218</v>
      </c>
      <c r="H71" s="279">
        <v>174801</v>
      </c>
      <c r="I71" s="279">
        <v>90674</v>
      </c>
      <c r="M71" s="217"/>
      <c r="N71" s="217"/>
      <c r="O71" s="217"/>
    </row>
    <row r="72" spans="1:226" ht="18" customHeight="1">
      <c r="B72" s="107"/>
      <c r="D72" s="87"/>
      <c r="E72" s="108"/>
      <c r="F72" s="108"/>
      <c r="G72" s="109"/>
      <c r="H72" s="108"/>
      <c r="I72" s="108"/>
    </row>
    <row r="73" spans="1:226" ht="18" customHeight="1">
      <c r="B73" s="228"/>
      <c r="C73" s="223"/>
      <c r="D73" s="229"/>
      <c r="E73" s="230"/>
      <c r="F73" s="223"/>
      <c r="G73" s="231"/>
      <c r="H73" s="108"/>
      <c r="I73" s="108"/>
    </row>
    <row r="74" spans="1:226" ht="18" customHeight="1">
      <c r="B74" s="228"/>
      <c r="C74" s="548" t="s">
        <v>212</v>
      </c>
      <c r="D74" s="486" t="s">
        <v>4</v>
      </c>
      <c r="E74" s="485" t="s">
        <v>3</v>
      </c>
      <c r="F74" s="484" t="s">
        <v>182</v>
      </c>
      <c r="G74" s="223"/>
      <c r="I74" s="108"/>
    </row>
    <row r="75" spans="1:226" ht="18" customHeight="1">
      <c r="B75" s="224"/>
      <c r="C75" s="548"/>
      <c r="D75" s="487">
        <v>845700</v>
      </c>
      <c r="E75" s="488">
        <v>106937</v>
      </c>
      <c r="F75" s="282">
        <f>D75+E75</f>
        <v>952637</v>
      </c>
      <c r="G75" s="223"/>
    </row>
    <row r="76" spans="1:226" ht="18" customHeight="1">
      <c r="B76" s="224"/>
      <c r="C76" s="309"/>
      <c r="D76" s="310"/>
      <c r="E76" s="309"/>
      <c r="F76" s="309"/>
      <c r="G76" s="223"/>
    </row>
    <row r="77" spans="1:226" ht="18" customHeight="1">
      <c r="B77" s="308"/>
      <c r="D77" s="217"/>
      <c r="E77" s="311"/>
      <c r="F77" s="366"/>
      <c r="G77" s="366"/>
      <c r="H77" s="366"/>
      <c r="I77" s="366"/>
    </row>
    <row r="78" spans="1:226">
      <c r="C78" s="549"/>
      <c r="D78" s="549"/>
      <c r="E78" s="549"/>
      <c r="F78" s="218"/>
      <c r="G78" s="218"/>
      <c r="H78" s="218"/>
    </row>
    <row r="79" spans="1:226">
      <c r="B79" s="421"/>
      <c r="C79" s="367"/>
      <c r="D79" s="446"/>
      <c r="E79" s="446"/>
      <c r="F79" s="217"/>
      <c r="G79" s="217"/>
      <c r="H79" s="217"/>
    </row>
    <row r="80" spans="1:226">
      <c r="D80" s="88"/>
    </row>
    <row r="81" spans="4:4">
      <c r="D81" s="88"/>
    </row>
    <row r="82" spans="4:4">
      <c r="D82" s="88"/>
    </row>
    <row r="83" spans="4:4">
      <c r="D83" s="88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topLeftCell="A21" zoomScaleNormal="100" workbookViewId="0">
      <selection activeCell="L36" sqref="L36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2.5703125" style="26" customWidth="1"/>
    <col min="4" max="4" width="12.7109375" style="26" customWidth="1"/>
    <col min="5" max="5" width="11.570312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1.5703125" style="26" customWidth="1"/>
    <col min="10" max="10" width="3.28515625" style="26" customWidth="1"/>
    <col min="11" max="11" width="8.85546875" style="26" customWidth="1"/>
    <col min="12" max="16" width="11.28515625" style="26" customWidth="1"/>
    <col min="17" max="19" width="11.5703125" style="26"/>
    <col min="20" max="20" width="11.5703125" style="342"/>
    <col min="21" max="16384" width="11.5703125" style="26"/>
  </cols>
  <sheetData>
    <row r="1" spans="2:21" ht="51.75" customHeight="1">
      <c r="B1" s="365" t="s">
        <v>227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P1" s="320" t="s">
        <v>168</v>
      </c>
    </row>
    <row r="2" spans="2:21" ht="46.5" customHeight="1">
      <c r="B2" s="27"/>
      <c r="C2" s="27"/>
      <c r="D2" s="27"/>
      <c r="E2" s="27"/>
      <c r="F2" s="27"/>
      <c r="G2" s="27"/>
      <c r="H2" s="27"/>
      <c r="I2" s="27"/>
      <c r="S2" s="352"/>
      <c r="T2" s="352"/>
      <c r="U2" s="352"/>
    </row>
    <row r="3" spans="2:21" ht="27.95" customHeight="1">
      <c r="B3" s="335" t="s">
        <v>191</v>
      </c>
      <c r="C3" s="335"/>
      <c r="D3" s="336"/>
      <c r="E3" s="337" t="s">
        <v>192</v>
      </c>
      <c r="F3" s="356"/>
      <c r="G3" s="337" t="s">
        <v>184</v>
      </c>
      <c r="H3" s="356"/>
      <c r="I3" s="337" t="s">
        <v>185</v>
      </c>
      <c r="K3" s="360"/>
      <c r="S3" s="352"/>
      <c r="T3" s="352"/>
      <c r="U3" s="352"/>
    </row>
    <row r="4" spans="2:21" ht="18.95" customHeight="1">
      <c r="B4" s="307" t="s">
        <v>186</v>
      </c>
      <c r="C4" s="28"/>
      <c r="D4" s="30"/>
      <c r="E4" s="318">
        <v>9317228</v>
      </c>
      <c r="F4" s="359"/>
      <c r="G4" s="318">
        <v>4617901</v>
      </c>
      <c r="H4" s="359"/>
      <c r="I4" s="318">
        <v>4699289</v>
      </c>
      <c r="J4" s="31"/>
      <c r="K4" s="361"/>
      <c r="L4" s="349">
        <f>H4/E4</f>
        <v>0</v>
      </c>
      <c r="M4" s="343"/>
      <c r="N4" s="343"/>
      <c r="O4" s="343"/>
      <c r="P4" s="350"/>
      <c r="Q4" s="343"/>
      <c r="R4" s="343"/>
      <c r="S4" s="353"/>
      <c r="T4" s="353"/>
      <c r="U4" s="354"/>
    </row>
    <row r="5" spans="2:21" ht="18.95" customHeight="1">
      <c r="B5" s="26" t="s">
        <v>153</v>
      </c>
      <c r="C5" s="28"/>
      <c r="D5" s="30"/>
      <c r="E5" s="30">
        <v>10293631</v>
      </c>
      <c r="F5" s="357"/>
      <c r="G5" s="30">
        <v>5425037</v>
      </c>
      <c r="H5" s="357"/>
      <c r="I5" s="30">
        <v>4868555</v>
      </c>
      <c r="J5" s="31"/>
      <c r="K5" s="362"/>
      <c r="L5" s="198"/>
      <c r="M5" s="198"/>
      <c r="N5" s="198"/>
      <c r="O5" s="198"/>
      <c r="P5" s="199"/>
      <c r="Q5" s="198"/>
      <c r="R5" s="198"/>
      <c r="S5" s="353"/>
      <c r="T5" s="353"/>
      <c r="U5" s="354"/>
    </row>
    <row r="6" spans="2:21" ht="18.95" customHeight="1">
      <c r="B6" s="26" t="s">
        <v>187</v>
      </c>
      <c r="C6" s="28"/>
      <c r="D6" s="30"/>
      <c r="E6" s="319">
        <v>1.1047954391585137</v>
      </c>
      <c r="F6" s="357"/>
      <c r="G6" s="319">
        <v>1.1747841714233371</v>
      </c>
      <c r="H6" s="358"/>
      <c r="I6" s="319">
        <v>1.03601949145924</v>
      </c>
      <c r="J6" s="31"/>
      <c r="K6" s="362"/>
      <c r="L6" s="198"/>
      <c r="M6" s="198"/>
      <c r="N6" s="198"/>
      <c r="O6" s="198"/>
      <c r="P6" s="199"/>
      <c r="Q6" s="198"/>
      <c r="R6" s="198"/>
      <c r="S6" s="353"/>
      <c r="T6" s="353"/>
      <c r="U6" s="353"/>
    </row>
    <row r="7" spans="2:21" ht="7.5" customHeight="1">
      <c r="B7" s="493"/>
      <c r="C7" s="493"/>
      <c r="F7" s="29"/>
      <c r="H7" s="29"/>
      <c r="K7" s="360"/>
      <c r="S7" s="352"/>
      <c r="T7" s="352"/>
      <c r="U7" s="352"/>
    </row>
    <row r="8" spans="2:21" ht="7.5" customHeight="1">
      <c r="B8" s="29"/>
      <c r="C8" s="29"/>
      <c r="F8" s="29"/>
      <c r="H8" s="29"/>
      <c r="K8" s="360"/>
      <c r="S8" s="352"/>
      <c r="T8" s="352"/>
      <c r="U8" s="352"/>
    </row>
    <row r="9" spans="2:21" ht="7.5" customHeight="1">
      <c r="B9" s="29"/>
      <c r="C9" s="29"/>
      <c r="F9" s="29"/>
      <c r="H9" s="29"/>
      <c r="S9" s="352"/>
      <c r="T9" s="352"/>
      <c r="U9" s="352"/>
    </row>
    <row r="10" spans="2:21" ht="7.5" customHeight="1">
      <c r="B10" s="29"/>
      <c r="C10" s="29"/>
      <c r="F10" s="29"/>
      <c r="H10" s="29"/>
      <c r="S10" s="352"/>
      <c r="T10" s="352"/>
      <c r="U10" s="352"/>
    </row>
    <row r="11" spans="2:21" ht="7.5" customHeight="1">
      <c r="B11" s="29"/>
      <c r="C11" s="29"/>
      <c r="F11" s="29"/>
      <c r="H11" s="29"/>
      <c r="S11" s="352"/>
      <c r="T11" s="352"/>
      <c r="U11" s="352"/>
    </row>
    <row r="12" spans="2:21" ht="7.5" customHeight="1">
      <c r="B12" s="29"/>
      <c r="C12" s="29"/>
      <c r="F12" s="29"/>
      <c r="H12" s="29"/>
      <c r="S12" s="352"/>
      <c r="T12" s="352"/>
      <c r="U12" s="352"/>
    </row>
    <row r="13" spans="2:21" ht="7.5" customHeight="1">
      <c r="B13" s="29"/>
      <c r="C13" s="29"/>
      <c r="F13" s="29"/>
      <c r="H13" s="29"/>
      <c r="S13" s="352"/>
      <c r="T13" s="352"/>
      <c r="U13" s="352"/>
    </row>
    <row r="14" spans="2:21" ht="7.5" customHeight="1">
      <c r="B14" s="29"/>
      <c r="C14" s="29"/>
      <c r="F14" s="29"/>
      <c r="H14" s="29"/>
      <c r="S14" s="352"/>
      <c r="T14" s="352"/>
      <c r="U14" s="352"/>
    </row>
    <row r="15" spans="2:21" ht="7.5" customHeight="1">
      <c r="B15" s="29"/>
      <c r="C15" s="29"/>
      <c r="F15" s="29"/>
      <c r="H15" s="29"/>
      <c r="S15" s="352"/>
      <c r="T15" s="352"/>
      <c r="U15" s="352"/>
    </row>
    <row r="16" spans="2:21" ht="7.5" customHeight="1">
      <c r="B16" s="29"/>
      <c r="C16" s="29"/>
      <c r="F16" s="29"/>
      <c r="H16" s="29"/>
      <c r="S16" s="352"/>
      <c r="T16" s="352"/>
      <c r="U16" s="352"/>
    </row>
    <row r="17" spans="1:21" s="321" customFormat="1" ht="18.75" customHeight="1">
      <c r="B17" s="339" t="s">
        <v>193</v>
      </c>
      <c r="C17" s="335"/>
      <c r="D17" s="336"/>
      <c r="E17" s="337" t="s">
        <v>192</v>
      </c>
      <c r="F17" s="338"/>
      <c r="G17" s="337" t="s">
        <v>184</v>
      </c>
      <c r="H17" s="338"/>
      <c r="I17" s="337" t="s">
        <v>185</v>
      </c>
      <c r="L17" s="327"/>
      <c r="M17" s="327"/>
      <c r="N17" s="327"/>
      <c r="O17" s="327"/>
      <c r="P17" s="328"/>
      <c r="Q17" s="327"/>
      <c r="R17" s="327"/>
      <c r="S17" s="355"/>
      <c r="T17" s="355"/>
      <c r="U17" s="355"/>
    </row>
    <row r="18" spans="1:21" ht="6.75" customHeight="1">
      <c r="B18" s="23"/>
      <c r="C18" s="24"/>
      <c r="D18" s="314"/>
      <c r="E18" s="314"/>
      <c r="F18" s="314"/>
      <c r="G18" s="314"/>
      <c r="H18" s="314"/>
      <c r="I18" s="314"/>
      <c r="S18" s="352"/>
      <c r="T18" s="352"/>
      <c r="U18" s="352"/>
    </row>
    <row r="19" spans="1:21" ht="20.100000000000001" customHeight="1">
      <c r="B19" s="26" t="s">
        <v>49</v>
      </c>
      <c r="C19" s="28"/>
      <c r="D19" s="30"/>
      <c r="E19" s="30">
        <v>6450903</v>
      </c>
      <c r="F19" s="29"/>
      <c r="G19" s="30">
        <v>2616097</v>
      </c>
      <c r="H19" s="29"/>
      <c r="I19" s="30">
        <v>3834784</v>
      </c>
      <c r="K19" s="34"/>
      <c r="S19" s="352"/>
      <c r="T19" s="352"/>
      <c r="U19" s="352"/>
    </row>
    <row r="20" spans="1:21" ht="20.100000000000001" customHeight="1">
      <c r="B20" s="26" t="s">
        <v>50</v>
      </c>
      <c r="C20" s="28"/>
      <c r="D20" s="30"/>
      <c r="E20" s="30">
        <v>1503016</v>
      </c>
      <c r="F20" s="29"/>
      <c r="G20" s="30">
        <v>1439863</v>
      </c>
      <c r="H20" s="29"/>
      <c r="I20" s="30">
        <v>63146</v>
      </c>
      <c r="K20" s="34"/>
      <c r="S20" s="352"/>
      <c r="T20" s="352"/>
      <c r="U20" s="352"/>
    </row>
    <row r="21" spans="1:21" ht="20.100000000000001" customHeight="1">
      <c r="B21" s="26" t="s">
        <v>48</v>
      </c>
      <c r="E21" s="30">
        <v>997680</v>
      </c>
      <c r="F21" s="30"/>
      <c r="G21" s="30">
        <v>380150</v>
      </c>
      <c r="I21" s="30">
        <v>617530</v>
      </c>
      <c r="K21" s="34"/>
    </row>
    <row r="22" spans="1:21" ht="20.100000000000001" customHeight="1">
      <c r="B22" s="26" t="s">
        <v>104</v>
      </c>
      <c r="C22" s="28"/>
      <c r="D22" s="30"/>
      <c r="E22" s="30">
        <v>320055</v>
      </c>
      <c r="F22" s="29"/>
      <c r="G22" s="30">
        <v>152222</v>
      </c>
      <c r="H22" s="29"/>
      <c r="I22" s="30">
        <v>167824</v>
      </c>
      <c r="K22" s="34"/>
    </row>
    <row r="23" spans="1:21" ht="20.100000000000001" customHeight="1">
      <c r="B23" s="26" t="s">
        <v>105</v>
      </c>
      <c r="C23" s="28"/>
      <c r="D23" s="30"/>
      <c r="E23" s="30">
        <v>45574</v>
      </c>
      <c r="F23" s="29"/>
      <c r="G23" s="30">
        <v>29569</v>
      </c>
      <c r="H23" s="29"/>
      <c r="I23" s="30">
        <v>16005</v>
      </c>
      <c r="K23" s="34"/>
    </row>
    <row r="24" spans="1:21" ht="5.25" customHeight="1">
      <c r="C24" s="28"/>
      <c r="D24" s="30"/>
      <c r="E24" s="30"/>
      <c r="F24" s="29"/>
      <c r="G24" s="30"/>
      <c r="H24" s="29"/>
      <c r="I24" s="30"/>
      <c r="K24" s="34"/>
    </row>
    <row r="25" spans="1:21" s="321" customFormat="1" ht="24" hidden="1" customHeight="1">
      <c r="B25" s="322" t="s">
        <v>45</v>
      </c>
      <c r="C25" s="323"/>
      <c r="D25" s="323"/>
      <c r="E25" s="323">
        <f>SUM(E19:E24)</f>
        <v>9317228</v>
      </c>
      <c r="F25" s="326"/>
      <c r="G25" s="323">
        <f>SUM(G19:G24)</f>
        <v>4617901</v>
      </c>
      <c r="H25" s="323">
        <f>SUM(H19:H24)</f>
        <v>0</v>
      </c>
      <c r="I25" s="323">
        <f>SUM(I19:I24)</f>
        <v>4699289</v>
      </c>
      <c r="K25" s="324"/>
      <c r="T25" s="345"/>
    </row>
    <row r="26" spans="1:21" ht="9.9499999999999993" customHeight="1">
      <c r="B26" s="493"/>
      <c r="C26" s="493"/>
      <c r="F26" s="29"/>
      <c r="H26" s="29"/>
    </row>
    <row r="27" spans="1:21" ht="50.1" customHeight="1">
      <c r="B27" s="493"/>
      <c r="C27" s="493"/>
      <c r="D27" s="26" t="s">
        <v>124</v>
      </c>
      <c r="E27" s="30"/>
      <c r="F27" s="30"/>
      <c r="G27" s="30"/>
      <c r="H27" s="30"/>
      <c r="I27" s="30"/>
    </row>
    <row r="28" spans="1:21" s="321" customFormat="1" ht="18.75" customHeight="1">
      <c r="C28" s="326"/>
      <c r="D28" s="326"/>
      <c r="E28" s="326"/>
      <c r="F28" s="325"/>
      <c r="G28" s="326"/>
      <c r="H28" s="325"/>
      <c r="I28" s="326"/>
      <c r="L28" s="327"/>
      <c r="M28" s="327"/>
      <c r="N28" s="327"/>
      <c r="O28" s="327"/>
      <c r="P28" s="328"/>
      <c r="Q28" s="327"/>
      <c r="R28" s="327"/>
      <c r="S28" s="327"/>
      <c r="T28" s="344"/>
      <c r="U28" s="327"/>
    </row>
    <row r="29" spans="1:21">
      <c r="D29" s="31"/>
    </row>
    <row r="30" spans="1:21" s="118" customFormat="1" ht="34.5" customHeight="1">
      <c r="A30" s="219"/>
      <c r="B30" s="339" t="s">
        <v>188</v>
      </c>
      <c r="C30" s="335"/>
      <c r="D30" s="340"/>
      <c r="E30" s="337" t="s">
        <v>192</v>
      </c>
      <c r="F30" s="338"/>
      <c r="G30" s="337" t="s">
        <v>184</v>
      </c>
      <c r="H30" s="338"/>
      <c r="I30" s="337" t="s">
        <v>185</v>
      </c>
      <c r="T30" s="346"/>
    </row>
    <row r="31" spans="1:21" s="128" customFormat="1" ht="24.95" customHeight="1">
      <c r="C31" s="333" t="s">
        <v>52</v>
      </c>
      <c r="D31"/>
      <c r="E31" s="329">
        <v>1532611</v>
      </c>
      <c r="F31" s="329"/>
      <c r="G31" s="329">
        <v>753610</v>
      </c>
      <c r="H31" s="329"/>
      <c r="I31" s="329">
        <v>778998</v>
      </c>
      <c r="K31" s="341"/>
      <c r="L31" s="431"/>
      <c r="T31" s="346"/>
    </row>
    <row r="32" spans="1:21" s="128" customFormat="1" ht="24.95" customHeight="1">
      <c r="C32" s="332" t="s">
        <v>61</v>
      </c>
      <c r="D32"/>
      <c r="E32" s="329">
        <v>286976</v>
      </c>
      <c r="F32" s="329"/>
      <c r="G32" s="329">
        <v>140062</v>
      </c>
      <c r="H32" s="329"/>
      <c r="I32" s="329">
        <v>146914</v>
      </c>
      <c r="L32" s="431"/>
      <c r="T32" s="346"/>
    </row>
    <row r="33" spans="3:20" s="128" customFormat="1" ht="24.95" customHeight="1">
      <c r="C33" s="332" t="s">
        <v>65</v>
      </c>
      <c r="D33"/>
      <c r="E33" s="329">
        <v>272506</v>
      </c>
      <c r="F33" s="329"/>
      <c r="G33" s="329">
        <v>130840</v>
      </c>
      <c r="H33" s="329"/>
      <c r="I33" s="329">
        <v>141660</v>
      </c>
      <c r="L33" s="432"/>
      <c r="T33" s="347">
        <v>1467756</v>
      </c>
    </row>
    <row r="34" spans="3:20" s="128" customFormat="1" ht="24.95" customHeight="1">
      <c r="C34" s="332" t="s">
        <v>205</v>
      </c>
      <c r="D34"/>
      <c r="E34" s="329">
        <v>188025</v>
      </c>
      <c r="F34" s="329"/>
      <c r="G34" s="329">
        <v>96240</v>
      </c>
      <c r="H34" s="329"/>
      <c r="I34" s="329">
        <v>91785</v>
      </c>
      <c r="L34" s="431"/>
      <c r="T34" s="347">
        <v>280326</v>
      </c>
    </row>
    <row r="35" spans="3:20" s="128" customFormat="1" ht="24.95" customHeight="1">
      <c r="C35" s="332" t="s">
        <v>66</v>
      </c>
      <c r="D35"/>
      <c r="E35" s="329">
        <v>343135</v>
      </c>
      <c r="F35" s="329"/>
      <c r="G35" s="329">
        <v>166354</v>
      </c>
      <c r="H35" s="329"/>
      <c r="I35" s="329">
        <v>176779</v>
      </c>
      <c r="L35" s="432"/>
      <c r="T35" s="347">
        <v>270289</v>
      </c>
    </row>
    <row r="36" spans="3:20" s="128" customFormat="1" ht="24.95" customHeight="1">
      <c r="C36" s="332" t="s">
        <v>69</v>
      </c>
      <c r="D36"/>
      <c r="E36" s="329">
        <v>133387</v>
      </c>
      <c r="F36" s="329"/>
      <c r="G36" s="329">
        <v>64550</v>
      </c>
      <c r="H36" s="329"/>
      <c r="I36" s="329">
        <v>68836</v>
      </c>
      <c r="K36" s="130"/>
      <c r="L36" s="432"/>
      <c r="T36" s="347">
        <v>178292</v>
      </c>
    </row>
    <row r="37" spans="3:20" s="128" customFormat="1" ht="24.95" customHeight="1">
      <c r="C37" s="332" t="s">
        <v>70</v>
      </c>
      <c r="D37"/>
      <c r="E37" s="329">
        <v>578350</v>
      </c>
      <c r="F37" s="329"/>
      <c r="G37" s="329">
        <v>270007</v>
      </c>
      <c r="H37" s="329"/>
      <c r="I37" s="329">
        <v>308343</v>
      </c>
      <c r="K37" s="130"/>
      <c r="L37" s="432"/>
      <c r="T37" s="347">
        <v>322017</v>
      </c>
    </row>
    <row r="38" spans="3:20" s="130" customFormat="1" ht="24.95" customHeight="1">
      <c r="C38" s="332" t="s">
        <v>80</v>
      </c>
      <c r="D38"/>
      <c r="E38" s="329">
        <v>376168</v>
      </c>
      <c r="F38" s="329"/>
      <c r="G38" s="329">
        <v>166123</v>
      </c>
      <c r="H38" s="329"/>
      <c r="I38" s="329">
        <v>210044</v>
      </c>
      <c r="L38" s="432"/>
      <c r="T38" s="347">
        <v>129473</v>
      </c>
    </row>
    <row r="39" spans="3:20" s="130" customFormat="1" ht="24.95" customHeight="1">
      <c r="C39" s="332" t="s">
        <v>86</v>
      </c>
      <c r="D39"/>
      <c r="E39" s="329">
        <v>1584868</v>
      </c>
      <c r="F39" s="329"/>
      <c r="G39" s="329">
        <v>824263</v>
      </c>
      <c r="H39" s="329"/>
      <c r="I39" s="329">
        <v>760599</v>
      </c>
      <c r="L39" s="432"/>
      <c r="T39" s="347">
        <v>565026</v>
      </c>
    </row>
    <row r="40" spans="3:20" s="130" customFormat="1" ht="24.95" customHeight="1">
      <c r="C40" s="332" t="s">
        <v>89</v>
      </c>
      <c r="D40"/>
      <c r="E40" s="329">
        <v>953868</v>
      </c>
      <c r="F40" s="329"/>
      <c r="G40" s="329">
        <v>472979</v>
      </c>
      <c r="H40" s="329"/>
      <c r="I40" s="329">
        <v>480885</v>
      </c>
      <c r="L40" s="432"/>
      <c r="T40" s="347">
        <v>360756</v>
      </c>
    </row>
    <row r="41" spans="3:20" s="130" customFormat="1" ht="24.95" customHeight="1">
      <c r="C41" s="332" t="s">
        <v>91</v>
      </c>
      <c r="D41"/>
      <c r="E41" s="329">
        <v>225087</v>
      </c>
      <c r="F41" s="329"/>
      <c r="G41" s="329">
        <v>104105</v>
      </c>
      <c r="H41" s="329"/>
      <c r="I41" s="329">
        <v>120982</v>
      </c>
      <c r="L41" s="432"/>
      <c r="T41" s="347">
        <v>1542221</v>
      </c>
    </row>
    <row r="42" spans="3:20" s="130" customFormat="1" ht="24.95" customHeight="1">
      <c r="C42" s="332" t="s">
        <v>94</v>
      </c>
      <c r="D42"/>
      <c r="E42" s="329">
        <v>693583</v>
      </c>
      <c r="F42" s="329"/>
      <c r="G42" s="329">
        <v>351808</v>
      </c>
      <c r="H42" s="329"/>
      <c r="I42" s="329">
        <v>341773</v>
      </c>
      <c r="L42" s="431"/>
      <c r="T42" s="347">
        <v>917315</v>
      </c>
    </row>
    <row r="43" spans="3:20" s="130" customFormat="1" ht="24.95" customHeight="1">
      <c r="C43" s="332" t="s">
        <v>97</v>
      </c>
      <c r="D43"/>
      <c r="E43" s="329">
        <v>1162647</v>
      </c>
      <c r="F43" s="329"/>
      <c r="G43" s="329">
        <v>596520</v>
      </c>
      <c r="H43" s="329"/>
      <c r="I43" s="329">
        <v>566116</v>
      </c>
      <c r="L43" s="431"/>
      <c r="T43" s="347">
        <v>217095</v>
      </c>
    </row>
    <row r="44" spans="3:20" s="130" customFormat="1" ht="24.95" customHeight="1">
      <c r="C44" s="332" t="s">
        <v>98</v>
      </c>
      <c r="D44"/>
      <c r="E44" s="329">
        <v>240941</v>
      </c>
      <c r="F44" s="329"/>
      <c r="G44" s="329">
        <v>116172</v>
      </c>
      <c r="H44" s="329"/>
      <c r="I44" s="329">
        <v>124769</v>
      </c>
      <c r="L44" s="432"/>
      <c r="T44" s="347">
        <v>679402</v>
      </c>
    </row>
    <row r="45" spans="3:20" s="130" customFormat="1" ht="24.95" customHeight="1">
      <c r="C45" s="332" t="s">
        <v>99</v>
      </c>
      <c r="D45"/>
      <c r="E45" s="329">
        <v>133877</v>
      </c>
      <c r="F45" s="329"/>
      <c r="G45" s="329">
        <v>64616</v>
      </c>
      <c r="H45" s="329"/>
      <c r="I45" s="329">
        <v>69261</v>
      </c>
      <c r="L45" s="431"/>
      <c r="T45" s="347">
        <v>1105001</v>
      </c>
    </row>
    <row r="46" spans="3:20" s="130" customFormat="1" ht="24.95" customHeight="1">
      <c r="C46" s="332" t="s">
        <v>155</v>
      </c>
      <c r="D46"/>
      <c r="E46" s="329">
        <v>526368</v>
      </c>
      <c r="F46" s="329"/>
      <c r="G46" s="329">
        <v>258362</v>
      </c>
      <c r="H46" s="329"/>
      <c r="I46" s="329">
        <v>268005</v>
      </c>
      <c r="L46" s="431"/>
      <c r="T46" s="347">
        <v>230177</v>
      </c>
    </row>
    <row r="47" spans="3:20" s="130" customFormat="1" ht="24.95" customHeight="1">
      <c r="C47" s="332" t="s">
        <v>151</v>
      </c>
      <c r="D47"/>
      <c r="E47" s="329">
        <v>67511</v>
      </c>
      <c r="F47" s="329"/>
      <c r="G47" s="329">
        <v>32681</v>
      </c>
      <c r="H47" s="329"/>
      <c r="I47" s="329">
        <v>34829</v>
      </c>
      <c r="L47" s="432"/>
      <c r="T47" s="347">
        <v>129080</v>
      </c>
    </row>
    <row r="48" spans="3:20" s="130" customFormat="1" ht="24.95" customHeight="1">
      <c r="C48" s="332" t="s">
        <v>189</v>
      </c>
      <c r="D48"/>
      <c r="E48" s="329">
        <v>8809</v>
      </c>
      <c r="F48" s="329"/>
      <c r="G48" s="329">
        <v>4441</v>
      </c>
      <c r="H48" s="329"/>
      <c r="I48" s="329">
        <v>4368</v>
      </c>
      <c r="L48" s="432"/>
      <c r="T48" s="347">
        <v>514162</v>
      </c>
    </row>
    <row r="49" spans="2:20" s="130" customFormat="1" ht="24.95" customHeight="1">
      <c r="C49" s="332" t="s">
        <v>190</v>
      </c>
      <c r="D49"/>
      <c r="E49" s="329">
        <v>8511</v>
      </c>
      <c r="F49" s="329"/>
      <c r="G49" s="329">
        <v>4168</v>
      </c>
      <c r="H49" s="329"/>
      <c r="I49" s="329">
        <v>4343</v>
      </c>
      <c r="K49" s="118"/>
      <c r="L49" s="432"/>
      <c r="T49" s="347">
        <v>65074</v>
      </c>
    </row>
    <row r="50" spans="2:20" s="130" customFormat="1" ht="17.25" customHeight="1">
      <c r="B50" s="330"/>
      <c r="C50" s="330"/>
      <c r="D50"/>
      <c r="E50" s="329"/>
      <c r="F50" s="329"/>
      <c r="G50" s="329"/>
      <c r="H50" s="329"/>
      <c r="I50" s="329"/>
      <c r="T50" s="347">
        <v>8388</v>
      </c>
    </row>
    <row r="51" spans="2:20" s="118" customFormat="1" ht="18.600000000000001" customHeight="1">
      <c r="C51" s="334" t="s">
        <v>45</v>
      </c>
      <c r="E51" s="331">
        <f>$E$4</f>
        <v>9317228</v>
      </c>
      <c r="F51" s="363">
        <v>0.4922996311893304</v>
      </c>
      <c r="G51" s="331">
        <f>$G$4</f>
        <v>4617901</v>
      </c>
      <c r="H51" s="363">
        <v>0.50770502733165346</v>
      </c>
      <c r="I51" s="331">
        <f>$I$4</f>
        <v>4699289</v>
      </c>
      <c r="T51" s="347">
        <v>7802</v>
      </c>
    </row>
    <row r="52" spans="2:20">
      <c r="E52" s="30"/>
      <c r="F52" s="30"/>
      <c r="G52" s="30"/>
      <c r="H52" s="30"/>
      <c r="I52" s="30"/>
      <c r="T52" s="342">
        <f>SUM(T33:T51)</f>
        <v>8989652</v>
      </c>
    </row>
    <row r="53" spans="2:20">
      <c r="E53" s="30"/>
      <c r="F53" s="30"/>
      <c r="G53" s="30"/>
      <c r="H53" s="30"/>
      <c r="I53" s="30"/>
    </row>
    <row r="54" spans="2:20">
      <c r="E54" s="30"/>
      <c r="F54" s="30"/>
      <c r="G54" s="30"/>
      <c r="H54" s="30"/>
      <c r="I54" s="30"/>
    </row>
    <row r="55" spans="2:20" ht="18">
      <c r="B55" s="348" t="s">
        <v>194</v>
      </c>
    </row>
    <row r="56" spans="2:20" ht="18">
      <c r="B56" s="348" t="s">
        <v>195</v>
      </c>
    </row>
    <row r="61" spans="2:20">
      <c r="E61" s="30"/>
      <c r="F61" s="30"/>
      <c r="G61" s="30"/>
      <c r="H61" s="30"/>
      <c r="I61" s="30"/>
    </row>
    <row r="79" spans="3:4">
      <c r="C79" s="333"/>
      <c r="D79"/>
    </row>
    <row r="80" spans="3:4">
      <c r="C80" s="332"/>
      <c r="D80"/>
    </row>
    <row r="81" spans="3:4">
      <c r="C81" s="332"/>
      <c r="D81"/>
    </row>
    <row r="82" spans="3:4">
      <c r="C82" s="332"/>
      <c r="D82"/>
    </row>
    <row r="83" spans="3:4">
      <c r="C83" s="332"/>
      <c r="D83"/>
    </row>
    <row r="84" spans="3:4">
      <c r="C84" s="332"/>
      <c r="D84"/>
    </row>
    <row r="85" spans="3:4">
      <c r="C85" s="332"/>
      <c r="D85"/>
    </row>
    <row r="86" spans="3:4">
      <c r="C86" s="332"/>
      <c r="D86"/>
    </row>
    <row r="87" spans="3:4">
      <c r="C87" s="332"/>
      <c r="D87"/>
    </row>
    <row r="88" spans="3:4">
      <c r="C88" s="332"/>
      <c r="D88"/>
    </row>
    <row r="89" spans="3:4">
      <c r="C89" s="332"/>
      <c r="D89"/>
    </row>
    <row r="90" spans="3:4">
      <c r="C90" s="332"/>
      <c r="D90"/>
    </row>
    <row r="91" spans="3:4">
      <c r="C91" s="332"/>
      <c r="D91"/>
    </row>
    <row r="92" spans="3:4">
      <c r="C92" s="332"/>
      <c r="D92"/>
    </row>
    <row r="93" spans="3:4">
      <c r="C93" s="332"/>
      <c r="D93"/>
    </row>
    <row r="94" spans="3:4">
      <c r="C94" s="332"/>
      <c r="D94"/>
    </row>
    <row r="95" spans="3:4">
      <c r="C95" s="332"/>
      <c r="D95"/>
    </row>
    <row r="96" spans="3:4">
      <c r="C96" s="332"/>
      <c r="D96"/>
    </row>
    <row r="97" spans="3:4">
      <c r="C97" s="332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P17" sqref="P17"/>
    </sheetView>
  </sheetViews>
  <sheetFormatPr baseColWidth="10" defaultColWidth="11.42578125" defaultRowHeight="12.75"/>
  <cols>
    <col min="1" max="1" width="3.28515625" style="15" customWidth="1"/>
    <col min="2" max="3" width="11.42578125" style="15"/>
    <col min="4" max="4" width="11.42578125" style="15" customWidth="1"/>
    <col min="5" max="16384" width="11.42578125" style="15"/>
  </cols>
  <sheetData>
    <row r="3" spans="1:10">
      <c r="C3" s="16"/>
    </row>
    <row r="6" spans="1:10" ht="35.25" customHeight="1">
      <c r="J6" s="7"/>
    </row>
    <row r="7" spans="1:10" ht="18.75">
      <c r="B7" s="491" t="s">
        <v>156</v>
      </c>
      <c r="C7" s="491"/>
      <c r="D7" s="491"/>
      <c r="E7" s="491"/>
      <c r="F7" s="491"/>
      <c r="G7" s="491"/>
      <c r="H7" s="491"/>
      <c r="I7" s="491"/>
    </row>
    <row r="8" spans="1:10" ht="24.95" customHeight="1">
      <c r="B8" s="17"/>
      <c r="C8" s="17"/>
      <c r="D8" s="17"/>
      <c r="E8" s="17"/>
      <c r="F8" s="18"/>
      <c r="G8" s="18"/>
      <c r="H8" s="19"/>
      <c r="I8" s="19"/>
    </row>
    <row r="9" spans="1:10" s="18" customFormat="1" ht="24" customHeight="1">
      <c r="B9" s="7" t="s">
        <v>172</v>
      </c>
      <c r="C9" s="7"/>
      <c r="D9" s="20"/>
      <c r="E9" s="17"/>
      <c r="H9" s="19"/>
      <c r="I9" s="19"/>
    </row>
    <row r="10" spans="1:10" s="18" customFormat="1" ht="24" customHeight="1">
      <c r="B10" s="7" t="s">
        <v>165</v>
      </c>
      <c r="C10" s="7"/>
      <c r="D10" s="7"/>
      <c r="E10" s="7"/>
      <c r="F10" s="7"/>
      <c r="G10" s="7"/>
      <c r="H10" s="21"/>
      <c r="I10" s="19"/>
    </row>
    <row r="11" spans="1:10" s="18" customFormat="1" ht="24" customHeight="1">
      <c r="A11" s="212"/>
      <c r="B11" s="7" t="s">
        <v>171</v>
      </c>
      <c r="C11" s="213"/>
      <c r="D11" s="213"/>
      <c r="E11" s="213"/>
      <c r="F11" s="213"/>
      <c r="G11" s="213"/>
      <c r="H11" s="19"/>
      <c r="I11" s="19"/>
    </row>
    <row r="12" spans="1:10" s="18" customFormat="1" ht="24" customHeight="1">
      <c r="B12" s="7" t="s">
        <v>159</v>
      </c>
      <c r="C12" s="7"/>
      <c r="D12" s="7"/>
      <c r="E12" s="7"/>
      <c r="H12" s="19"/>
      <c r="I12" s="19"/>
    </row>
    <row r="13" spans="1:10" s="18" customFormat="1" ht="24" customHeight="1">
      <c r="B13" s="7" t="s">
        <v>158</v>
      </c>
      <c r="C13" s="7"/>
      <c r="D13" s="7"/>
      <c r="E13" s="7"/>
      <c r="F13" s="7"/>
      <c r="H13" s="19"/>
      <c r="I13" s="19"/>
    </row>
    <row r="14" spans="1:10" s="18" customFormat="1" ht="24" customHeight="1">
      <c r="B14" s="7" t="s">
        <v>160</v>
      </c>
      <c r="C14" s="7"/>
      <c r="D14" s="7"/>
      <c r="E14" s="7"/>
      <c r="H14" s="19"/>
      <c r="I14" s="19"/>
    </row>
    <row r="15" spans="1:10" s="18" customFormat="1" ht="24" customHeight="1">
      <c r="B15" s="7" t="s">
        <v>162</v>
      </c>
      <c r="C15" s="7"/>
      <c r="D15" s="7"/>
      <c r="E15" s="7"/>
      <c r="H15" s="19"/>
      <c r="I15" s="19"/>
    </row>
    <row r="16" spans="1:10" s="18" customFormat="1" ht="24" customHeight="1">
      <c r="B16" s="7" t="s">
        <v>161</v>
      </c>
      <c r="C16" s="7"/>
      <c r="D16" s="7"/>
      <c r="E16" s="7"/>
      <c r="H16" s="19"/>
      <c r="I16" s="19"/>
    </row>
    <row r="17" spans="2:9" s="18" customFormat="1" ht="24" customHeight="1">
      <c r="B17" s="7" t="s">
        <v>163</v>
      </c>
      <c r="C17" s="7"/>
      <c r="D17" s="7"/>
      <c r="E17" s="7"/>
      <c r="F17" s="7"/>
      <c r="G17" s="7"/>
      <c r="H17" s="21"/>
      <c r="I17" s="21"/>
    </row>
    <row r="18" spans="2:9" s="18" customFormat="1" ht="24" customHeight="1">
      <c r="B18" s="7" t="s">
        <v>164</v>
      </c>
      <c r="C18" s="7"/>
      <c r="D18" s="7"/>
      <c r="E18" s="7"/>
      <c r="F18" s="7"/>
      <c r="G18" s="7"/>
      <c r="H18" s="21"/>
      <c r="I18" s="19"/>
    </row>
    <row r="19" spans="2:9" s="18" customFormat="1" ht="24" customHeight="1">
      <c r="B19" s="7" t="s">
        <v>166</v>
      </c>
      <c r="C19" s="7"/>
      <c r="D19" s="7"/>
      <c r="E19" s="7"/>
      <c r="F19" s="7"/>
      <c r="H19" s="19"/>
      <c r="I19" s="19"/>
    </row>
    <row r="20" spans="2:9" s="18" customFormat="1" ht="24" customHeight="1">
      <c r="B20" s="7" t="s">
        <v>167</v>
      </c>
      <c r="C20" s="7"/>
      <c r="D20" s="7"/>
      <c r="E20" s="7"/>
      <c r="H20" s="19"/>
      <c r="I20" s="19"/>
    </row>
    <row r="21" spans="2:9" ht="20.100000000000001" customHeight="1">
      <c r="B21" s="7" t="s">
        <v>174</v>
      </c>
      <c r="C21" s="7"/>
      <c r="D21" s="7"/>
      <c r="E21" s="7"/>
      <c r="F21" s="7"/>
      <c r="G21" s="7"/>
    </row>
    <row r="22" spans="2:9" ht="20.100000000000001" customHeight="1">
      <c r="B22" s="213" t="s">
        <v>183</v>
      </c>
      <c r="C22" s="7"/>
      <c r="D22" s="7"/>
      <c r="E22" s="7"/>
      <c r="F22" s="7"/>
      <c r="G22" s="7"/>
    </row>
    <row r="23" spans="2:9" ht="20.100000000000001" customHeight="1">
      <c r="B23" s="7"/>
      <c r="C23" s="22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="85" zoomScaleNormal="85" workbookViewId="0">
      <selection activeCell="AC17" sqref="AC17"/>
    </sheetView>
  </sheetViews>
  <sheetFormatPr baseColWidth="10" defaultColWidth="11.5703125" defaultRowHeight="15.75"/>
  <cols>
    <col min="1" max="1" width="2.85546875" style="26" customWidth="1"/>
    <col min="2" max="2" width="10.42578125" style="26" customWidth="1"/>
    <col min="3" max="3" width="26" style="26" customWidth="1"/>
    <col min="4" max="4" width="2" style="26" customWidth="1"/>
    <col min="5" max="5" width="12.7109375" style="26" customWidth="1"/>
    <col min="6" max="6" width="1.140625" style="26" customWidth="1"/>
    <col min="7" max="7" width="11.5703125" style="26" customWidth="1"/>
    <col min="8" max="8" width="1.140625" style="26" customWidth="1"/>
    <col min="9" max="9" width="10.42578125" style="26" customWidth="1"/>
    <col min="10" max="10" width="1.140625" style="26" customWidth="1"/>
    <col min="11" max="11" width="12.7109375" style="26" customWidth="1"/>
    <col min="12" max="12" width="1.140625" style="26" customWidth="1"/>
    <col min="13" max="13" width="11.5703125" style="26" customWidth="1"/>
    <col min="14" max="14" width="1.140625" style="26" customWidth="1"/>
    <col min="15" max="15" width="10.42578125" style="26" customWidth="1"/>
    <col min="16" max="16" width="1.140625" style="26" customWidth="1"/>
    <col min="17" max="17" width="12.7109375" style="26" customWidth="1"/>
    <col min="18" max="18" width="1.140625" style="26" customWidth="1"/>
    <col min="19" max="19" width="11.5703125" style="26" customWidth="1"/>
    <col min="20" max="20" width="1.140625" style="26" customWidth="1"/>
    <col min="21" max="21" width="10.42578125" style="26" customWidth="1"/>
    <col min="22" max="22" width="3.28515625" style="26" customWidth="1"/>
    <col min="23" max="23" width="8.85546875" style="26" customWidth="1"/>
    <col min="24" max="28" width="11.28515625" style="26" customWidth="1"/>
    <col min="29" max="16384" width="11.5703125" style="26"/>
  </cols>
  <sheetData>
    <row r="1" spans="2:40" ht="65.849999999999994" customHeight="1">
      <c r="B1" s="23" t="s">
        <v>218</v>
      </c>
      <c r="C1" s="24"/>
      <c r="D1" s="24"/>
      <c r="E1" s="24"/>
      <c r="F1" s="24"/>
      <c r="G1" s="24"/>
      <c r="H1" s="24"/>
      <c r="I1" s="24"/>
      <c r="J1" s="24"/>
      <c r="K1" s="24"/>
      <c r="L1" s="25"/>
      <c r="M1" s="24"/>
      <c r="N1" s="25"/>
      <c r="O1" s="24"/>
      <c r="P1" s="24"/>
      <c r="Q1" s="24"/>
      <c r="R1" s="25"/>
      <c r="S1" s="24"/>
      <c r="T1" s="25"/>
      <c r="U1" s="24"/>
      <c r="W1" s="7" t="s">
        <v>168</v>
      </c>
    </row>
    <row r="2" spans="2:40" ht="39.950000000000003" customHeight="1">
      <c r="B2" s="23" t="s">
        <v>128</v>
      </c>
      <c r="C2" s="24"/>
      <c r="D2" s="24"/>
      <c r="E2" s="24"/>
      <c r="F2" s="24"/>
      <c r="G2" s="24"/>
      <c r="H2" s="24"/>
      <c r="I2" s="24"/>
      <c r="J2" s="24"/>
      <c r="K2" s="24"/>
      <c r="L2" s="25"/>
      <c r="M2" s="24"/>
      <c r="N2" s="25"/>
      <c r="O2" s="24"/>
      <c r="P2" s="24"/>
      <c r="Q2" s="24"/>
      <c r="R2" s="25"/>
      <c r="S2" s="24"/>
      <c r="T2" s="25"/>
      <c r="U2" s="24"/>
    </row>
    <row r="3" spans="2:40" ht="43.15" customHeight="1">
      <c r="B3" s="27" t="s">
        <v>129</v>
      </c>
      <c r="C3" s="27"/>
      <c r="D3" s="27"/>
      <c r="E3" s="27"/>
      <c r="F3" s="27"/>
      <c r="G3" s="27"/>
      <c r="H3" s="27"/>
      <c r="I3" s="27"/>
      <c r="J3" s="27"/>
      <c r="K3" s="27"/>
      <c r="L3" s="298"/>
      <c r="M3" s="27"/>
      <c r="N3" s="298"/>
      <c r="O3" s="27"/>
      <c r="P3" s="27"/>
      <c r="Q3" s="27"/>
      <c r="R3" s="298"/>
      <c r="S3" s="27"/>
      <c r="T3" s="298"/>
      <c r="U3" s="27"/>
    </row>
    <row r="4" spans="2:40" ht="27.95" customHeight="1">
      <c r="B4" s="500" t="s">
        <v>130</v>
      </c>
      <c r="C4" s="500"/>
      <c r="D4" s="289"/>
      <c r="E4" s="495" t="s">
        <v>131</v>
      </c>
      <c r="F4" s="495"/>
      <c r="G4" s="495"/>
      <c r="H4" s="495"/>
      <c r="I4" s="495"/>
      <c r="J4" s="289"/>
      <c r="K4" s="495" t="s">
        <v>49</v>
      </c>
      <c r="L4" s="495"/>
      <c r="M4" s="495"/>
      <c r="N4" s="495"/>
      <c r="O4" s="495"/>
      <c r="P4" s="289"/>
      <c r="Q4" s="495" t="s">
        <v>50</v>
      </c>
      <c r="R4" s="495"/>
      <c r="S4" s="495"/>
      <c r="T4" s="495"/>
      <c r="U4" s="495"/>
    </row>
    <row r="5" spans="2:40" ht="4.5" customHeight="1">
      <c r="B5" s="215"/>
      <c r="C5" s="215"/>
      <c r="D5" s="214"/>
      <c r="E5" s="215"/>
      <c r="F5" s="290"/>
      <c r="G5" s="290"/>
      <c r="H5" s="290"/>
      <c r="I5" s="290"/>
      <c r="J5" s="215"/>
      <c r="K5" s="215"/>
      <c r="L5" s="290"/>
      <c r="M5" s="290"/>
      <c r="N5" s="290"/>
      <c r="O5" s="290"/>
      <c r="P5" s="215"/>
      <c r="Q5" s="215"/>
      <c r="R5" s="290"/>
      <c r="S5" s="290"/>
      <c r="T5" s="290"/>
      <c r="U5" s="290"/>
    </row>
    <row r="6" spans="2:40" ht="27.95" customHeight="1">
      <c r="B6" s="291" t="s">
        <v>132</v>
      </c>
      <c r="C6" s="292"/>
      <c r="D6" s="180"/>
      <c r="E6" s="293" t="s">
        <v>7</v>
      </c>
      <c r="F6" s="294"/>
      <c r="G6" s="293" t="s">
        <v>133</v>
      </c>
      <c r="H6" s="294"/>
      <c r="I6" s="293" t="s">
        <v>134</v>
      </c>
      <c r="J6" s="295"/>
      <c r="K6" s="293" t="s">
        <v>7</v>
      </c>
      <c r="L6" s="294"/>
      <c r="M6" s="293" t="s">
        <v>133</v>
      </c>
      <c r="N6" s="294"/>
      <c r="O6" s="293" t="s">
        <v>134</v>
      </c>
      <c r="P6" s="295"/>
      <c r="Q6" s="293" t="s">
        <v>7</v>
      </c>
      <c r="R6" s="294"/>
      <c r="S6" s="293" t="s">
        <v>133</v>
      </c>
      <c r="T6" s="294"/>
      <c r="U6" s="293" t="s">
        <v>134</v>
      </c>
    </row>
    <row r="7" spans="2:40" ht="9.9499999999999993" customHeight="1">
      <c r="L7" s="296"/>
      <c r="N7" s="296"/>
      <c r="R7" s="296"/>
      <c r="T7" s="296"/>
    </row>
    <row r="8" spans="2:40" ht="18.95" customHeight="1">
      <c r="B8" s="26" t="s">
        <v>135</v>
      </c>
      <c r="C8" s="28"/>
      <c r="D8" s="29"/>
      <c r="E8" s="30">
        <v>771775</v>
      </c>
      <c r="F8" s="30"/>
      <c r="G8" s="30">
        <v>946781.13592000003</v>
      </c>
      <c r="H8" s="30"/>
      <c r="I8" s="31">
        <v>1226.7579746946974</v>
      </c>
      <c r="J8" s="29"/>
      <c r="K8" s="30">
        <v>4871521</v>
      </c>
      <c r="L8" s="32"/>
      <c r="M8" s="30">
        <v>8092070.0832400043</v>
      </c>
      <c r="N8" s="32"/>
      <c r="O8" s="31">
        <v>1661.097239084057</v>
      </c>
      <c r="P8" s="29"/>
      <c r="Q8" s="30">
        <v>1746967</v>
      </c>
      <c r="R8" s="32"/>
      <c r="S8" s="30">
        <v>1730010.1556200013</v>
      </c>
      <c r="T8" s="32"/>
      <c r="U8" s="31">
        <v>990.29355197894483</v>
      </c>
      <c r="V8" s="31"/>
      <c r="W8" s="31"/>
      <c r="X8" s="198"/>
      <c r="Y8" s="198"/>
      <c r="Z8" s="198"/>
      <c r="AA8" s="198"/>
      <c r="AB8" s="199"/>
      <c r="AC8" s="198"/>
      <c r="AD8" s="198"/>
      <c r="AE8" s="198"/>
      <c r="AF8" s="198"/>
      <c r="AG8" s="198"/>
      <c r="AH8" s="199"/>
      <c r="AI8" s="198"/>
      <c r="AJ8" s="198"/>
      <c r="AK8" s="198"/>
      <c r="AL8" s="198"/>
      <c r="AM8" s="198"/>
      <c r="AN8" s="199"/>
    </row>
    <row r="9" spans="2:40" ht="27.95" customHeight="1">
      <c r="B9" s="26" t="s">
        <v>136</v>
      </c>
      <c r="C9" s="28"/>
      <c r="D9" s="29"/>
      <c r="E9" s="30">
        <v>118389</v>
      </c>
      <c r="F9" s="30"/>
      <c r="G9" s="30">
        <v>109750.19218000001</v>
      </c>
      <c r="H9" s="30"/>
      <c r="I9" s="31">
        <v>927.03031683686834</v>
      </c>
      <c r="J9" s="29"/>
      <c r="K9" s="30">
        <v>1346574</v>
      </c>
      <c r="L9" s="32"/>
      <c r="M9" s="30">
        <v>1354967.5246399983</v>
      </c>
      <c r="N9" s="32"/>
      <c r="O9" s="31">
        <v>1006.2332442479941</v>
      </c>
      <c r="P9" s="29"/>
      <c r="Q9" s="30">
        <v>464629</v>
      </c>
      <c r="R9" s="32"/>
      <c r="S9" s="30">
        <v>315818.75199999992</v>
      </c>
      <c r="T9" s="32"/>
      <c r="U9" s="31">
        <v>679.7224280016959</v>
      </c>
      <c r="V9" s="31"/>
      <c r="W9" s="31"/>
      <c r="X9" s="198"/>
      <c r="Y9" s="198"/>
      <c r="Z9" s="198"/>
      <c r="AA9" s="198"/>
      <c r="AB9" s="199"/>
      <c r="AC9" s="198"/>
      <c r="AD9" s="198"/>
      <c r="AE9" s="198"/>
      <c r="AF9" s="198"/>
      <c r="AG9" s="198"/>
      <c r="AH9" s="199"/>
      <c r="AI9" s="198"/>
      <c r="AJ9" s="198"/>
      <c r="AK9" s="198"/>
      <c r="AL9" s="198"/>
      <c r="AM9" s="198"/>
      <c r="AN9" s="199"/>
    </row>
    <row r="10" spans="2:40" ht="27.95" customHeight="1">
      <c r="B10" s="26" t="s">
        <v>137</v>
      </c>
      <c r="C10" s="28"/>
      <c r="D10" s="29"/>
      <c r="E10" s="30">
        <v>6747</v>
      </c>
      <c r="F10" s="30"/>
      <c r="G10" s="30">
        <v>8326.1231699999989</v>
      </c>
      <c r="H10" s="30"/>
      <c r="I10" s="31">
        <v>1234.0481947532235</v>
      </c>
      <c r="J10" s="29"/>
      <c r="K10" s="30">
        <v>64111</v>
      </c>
      <c r="L10" s="32"/>
      <c r="M10" s="30">
        <v>106306.61097999997</v>
      </c>
      <c r="N10" s="32"/>
      <c r="O10" s="31">
        <v>1658.1649167849507</v>
      </c>
      <c r="P10" s="29"/>
      <c r="Q10" s="30">
        <v>39130</v>
      </c>
      <c r="R10" s="32"/>
      <c r="S10" s="30">
        <v>36155.408540000004</v>
      </c>
      <c r="T10" s="32"/>
      <c r="U10" s="31">
        <v>923.9818180424229</v>
      </c>
      <c r="V10" s="31"/>
      <c r="W10" s="31"/>
      <c r="X10" s="198"/>
      <c r="Y10" s="198"/>
      <c r="Z10" s="198"/>
      <c r="AA10" s="198"/>
      <c r="AB10" s="199"/>
      <c r="AC10" s="198"/>
      <c r="AD10" s="198"/>
      <c r="AE10" s="198"/>
      <c r="AF10" s="198"/>
      <c r="AG10" s="198"/>
      <c r="AH10" s="199"/>
      <c r="AI10" s="198"/>
      <c r="AJ10" s="198"/>
      <c r="AK10" s="198"/>
      <c r="AL10" s="198"/>
      <c r="AM10" s="198"/>
      <c r="AN10" s="199"/>
    </row>
    <row r="11" spans="2:40" ht="27.95" customHeight="1">
      <c r="B11" s="26" t="s">
        <v>138</v>
      </c>
      <c r="C11" s="28"/>
      <c r="D11" s="29"/>
      <c r="E11" s="30">
        <v>1680</v>
      </c>
      <c r="F11" s="30"/>
      <c r="G11" s="30">
        <v>3380.9865399999985</v>
      </c>
      <c r="H11" s="30"/>
      <c r="I11" s="31">
        <v>2012.4919880952373</v>
      </c>
      <c r="J11" s="29"/>
      <c r="K11" s="30">
        <v>34114</v>
      </c>
      <c r="L11" s="32"/>
      <c r="M11" s="30">
        <v>98752.282139999981</v>
      </c>
      <c r="N11" s="32"/>
      <c r="O11" s="31">
        <v>2894.7728832737289</v>
      </c>
      <c r="P11" s="29"/>
      <c r="Q11" s="30">
        <v>19292</v>
      </c>
      <c r="R11" s="32"/>
      <c r="S11" s="30">
        <v>26879.36305</v>
      </c>
      <c r="T11" s="32"/>
      <c r="U11" s="31">
        <v>1393.2906411984243</v>
      </c>
      <c r="V11" s="31"/>
      <c r="W11" s="31"/>
      <c r="X11" s="198"/>
      <c r="Y11" s="198"/>
      <c r="Z11" s="198"/>
      <c r="AA11" s="198"/>
      <c r="AB11" s="199"/>
      <c r="AC11" s="198"/>
      <c r="AD11" s="198"/>
      <c r="AE11" s="198"/>
      <c r="AF11" s="198"/>
      <c r="AG11" s="198"/>
      <c r="AH11" s="199"/>
      <c r="AI11" s="198"/>
      <c r="AJ11" s="198"/>
      <c r="AK11" s="198"/>
      <c r="AL11" s="198"/>
      <c r="AM11" s="198"/>
      <c r="AN11" s="199"/>
    </row>
    <row r="12" spans="2:40" ht="27.95" customHeight="1">
      <c r="B12" s="26" t="s">
        <v>139</v>
      </c>
      <c r="C12" s="28"/>
      <c r="D12" s="29"/>
      <c r="E12" s="30">
        <v>89098</v>
      </c>
      <c r="F12" s="30"/>
      <c r="G12" s="30">
        <v>122652.54584999995</v>
      </c>
      <c r="H12" s="30"/>
      <c r="I12" s="31">
        <v>1376.6026830007402</v>
      </c>
      <c r="J12" s="29"/>
      <c r="K12" s="30">
        <v>54120</v>
      </c>
      <c r="L12" s="32"/>
      <c r="M12" s="30">
        <v>84705.766160000014</v>
      </c>
      <c r="N12" s="32"/>
      <c r="O12" s="31">
        <v>1565.1471943828531</v>
      </c>
      <c r="P12" s="29"/>
      <c r="Q12" s="30">
        <v>49533</v>
      </c>
      <c r="R12" s="32"/>
      <c r="S12" s="30">
        <v>55784.700130000019</v>
      </c>
      <c r="T12" s="32"/>
      <c r="U12" s="31">
        <v>1126.2128304362752</v>
      </c>
      <c r="V12" s="31"/>
      <c r="W12" s="31"/>
      <c r="X12" s="198"/>
      <c r="Y12" s="198"/>
      <c r="Z12" s="198"/>
      <c r="AA12" s="198"/>
      <c r="AB12" s="199"/>
      <c r="AC12" s="198"/>
      <c r="AD12" s="198"/>
      <c r="AE12" s="198"/>
      <c r="AF12" s="198"/>
      <c r="AG12" s="198"/>
      <c r="AH12" s="199"/>
      <c r="AI12" s="198"/>
      <c r="AJ12" s="198"/>
      <c r="AK12" s="198"/>
      <c r="AL12" s="198"/>
      <c r="AM12" s="198"/>
      <c r="AN12" s="199"/>
    </row>
    <row r="13" spans="2:40" ht="27.95" customHeight="1">
      <c r="B13" s="26" t="s">
        <v>140</v>
      </c>
      <c r="C13" s="28"/>
      <c r="D13" s="29"/>
      <c r="E13" s="30">
        <v>11994</v>
      </c>
      <c r="F13" s="30"/>
      <c r="G13" s="30">
        <v>15850.827020000004</v>
      </c>
      <c r="H13" s="30"/>
      <c r="I13" s="31">
        <v>1321.5630331832588</v>
      </c>
      <c r="J13" s="29"/>
      <c r="K13" s="30">
        <v>10039</v>
      </c>
      <c r="L13" s="32"/>
      <c r="M13" s="30">
        <v>19712.891690000015</v>
      </c>
      <c r="N13" s="32"/>
      <c r="O13" s="31">
        <v>1963.6310080685344</v>
      </c>
      <c r="P13" s="29"/>
      <c r="Q13" s="30">
        <v>8501</v>
      </c>
      <c r="R13" s="32"/>
      <c r="S13" s="30">
        <v>12777.487870000001</v>
      </c>
      <c r="T13" s="32"/>
      <c r="U13" s="31">
        <v>1503.0570368191979</v>
      </c>
      <c r="V13" s="31"/>
      <c r="W13" s="31"/>
      <c r="X13" s="198"/>
      <c r="Y13" s="198"/>
      <c r="Z13" s="198"/>
      <c r="AA13" s="198"/>
      <c r="AB13" s="199"/>
      <c r="AC13" s="198"/>
      <c r="AD13" s="198"/>
      <c r="AE13" s="198"/>
      <c r="AF13" s="198"/>
      <c r="AG13" s="198"/>
      <c r="AH13" s="199"/>
      <c r="AI13" s="198"/>
      <c r="AJ13" s="198"/>
      <c r="AK13" s="198"/>
      <c r="AL13" s="198"/>
      <c r="AM13" s="198"/>
      <c r="AN13" s="199"/>
    </row>
    <row r="14" spans="2:40" ht="27.95" customHeight="1">
      <c r="B14" s="26" t="s">
        <v>141</v>
      </c>
      <c r="C14" s="28"/>
      <c r="D14" s="29"/>
      <c r="E14" s="30">
        <v>2357</v>
      </c>
      <c r="F14" s="30"/>
      <c r="G14" s="30">
        <v>1237.8558600000006</v>
      </c>
      <c r="H14" s="30"/>
      <c r="I14" s="31">
        <v>525.18280016970755</v>
      </c>
      <c r="J14" s="29"/>
      <c r="K14" s="30">
        <v>182219</v>
      </c>
      <c r="L14" s="32"/>
      <c r="M14" s="30">
        <v>91929.63830999998</v>
      </c>
      <c r="N14" s="32"/>
      <c r="O14" s="31">
        <v>504.50083860629235</v>
      </c>
      <c r="P14" s="29"/>
      <c r="Q14" s="30">
        <v>16586</v>
      </c>
      <c r="R14" s="32"/>
      <c r="S14" s="30">
        <v>8747.5604999999996</v>
      </c>
      <c r="T14" s="32"/>
      <c r="U14" s="31">
        <v>527.40627637766795</v>
      </c>
      <c r="V14" s="31"/>
      <c r="W14" s="31"/>
      <c r="X14" s="198"/>
      <c r="Y14" s="198"/>
      <c r="Z14" s="198"/>
      <c r="AA14" s="198"/>
      <c r="AB14" s="199"/>
      <c r="AC14" s="198"/>
      <c r="AD14" s="198"/>
      <c r="AE14" s="198"/>
      <c r="AF14" s="198"/>
      <c r="AG14" s="198"/>
      <c r="AH14" s="199"/>
      <c r="AI14" s="198"/>
      <c r="AJ14" s="198"/>
      <c r="AK14" s="198"/>
      <c r="AL14" s="198"/>
      <c r="AM14" s="198"/>
      <c r="AN14" s="199"/>
    </row>
    <row r="15" spans="2:40" ht="16.149999999999999" customHeight="1">
      <c r="C15" s="28"/>
      <c r="D15" s="29"/>
      <c r="E15" s="30"/>
      <c r="F15" s="30"/>
      <c r="G15" s="30"/>
      <c r="H15" s="30"/>
      <c r="I15" s="31"/>
      <c r="J15" s="29"/>
      <c r="K15" s="30"/>
      <c r="L15" s="32"/>
      <c r="M15" s="30"/>
      <c r="N15" s="32"/>
      <c r="O15" s="31"/>
      <c r="P15" s="29"/>
      <c r="Q15" s="30"/>
      <c r="R15" s="32"/>
      <c r="S15" s="30"/>
      <c r="T15" s="32"/>
      <c r="U15" s="31"/>
      <c r="X15" s="198"/>
      <c r="Y15" s="198"/>
      <c r="Z15" s="198"/>
      <c r="AA15" s="198"/>
      <c r="AB15" s="199"/>
      <c r="AC15" s="198"/>
      <c r="AD15" s="198"/>
      <c r="AE15" s="198"/>
      <c r="AF15" s="198"/>
      <c r="AG15" s="198"/>
      <c r="AH15" s="199"/>
      <c r="AI15" s="198"/>
      <c r="AJ15" s="198"/>
      <c r="AK15" s="198"/>
      <c r="AL15" s="198"/>
      <c r="AM15" s="198"/>
      <c r="AN15" s="199"/>
    </row>
    <row r="16" spans="2:40" ht="19.5" customHeight="1">
      <c r="B16" s="240" t="s">
        <v>142</v>
      </c>
      <c r="C16" s="236"/>
      <c r="D16" s="237"/>
      <c r="E16" s="236">
        <v>1002040</v>
      </c>
      <c r="F16" s="236"/>
      <c r="G16" s="236">
        <v>1207979.6665400008</v>
      </c>
      <c r="H16" s="236"/>
      <c r="I16" s="238">
        <v>1205.5204049139763</v>
      </c>
      <c r="J16" s="237"/>
      <c r="K16" s="236">
        <v>6562698</v>
      </c>
      <c r="L16" s="239"/>
      <c r="M16" s="236">
        <v>9848444.7971600033</v>
      </c>
      <c r="N16" s="239"/>
      <c r="O16" s="238">
        <v>1500.6701203011328</v>
      </c>
      <c r="P16" s="237"/>
      <c r="Q16" s="236">
        <v>2344638</v>
      </c>
      <c r="R16" s="239"/>
      <c r="S16" s="236">
        <v>2186173.4277100023</v>
      </c>
      <c r="T16" s="239"/>
      <c r="U16" s="238">
        <v>932.41405611868549</v>
      </c>
      <c r="X16" s="200"/>
      <c r="Y16" s="200"/>
      <c r="Z16" s="200"/>
      <c r="AA16" s="200"/>
      <c r="AB16" s="201"/>
      <c r="AC16" s="200"/>
      <c r="AD16" s="200"/>
      <c r="AE16" s="200"/>
      <c r="AF16" s="200"/>
      <c r="AG16" s="200"/>
      <c r="AH16" s="201"/>
      <c r="AI16" s="200"/>
      <c r="AJ16" s="200"/>
      <c r="AK16" s="200"/>
      <c r="AL16" s="200"/>
      <c r="AM16" s="200"/>
      <c r="AN16" s="201"/>
    </row>
    <row r="17" spans="2:23" ht="13.9" customHeight="1">
      <c r="B17" s="23"/>
      <c r="C17" s="24"/>
      <c r="D17" s="24"/>
      <c r="E17" s="314"/>
      <c r="F17" s="314"/>
      <c r="G17" s="314"/>
      <c r="H17" s="314"/>
      <c r="I17" s="314"/>
      <c r="J17" s="314"/>
      <c r="K17" s="314"/>
      <c r="L17" s="315"/>
      <c r="M17" s="314"/>
      <c r="N17" s="315"/>
      <c r="O17" s="314"/>
      <c r="P17" s="314"/>
      <c r="Q17" s="314"/>
      <c r="R17" s="315"/>
      <c r="S17" s="314"/>
      <c r="T17" s="315"/>
      <c r="U17" s="314"/>
    </row>
    <row r="18" spans="2:23" ht="50.25" customHeight="1">
      <c r="B18" s="501"/>
      <c r="C18" s="501"/>
      <c r="D18" s="27"/>
      <c r="O18" s="26" t="s">
        <v>124</v>
      </c>
      <c r="Q18" s="26" t="s">
        <v>124</v>
      </c>
      <c r="S18" s="26" t="s">
        <v>124</v>
      </c>
      <c r="U18" s="26" t="s">
        <v>124</v>
      </c>
    </row>
    <row r="19" spans="2:23" ht="9.9499999999999993" customHeight="1">
      <c r="B19" s="501"/>
      <c r="C19" s="501"/>
      <c r="D19" s="27"/>
    </row>
    <row r="20" spans="2:23" ht="27.95" customHeight="1">
      <c r="B20" s="500" t="s">
        <v>130</v>
      </c>
      <c r="C20" s="500"/>
      <c r="D20" s="289"/>
      <c r="E20" s="495" t="s">
        <v>104</v>
      </c>
      <c r="F20" s="495"/>
      <c r="G20" s="495"/>
      <c r="H20" s="495"/>
      <c r="I20" s="495"/>
      <c r="J20" s="316"/>
      <c r="K20" s="495" t="s">
        <v>105</v>
      </c>
      <c r="L20" s="495"/>
      <c r="M20" s="495"/>
      <c r="N20" s="495"/>
      <c r="O20" s="495"/>
      <c r="P20" s="316"/>
      <c r="Q20" s="495" t="s">
        <v>143</v>
      </c>
      <c r="R20" s="495"/>
      <c r="S20" s="495"/>
      <c r="T20" s="495"/>
      <c r="U20" s="495"/>
    </row>
    <row r="21" spans="2:23" ht="4.5" customHeight="1">
      <c r="B21" s="215"/>
      <c r="C21" s="215"/>
      <c r="D21" s="214"/>
      <c r="E21" s="215"/>
      <c r="F21" s="290"/>
      <c r="G21" s="290"/>
      <c r="H21" s="290"/>
      <c r="I21" s="290"/>
      <c r="J21" s="215"/>
      <c r="K21" s="215"/>
      <c r="L21" s="290"/>
      <c r="M21" s="290"/>
      <c r="N21" s="290"/>
      <c r="O21" s="290"/>
      <c r="P21" s="215"/>
      <c r="Q21" s="215"/>
      <c r="R21" s="290"/>
      <c r="S21" s="290"/>
      <c r="T21" s="290"/>
      <c r="U21" s="290"/>
    </row>
    <row r="22" spans="2:23" ht="27.95" customHeight="1">
      <c r="B22" s="291" t="s">
        <v>132</v>
      </c>
      <c r="C22" s="292"/>
      <c r="D22" s="180"/>
      <c r="E22" s="293" t="s">
        <v>7</v>
      </c>
      <c r="F22" s="294"/>
      <c r="G22" s="293" t="s">
        <v>133</v>
      </c>
      <c r="H22" s="294"/>
      <c r="I22" s="293" t="s">
        <v>134</v>
      </c>
      <c r="J22" s="295"/>
      <c r="K22" s="293" t="s">
        <v>7</v>
      </c>
      <c r="L22" s="294"/>
      <c r="M22" s="293" t="s">
        <v>133</v>
      </c>
      <c r="N22" s="294"/>
      <c r="O22" s="293" t="s">
        <v>134</v>
      </c>
      <c r="P22" s="295"/>
      <c r="Q22" s="293" t="s">
        <v>7</v>
      </c>
      <c r="R22" s="294"/>
      <c r="S22" s="293" t="s">
        <v>133</v>
      </c>
      <c r="T22" s="294"/>
      <c r="U22" s="293" t="s">
        <v>134</v>
      </c>
    </row>
    <row r="23" spans="2:23" ht="9.9499999999999993" customHeight="1">
      <c r="B23" s="492"/>
      <c r="C23" s="492"/>
      <c r="L23" s="296"/>
      <c r="N23" s="296"/>
      <c r="R23" s="297"/>
      <c r="T23" s="297"/>
    </row>
    <row r="24" spans="2:23" ht="19.5" customHeight="1">
      <c r="B24" s="26" t="s">
        <v>135</v>
      </c>
      <c r="C24" s="28"/>
      <c r="D24" s="29"/>
      <c r="E24" s="30">
        <v>258945</v>
      </c>
      <c r="F24" s="30"/>
      <c r="G24" s="30">
        <v>139344.54446999985</v>
      </c>
      <c r="H24" s="30"/>
      <c r="I24" s="31">
        <v>538.12409766552685</v>
      </c>
      <c r="J24" s="29"/>
      <c r="K24" s="30">
        <v>33709</v>
      </c>
      <c r="L24" s="32"/>
      <c r="M24" s="30">
        <v>27239.036880000011</v>
      </c>
      <c r="N24" s="32"/>
      <c r="O24" s="31">
        <v>808.06422261117234</v>
      </c>
      <c r="P24" s="29"/>
      <c r="Q24" s="30">
        <v>7682917</v>
      </c>
      <c r="R24" s="32"/>
      <c r="S24" s="30">
        <v>10935444.956129979</v>
      </c>
      <c r="T24" s="32"/>
      <c r="U24" s="31">
        <v>1423.3454501890337</v>
      </c>
      <c r="W24" s="34"/>
    </row>
    <row r="25" spans="2:23" ht="27.95" customHeight="1">
      <c r="B25" s="26" t="s">
        <v>136</v>
      </c>
      <c r="C25" s="28"/>
      <c r="D25" s="29"/>
      <c r="E25" s="30">
        <v>61753</v>
      </c>
      <c r="F25" s="30"/>
      <c r="G25" s="30">
        <v>26816.481519999994</v>
      </c>
      <c r="H25" s="30"/>
      <c r="I25" s="31">
        <v>434.25390701666305</v>
      </c>
      <c r="J25" s="29"/>
      <c r="K25" s="30">
        <v>9824</v>
      </c>
      <c r="L25" s="32"/>
      <c r="M25" s="30">
        <v>5897.0291699999962</v>
      </c>
      <c r="N25" s="32"/>
      <c r="O25" s="31">
        <v>600.26762723941329</v>
      </c>
      <c r="P25" s="29"/>
      <c r="Q25" s="30">
        <v>2001169</v>
      </c>
      <c r="R25" s="32"/>
      <c r="S25" s="30">
        <v>1813249.9795100009</v>
      </c>
      <c r="T25" s="32"/>
      <c r="U25" s="31">
        <v>906.09537700713975</v>
      </c>
      <c r="W25" s="34"/>
    </row>
    <row r="26" spans="2:23" ht="27.95" customHeight="1">
      <c r="B26" s="26" t="s">
        <v>137</v>
      </c>
      <c r="C26" s="28"/>
      <c r="D26" s="29"/>
      <c r="E26" s="30">
        <v>4704</v>
      </c>
      <c r="F26" s="30"/>
      <c r="G26" s="30">
        <v>3046.0375399999989</v>
      </c>
      <c r="H26" s="30"/>
      <c r="I26" s="31">
        <v>647.54199404761891</v>
      </c>
      <c r="J26" s="29"/>
      <c r="K26" s="30">
        <v>1285</v>
      </c>
      <c r="L26" s="32"/>
      <c r="M26" s="30">
        <v>1064.3012699999999</v>
      </c>
      <c r="N26" s="32"/>
      <c r="O26" s="31">
        <v>828.25001556420239</v>
      </c>
      <c r="P26" s="29"/>
      <c r="Q26" s="30">
        <v>115977</v>
      </c>
      <c r="R26" s="32"/>
      <c r="S26" s="30">
        <v>154898.48150000014</v>
      </c>
      <c r="T26" s="32"/>
      <c r="U26" s="31">
        <v>1335.5965536270135</v>
      </c>
      <c r="W26" s="34"/>
    </row>
    <row r="27" spans="2:23" ht="27.95" customHeight="1">
      <c r="B27" s="26" t="s">
        <v>138</v>
      </c>
      <c r="C27" s="28"/>
      <c r="D27" s="29"/>
      <c r="E27" s="30">
        <v>1812</v>
      </c>
      <c r="F27" s="30"/>
      <c r="G27" s="30">
        <v>1763.4411800000003</v>
      </c>
      <c r="H27" s="30"/>
      <c r="I27" s="31">
        <v>973.20153421633563</v>
      </c>
      <c r="J27" s="29"/>
      <c r="K27" s="30">
        <v>672</v>
      </c>
      <c r="L27" s="32"/>
      <c r="M27" s="30">
        <v>859.81732000000011</v>
      </c>
      <c r="N27" s="32"/>
      <c r="O27" s="31">
        <v>1279.4900595238096</v>
      </c>
      <c r="P27" s="29"/>
      <c r="Q27" s="30">
        <v>57570</v>
      </c>
      <c r="R27" s="32"/>
      <c r="S27" s="30">
        <v>131635.89023000005</v>
      </c>
      <c r="T27" s="32"/>
      <c r="U27" s="31">
        <v>2286.5362207747098</v>
      </c>
      <c r="W27" s="34"/>
    </row>
    <row r="28" spans="2:23" ht="27.95" customHeight="1">
      <c r="B28" s="26" t="s">
        <v>139</v>
      </c>
      <c r="C28" s="28"/>
      <c r="D28" s="29"/>
      <c r="E28" s="30">
        <v>9941</v>
      </c>
      <c r="F28" s="30"/>
      <c r="G28" s="30">
        <v>5205.1172300000035</v>
      </c>
      <c r="H28" s="30"/>
      <c r="I28" s="31">
        <v>523.60096871542135</v>
      </c>
      <c r="J28" s="29"/>
      <c r="K28" s="30">
        <v>431</v>
      </c>
      <c r="L28" s="32"/>
      <c r="M28" s="30">
        <v>490.47340999999994</v>
      </c>
      <c r="N28" s="32"/>
      <c r="O28" s="31">
        <v>1137.9893503480278</v>
      </c>
      <c r="P28" s="29"/>
      <c r="Q28" s="30">
        <v>203123</v>
      </c>
      <c r="R28" s="32"/>
      <c r="S28" s="30">
        <v>268838.60277999972</v>
      </c>
      <c r="T28" s="32"/>
      <c r="U28" s="31">
        <v>1323.5261530205823</v>
      </c>
      <c r="W28" s="34"/>
    </row>
    <row r="29" spans="2:23" ht="27.95" customHeight="1">
      <c r="B29" s="26" t="s">
        <v>140</v>
      </c>
      <c r="C29" s="28"/>
      <c r="D29" s="29"/>
      <c r="E29" s="30">
        <v>983</v>
      </c>
      <c r="F29" s="30"/>
      <c r="G29" s="30">
        <v>987.37869000000023</v>
      </c>
      <c r="H29" s="30"/>
      <c r="I29" s="31">
        <v>1004.4544150559514</v>
      </c>
      <c r="J29" s="29"/>
      <c r="K29" s="30">
        <v>196</v>
      </c>
      <c r="L29" s="32"/>
      <c r="M29" s="30">
        <v>300.71215999999993</v>
      </c>
      <c r="N29" s="32"/>
      <c r="O29" s="31">
        <v>1534.2457142857138</v>
      </c>
      <c r="P29" s="29"/>
      <c r="Q29" s="30">
        <v>31713</v>
      </c>
      <c r="R29" s="32"/>
      <c r="S29" s="30">
        <v>49629.297429999984</v>
      </c>
      <c r="T29" s="32"/>
      <c r="U29" s="31">
        <v>1564.9512007694</v>
      </c>
      <c r="W29" s="34"/>
    </row>
    <row r="30" spans="2:23" ht="27.95" customHeight="1">
      <c r="B30" s="26" t="s">
        <v>141</v>
      </c>
      <c r="C30" s="28"/>
      <c r="D30" s="29"/>
      <c r="E30" s="30"/>
      <c r="F30" s="30"/>
      <c r="G30" s="30"/>
      <c r="H30" s="30"/>
      <c r="I30" s="31"/>
      <c r="J30" s="29"/>
      <c r="K30" s="30"/>
      <c r="L30" s="32"/>
      <c r="M30" s="30"/>
      <c r="N30" s="32"/>
      <c r="O30" s="31"/>
      <c r="P30" s="29"/>
      <c r="Q30" s="30">
        <v>201162</v>
      </c>
      <c r="R30" s="32"/>
      <c r="S30" s="30">
        <v>101915.05466999998</v>
      </c>
      <c r="T30" s="32"/>
      <c r="U30" s="31">
        <v>506.63174292361373</v>
      </c>
      <c r="W30" s="34"/>
    </row>
    <row r="31" spans="2:23" ht="16.149999999999999" customHeight="1">
      <c r="C31" s="28"/>
      <c r="D31" s="29"/>
      <c r="E31" s="30"/>
      <c r="F31" s="30"/>
      <c r="G31" s="30"/>
      <c r="H31" s="30"/>
      <c r="I31" s="31"/>
      <c r="J31" s="29"/>
      <c r="K31" s="30"/>
      <c r="L31" s="32"/>
      <c r="M31" s="30"/>
      <c r="N31" s="32"/>
      <c r="O31" s="31"/>
      <c r="P31" s="29"/>
      <c r="Q31" s="30"/>
      <c r="R31" s="32"/>
      <c r="S31" s="30"/>
      <c r="T31" s="32"/>
      <c r="U31" s="31"/>
      <c r="W31" s="34"/>
    </row>
    <row r="32" spans="2:23" ht="24" customHeight="1">
      <c r="B32" s="240" t="s">
        <v>142</v>
      </c>
      <c r="C32" s="236"/>
      <c r="D32" s="237"/>
      <c r="E32" s="236">
        <v>338138</v>
      </c>
      <c r="F32" s="236"/>
      <c r="G32" s="236">
        <v>177163.00063000008</v>
      </c>
      <c r="H32" s="236"/>
      <c r="I32" s="238">
        <v>523.93697434183707</v>
      </c>
      <c r="J32" s="237"/>
      <c r="K32" s="236">
        <v>46117</v>
      </c>
      <c r="L32" s="239"/>
      <c r="M32" s="236">
        <v>35851.370210000016</v>
      </c>
      <c r="N32" s="239"/>
      <c r="O32" s="238">
        <v>777.40031246611909</v>
      </c>
      <c r="P32" s="237"/>
      <c r="Q32" s="236">
        <v>10293631</v>
      </c>
      <c r="R32" s="239"/>
      <c r="S32" s="236">
        <v>13455612.26225001</v>
      </c>
      <c r="T32" s="239"/>
      <c r="U32" s="238">
        <v>1307.1784156873323</v>
      </c>
      <c r="W32" s="34"/>
    </row>
    <row r="33" spans="2:40" ht="9.9499999999999993" customHeight="1">
      <c r="B33" s="493"/>
      <c r="C33" s="493"/>
      <c r="D33" s="29"/>
      <c r="J33" s="29"/>
      <c r="P33" s="29"/>
    </row>
    <row r="34" spans="2:40" ht="50.1" customHeight="1">
      <c r="B34" s="493"/>
      <c r="C34" s="493"/>
      <c r="D34" s="29"/>
      <c r="E34" s="26" t="s">
        <v>124</v>
      </c>
      <c r="G34" s="26" t="s">
        <v>124</v>
      </c>
      <c r="I34" s="26" t="s">
        <v>124</v>
      </c>
      <c r="J34" s="28"/>
      <c r="K34" s="26" t="s">
        <v>124</v>
      </c>
      <c r="M34" s="26" t="s">
        <v>124</v>
      </c>
      <c r="O34" s="26" t="s">
        <v>124</v>
      </c>
      <c r="Q34" s="26" t="s">
        <v>124</v>
      </c>
      <c r="S34" s="26" t="s">
        <v>124</v>
      </c>
      <c r="U34" s="26" t="s">
        <v>124</v>
      </c>
    </row>
    <row r="35" spans="2:40" ht="68.099999999999994" customHeight="1">
      <c r="B35" s="23" t="s">
        <v>144</v>
      </c>
      <c r="C35" s="23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</row>
    <row r="36" spans="2:40" ht="27.95" customHeight="1">
      <c r="B36" s="36" t="s">
        <v>219</v>
      </c>
      <c r="C36" s="2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</row>
    <row r="37" spans="2:40" ht="24.95" customHeight="1">
      <c r="B37" s="494"/>
      <c r="C37" s="494"/>
      <c r="D37" s="27"/>
      <c r="E37" s="27"/>
      <c r="F37" s="27"/>
      <c r="G37" s="27"/>
      <c r="H37" s="27"/>
      <c r="I37" s="27"/>
      <c r="J37" s="27"/>
      <c r="K37" s="27"/>
      <c r="L37" s="298"/>
      <c r="M37" s="27"/>
      <c r="N37" s="298"/>
      <c r="O37" s="27"/>
      <c r="P37" s="27"/>
      <c r="Q37" s="27"/>
      <c r="R37" s="298"/>
      <c r="S37" s="27"/>
      <c r="T37" s="298"/>
      <c r="U37" s="27"/>
    </row>
    <row r="38" spans="2:40" ht="27.95" customHeight="1">
      <c r="B38" s="495" t="s">
        <v>146</v>
      </c>
      <c r="C38" s="496"/>
      <c r="D38" s="299"/>
      <c r="E38" s="495" t="s">
        <v>145</v>
      </c>
      <c r="F38" s="497"/>
      <c r="G38" s="497"/>
      <c r="H38" s="497"/>
      <c r="I38" s="497"/>
      <c r="J38" s="299"/>
      <c r="K38" s="495" t="s">
        <v>142</v>
      </c>
      <c r="L38" s="497"/>
      <c r="M38" s="497"/>
      <c r="N38" s="497"/>
      <c r="O38" s="497"/>
      <c r="P38" s="299"/>
      <c r="Q38" s="498" t="s">
        <v>169</v>
      </c>
      <c r="R38" s="499"/>
      <c r="S38" s="499"/>
      <c r="T38" s="499"/>
      <c r="U38" s="499"/>
      <c r="X38" s="198"/>
      <c r="Y38" s="203"/>
      <c r="Z38" s="198"/>
      <c r="AA38" s="202"/>
      <c r="AB38" s="199"/>
      <c r="AC38" s="202"/>
      <c r="AD38" s="198"/>
      <c r="AE38" s="203"/>
      <c r="AF38" s="198"/>
      <c r="AG38" s="202"/>
      <c r="AH38" s="199"/>
      <c r="AI38" s="202"/>
      <c r="AJ38" s="199"/>
      <c r="AK38" s="199"/>
      <c r="AL38" s="199"/>
      <c r="AM38" s="199"/>
      <c r="AN38" s="199"/>
    </row>
    <row r="39" spans="2:40" ht="4.5" customHeight="1">
      <c r="B39" s="495"/>
      <c r="C39" s="496"/>
      <c r="D39" s="301"/>
      <c r="E39" s="290"/>
      <c r="F39" s="302"/>
      <c r="G39" s="302"/>
      <c r="H39" s="302"/>
      <c r="I39" s="302"/>
      <c r="J39" s="301"/>
      <c r="K39" s="290"/>
      <c r="L39" s="302"/>
      <c r="M39" s="302"/>
      <c r="N39" s="302"/>
      <c r="O39" s="302"/>
      <c r="P39" s="301"/>
      <c r="Q39" s="290"/>
      <c r="R39" s="302"/>
      <c r="S39" s="302"/>
      <c r="T39" s="302"/>
      <c r="U39" s="302"/>
      <c r="X39" s="198"/>
      <c r="Y39" s="203"/>
      <c r="Z39" s="198"/>
      <c r="AA39" s="202"/>
      <c r="AB39" s="199"/>
      <c r="AC39" s="202"/>
      <c r="AD39" s="198"/>
      <c r="AE39" s="203"/>
      <c r="AF39" s="198"/>
      <c r="AG39" s="202"/>
      <c r="AH39" s="199"/>
      <c r="AI39" s="202"/>
      <c r="AJ39" s="199"/>
      <c r="AK39" s="199"/>
      <c r="AL39" s="199"/>
      <c r="AM39" s="199"/>
      <c r="AN39" s="199"/>
    </row>
    <row r="40" spans="2:40" ht="27.95" customHeight="1">
      <c r="B40" s="496" t="s">
        <v>146</v>
      </c>
      <c r="C40" s="496"/>
      <c r="D40" s="180"/>
      <c r="E40" s="293" t="s">
        <v>7</v>
      </c>
      <c r="F40" s="300"/>
      <c r="G40" s="293"/>
      <c r="H40" s="300"/>
      <c r="I40" s="293" t="s">
        <v>134</v>
      </c>
      <c r="J40" s="295"/>
      <c r="K40" s="293" t="s">
        <v>7</v>
      </c>
      <c r="L40" s="294"/>
      <c r="M40" s="293"/>
      <c r="N40" s="294"/>
      <c r="O40" s="293" t="s">
        <v>134</v>
      </c>
      <c r="P40" s="295"/>
      <c r="Q40" s="293" t="s">
        <v>7</v>
      </c>
      <c r="R40" s="294"/>
      <c r="S40" s="293"/>
      <c r="T40" s="294"/>
      <c r="U40" s="293" t="s">
        <v>134</v>
      </c>
      <c r="X40" s="198"/>
      <c r="Y40" s="203"/>
      <c r="Z40" s="198"/>
      <c r="AA40" s="202"/>
      <c r="AB40" s="199"/>
      <c r="AC40" s="202"/>
      <c r="AD40" s="198"/>
      <c r="AE40" s="203"/>
      <c r="AF40" s="198"/>
      <c r="AG40" s="202"/>
      <c r="AH40" s="199"/>
      <c r="AI40" s="202"/>
      <c r="AJ40" s="199"/>
      <c r="AK40" s="199"/>
      <c r="AL40" s="199"/>
      <c r="AM40" s="199"/>
      <c r="AN40" s="199"/>
    </row>
    <row r="41" spans="2:40" ht="9.9499999999999993" customHeight="1">
      <c r="B41" s="492"/>
      <c r="C41" s="492"/>
      <c r="X41" s="198"/>
      <c r="Y41" s="203"/>
      <c r="Z41" s="198"/>
      <c r="AA41" s="202"/>
      <c r="AB41" s="199"/>
      <c r="AC41" s="202"/>
      <c r="AD41" s="198"/>
      <c r="AE41" s="203"/>
      <c r="AF41" s="198"/>
      <c r="AG41" s="202"/>
      <c r="AH41" s="199"/>
      <c r="AI41" s="202"/>
      <c r="AJ41" s="199"/>
      <c r="AK41" s="199"/>
      <c r="AL41" s="199"/>
      <c r="AM41" s="199"/>
      <c r="AN41" s="199"/>
    </row>
    <row r="42" spans="2:40" ht="18" customHeight="1">
      <c r="B42" s="26" t="s">
        <v>48</v>
      </c>
      <c r="E42" s="30">
        <v>4323</v>
      </c>
      <c r="F42" s="422"/>
      <c r="G42" s="30"/>
      <c r="I42" s="31">
        <v>1127.310080962294</v>
      </c>
      <c r="K42" s="30">
        <v>5416</v>
      </c>
      <c r="L42" s="30"/>
      <c r="M42" s="30"/>
      <c r="O42" s="31">
        <v>1098.0371214918753</v>
      </c>
      <c r="Q42" s="31">
        <v>79.819054652880354</v>
      </c>
      <c r="R42" s="31"/>
      <c r="S42" s="31"/>
      <c r="T42" s="31"/>
      <c r="U42" s="31">
        <v>102.66593532199042</v>
      </c>
    </row>
    <row r="43" spans="2:40" ht="9.9499999999999993" customHeight="1">
      <c r="E43" s="30"/>
      <c r="F43" s="422"/>
      <c r="G43" s="30"/>
      <c r="I43" s="31"/>
      <c r="K43" s="30"/>
      <c r="L43" s="30"/>
      <c r="M43" s="30"/>
      <c r="O43" s="31"/>
      <c r="Q43" s="31"/>
      <c r="R43" s="31"/>
      <c r="S43" s="31"/>
      <c r="T43" s="31"/>
      <c r="U43" s="31"/>
    </row>
    <row r="44" spans="2:40" ht="18" customHeight="1">
      <c r="B44" s="26" t="s">
        <v>49</v>
      </c>
      <c r="E44" s="30">
        <v>31339</v>
      </c>
      <c r="F44" s="422"/>
      <c r="G44" s="30"/>
      <c r="I44" s="31">
        <v>1878.6774542901817</v>
      </c>
      <c r="K44" s="30">
        <v>38234</v>
      </c>
      <c r="L44" s="30"/>
      <c r="M44" s="30"/>
      <c r="O44" s="31">
        <v>1754.2393667939532</v>
      </c>
      <c r="Q44" s="31">
        <v>81.966312705968519</v>
      </c>
      <c r="R44" s="31"/>
      <c r="S44" s="31"/>
      <c r="T44" s="31"/>
      <c r="U44" s="31">
        <v>107.09356373204938</v>
      </c>
    </row>
    <row r="45" spans="2:40" ht="9.9499999999999993" customHeight="1">
      <c r="B45" s="493"/>
      <c r="C45" s="493"/>
      <c r="D45" s="303"/>
      <c r="E45" s="423"/>
      <c r="F45" s="423"/>
      <c r="G45" s="423"/>
      <c r="H45" s="423"/>
      <c r="I45" s="423"/>
      <c r="J45" s="303"/>
      <c r="K45" s="28"/>
      <c r="L45" s="307"/>
      <c r="M45" s="28"/>
      <c r="N45" s="307"/>
      <c r="O45" s="28"/>
      <c r="P45" s="303"/>
      <c r="R45" s="424"/>
      <c r="T45" s="424"/>
    </row>
    <row r="46" spans="2:40">
      <c r="D46" s="31"/>
      <c r="E46" s="31"/>
      <c r="F46" s="31"/>
      <c r="G46" s="31"/>
      <c r="H46" s="31"/>
      <c r="I46" s="31"/>
    </row>
    <row r="47" spans="2:40">
      <c r="D47" s="31"/>
      <c r="E47" s="31"/>
      <c r="F47" s="31"/>
      <c r="G47" s="31"/>
      <c r="H47" s="31"/>
      <c r="I47" s="31"/>
    </row>
    <row r="48" spans="2:40">
      <c r="D48" s="31"/>
      <c r="E48" s="31"/>
      <c r="F48" s="31"/>
      <c r="G48" s="31"/>
      <c r="H48" s="31"/>
      <c r="I48" s="31"/>
      <c r="Q48" s="37"/>
    </row>
    <row r="49" spans="4:9">
      <c r="D49" s="31"/>
      <c r="E49" s="31"/>
      <c r="F49" s="31"/>
      <c r="G49" s="31"/>
      <c r="H49" s="31"/>
      <c r="I49" s="31"/>
    </row>
    <row r="50" spans="4:9">
      <c r="D50" s="31"/>
      <c r="E50" s="31"/>
      <c r="F50" s="31"/>
      <c r="G50" s="31"/>
      <c r="H50" s="31"/>
      <c r="I50" s="31"/>
    </row>
    <row r="51" spans="4:9">
      <c r="D51" s="31"/>
      <c r="E51" s="31"/>
      <c r="F51" s="31"/>
      <c r="G51" s="31"/>
      <c r="H51" s="31"/>
      <c r="I51" s="31"/>
    </row>
    <row r="52" spans="4:9">
      <c r="D52" s="31"/>
      <c r="E52" s="31"/>
      <c r="F52" s="31"/>
      <c r="G52" s="31"/>
      <c r="H52" s="31"/>
      <c r="I52" s="31"/>
    </row>
    <row r="53" spans="4:9">
      <c r="D53" s="31"/>
      <c r="E53" s="31"/>
      <c r="F53" s="31"/>
      <c r="G53" s="31"/>
      <c r="H53" s="31"/>
      <c r="I53" s="31"/>
    </row>
    <row r="54" spans="4:9">
      <c r="D54" s="31"/>
      <c r="E54" s="31"/>
      <c r="F54" s="31"/>
      <c r="G54" s="31"/>
      <c r="H54" s="31"/>
      <c r="I54" s="31"/>
    </row>
    <row r="55" spans="4:9">
      <c r="D55" s="31"/>
      <c r="E55" s="31"/>
      <c r="F55" s="31"/>
      <c r="G55" s="31"/>
      <c r="H55" s="31"/>
      <c r="I55" s="31"/>
    </row>
    <row r="56" spans="4:9">
      <c r="D56" s="31"/>
      <c r="E56" s="31"/>
      <c r="F56" s="31"/>
      <c r="G56" s="31"/>
      <c r="H56" s="31"/>
      <c r="I56" s="31"/>
    </row>
    <row r="57" spans="4:9">
      <c r="D57" s="31"/>
      <c r="E57" s="31"/>
      <c r="F57" s="31"/>
      <c r="G57" s="31"/>
      <c r="H57" s="31"/>
      <c r="I57" s="31"/>
    </row>
    <row r="58" spans="4:9">
      <c r="D58" s="31"/>
      <c r="E58" s="31"/>
      <c r="F58" s="31"/>
      <c r="G58" s="31"/>
      <c r="H58" s="31"/>
      <c r="I58" s="31"/>
    </row>
    <row r="59" spans="4:9">
      <c r="D59" s="31"/>
      <c r="E59" s="31"/>
      <c r="F59" s="31"/>
      <c r="G59" s="31"/>
      <c r="H59" s="31"/>
      <c r="I59" s="31"/>
    </row>
    <row r="60" spans="4:9">
      <c r="D60" s="31"/>
      <c r="E60" s="31"/>
      <c r="F60" s="31"/>
      <c r="G60" s="31"/>
      <c r="H60" s="31"/>
      <c r="I60" s="31"/>
    </row>
    <row r="61" spans="4:9">
      <c r="D61" s="31"/>
      <c r="E61" s="31"/>
      <c r="F61" s="31"/>
      <c r="G61" s="31"/>
      <c r="H61" s="31"/>
      <c r="I61" s="31"/>
    </row>
    <row r="62" spans="4:9">
      <c r="D62" s="31"/>
      <c r="E62" s="31"/>
      <c r="F62" s="31"/>
      <c r="G62" s="31"/>
      <c r="H62" s="31"/>
      <c r="I62" s="31"/>
    </row>
    <row r="63" spans="4:9">
      <c r="D63" s="31"/>
      <c r="E63" s="31"/>
      <c r="F63" s="31"/>
      <c r="G63" s="31"/>
      <c r="H63" s="31"/>
      <c r="I63" s="31"/>
    </row>
    <row r="64" spans="4:9">
      <c r="D64" s="31"/>
      <c r="E64" s="31"/>
      <c r="F64" s="31"/>
      <c r="G64" s="31"/>
      <c r="H64" s="31"/>
      <c r="I64" s="31"/>
    </row>
    <row r="65" spans="4:9">
      <c r="D65" s="31"/>
      <c r="E65" s="31"/>
      <c r="F65" s="31"/>
      <c r="G65" s="31"/>
      <c r="H65" s="31"/>
      <c r="I65" s="31"/>
    </row>
    <row r="66" spans="4:9">
      <c r="D66" s="31"/>
      <c r="E66" s="31"/>
      <c r="F66" s="31"/>
      <c r="G66" s="31"/>
      <c r="H66" s="31"/>
      <c r="I66" s="31"/>
    </row>
    <row r="67" spans="4:9">
      <c r="D67" s="31"/>
      <c r="E67" s="31"/>
      <c r="F67" s="31"/>
      <c r="G67" s="31"/>
      <c r="H67" s="31"/>
      <c r="I67" s="31"/>
    </row>
    <row r="68" spans="4:9">
      <c r="D68" s="31"/>
      <c r="E68" s="31"/>
      <c r="F68" s="31"/>
      <c r="G68" s="31"/>
      <c r="H68" s="31"/>
      <c r="I68" s="31"/>
    </row>
    <row r="69" spans="4:9">
      <c r="D69" s="31"/>
      <c r="E69" s="31"/>
      <c r="F69" s="31"/>
      <c r="G69" s="31"/>
      <c r="H69" s="31"/>
      <c r="I69" s="31"/>
    </row>
    <row r="70" spans="4:9">
      <c r="D70" s="31"/>
      <c r="E70" s="31"/>
      <c r="F70" s="31"/>
      <c r="G70" s="31"/>
      <c r="H70" s="31"/>
      <c r="I70" s="31"/>
    </row>
    <row r="71" spans="4:9">
      <c r="D71" s="31"/>
      <c r="E71" s="31"/>
      <c r="F71" s="31"/>
      <c r="G71" s="31"/>
      <c r="H71" s="31"/>
      <c r="I71" s="31"/>
    </row>
    <row r="72" spans="4:9">
      <c r="D72" s="31"/>
      <c r="E72" s="31"/>
      <c r="F72" s="31"/>
      <c r="G72" s="31"/>
      <c r="H72" s="31"/>
      <c r="I72" s="31"/>
    </row>
    <row r="73" spans="4:9">
      <c r="D73" s="31"/>
      <c r="E73" s="31"/>
      <c r="F73" s="31"/>
      <c r="G73" s="31"/>
      <c r="H73" s="31"/>
      <c r="I73" s="31"/>
    </row>
    <row r="74" spans="4:9">
      <c r="D74" s="31"/>
      <c r="E74" s="31"/>
      <c r="F74" s="31"/>
      <c r="G74" s="31"/>
      <c r="H74" s="31"/>
      <c r="I74" s="31"/>
    </row>
    <row r="75" spans="4:9">
      <c r="D75" s="31"/>
      <c r="E75" s="31"/>
      <c r="F75" s="31"/>
      <c r="G75" s="31"/>
      <c r="H75" s="31"/>
      <c r="I75" s="31"/>
    </row>
    <row r="76" spans="4:9">
      <c r="D76" s="31"/>
      <c r="E76" s="31"/>
      <c r="F76" s="31"/>
      <c r="G76" s="31"/>
      <c r="H76" s="31"/>
      <c r="I76" s="31"/>
    </row>
    <row r="77" spans="4:9">
      <c r="D77" s="31"/>
      <c r="E77" s="31"/>
      <c r="F77" s="31"/>
      <c r="G77" s="31"/>
      <c r="H77" s="31"/>
      <c r="I77" s="31"/>
    </row>
    <row r="78" spans="4:9">
      <c r="D78" s="31"/>
      <c r="E78" s="31"/>
      <c r="F78" s="31"/>
      <c r="G78" s="31"/>
      <c r="H78" s="31"/>
      <c r="I78" s="31"/>
    </row>
    <row r="79" spans="4:9">
      <c r="D79" s="31"/>
      <c r="E79" s="31"/>
      <c r="F79" s="31"/>
      <c r="G79" s="31"/>
      <c r="H79" s="31"/>
      <c r="I79" s="31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U65" sqref="U65"/>
    </sheetView>
  </sheetViews>
  <sheetFormatPr baseColWidth="10" defaultColWidth="10.140625" defaultRowHeight="12.75"/>
  <cols>
    <col min="1" max="1" width="2" style="38" customWidth="1"/>
    <col min="2" max="2" width="10" style="38" customWidth="1"/>
    <col min="3" max="6" width="10.7109375" style="38" customWidth="1"/>
    <col min="7" max="8" width="10.7109375" style="38" hidden="1" customWidth="1"/>
    <col min="9" max="14" width="10.7109375" style="38" customWidth="1"/>
    <col min="15" max="16" width="10.7109375" style="38" hidden="1" customWidth="1"/>
    <col min="17" max="18" width="10.7109375" style="38" customWidth="1"/>
    <col min="19" max="19" width="6.28515625" style="38" customWidth="1"/>
    <col min="20" max="22" width="7.7109375" style="38" customWidth="1"/>
    <col min="23" max="16384" width="10.140625" style="38"/>
  </cols>
  <sheetData>
    <row r="1" spans="1:37" ht="18.95" customHeight="1">
      <c r="B1" s="502" t="s">
        <v>170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</row>
    <row r="2" spans="1:37" ht="18.95" customHeight="1">
      <c r="B2" s="504" t="s">
        <v>220</v>
      </c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T2" s="7" t="s">
        <v>168</v>
      </c>
      <c r="V2" s="196"/>
    </row>
    <row r="3" spans="1:37" ht="18.95" customHeight="1">
      <c r="B3" s="504" t="s">
        <v>173</v>
      </c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</row>
    <row r="4" spans="1:37" ht="14.25" customHeight="1">
      <c r="A4" s="241"/>
      <c r="B4" s="242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</row>
    <row r="5" spans="1:37" ht="14.25" customHeight="1">
      <c r="A5" s="241"/>
      <c r="B5" s="506" t="s">
        <v>0</v>
      </c>
      <c r="C5" s="507" t="s">
        <v>28</v>
      </c>
      <c r="D5" s="507"/>
      <c r="E5" s="507"/>
      <c r="F5" s="507"/>
      <c r="G5" s="507"/>
      <c r="H5" s="507"/>
      <c r="I5" s="507"/>
      <c r="J5" s="507"/>
      <c r="K5" s="507" t="s">
        <v>29</v>
      </c>
      <c r="L5" s="507"/>
      <c r="M5" s="507"/>
      <c r="N5" s="507"/>
      <c r="O5" s="507"/>
      <c r="P5" s="507"/>
      <c r="Q5" s="507"/>
      <c r="R5" s="507"/>
    </row>
    <row r="6" spans="1:37" ht="14.25" customHeight="1">
      <c r="A6" s="241"/>
      <c r="B6" s="506"/>
      <c r="C6" s="508" t="s">
        <v>3</v>
      </c>
      <c r="D6" s="508"/>
      <c r="E6" s="509" t="s">
        <v>4</v>
      </c>
      <c r="F6" s="509"/>
      <c r="G6" s="507" t="s">
        <v>5</v>
      </c>
      <c r="H6" s="507"/>
      <c r="I6" s="510" t="s">
        <v>6</v>
      </c>
      <c r="J6" s="510"/>
      <c r="K6" s="508" t="s">
        <v>3</v>
      </c>
      <c r="L6" s="508"/>
      <c r="M6" s="509" t="s">
        <v>4</v>
      </c>
      <c r="N6" s="509"/>
      <c r="O6" s="507" t="s">
        <v>5</v>
      </c>
      <c r="P6" s="507"/>
      <c r="Q6" s="510" t="s">
        <v>6</v>
      </c>
      <c r="R6" s="510"/>
    </row>
    <row r="7" spans="1:37" ht="14.25" customHeight="1">
      <c r="A7" s="241"/>
      <c r="B7" s="506"/>
      <c r="C7" s="479" t="s">
        <v>7</v>
      </c>
      <c r="D7" s="480" t="s">
        <v>8</v>
      </c>
      <c r="E7" s="481" t="s">
        <v>7</v>
      </c>
      <c r="F7" s="481" t="s">
        <v>8</v>
      </c>
      <c r="G7" s="243" t="s">
        <v>7</v>
      </c>
      <c r="H7" s="244" t="s">
        <v>8</v>
      </c>
      <c r="I7" s="482" t="s">
        <v>7</v>
      </c>
      <c r="J7" s="483" t="s">
        <v>8</v>
      </c>
      <c r="K7" s="479" t="s">
        <v>7</v>
      </c>
      <c r="L7" s="480" t="s">
        <v>8</v>
      </c>
      <c r="M7" s="481" t="s">
        <v>7</v>
      </c>
      <c r="N7" s="481" t="s">
        <v>8</v>
      </c>
      <c r="O7" s="243" t="s">
        <v>7</v>
      </c>
      <c r="P7" s="244" t="s">
        <v>8</v>
      </c>
      <c r="Q7" s="482" t="s">
        <v>7</v>
      </c>
      <c r="R7" s="483" t="s">
        <v>8</v>
      </c>
    </row>
    <row r="8" spans="1:37" ht="14.25" customHeight="1">
      <c r="A8" s="241"/>
      <c r="B8" s="249" t="s">
        <v>6</v>
      </c>
      <c r="C8" s="473">
        <v>619551</v>
      </c>
      <c r="D8" s="474">
        <v>1266.6018278559786</v>
      </c>
      <c r="E8" s="475">
        <v>382489</v>
      </c>
      <c r="F8" s="476">
        <v>1106.5814637545116</v>
      </c>
      <c r="G8" s="250"/>
      <c r="H8" s="251"/>
      <c r="I8" s="477">
        <v>1002040</v>
      </c>
      <c r="J8" s="478">
        <v>1205.5204049139743</v>
      </c>
      <c r="K8" s="473">
        <v>3845930</v>
      </c>
      <c r="L8" s="474">
        <v>1716.9989747603333</v>
      </c>
      <c r="M8" s="475">
        <v>2716746</v>
      </c>
      <c r="N8" s="476">
        <v>1194.4304327235602</v>
      </c>
      <c r="O8" s="250"/>
      <c r="P8" s="251"/>
      <c r="Q8" s="477">
        <v>6562698</v>
      </c>
      <c r="R8" s="478">
        <v>1500.6701203011339</v>
      </c>
      <c r="V8" s="195"/>
      <c r="W8" s="194"/>
      <c r="X8" s="195"/>
      <c r="Y8" s="194"/>
      <c r="Z8" s="195"/>
      <c r="AA8" s="194"/>
      <c r="AB8" s="195"/>
      <c r="AC8" s="194"/>
      <c r="AD8" s="195"/>
      <c r="AE8" s="194"/>
      <c r="AF8" s="195"/>
      <c r="AG8" s="194"/>
      <c r="AH8" s="195"/>
      <c r="AI8" s="194"/>
      <c r="AJ8" s="195"/>
      <c r="AK8" s="194"/>
    </row>
    <row r="9" spans="1:37" ht="14.25" customHeight="1">
      <c r="A9" s="241"/>
      <c r="B9" s="245" t="s">
        <v>9</v>
      </c>
      <c r="C9" s="442">
        <v>0</v>
      </c>
      <c r="D9" s="443">
        <v>0</v>
      </c>
      <c r="E9" s="444">
        <v>0</v>
      </c>
      <c r="F9" s="445">
        <v>0</v>
      </c>
      <c r="G9" s="246"/>
      <c r="H9" s="247"/>
      <c r="I9" s="246">
        <v>0</v>
      </c>
      <c r="J9" s="247">
        <v>0</v>
      </c>
      <c r="K9" s="442">
        <v>0</v>
      </c>
      <c r="L9" s="443">
        <v>0</v>
      </c>
      <c r="M9" s="444">
        <v>0</v>
      </c>
      <c r="N9" s="445">
        <v>0</v>
      </c>
      <c r="O9" s="246"/>
      <c r="P9" s="247"/>
      <c r="Q9" s="246">
        <v>0</v>
      </c>
      <c r="R9" s="247">
        <v>0</v>
      </c>
      <c r="V9" s="204"/>
      <c r="W9" s="197"/>
      <c r="X9" s="204"/>
      <c r="Y9" s="197"/>
      <c r="Z9" s="204"/>
      <c r="AA9" s="197"/>
      <c r="AB9" s="204"/>
      <c r="AC9" s="197"/>
      <c r="AD9" s="204"/>
      <c r="AE9" s="197"/>
      <c r="AF9" s="204"/>
      <c r="AG9" s="197"/>
      <c r="AH9" s="204"/>
      <c r="AI9" s="197"/>
      <c r="AJ9" s="204"/>
      <c r="AK9" s="197"/>
    </row>
    <row r="10" spans="1:37" ht="14.25" customHeight="1">
      <c r="A10" s="241"/>
      <c r="B10" s="248" t="s">
        <v>10</v>
      </c>
      <c r="C10" s="442">
        <v>0</v>
      </c>
      <c r="D10" s="443">
        <v>0</v>
      </c>
      <c r="E10" s="444">
        <v>0</v>
      </c>
      <c r="F10" s="445">
        <v>0</v>
      </c>
      <c r="G10" s="246"/>
      <c r="H10" s="247"/>
      <c r="I10" s="246">
        <v>0</v>
      </c>
      <c r="J10" s="247">
        <v>0</v>
      </c>
      <c r="K10" s="442">
        <v>0</v>
      </c>
      <c r="L10" s="443">
        <v>0</v>
      </c>
      <c r="M10" s="444">
        <v>0</v>
      </c>
      <c r="N10" s="445">
        <v>0</v>
      </c>
      <c r="O10" s="246"/>
      <c r="P10" s="247"/>
      <c r="Q10" s="246">
        <v>0</v>
      </c>
      <c r="R10" s="247">
        <v>0</v>
      </c>
      <c r="V10" s="204"/>
      <c r="W10" s="197"/>
      <c r="X10" s="204"/>
      <c r="Y10" s="197"/>
      <c r="Z10" s="204"/>
      <c r="AA10" s="197"/>
      <c r="AB10" s="204"/>
      <c r="AC10" s="197"/>
      <c r="AD10" s="204"/>
      <c r="AE10" s="197"/>
      <c r="AF10" s="204"/>
      <c r="AG10" s="197"/>
      <c r="AH10" s="204"/>
      <c r="AI10" s="197"/>
      <c r="AJ10" s="204"/>
      <c r="AK10" s="197"/>
    </row>
    <row r="11" spans="1:37" ht="14.25" customHeight="1">
      <c r="A11" s="241"/>
      <c r="B11" s="245" t="s">
        <v>11</v>
      </c>
      <c r="C11" s="442">
        <v>0</v>
      </c>
      <c r="D11" s="443">
        <v>0</v>
      </c>
      <c r="E11" s="444">
        <v>0</v>
      </c>
      <c r="F11" s="445">
        <v>0</v>
      </c>
      <c r="G11" s="246"/>
      <c r="H11" s="247"/>
      <c r="I11" s="246">
        <v>0</v>
      </c>
      <c r="J11" s="247">
        <v>0</v>
      </c>
      <c r="K11" s="442">
        <v>0</v>
      </c>
      <c r="L11" s="443">
        <v>0</v>
      </c>
      <c r="M11" s="444">
        <v>0</v>
      </c>
      <c r="N11" s="445">
        <v>0</v>
      </c>
      <c r="O11" s="246"/>
      <c r="P11" s="247"/>
      <c r="Q11" s="246">
        <v>0</v>
      </c>
      <c r="R11" s="247">
        <v>0</v>
      </c>
      <c r="V11" s="204"/>
      <c r="W11" s="197"/>
      <c r="X11" s="204"/>
      <c r="Y11" s="197"/>
      <c r="Z11" s="204"/>
      <c r="AA11" s="197"/>
      <c r="AB11" s="204"/>
      <c r="AC11" s="197"/>
      <c r="AD11" s="204"/>
      <c r="AE11" s="197"/>
      <c r="AF11" s="204"/>
      <c r="AG11" s="197"/>
      <c r="AH11" s="204"/>
      <c r="AI11" s="197"/>
      <c r="AJ11" s="204"/>
      <c r="AK11" s="197"/>
    </row>
    <row r="12" spans="1:37" ht="14.25" customHeight="1">
      <c r="A12" s="241"/>
      <c r="B12" s="245" t="s">
        <v>12</v>
      </c>
      <c r="C12" s="442">
        <v>2</v>
      </c>
      <c r="D12" s="443">
        <v>735.02500000000009</v>
      </c>
      <c r="E12" s="444">
        <v>0</v>
      </c>
      <c r="F12" s="445">
        <v>0</v>
      </c>
      <c r="G12" s="246"/>
      <c r="H12" s="247"/>
      <c r="I12" s="246">
        <v>2</v>
      </c>
      <c r="J12" s="247">
        <v>735.02500000000009</v>
      </c>
      <c r="K12" s="442">
        <v>0</v>
      </c>
      <c r="L12" s="443">
        <v>0</v>
      </c>
      <c r="M12" s="444">
        <v>0</v>
      </c>
      <c r="N12" s="445">
        <v>0</v>
      </c>
      <c r="O12" s="246"/>
      <c r="P12" s="247"/>
      <c r="Q12" s="246">
        <v>0</v>
      </c>
      <c r="R12" s="247">
        <v>0</v>
      </c>
      <c r="V12" s="204"/>
      <c r="W12" s="197"/>
      <c r="X12" s="204"/>
      <c r="Y12" s="197"/>
      <c r="Z12" s="204"/>
      <c r="AA12" s="197"/>
      <c r="AB12" s="204"/>
      <c r="AC12" s="197"/>
      <c r="AD12" s="204"/>
      <c r="AE12" s="197"/>
      <c r="AF12" s="204"/>
      <c r="AG12" s="197"/>
      <c r="AH12" s="204"/>
      <c r="AI12" s="197"/>
      <c r="AJ12" s="204"/>
      <c r="AK12" s="197"/>
    </row>
    <row r="13" spans="1:37" ht="14.25" customHeight="1">
      <c r="A13" s="241"/>
      <c r="B13" s="245" t="s">
        <v>13</v>
      </c>
      <c r="C13" s="442">
        <v>357</v>
      </c>
      <c r="D13" s="443">
        <v>929.18663865546239</v>
      </c>
      <c r="E13" s="444">
        <v>131</v>
      </c>
      <c r="F13" s="445">
        <v>908.34534351145032</v>
      </c>
      <c r="G13" s="246"/>
      <c r="H13" s="247"/>
      <c r="I13" s="246">
        <v>488</v>
      </c>
      <c r="J13" s="247">
        <v>923.59194672131161</v>
      </c>
      <c r="K13" s="442">
        <v>0</v>
      </c>
      <c r="L13" s="443">
        <v>0</v>
      </c>
      <c r="M13" s="444">
        <v>0</v>
      </c>
      <c r="N13" s="445">
        <v>0</v>
      </c>
      <c r="O13" s="246"/>
      <c r="P13" s="247"/>
      <c r="Q13" s="246">
        <v>0</v>
      </c>
      <c r="R13" s="247">
        <v>0</v>
      </c>
      <c r="V13" s="204"/>
      <c r="W13" s="197"/>
      <c r="X13" s="204"/>
      <c r="Y13" s="197"/>
      <c r="Z13" s="204"/>
      <c r="AA13" s="197"/>
      <c r="AB13" s="204"/>
      <c r="AC13" s="197"/>
      <c r="AD13" s="204"/>
      <c r="AE13" s="197"/>
      <c r="AF13" s="204"/>
      <c r="AG13" s="197"/>
      <c r="AH13" s="204"/>
      <c r="AI13" s="197"/>
      <c r="AJ13" s="204"/>
      <c r="AK13" s="197"/>
    </row>
    <row r="14" spans="1:37" ht="14.25" customHeight="1">
      <c r="A14" s="241"/>
      <c r="B14" s="245" t="s">
        <v>14</v>
      </c>
      <c r="C14" s="442">
        <v>1714</v>
      </c>
      <c r="D14" s="443">
        <v>981.26378646441174</v>
      </c>
      <c r="E14" s="444">
        <v>929</v>
      </c>
      <c r="F14" s="445">
        <v>910.29095801937444</v>
      </c>
      <c r="G14" s="246"/>
      <c r="H14" s="247"/>
      <c r="I14" s="246">
        <v>2643</v>
      </c>
      <c r="J14" s="247">
        <v>956.31722663639823</v>
      </c>
      <c r="K14" s="442">
        <v>0</v>
      </c>
      <c r="L14" s="443">
        <v>0</v>
      </c>
      <c r="M14" s="444">
        <v>0</v>
      </c>
      <c r="N14" s="445">
        <v>0</v>
      </c>
      <c r="O14" s="246"/>
      <c r="P14" s="247"/>
      <c r="Q14" s="246">
        <v>0</v>
      </c>
      <c r="R14" s="247">
        <v>0</v>
      </c>
      <c r="V14" s="204"/>
      <c r="W14" s="197"/>
      <c r="X14" s="204"/>
      <c r="Y14" s="197"/>
      <c r="Z14" s="204"/>
      <c r="AA14" s="197"/>
      <c r="AB14" s="204"/>
      <c r="AC14" s="197"/>
      <c r="AD14" s="204"/>
      <c r="AE14" s="197"/>
      <c r="AF14" s="204"/>
      <c r="AG14" s="197"/>
      <c r="AH14" s="204"/>
      <c r="AI14" s="197"/>
      <c r="AJ14" s="204"/>
      <c r="AK14" s="197"/>
    </row>
    <row r="15" spans="1:37" ht="14.25" customHeight="1">
      <c r="A15" s="241"/>
      <c r="B15" s="245" t="s">
        <v>15</v>
      </c>
      <c r="C15" s="442">
        <v>5654</v>
      </c>
      <c r="D15" s="443">
        <v>1002.0951361867702</v>
      </c>
      <c r="E15" s="444">
        <v>3127</v>
      </c>
      <c r="F15" s="445">
        <v>919.58042532779189</v>
      </c>
      <c r="G15" s="246"/>
      <c r="H15" s="247"/>
      <c r="I15" s="246">
        <v>8781</v>
      </c>
      <c r="J15" s="247">
        <v>972.71084045097416</v>
      </c>
      <c r="K15" s="442">
        <v>0</v>
      </c>
      <c r="L15" s="443">
        <v>0</v>
      </c>
      <c r="M15" s="444">
        <v>0</v>
      </c>
      <c r="N15" s="445">
        <v>0</v>
      </c>
      <c r="O15" s="246"/>
      <c r="P15" s="247"/>
      <c r="Q15" s="246">
        <v>0</v>
      </c>
      <c r="R15" s="247">
        <v>0</v>
      </c>
      <c r="V15" s="204"/>
      <c r="W15" s="197"/>
      <c r="X15" s="204"/>
      <c r="Y15" s="197"/>
      <c r="Z15" s="204"/>
      <c r="AA15" s="197"/>
      <c r="AB15" s="204"/>
      <c r="AC15" s="197"/>
      <c r="AD15" s="204"/>
      <c r="AE15" s="197"/>
      <c r="AF15" s="204"/>
      <c r="AG15" s="197"/>
      <c r="AH15" s="204"/>
      <c r="AI15" s="197"/>
      <c r="AJ15" s="204"/>
      <c r="AK15" s="197"/>
    </row>
    <row r="16" spans="1:37" ht="14.25" customHeight="1">
      <c r="A16" s="241"/>
      <c r="B16" s="245" t="s">
        <v>16</v>
      </c>
      <c r="C16" s="442">
        <v>16306</v>
      </c>
      <c r="D16" s="443">
        <v>1033.9607629093582</v>
      </c>
      <c r="E16" s="444">
        <v>9415</v>
      </c>
      <c r="F16" s="445">
        <v>971.36670631969992</v>
      </c>
      <c r="G16" s="246"/>
      <c r="H16" s="247"/>
      <c r="I16" s="246">
        <v>25721</v>
      </c>
      <c r="J16" s="247">
        <v>1011.0486271917878</v>
      </c>
      <c r="K16" s="442">
        <v>0</v>
      </c>
      <c r="L16" s="443">
        <v>0</v>
      </c>
      <c r="M16" s="444">
        <v>0</v>
      </c>
      <c r="N16" s="445">
        <v>0</v>
      </c>
      <c r="O16" s="246"/>
      <c r="P16" s="247"/>
      <c r="Q16" s="246">
        <v>0</v>
      </c>
      <c r="R16" s="247">
        <v>0</v>
      </c>
      <c r="V16" s="204"/>
      <c r="W16" s="197"/>
      <c r="X16" s="204"/>
      <c r="Y16" s="197"/>
      <c r="Z16" s="204"/>
      <c r="AA16" s="197"/>
      <c r="AB16" s="204"/>
      <c r="AC16" s="197"/>
      <c r="AD16" s="204"/>
      <c r="AE16" s="197"/>
      <c r="AF16" s="204"/>
      <c r="AG16" s="197"/>
      <c r="AH16" s="204"/>
      <c r="AI16" s="197"/>
      <c r="AJ16" s="204"/>
      <c r="AK16" s="197"/>
    </row>
    <row r="17" spans="1:37" ht="14.25" customHeight="1">
      <c r="A17" s="241"/>
      <c r="B17" s="245" t="s">
        <v>17</v>
      </c>
      <c r="C17" s="442">
        <v>37071</v>
      </c>
      <c r="D17" s="443">
        <v>1090.4081762024227</v>
      </c>
      <c r="E17" s="444">
        <v>22948</v>
      </c>
      <c r="F17" s="445">
        <v>1026.9869557259892</v>
      </c>
      <c r="G17" s="246"/>
      <c r="H17" s="247"/>
      <c r="I17" s="246">
        <v>60019</v>
      </c>
      <c r="J17" s="247">
        <v>1066.1593522051353</v>
      </c>
      <c r="K17" s="442">
        <v>0</v>
      </c>
      <c r="L17" s="443">
        <v>0</v>
      </c>
      <c r="M17" s="444">
        <v>0</v>
      </c>
      <c r="N17" s="445">
        <v>0</v>
      </c>
      <c r="O17" s="246"/>
      <c r="P17" s="247"/>
      <c r="Q17" s="246">
        <v>0</v>
      </c>
      <c r="R17" s="247">
        <v>0</v>
      </c>
      <c r="V17" s="204"/>
      <c r="W17" s="197"/>
      <c r="X17" s="204"/>
      <c r="Y17" s="197"/>
      <c r="Z17" s="204"/>
      <c r="AA17" s="197"/>
      <c r="AB17" s="204"/>
      <c r="AC17" s="197"/>
      <c r="AD17" s="204"/>
      <c r="AE17" s="197"/>
      <c r="AF17" s="204"/>
      <c r="AG17" s="197"/>
      <c r="AH17" s="204"/>
      <c r="AI17" s="197"/>
      <c r="AJ17" s="204"/>
      <c r="AK17" s="197"/>
    </row>
    <row r="18" spans="1:37" ht="14.25" customHeight="1">
      <c r="A18" s="241"/>
      <c r="B18" s="245" t="s">
        <v>18</v>
      </c>
      <c r="C18" s="442">
        <v>69039</v>
      </c>
      <c r="D18" s="443">
        <v>1138.2481659641655</v>
      </c>
      <c r="E18" s="444">
        <v>43527</v>
      </c>
      <c r="F18" s="445">
        <v>1052.2096847933469</v>
      </c>
      <c r="G18" s="246"/>
      <c r="H18" s="247"/>
      <c r="I18" s="246">
        <v>112566</v>
      </c>
      <c r="J18" s="247">
        <v>1104.9788220244127</v>
      </c>
      <c r="K18" s="442">
        <v>37</v>
      </c>
      <c r="L18" s="443">
        <v>2447.4189189189187</v>
      </c>
      <c r="M18" s="444">
        <v>5</v>
      </c>
      <c r="N18" s="445">
        <v>2051.0839999999998</v>
      </c>
      <c r="O18" s="246"/>
      <c r="P18" s="247"/>
      <c r="Q18" s="246">
        <v>42</v>
      </c>
      <c r="R18" s="247">
        <v>2400.2361904761906</v>
      </c>
      <c r="V18" s="204"/>
      <c r="W18" s="197"/>
      <c r="X18" s="204"/>
      <c r="Y18" s="197"/>
      <c r="Z18" s="204"/>
      <c r="AA18" s="197"/>
      <c r="AB18" s="204"/>
      <c r="AC18" s="197"/>
      <c r="AD18" s="204"/>
      <c r="AE18" s="197"/>
      <c r="AF18" s="204"/>
      <c r="AG18" s="197"/>
      <c r="AH18" s="204"/>
      <c r="AI18" s="197"/>
      <c r="AJ18" s="204"/>
      <c r="AK18" s="197"/>
    </row>
    <row r="19" spans="1:37" ht="14.25" customHeight="1">
      <c r="A19" s="241"/>
      <c r="B19" s="245" t="s">
        <v>19</v>
      </c>
      <c r="C19" s="442">
        <v>101871</v>
      </c>
      <c r="D19" s="443">
        <v>1144.7113428748103</v>
      </c>
      <c r="E19" s="444">
        <v>63624</v>
      </c>
      <c r="F19" s="445">
        <v>1049.6998445555155</v>
      </c>
      <c r="G19" s="246"/>
      <c r="H19" s="247"/>
      <c r="I19" s="246">
        <v>165495</v>
      </c>
      <c r="J19" s="247">
        <v>1108.1844896824673</v>
      </c>
      <c r="K19" s="442">
        <v>307</v>
      </c>
      <c r="L19" s="443">
        <v>2689.9218241042345</v>
      </c>
      <c r="M19" s="444">
        <v>103</v>
      </c>
      <c r="N19" s="445">
        <v>2419.1919417475719</v>
      </c>
      <c r="O19" s="246"/>
      <c r="P19" s="247"/>
      <c r="Q19" s="246">
        <v>410</v>
      </c>
      <c r="R19" s="247">
        <v>2621.9091951219511</v>
      </c>
      <c r="V19" s="204"/>
      <c r="W19" s="197"/>
      <c r="X19" s="204"/>
      <c r="Y19" s="197"/>
      <c r="Z19" s="204"/>
      <c r="AA19" s="197"/>
      <c r="AB19" s="204"/>
      <c r="AC19" s="197"/>
      <c r="AD19" s="204"/>
      <c r="AE19" s="197"/>
      <c r="AF19" s="204"/>
      <c r="AG19" s="197"/>
      <c r="AH19" s="204"/>
      <c r="AI19" s="197"/>
      <c r="AJ19" s="204"/>
      <c r="AK19" s="197"/>
    </row>
    <row r="20" spans="1:37" ht="14.25" customHeight="1">
      <c r="A20" s="241"/>
      <c r="B20" s="245" t="s">
        <v>20</v>
      </c>
      <c r="C20" s="442">
        <v>148664</v>
      </c>
      <c r="D20" s="443">
        <v>1292.4886825324218</v>
      </c>
      <c r="E20" s="444">
        <v>88940</v>
      </c>
      <c r="F20" s="445">
        <v>1121.4697137395981</v>
      </c>
      <c r="G20" s="246"/>
      <c r="H20" s="247"/>
      <c r="I20" s="246">
        <v>237604</v>
      </c>
      <c r="J20" s="247">
        <v>1228.4728112321334</v>
      </c>
      <c r="K20" s="442">
        <v>8408</v>
      </c>
      <c r="L20" s="443">
        <v>2797.4930732635598</v>
      </c>
      <c r="M20" s="444">
        <v>865</v>
      </c>
      <c r="N20" s="445">
        <v>2311.9468786127168</v>
      </c>
      <c r="O20" s="246"/>
      <c r="P20" s="247"/>
      <c r="Q20" s="246">
        <v>9273</v>
      </c>
      <c r="R20" s="247">
        <v>2752.2005618462217</v>
      </c>
      <c r="V20" s="204"/>
      <c r="W20" s="197"/>
      <c r="X20" s="204"/>
      <c r="Y20" s="197"/>
      <c r="Z20" s="204"/>
      <c r="AA20" s="197"/>
      <c r="AB20" s="204"/>
      <c r="AC20" s="197"/>
      <c r="AD20" s="204"/>
      <c r="AE20" s="197"/>
      <c r="AF20" s="204"/>
      <c r="AG20" s="197"/>
      <c r="AH20" s="204"/>
      <c r="AI20" s="197"/>
      <c r="AJ20" s="204"/>
      <c r="AK20" s="197"/>
    </row>
    <row r="21" spans="1:37" ht="14.25" customHeight="1">
      <c r="A21" s="241"/>
      <c r="B21" s="245" t="s">
        <v>21</v>
      </c>
      <c r="C21" s="442">
        <v>204282</v>
      </c>
      <c r="D21" s="443">
        <v>1380.6370697858817</v>
      </c>
      <c r="E21" s="444">
        <v>123393</v>
      </c>
      <c r="F21" s="445">
        <v>1170.3832970265689</v>
      </c>
      <c r="G21" s="246"/>
      <c r="H21" s="247"/>
      <c r="I21" s="246">
        <v>327675</v>
      </c>
      <c r="J21" s="247">
        <v>1301.4615337148057</v>
      </c>
      <c r="K21" s="442">
        <v>158659</v>
      </c>
      <c r="L21" s="443">
        <v>2154.1813819575286</v>
      </c>
      <c r="M21" s="444">
        <v>61259</v>
      </c>
      <c r="N21" s="445">
        <v>1814.6589294634261</v>
      </c>
      <c r="O21" s="246"/>
      <c r="P21" s="247"/>
      <c r="Q21" s="246">
        <v>219918</v>
      </c>
      <c r="R21" s="247">
        <v>2059.6061042752276</v>
      </c>
      <c r="V21" s="204"/>
      <c r="W21" s="197"/>
      <c r="X21" s="204"/>
      <c r="Y21" s="197"/>
      <c r="Z21" s="204"/>
      <c r="AA21" s="197"/>
      <c r="AB21" s="204"/>
      <c r="AC21" s="197"/>
      <c r="AD21" s="204"/>
      <c r="AE21" s="197"/>
      <c r="AF21" s="204"/>
      <c r="AG21" s="197"/>
      <c r="AH21" s="204"/>
      <c r="AI21" s="197"/>
      <c r="AJ21" s="204"/>
      <c r="AK21" s="197"/>
    </row>
    <row r="22" spans="1:37" ht="14.25" customHeight="1">
      <c r="A22" s="241"/>
      <c r="B22" s="245" t="s">
        <v>22</v>
      </c>
      <c r="C22" s="442">
        <v>34468</v>
      </c>
      <c r="D22" s="443">
        <v>1459.4800794940222</v>
      </c>
      <c r="E22" s="444">
        <v>24190</v>
      </c>
      <c r="F22" s="445">
        <v>1189.0114944191823</v>
      </c>
      <c r="G22" s="246"/>
      <c r="H22" s="247"/>
      <c r="I22" s="246">
        <v>58658</v>
      </c>
      <c r="J22" s="247">
        <v>1347.9414134474407</v>
      </c>
      <c r="K22" s="442">
        <v>958455</v>
      </c>
      <c r="L22" s="443">
        <v>1779.3097601661016</v>
      </c>
      <c r="M22" s="444">
        <v>697959</v>
      </c>
      <c r="N22" s="445">
        <v>1462.8916081890193</v>
      </c>
      <c r="O22" s="246"/>
      <c r="P22" s="247"/>
      <c r="Q22" s="246">
        <v>1656414</v>
      </c>
      <c r="R22" s="247">
        <v>1645.9814395072731</v>
      </c>
      <c r="V22" s="204"/>
      <c r="W22" s="197"/>
      <c r="X22" s="204"/>
      <c r="Y22" s="197"/>
      <c r="Z22" s="204"/>
      <c r="AA22" s="197"/>
      <c r="AB22" s="204"/>
      <c r="AC22" s="197"/>
      <c r="AD22" s="204"/>
      <c r="AE22" s="197"/>
      <c r="AF22" s="204"/>
      <c r="AG22" s="197"/>
      <c r="AH22" s="204"/>
      <c r="AI22" s="197"/>
      <c r="AJ22" s="204"/>
      <c r="AK22" s="197"/>
    </row>
    <row r="23" spans="1:37" ht="14.25" customHeight="1">
      <c r="A23" s="241"/>
      <c r="B23" s="245" t="s">
        <v>23</v>
      </c>
      <c r="C23" s="442">
        <v>13</v>
      </c>
      <c r="D23" s="443">
        <v>954.54846153846142</v>
      </c>
      <c r="E23" s="444">
        <v>7</v>
      </c>
      <c r="F23" s="445">
        <v>703.90142857142848</v>
      </c>
      <c r="G23" s="246"/>
      <c r="H23" s="247"/>
      <c r="I23" s="246">
        <v>20</v>
      </c>
      <c r="J23" s="247">
        <v>866.82199999999989</v>
      </c>
      <c r="K23" s="442">
        <v>902644</v>
      </c>
      <c r="L23" s="443">
        <v>1787.9521421069708</v>
      </c>
      <c r="M23" s="444">
        <v>657320</v>
      </c>
      <c r="N23" s="445">
        <v>1330.0748745664225</v>
      </c>
      <c r="O23" s="246"/>
      <c r="P23" s="247"/>
      <c r="Q23" s="246">
        <v>1559964</v>
      </c>
      <c r="R23" s="247">
        <v>1595.0169939242223</v>
      </c>
      <c r="V23" s="204"/>
      <c r="W23" s="197"/>
      <c r="X23" s="204"/>
      <c r="Y23" s="197"/>
      <c r="Z23" s="204"/>
      <c r="AA23" s="197"/>
      <c r="AB23" s="204"/>
      <c r="AC23" s="197"/>
      <c r="AD23" s="204"/>
      <c r="AE23" s="197"/>
      <c r="AF23" s="204"/>
      <c r="AG23" s="197"/>
      <c r="AH23" s="204"/>
      <c r="AI23" s="197"/>
      <c r="AJ23" s="204"/>
      <c r="AK23" s="197"/>
    </row>
    <row r="24" spans="1:37" ht="14.25" customHeight="1">
      <c r="A24" s="241"/>
      <c r="B24" s="245" t="s">
        <v>24</v>
      </c>
      <c r="C24" s="442">
        <v>10</v>
      </c>
      <c r="D24" s="443">
        <v>615.68700000000001</v>
      </c>
      <c r="E24" s="444">
        <v>37</v>
      </c>
      <c r="F24" s="445">
        <v>654.64405405405398</v>
      </c>
      <c r="G24" s="246"/>
      <c r="H24" s="247"/>
      <c r="I24" s="246">
        <v>47</v>
      </c>
      <c r="J24" s="247">
        <v>646.35531914893613</v>
      </c>
      <c r="K24" s="442">
        <v>778098</v>
      </c>
      <c r="L24" s="443">
        <v>1749.61311351527</v>
      </c>
      <c r="M24" s="444">
        <v>519086</v>
      </c>
      <c r="N24" s="445">
        <v>1117.3414356773255</v>
      </c>
      <c r="O24" s="246"/>
      <c r="P24" s="247"/>
      <c r="Q24" s="246">
        <v>1297186</v>
      </c>
      <c r="R24" s="247">
        <v>1496.6006923525267</v>
      </c>
      <c r="V24" s="204"/>
      <c r="W24" s="197"/>
      <c r="X24" s="204"/>
      <c r="Y24" s="197"/>
      <c r="Z24" s="204"/>
      <c r="AA24" s="197"/>
      <c r="AB24" s="204"/>
      <c r="AC24" s="197"/>
      <c r="AD24" s="204"/>
      <c r="AE24" s="197"/>
      <c r="AF24" s="204"/>
      <c r="AG24" s="197"/>
      <c r="AH24" s="204"/>
      <c r="AI24" s="197"/>
      <c r="AJ24" s="204"/>
      <c r="AK24" s="197"/>
    </row>
    <row r="25" spans="1:37" ht="14.25" customHeight="1">
      <c r="A25" s="241"/>
      <c r="B25" s="245" t="s">
        <v>25</v>
      </c>
      <c r="C25" s="442">
        <v>27</v>
      </c>
      <c r="D25" s="443">
        <v>496.71666666666675</v>
      </c>
      <c r="E25" s="444">
        <v>132</v>
      </c>
      <c r="F25" s="445">
        <v>514.02409090909077</v>
      </c>
      <c r="G25" s="246"/>
      <c r="H25" s="247"/>
      <c r="I25" s="246">
        <v>159</v>
      </c>
      <c r="J25" s="247">
        <v>511.08509433962251</v>
      </c>
      <c r="K25" s="442">
        <v>547184</v>
      </c>
      <c r="L25" s="443">
        <v>1600.7645176942351</v>
      </c>
      <c r="M25" s="444">
        <v>374770</v>
      </c>
      <c r="N25" s="445">
        <v>908.55905043093128</v>
      </c>
      <c r="O25" s="246"/>
      <c r="P25" s="247"/>
      <c r="Q25" s="246">
        <v>921957</v>
      </c>
      <c r="R25" s="247">
        <v>1319.3860009848643</v>
      </c>
      <c r="V25" s="204"/>
      <c r="W25" s="197"/>
      <c r="X25" s="204"/>
      <c r="Y25" s="197"/>
      <c r="Z25" s="204"/>
      <c r="AA25" s="197"/>
      <c r="AB25" s="204"/>
      <c r="AC25" s="197"/>
      <c r="AD25" s="204"/>
      <c r="AE25" s="197"/>
      <c r="AF25" s="204"/>
      <c r="AG25" s="197"/>
      <c r="AH25" s="204"/>
      <c r="AI25" s="197"/>
      <c r="AJ25" s="204"/>
      <c r="AK25" s="197"/>
    </row>
    <row r="26" spans="1:37" ht="14.25" customHeight="1">
      <c r="A26" s="241"/>
      <c r="B26" s="245" t="s">
        <v>26</v>
      </c>
      <c r="C26" s="442">
        <v>70</v>
      </c>
      <c r="D26" s="443">
        <v>543.47299999999984</v>
      </c>
      <c r="E26" s="444">
        <v>2089</v>
      </c>
      <c r="F26" s="445">
        <v>525.08234561991344</v>
      </c>
      <c r="G26" s="246"/>
      <c r="H26" s="247"/>
      <c r="I26" s="246">
        <v>2159</v>
      </c>
      <c r="J26" s="247">
        <v>525.67861509958266</v>
      </c>
      <c r="K26" s="442">
        <v>492081</v>
      </c>
      <c r="L26" s="443">
        <v>1382.9886528843758</v>
      </c>
      <c r="M26" s="444">
        <v>405360</v>
      </c>
      <c r="N26" s="445">
        <v>778.78798043714346</v>
      </c>
      <c r="O26" s="246"/>
      <c r="P26" s="247"/>
      <c r="Q26" s="246">
        <v>897458</v>
      </c>
      <c r="R26" s="247">
        <v>1110.0779177075663</v>
      </c>
      <c r="V26" s="204"/>
      <c r="W26" s="197"/>
      <c r="X26" s="204"/>
      <c r="Y26" s="197"/>
      <c r="Z26" s="204"/>
      <c r="AA26" s="197"/>
      <c r="AB26" s="204"/>
      <c r="AC26" s="197"/>
      <c r="AD26" s="204"/>
      <c r="AE26" s="197"/>
      <c r="AF26" s="204"/>
      <c r="AG26" s="197"/>
      <c r="AH26" s="204"/>
      <c r="AI26" s="197"/>
      <c r="AJ26" s="204"/>
      <c r="AK26" s="197"/>
    </row>
    <row r="27" spans="1:37" ht="14.25" customHeight="1">
      <c r="A27" s="241"/>
      <c r="B27" s="245" t="s">
        <v>5</v>
      </c>
      <c r="C27" s="442">
        <v>3</v>
      </c>
      <c r="D27" s="443">
        <v>1199.3566666666666</v>
      </c>
      <c r="E27" s="444">
        <v>0</v>
      </c>
      <c r="F27" s="445">
        <v>0</v>
      </c>
      <c r="G27" s="246"/>
      <c r="H27" s="247"/>
      <c r="I27" s="246">
        <v>3</v>
      </c>
      <c r="J27" s="247">
        <v>1199.3566666666666</v>
      </c>
      <c r="K27" s="442">
        <v>57</v>
      </c>
      <c r="L27" s="443">
        <v>2485.5398245614042</v>
      </c>
      <c r="M27" s="444">
        <v>19</v>
      </c>
      <c r="N27" s="445">
        <v>1631.3005263157895</v>
      </c>
      <c r="O27" s="246"/>
      <c r="P27" s="247"/>
      <c r="Q27" s="246">
        <v>76</v>
      </c>
      <c r="R27" s="247">
        <v>2271.9800000000005</v>
      </c>
      <c r="V27" s="204"/>
      <c r="W27" s="197"/>
      <c r="X27" s="204"/>
      <c r="Y27" s="197"/>
      <c r="Z27" s="204"/>
      <c r="AA27" s="197"/>
      <c r="AB27" s="204"/>
      <c r="AC27" s="197"/>
      <c r="AD27" s="204"/>
      <c r="AE27" s="197"/>
      <c r="AF27" s="204"/>
      <c r="AG27" s="197"/>
      <c r="AH27" s="204"/>
      <c r="AI27" s="197"/>
      <c r="AJ27" s="204"/>
      <c r="AK27" s="197"/>
    </row>
    <row r="28" spans="1:37" ht="14.25" customHeight="1">
      <c r="A28" s="241"/>
      <c r="B28" s="447" t="s">
        <v>27</v>
      </c>
      <c r="C28" s="450">
        <v>55.548651597616328</v>
      </c>
      <c r="D28" s="449" t="s">
        <v>228</v>
      </c>
      <c r="E28" s="450">
        <v>55.833030492380175</v>
      </c>
      <c r="F28" s="449" t="s">
        <v>228</v>
      </c>
      <c r="G28" s="448"/>
      <c r="H28" s="448"/>
      <c r="I28" s="450">
        <v>55.657202278957762</v>
      </c>
      <c r="J28" s="449" t="s">
        <v>228</v>
      </c>
      <c r="K28" s="450">
        <v>74.948649890414998</v>
      </c>
      <c r="L28" s="449" t="s">
        <v>228</v>
      </c>
      <c r="M28" s="450">
        <v>75.48673238054468</v>
      </c>
      <c r="N28" s="449" t="s">
        <v>228</v>
      </c>
      <c r="O28" s="448"/>
      <c r="P28" s="448"/>
      <c r="Q28" s="450">
        <v>75.171448850779456</v>
      </c>
      <c r="R28" s="449" t="s">
        <v>228</v>
      </c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</row>
    <row r="29" spans="1:37" ht="14.25" customHeight="1">
      <c r="A29" s="241"/>
      <c r="B29" s="242"/>
      <c r="C29" s="252"/>
      <c r="D29" s="253"/>
      <c r="E29" s="254"/>
      <c r="F29" s="254"/>
      <c r="G29" s="252"/>
      <c r="H29" s="254"/>
      <c r="I29" s="252"/>
      <c r="J29" s="254"/>
      <c r="K29" s="252"/>
      <c r="L29" s="253"/>
      <c r="M29" s="252"/>
      <c r="N29" s="253"/>
      <c r="O29" s="252"/>
      <c r="P29" s="253"/>
      <c r="Q29" s="252"/>
      <c r="R29" s="253"/>
    </row>
    <row r="30" spans="1:37" ht="14.25" customHeight="1">
      <c r="B30" s="506" t="s">
        <v>0</v>
      </c>
      <c r="C30" s="507" t="s">
        <v>30</v>
      </c>
      <c r="D30" s="507"/>
      <c r="E30" s="507"/>
      <c r="F30" s="507"/>
      <c r="G30" s="507"/>
      <c r="H30" s="507"/>
      <c r="I30" s="507"/>
      <c r="J30" s="507"/>
      <c r="K30" s="507" t="s">
        <v>31</v>
      </c>
      <c r="L30" s="507"/>
      <c r="M30" s="507"/>
      <c r="N30" s="507"/>
      <c r="O30" s="507"/>
      <c r="P30" s="507"/>
      <c r="Q30" s="507"/>
      <c r="R30" s="507"/>
    </row>
    <row r="31" spans="1:37" ht="14.25" customHeight="1">
      <c r="B31" s="506"/>
      <c r="C31" s="508" t="s">
        <v>3</v>
      </c>
      <c r="D31" s="508"/>
      <c r="E31" s="509" t="s">
        <v>4</v>
      </c>
      <c r="F31" s="509"/>
      <c r="G31" s="507" t="s">
        <v>5</v>
      </c>
      <c r="H31" s="507"/>
      <c r="I31" s="510" t="s">
        <v>6</v>
      </c>
      <c r="J31" s="510"/>
      <c r="K31" s="508" t="s">
        <v>3</v>
      </c>
      <c r="L31" s="508"/>
      <c r="M31" s="509" t="s">
        <v>4</v>
      </c>
      <c r="N31" s="509"/>
      <c r="O31" s="507" t="s">
        <v>5</v>
      </c>
      <c r="P31" s="507"/>
      <c r="Q31" s="510" t="s">
        <v>6</v>
      </c>
      <c r="R31" s="510"/>
    </row>
    <row r="32" spans="1:37" ht="14.25" customHeight="1">
      <c r="B32" s="506"/>
      <c r="C32" s="479" t="s">
        <v>7</v>
      </c>
      <c r="D32" s="480" t="s">
        <v>8</v>
      </c>
      <c r="E32" s="481" t="s">
        <v>7</v>
      </c>
      <c r="F32" s="481" t="s">
        <v>8</v>
      </c>
      <c r="G32" s="243" t="s">
        <v>7</v>
      </c>
      <c r="H32" s="244" t="s">
        <v>8</v>
      </c>
      <c r="I32" s="482" t="s">
        <v>7</v>
      </c>
      <c r="J32" s="483" t="s">
        <v>8</v>
      </c>
      <c r="K32" s="479" t="s">
        <v>7</v>
      </c>
      <c r="L32" s="480" t="s">
        <v>8</v>
      </c>
      <c r="M32" s="481" t="s">
        <v>7</v>
      </c>
      <c r="N32" s="481" t="s">
        <v>8</v>
      </c>
      <c r="O32" s="243" t="s">
        <v>7</v>
      </c>
      <c r="P32" s="244" t="s">
        <v>8</v>
      </c>
      <c r="Q32" s="482" t="s">
        <v>7</v>
      </c>
      <c r="R32" s="483" t="s">
        <v>8</v>
      </c>
    </row>
    <row r="33" spans="2:37" ht="14.25" customHeight="1">
      <c r="B33" s="249" t="s">
        <v>6</v>
      </c>
      <c r="C33" s="473">
        <v>209325</v>
      </c>
      <c r="D33" s="474">
        <v>640.47431787889673</v>
      </c>
      <c r="E33" s="475">
        <v>2135305</v>
      </c>
      <c r="F33" s="476">
        <v>961.03304430982621</v>
      </c>
      <c r="G33" s="250"/>
      <c r="H33" s="251"/>
      <c r="I33" s="477">
        <v>2344638</v>
      </c>
      <c r="J33" s="478">
        <v>932.41405611868163</v>
      </c>
      <c r="K33" s="473">
        <v>177675</v>
      </c>
      <c r="L33" s="474">
        <v>526.74670989165622</v>
      </c>
      <c r="M33" s="475">
        <v>160454</v>
      </c>
      <c r="N33" s="476">
        <v>520.83594157827144</v>
      </c>
      <c r="O33" s="250"/>
      <c r="P33" s="251"/>
      <c r="Q33" s="477">
        <v>338138</v>
      </c>
      <c r="R33" s="478">
        <v>523.93697434183673</v>
      </c>
      <c r="V33" s="204"/>
      <c r="W33" s="197"/>
      <c r="X33" s="204"/>
      <c r="Y33" s="197"/>
      <c r="Z33" s="204"/>
      <c r="AA33" s="197"/>
      <c r="AB33" s="204"/>
      <c r="AC33" s="197"/>
      <c r="AD33" s="204"/>
      <c r="AE33" s="197"/>
      <c r="AF33" s="204"/>
      <c r="AG33" s="197"/>
      <c r="AH33" s="204"/>
      <c r="AI33" s="197"/>
      <c r="AJ33" s="204"/>
      <c r="AK33" s="197"/>
    </row>
    <row r="34" spans="2:37" ht="14.25" customHeight="1">
      <c r="B34" s="245" t="s">
        <v>9</v>
      </c>
      <c r="C34" s="442">
        <v>0</v>
      </c>
      <c r="D34" s="443">
        <v>0</v>
      </c>
      <c r="E34" s="444">
        <v>0</v>
      </c>
      <c r="F34" s="445">
        <v>0</v>
      </c>
      <c r="G34" s="246"/>
      <c r="H34" s="247"/>
      <c r="I34" s="246">
        <v>0</v>
      </c>
      <c r="J34" s="247">
        <v>0</v>
      </c>
      <c r="K34" s="442">
        <v>1123</v>
      </c>
      <c r="L34" s="443">
        <v>368.5362154942124</v>
      </c>
      <c r="M34" s="444">
        <v>1055</v>
      </c>
      <c r="N34" s="445">
        <v>369.07266350710881</v>
      </c>
      <c r="O34" s="246"/>
      <c r="P34" s="247"/>
      <c r="Q34" s="246">
        <v>2178</v>
      </c>
      <c r="R34" s="247">
        <v>368.79606519742896</v>
      </c>
    </row>
    <row r="35" spans="2:37" ht="14.25" customHeight="1">
      <c r="B35" s="248" t="s">
        <v>10</v>
      </c>
      <c r="C35" s="442">
        <v>0</v>
      </c>
      <c r="D35" s="443">
        <v>0</v>
      </c>
      <c r="E35" s="444">
        <v>0</v>
      </c>
      <c r="F35" s="445">
        <v>0</v>
      </c>
      <c r="G35" s="246"/>
      <c r="H35" s="247"/>
      <c r="I35" s="246">
        <v>0</v>
      </c>
      <c r="J35" s="247">
        <v>0</v>
      </c>
      <c r="K35" s="442">
        <v>5431</v>
      </c>
      <c r="L35" s="443">
        <v>369.4540637083411</v>
      </c>
      <c r="M35" s="444">
        <v>5107</v>
      </c>
      <c r="N35" s="445">
        <v>369.79119443900515</v>
      </c>
      <c r="O35" s="246"/>
      <c r="P35" s="247"/>
      <c r="Q35" s="246">
        <v>10538</v>
      </c>
      <c r="R35" s="247">
        <v>369.61744638451319</v>
      </c>
    </row>
    <row r="36" spans="2:37" ht="14.25" customHeight="1">
      <c r="B36" s="245" t="s">
        <v>11</v>
      </c>
      <c r="C36" s="442">
        <v>0</v>
      </c>
      <c r="D36" s="443">
        <v>0</v>
      </c>
      <c r="E36" s="444">
        <v>0</v>
      </c>
      <c r="F36" s="445">
        <v>0</v>
      </c>
      <c r="G36" s="246"/>
      <c r="H36" s="247"/>
      <c r="I36" s="246">
        <v>0</v>
      </c>
      <c r="J36" s="247">
        <v>0</v>
      </c>
      <c r="K36" s="442">
        <v>13913</v>
      </c>
      <c r="L36" s="443">
        <v>374.75398116869127</v>
      </c>
      <c r="M36" s="444">
        <v>13487</v>
      </c>
      <c r="N36" s="445">
        <v>373.24888930080795</v>
      </c>
      <c r="O36" s="246"/>
      <c r="P36" s="247"/>
      <c r="Q36" s="246">
        <v>27400</v>
      </c>
      <c r="R36" s="247">
        <v>374.01313540145981</v>
      </c>
      <c r="V36" s="204"/>
      <c r="W36" s="197"/>
      <c r="X36" s="204"/>
      <c r="Y36" s="197"/>
      <c r="Z36" s="204"/>
      <c r="AA36" s="197"/>
      <c r="AB36" s="204"/>
      <c r="AC36" s="197"/>
      <c r="AD36" s="204"/>
      <c r="AE36" s="197"/>
      <c r="AF36" s="204"/>
      <c r="AG36" s="197"/>
      <c r="AH36" s="204"/>
      <c r="AI36" s="197"/>
      <c r="AJ36" s="204"/>
      <c r="AK36" s="197"/>
    </row>
    <row r="37" spans="2:37" ht="14.25" customHeight="1">
      <c r="B37" s="245" t="s">
        <v>12</v>
      </c>
      <c r="C37" s="442">
        <v>0</v>
      </c>
      <c r="D37" s="443">
        <v>0</v>
      </c>
      <c r="E37" s="444">
        <v>1</v>
      </c>
      <c r="F37" s="445">
        <v>488.83</v>
      </c>
      <c r="G37" s="246"/>
      <c r="H37" s="247"/>
      <c r="I37" s="246">
        <v>1</v>
      </c>
      <c r="J37" s="247">
        <v>488.83</v>
      </c>
      <c r="K37" s="442">
        <v>30260</v>
      </c>
      <c r="L37" s="443">
        <v>378.854836087244</v>
      </c>
      <c r="M37" s="444">
        <v>28712</v>
      </c>
      <c r="N37" s="445">
        <v>376.55993103928625</v>
      </c>
      <c r="O37" s="246"/>
      <c r="P37" s="247"/>
      <c r="Q37" s="246">
        <v>58977</v>
      </c>
      <c r="R37" s="247">
        <v>377.73142750563761</v>
      </c>
      <c r="V37" s="204"/>
      <c r="W37" s="197"/>
      <c r="X37" s="204"/>
      <c r="Y37" s="197"/>
      <c r="Z37" s="204"/>
      <c r="AA37" s="197"/>
      <c r="AB37" s="204"/>
      <c r="AC37" s="197"/>
      <c r="AD37" s="204"/>
      <c r="AE37" s="197"/>
      <c r="AF37" s="204"/>
      <c r="AG37" s="197"/>
      <c r="AH37" s="204"/>
      <c r="AI37" s="197"/>
      <c r="AJ37" s="204"/>
      <c r="AK37" s="197"/>
    </row>
    <row r="38" spans="2:37" ht="14.25" customHeight="1">
      <c r="B38" s="245" t="s">
        <v>13</v>
      </c>
      <c r="C38" s="442">
        <v>2</v>
      </c>
      <c r="D38" s="443">
        <v>1066.1799999999998</v>
      </c>
      <c r="E38" s="444">
        <v>20</v>
      </c>
      <c r="F38" s="445">
        <v>857.36399999999992</v>
      </c>
      <c r="G38" s="246"/>
      <c r="H38" s="247"/>
      <c r="I38" s="246">
        <v>22</v>
      </c>
      <c r="J38" s="247">
        <v>876.34727272727275</v>
      </c>
      <c r="K38" s="442">
        <v>44697</v>
      </c>
      <c r="L38" s="443">
        <v>387.07629885674714</v>
      </c>
      <c r="M38" s="444">
        <v>45346</v>
      </c>
      <c r="N38" s="445">
        <v>385.93812596480421</v>
      </c>
      <c r="O38" s="246"/>
      <c r="P38" s="247"/>
      <c r="Q38" s="246">
        <v>90046</v>
      </c>
      <c r="R38" s="247">
        <v>386.50214312684676</v>
      </c>
      <c r="V38" s="204"/>
      <c r="W38" s="197"/>
      <c r="X38" s="204"/>
      <c r="Y38" s="197"/>
      <c r="Z38" s="204"/>
      <c r="AA38" s="197"/>
      <c r="AB38" s="204"/>
      <c r="AC38" s="197"/>
      <c r="AD38" s="204"/>
      <c r="AE38" s="197"/>
      <c r="AF38" s="204"/>
      <c r="AG38" s="197"/>
      <c r="AH38" s="204"/>
      <c r="AI38" s="197"/>
      <c r="AJ38" s="204"/>
      <c r="AK38" s="197"/>
    </row>
    <row r="39" spans="2:37" ht="14.25" customHeight="1">
      <c r="B39" s="245" t="s">
        <v>14</v>
      </c>
      <c r="C39" s="442">
        <v>14</v>
      </c>
      <c r="D39" s="443">
        <v>869.92071428571421</v>
      </c>
      <c r="E39" s="444">
        <v>156</v>
      </c>
      <c r="F39" s="445">
        <v>921.00314102564118</v>
      </c>
      <c r="G39" s="246"/>
      <c r="H39" s="247"/>
      <c r="I39" s="246">
        <v>170</v>
      </c>
      <c r="J39" s="247">
        <v>916.79635294117645</v>
      </c>
      <c r="K39" s="442">
        <v>2128</v>
      </c>
      <c r="L39" s="443">
        <v>428.28260338345854</v>
      </c>
      <c r="M39" s="444">
        <v>1785</v>
      </c>
      <c r="N39" s="445">
        <v>437.9044537815123</v>
      </c>
      <c r="O39" s="246"/>
      <c r="P39" s="247"/>
      <c r="Q39" s="246">
        <v>3913</v>
      </c>
      <c r="R39" s="247">
        <v>432.67181957577287</v>
      </c>
      <c r="V39" s="204"/>
      <c r="W39" s="197"/>
      <c r="X39" s="204"/>
      <c r="Y39" s="197"/>
      <c r="Z39" s="204"/>
      <c r="AA39" s="197"/>
      <c r="AB39" s="204"/>
      <c r="AC39" s="197"/>
      <c r="AD39" s="204"/>
      <c r="AE39" s="197"/>
      <c r="AF39" s="204"/>
      <c r="AG39" s="197"/>
      <c r="AH39" s="204"/>
      <c r="AI39" s="197"/>
      <c r="AJ39" s="204"/>
      <c r="AK39" s="197"/>
    </row>
    <row r="40" spans="2:37" ht="14.25" customHeight="1">
      <c r="B40" s="245" t="s">
        <v>15</v>
      </c>
      <c r="C40" s="442">
        <v>106</v>
      </c>
      <c r="D40" s="443">
        <v>916.6342452830188</v>
      </c>
      <c r="E40" s="444">
        <v>759</v>
      </c>
      <c r="F40" s="445">
        <v>972.47106719367537</v>
      </c>
      <c r="G40" s="246"/>
      <c r="H40" s="247"/>
      <c r="I40" s="246">
        <v>865</v>
      </c>
      <c r="J40" s="247">
        <v>965.62863583814976</v>
      </c>
      <c r="K40" s="442">
        <v>2026</v>
      </c>
      <c r="L40" s="443">
        <v>432.09110562685078</v>
      </c>
      <c r="M40" s="444">
        <v>1319</v>
      </c>
      <c r="N40" s="445">
        <v>427.73926459438985</v>
      </c>
      <c r="O40" s="246"/>
      <c r="P40" s="247"/>
      <c r="Q40" s="246">
        <v>3345</v>
      </c>
      <c r="R40" s="247">
        <v>430.37508819133035</v>
      </c>
      <c r="V40" s="204"/>
      <c r="W40" s="197"/>
      <c r="X40" s="204"/>
      <c r="Y40" s="197"/>
      <c r="Z40" s="204"/>
      <c r="AA40" s="197"/>
      <c r="AB40" s="204"/>
      <c r="AC40" s="197"/>
      <c r="AD40" s="204"/>
      <c r="AE40" s="197"/>
      <c r="AF40" s="204"/>
      <c r="AG40" s="197"/>
      <c r="AH40" s="204"/>
      <c r="AI40" s="197"/>
      <c r="AJ40" s="204"/>
      <c r="AK40" s="197"/>
    </row>
    <row r="41" spans="2:37" ht="14.25" customHeight="1">
      <c r="B41" s="245" t="s">
        <v>16</v>
      </c>
      <c r="C41" s="442">
        <v>455</v>
      </c>
      <c r="D41" s="443">
        <v>863.24881318681332</v>
      </c>
      <c r="E41" s="444">
        <v>2797</v>
      </c>
      <c r="F41" s="445">
        <v>998.02965677511645</v>
      </c>
      <c r="G41" s="246"/>
      <c r="H41" s="247"/>
      <c r="I41" s="246">
        <v>3252</v>
      </c>
      <c r="J41" s="247">
        <v>979.17194341943434</v>
      </c>
      <c r="K41" s="442">
        <v>3178</v>
      </c>
      <c r="L41" s="443">
        <v>478.25311202013938</v>
      </c>
      <c r="M41" s="444">
        <v>1963</v>
      </c>
      <c r="N41" s="445">
        <v>480.26527763627143</v>
      </c>
      <c r="O41" s="246"/>
      <c r="P41" s="247"/>
      <c r="Q41" s="246">
        <v>5141</v>
      </c>
      <c r="R41" s="247">
        <v>479.02142190235435</v>
      </c>
      <c r="V41" s="204"/>
      <c r="W41" s="197"/>
      <c r="X41" s="204"/>
      <c r="Y41" s="197"/>
      <c r="Z41" s="204"/>
      <c r="AA41" s="197"/>
      <c r="AB41" s="204"/>
      <c r="AC41" s="197"/>
      <c r="AD41" s="204"/>
      <c r="AE41" s="197"/>
      <c r="AF41" s="204"/>
      <c r="AG41" s="197"/>
      <c r="AH41" s="204"/>
      <c r="AI41" s="197"/>
      <c r="AJ41" s="204"/>
      <c r="AK41" s="197"/>
    </row>
    <row r="42" spans="2:37" ht="14.25" customHeight="1">
      <c r="B42" s="245" t="s">
        <v>17</v>
      </c>
      <c r="C42" s="442">
        <v>1627</v>
      </c>
      <c r="D42" s="443">
        <v>879.99885679164072</v>
      </c>
      <c r="E42" s="444">
        <v>7778</v>
      </c>
      <c r="F42" s="445">
        <v>1017.8999910002576</v>
      </c>
      <c r="G42" s="246"/>
      <c r="H42" s="247"/>
      <c r="I42" s="246">
        <v>9405</v>
      </c>
      <c r="J42" s="247">
        <v>994.04404784689029</v>
      </c>
      <c r="K42" s="442">
        <v>5064</v>
      </c>
      <c r="L42" s="443">
        <v>517.80373025276538</v>
      </c>
      <c r="M42" s="444">
        <v>3455</v>
      </c>
      <c r="N42" s="445">
        <v>532.35027785817624</v>
      </c>
      <c r="O42" s="246"/>
      <c r="P42" s="247"/>
      <c r="Q42" s="246">
        <v>8519</v>
      </c>
      <c r="R42" s="247">
        <v>523.70328677074804</v>
      </c>
      <c r="V42" s="204"/>
      <c r="W42" s="197"/>
      <c r="X42" s="204"/>
      <c r="Y42" s="197"/>
      <c r="Z42" s="204"/>
      <c r="AA42" s="197"/>
      <c r="AB42" s="204"/>
      <c r="AC42" s="197"/>
      <c r="AD42" s="204"/>
      <c r="AE42" s="197"/>
      <c r="AF42" s="204"/>
      <c r="AG42" s="197"/>
      <c r="AH42" s="204"/>
      <c r="AI42" s="197"/>
      <c r="AJ42" s="204"/>
      <c r="AK42" s="197"/>
    </row>
    <row r="43" spans="2:37" ht="14.25" customHeight="1">
      <c r="B43" s="245" t="s">
        <v>18</v>
      </c>
      <c r="C43" s="442">
        <v>4162</v>
      </c>
      <c r="D43" s="443">
        <v>874.77708073041856</v>
      </c>
      <c r="E43" s="444">
        <v>18127</v>
      </c>
      <c r="F43" s="445">
        <v>1006.4730429745695</v>
      </c>
      <c r="G43" s="246"/>
      <c r="H43" s="247"/>
      <c r="I43" s="246">
        <v>22289</v>
      </c>
      <c r="J43" s="247">
        <v>981.88160348153895</v>
      </c>
      <c r="K43" s="442">
        <v>8985</v>
      </c>
      <c r="L43" s="443">
        <v>591.90274902615488</v>
      </c>
      <c r="M43" s="444">
        <v>6239</v>
      </c>
      <c r="N43" s="445">
        <v>590.04399743548686</v>
      </c>
      <c r="O43" s="246"/>
      <c r="P43" s="247"/>
      <c r="Q43" s="246">
        <v>15224</v>
      </c>
      <c r="R43" s="247">
        <v>591.14100761954842</v>
      </c>
      <c r="V43" s="204"/>
      <c r="W43" s="197"/>
      <c r="X43" s="204"/>
      <c r="Y43" s="197"/>
      <c r="Z43" s="204"/>
      <c r="AA43" s="197"/>
      <c r="AB43" s="204"/>
      <c r="AC43" s="197"/>
      <c r="AD43" s="204"/>
      <c r="AE43" s="197"/>
      <c r="AF43" s="204"/>
      <c r="AG43" s="197"/>
      <c r="AH43" s="204"/>
      <c r="AI43" s="197"/>
      <c r="AJ43" s="204"/>
      <c r="AK43" s="197"/>
    </row>
    <row r="44" spans="2:37" ht="14.25" customHeight="1">
      <c r="B44" s="245" t="s">
        <v>19</v>
      </c>
      <c r="C44" s="442">
        <v>7919</v>
      </c>
      <c r="D44" s="443">
        <v>858.64667887359462</v>
      </c>
      <c r="E44" s="444">
        <v>36783</v>
      </c>
      <c r="F44" s="445">
        <v>979.50414947122283</v>
      </c>
      <c r="G44" s="246"/>
      <c r="H44" s="247"/>
      <c r="I44" s="246">
        <v>44702</v>
      </c>
      <c r="J44" s="247">
        <v>958.09413851729198</v>
      </c>
      <c r="K44" s="442">
        <v>12449</v>
      </c>
      <c r="L44" s="443">
        <v>666.97346694513601</v>
      </c>
      <c r="M44" s="444">
        <v>8766</v>
      </c>
      <c r="N44" s="445">
        <v>667.18563883185061</v>
      </c>
      <c r="O44" s="246"/>
      <c r="P44" s="247"/>
      <c r="Q44" s="246">
        <v>21215</v>
      </c>
      <c r="R44" s="247">
        <v>667.06113598868728</v>
      </c>
      <c r="V44" s="204"/>
      <c r="W44" s="197"/>
      <c r="X44" s="204"/>
      <c r="Y44" s="197"/>
      <c r="Z44" s="204"/>
      <c r="AA44" s="197"/>
      <c r="AB44" s="204"/>
      <c r="AC44" s="197"/>
      <c r="AD44" s="204"/>
      <c r="AE44" s="197"/>
      <c r="AF44" s="204"/>
      <c r="AG44" s="197"/>
      <c r="AH44" s="204"/>
      <c r="AI44" s="197"/>
      <c r="AJ44" s="204"/>
      <c r="AK44" s="197"/>
    </row>
    <row r="45" spans="2:37" ht="14.25" customHeight="1">
      <c r="B45" s="245" t="s">
        <v>20</v>
      </c>
      <c r="C45" s="442">
        <v>13531</v>
      </c>
      <c r="D45" s="443">
        <v>819.4490636316599</v>
      </c>
      <c r="E45" s="444">
        <v>71681</v>
      </c>
      <c r="F45" s="445">
        <v>944.09999093204578</v>
      </c>
      <c r="G45" s="246"/>
      <c r="H45" s="247"/>
      <c r="I45" s="246">
        <v>85212</v>
      </c>
      <c r="J45" s="247">
        <v>924.30639733840258</v>
      </c>
      <c r="K45" s="442">
        <v>14720</v>
      </c>
      <c r="L45" s="443">
        <v>738.92879755434785</v>
      </c>
      <c r="M45" s="444">
        <v>10553</v>
      </c>
      <c r="N45" s="445">
        <v>753.51970150667955</v>
      </c>
      <c r="O45" s="246"/>
      <c r="P45" s="247"/>
      <c r="Q45" s="246">
        <v>25274</v>
      </c>
      <c r="R45" s="247">
        <v>745.01034185328751</v>
      </c>
      <c r="V45" s="204"/>
      <c r="W45" s="197"/>
      <c r="X45" s="204"/>
      <c r="Y45" s="197"/>
      <c r="Z45" s="204"/>
      <c r="AA45" s="197"/>
      <c r="AB45" s="204"/>
      <c r="AC45" s="197"/>
      <c r="AD45" s="204"/>
      <c r="AE45" s="197"/>
      <c r="AF45" s="204"/>
      <c r="AG45" s="197"/>
      <c r="AH45" s="204"/>
      <c r="AI45" s="197"/>
      <c r="AJ45" s="204"/>
      <c r="AK45" s="197"/>
    </row>
    <row r="46" spans="2:37" ht="14.25" customHeight="1">
      <c r="B46" s="245" t="s">
        <v>21</v>
      </c>
      <c r="C46" s="442">
        <v>20382</v>
      </c>
      <c r="D46" s="443">
        <v>794.61054263565813</v>
      </c>
      <c r="E46" s="444">
        <v>120605</v>
      </c>
      <c r="F46" s="445">
        <v>971.6691312134634</v>
      </c>
      <c r="G46" s="246"/>
      <c r="H46" s="247"/>
      <c r="I46" s="246">
        <v>140987</v>
      </c>
      <c r="J46" s="247">
        <v>946.07238717044652</v>
      </c>
      <c r="K46" s="442">
        <v>13440</v>
      </c>
      <c r="L46" s="443">
        <v>787.46041145833328</v>
      </c>
      <c r="M46" s="444">
        <v>10231</v>
      </c>
      <c r="N46" s="445">
        <v>805.24321669436051</v>
      </c>
      <c r="O46" s="246"/>
      <c r="P46" s="247"/>
      <c r="Q46" s="246">
        <v>23671</v>
      </c>
      <c r="R46" s="247">
        <v>795.14643572303669</v>
      </c>
      <c r="V46" s="204"/>
      <c r="W46" s="197"/>
      <c r="X46" s="204"/>
      <c r="Y46" s="197"/>
      <c r="Z46" s="204"/>
      <c r="AA46" s="197"/>
      <c r="AB46" s="204"/>
      <c r="AC46" s="197"/>
      <c r="AD46" s="204"/>
      <c r="AE46" s="197"/>
      <c r="AF46" s="204"/>
      <c r="AG46" s="197"/>
      <c r="AH46" s="204"/>
      <c r="AI46" s="197"/>
      <c r="AJ46" s="204"/>
      <c r="AK46" s="197"/>
    </row>
    <row r="47" spans="2:37" ht="14.25" customHeight="1">
      <c r="B47" s="245" t="s">
        <v>22</v>
      </c>
      <c r="C47" s="442">
        <v>26630</v>
      </c>
      <c r="D47" s="443">
        <v>721.38197221179109</v>
      </c>
      <c r="E47" s="444">
        <v>179101</v>
      </c>
      <c r="F47" s="445">
        <v>989.16827851324263</v>
      </c>
      <c r="G47" s="246"/>
      <c r="H47" s="247"/>
      <c r="I47" s="246">
        <v>205732</v>
      </c>
      <c r="J47" s="247">
        <v>954.50641489899601</v>
      </c>
      <c r="K47" s="442">
        <v>9543</v>
      </c>
      <c r="L47" s="443">
        <v>814.06479618568585</v>
      </c>
      <c r="M47" s="444">
        <v>8410</v>
      </c>
      <c r="N47" s="445">
        <v>820.74883353150801</v>
      </c>
      <c r="O47" s="246"/>
      <c r="P47" s="247"/>
      <c r="Q47" s="246">
        <v>17953</v>
      </c>
      <c r="R47" s="247">
        <v>817.19590263465614</v>
      </c>
      <c r="V47" s="204"/>
      <c r="W47" s="197"/>
      <c r="X47" s="204"/>
      <c r="Y47" s="197"/>
      <c r="Z47" s="204"/>
      <c r="AA47" s="197"/>
      <c r="AB47" s="204"/>
      <c r="AC47" s="197"/>
      <c r="AD47" s="204"/>
      <c r="AE47" s="197"/>
      <c r="AF47" s="204"/>
      <c r="AG47" s="197"/>
      <c r="AH47" s="204"/>
      <c r="AI47" s="197"/>
      <c r="AJ47" s="204"/>
      <c r="AK47" s="197"/>
    </row>
    <row r="48" spans="2:37" ht="14.25" customHeight="1">
      <c r="B48" s="245" t="s">
        <v>23</v>
      </c>
      <c r="C48" s="442">
        <v>28766</v>
      </c>
      <c r="D48" s="443">
        <v>649.69177327400462</v>
      </c>
      <c r="E48" s="444">
        <v>238621</v>
      </c>
      <c r="F48" s="445">
        <v>995.86728037347939</v>
      </c>
      <c r="G48" s="246"/>
      <c r="H48" s="247"/>
      <c r="I48" s="246">
        <v>267387</v>
      </c>
      <c r="J48" s="247">
        <v>958.62506352216087</v>
      </c>
      <c r="K48" s="442">
        <v>5732</v>
      </c>
      <c r="L48" s="443">
        <v>792.71481158408847</v>
      </c>
      <c r="M48" s="444">
        <v>5899</v>
      </c>
      <c r="N48" s="445">
        <v>822.26191049330328</v>
      </c>
      <c r="O48" s="246"/>
      <c r="P48" s="247"/>
      <c r="Q48" s="246">
        <v>11631</v>
      </c>
      <c r="R48" s="247">
        <v>807.70048233169905</v>
      </c>
      <c r="V48" s="204"/>
      <c r="W48" s="197"/>
      <c r="X48" s="204"/>
      <c r="Y48" s="197"/>
      <c r="Z48" s="204"/>
      <c r="AA48" s="197"/>
      <c r="AB48" s="204"/>
      <c r="AC48" s="197"/>
      <c r="AD48" s="204"/>
      <c r="AE48" s="197"/>
      <c r="AF48" s="204"/>
      <c r="AG48" s="197"/>
      <c r="AH48" s="204"/>
      <c r="AI48" s="197"/>
      <c r="AJ48" s="204"/>
      <c r="AK48" s="197"/>
    </row>
    <row r="49" spans="2:37" ht="14.25" customHeight="1">
      <c r="B49" s="245" t="s">
        <v>24</v>
      </c>
      <c r="C49" s="442">
        <v>30577</v>
      </c>
      <c r="D49" s="443">
        <v>584.1989312228153</v>
      </c>
      <c r="E49" s="444">
        <v>341444</v>
      </c>
      <c r="F49" s="445">
        <v>996.73686677756575</v>
      </c>
      <c r="G49" s="246"/>
      <c r="H49" s="247"/>
      <c r="I49" s="246">
        <v>372022</v>
      </c>
      <c r="J49" s="247">
        <v>962.82925536661594</v>
      </c>
      <c r="K49" s="442">
        <v>2998</v>
      </c>
      <c r="L49" s="443">
        <v>775.29612074716522</v>
      </c>
      <c r="M49" s="444">
        <v>4149</v>
      </c>
      <c r="N49" s="445">
        <v>780.98133526150912</v>
      </c>
      <c r="O49" s="246"/>
      <c r="P49" s="247"/>
      <c r="Q49" s="246">
        <v>7147</v>
      </c>
      <c r="R49" s="247">
        <v>778.59652021827378</v>
      </c>
      <c r="V49" s="204"/>
      <c r="W49" s="197"/>
      <c r="X49" s="204"/>
      <c r="Y49" s="197"/>
      <c r="Z49" s="204"/>
      <c r="AA49" s="197"/>
      <c r="AB49" s="204"/>
      <c r="AC49" s="197"/>
      <c r="AD49" s="204"/>
      <c r="AE49" s="197"/>
      <c r="AF49" s="204"/>
      <c r="AG49" s="197"/>
      <c r="AH49" s="204"/>
      <c r="AI49" s="197"/>
      <c r="AJ49" s="204"/>
      <c r="AK49" s="197"/>
    </row>
    <row r="50" spans="2:37" ht="14.25" customHeight="1">
      <c r="B50" s="245" t="s">
        <v>25</v>
      </c>
      <c r="C50" s="442">
        <v>28371</v>
      </c>
      <c r="D50" s="443">
        <v>540.33505798174201</v>
      </c>
      <c r="E50" s="444">
        <v>395851</v>
      </c>
      <c r="F50" s="445">
        <v>968.27988869549233</v>
      </c>
      <c r="G50" s="246"/>
      <c r="H50" s="247"/>
      <c r="I50" s="246">
        <v>424223</v>
      </c>
      <c r="J50" s="247">
        <v>939.65980741260921</v>
      </c>
      <c r="K50" s="442">
        <v>1362</v>
      </c>
      <c r="L50" s="443">
        <v>764.49468428781211</v>
      </c>
      <c r="M50" s="444">
        <v>2318</v>
      </c>
      <c r="N50" s="445">
        <v>771.02993960310664</v>
      </c>
      <c r="O50" s="246"/>
      <c r="P50" s="247"/>
      <c r="Q50" s="246">
        <v>3680</v>
      </c>
      <c r="R50" s="247">
        <v>768.61118478260914</v>
      </c>
      <c r="V50" s="204"/>
      <c r="W50" s="197"/>
      <c r="X50" s="204"/>
      <c r="Y50" s="197"/>
      <c r="Z50" s="204"/>
      <c r="AA50" s="197"/>
      <c r="AB50" s="204"/>
      <c r="AC50" s="197"/>
      <c r="AD50" s="204"/>
      <c r="AE50" s="197"/>
      <c r="AF50" s="204"/>
      <c r="AG50" s="197"/>
      <c r="AH50" s="204"/>
      <c r="AI50" s="197"/>
      <c r="AJ50" s="204"/>
      <c r="AK50" s="197"/>
    </row>
    <row r="51" spans="2:37" ht="14.25" customHeight="1">
      <c r="B51" s="245" t="s">
        <v>26</v>
      </c>
      <c r="C51" s="442">
        <v>46783</v>
      </c>
      <c r="D51" s="443">
        <v>498.36010986896997</v>
      </c>
      <c r="E51" s="444">
        <v>721580</v>
      </c>
      <c r="F51" s="445">
        <v>918.72498535158252</v>
      </c>
      <c r="G51" s="246"/>
      <c r="H51" s="247"/>
      <c r="I51" s="246">
        <v>768368</v>
      </c>
      <c r="J51" s="247">
        <v>893.1307164015094</v>
      </c>
      <c r="K51" s="442">
        <v>626</v>
      </c>
      <c r="L51" s="443">
        <v>800.82003194888205</v>
      </c>
      <c r="M51" s="444">
        <v>1660</v>
      </c>
      <c r="N51" s="445">
        <v>793.46951204819288</v>
      </c>
      <c r="O51" s="246"/>
      <c r="P51" s="247"/>
      <c r="Q51" s="246">
        <v>2286</v>
      </c>
      <c r="R51" s="247">
        <v>795.48238407699046</v>
      </c>
      <c r="V51" s="204"/>
      <c r="W51" s="197"/>
      <c r="X51" s="204"/>
      <c r="Y51" s="197"/>
      <c r="Z51" s="204"/>
      <c r="AA51" s="197"/>
      <c r="AB51" s="204"/>
      <c r="AC51" s="197"/>
      <c r="AD51" s="204"/>
      <c r="AE51" s="197"/>
      <c r="AF51" s="204"/>
      <c r="AG51" s="197"/>
      <c r="AH51" s="204"/>
      <c r="AI51" s="197"/>
      <c r="AJ51" s="204"/>
      <c r="AK51" s="197"/>
    </row>
    <row r="52" spans="2:37" ht="14.25" customHeight="1">
      <c r="B52" s="245" t="s">
        <v>5</v>
      </c>
      <c r="C52" s="442">
        <v>0</v>
      </c>
      <c r="D52" s="443">
        <v>0</v>
      </c>
      <c r="E52" s="444">
        <v>1</v>
      </c>
      <c r="F52" s="445">
        <v>1072.4100000000001</v>
      </c>
      <c r="G52" s="246"/>
      <c r="H52" s="247"/>
      <c r="I52" s="246">
        <v>1</v>
      </c>
      <c r="J52" s="247">
        <v>1072.4100000000001</v>
      </c>
      <c r="K52" s="442">
        <v>0</v>
      </c>
      <c r="L52" s="443">
        <v>0</v>
      </c>
      <c r="M52" s="444">
        <v>0</v>
      </c>
      <c r="N52" s="445">
        <v>0</v>
      </c>
      <c r="O52" s="246"/>
      <c r="P52" s="247"/>
      <c r="Q52" s="246">
        <v>0</v>
      </c>
      <c r="R52" s="247">
        <v>0</v>
      </c>
      <c r="V52" s="204"/>
      <c r="W52" s="197"/>
      <c r="X52" s="204"/>
      <c r="Y52" s="197"/>
      <c r="Z52" s="204"/>
      <c r="AA52" s="197"/>
      <c r="AB52" s="204"/>
      <c r="AC52" s="197"/>
      <c r="AD52" s="204"/>
      <c r="AE52" s="197"/>
      <c r="AF52" s="204"/>
      <c r="AG52" s="197"/>
      <c r="AH52" s="204"/>
      <c r="AI52" s="197"/>
      <c r="AJ52" s="204"/>
      <c r="AK52" s="197"/>
    </row>
    <row r="53" spans="2:37" ht="14.25" customHeight="1">
      <c r="B53" s="447" t="s">
        <v>27</v>
      </c>
      <c r="C53" s="450">
        <v>73.993249731279107</v>
      </c>
      <c r="D53" s="449" t="s">
        <v>228</v>
      </c>
      <c r="E53" s="450">
        <v>78.615662219524708</v>
      </c>
      <c r="F53" s="449" t="s">
        <v>228</v>
      </c>
      <c r="G53" s="448"/>
      <c r="H53" s="448"/>
      <c r="I53" s="450">
        <v>78.202999014346361</v>
      </c>
      <c r="J53" s="449" t="s">
        <v>228</v>
      </c>
      <c r="K53" s="450">
        <v>35.827533417757138</v>
      </c>
      <c r="L53" s="449" t="s">
        <v>228</v>
      </c>
      <c r="M53" s="450">
        <v>35.164140501327481</v>
      </c>
      <c r="N53" s="449" t="s">
        <v>228</v>
      </c>
      <c r="O53" s="448"/>
      <c r="P53" s="448"/>
      <c r="Q53" s="450">
        <v>35.512406177359537</v>
      </c>
      <c r="R53" s="449" t="s">
        <v>228</v>
      </c>
      <c r="V53" s="204"/>
      <c r="W53" s="197"/>
      <c r="X53" s="204"/>
      <c r="Y53" s="197"/>
      <c r="Z53" s="204"/>
      <c r="AA53" s="197"/>
      <c r="AB53" s="204"/>
      <c r="AC53" s="197"/>
      <c r="AD53" s="204"/>
      <c r="AE53" s="197"/>
      <c r="AF53" s="204"/>
      <c r="AG53" s="197"/>
      <c r="AH53" s="204"/>
      <c r="AI53" s="197"/>
      <c r="AJ53" s="204"/>
      <c r="AK53" s="197"/>
    </row>
    <row r="54" spans="2:37" ht="14.25" customHeight="1">
      <c r="B54" s="242"/>
      <c r="C54" s="252"/>
      <c r="D54" s="253"/>
      <c r="E54" s="254"/>
      <c r="F54" s="254"/>
      <c r="G54" s="252"/>
      <c r="H54" s="254"/>
      <c r="I54" s="252"/>
      <c r="J54" s="254"/>
      <c r="K54" s="252"/>
      <c r="L54" s="253"/>
      <c r="M54" s="252"/>
      <c r="N54" s="253"/>
      <c r="O54" s="252"/>
      <c r="P54" s="253"/>
      <c r="Q54" s="252"/>
      <c r="R54" s="253"/>
      <c r="V54" s="195"/>
      <c r="W54" s="194"/>
      <c r="X54" s="195"/>
      <c r="Y54" s="194"/>
      <c r="Z54" s="195"/>
      <c r="AA54" s="194"/>
      <c r="AB54" s="195"/>
      <c r="AC54" s="194"/>
      <c r="AD54" s="195"/>
      <c r="AE54" s="194"/>
      <c r="AF54" s="195"/>
      <c r="AG54" s="194"/>
      <c r="AH54" s="195"/>
      <c r="AI54" s="194"/>
      <c r="AJ54" s="195"/>
      <c r="AK54" s="194"/>
    </row>
    <row r="55" spans="2:37" ht="14.25" customHeight="1">
      <c r="B55" s="506" t="s">
        <v>0</v>
      </c>
      <c r="C55" s="507" t="s">
        <v>1</v>
      </c>
      <c r="D55" s="507"/>
      <c r="E55" s="507"/>
      <c r="F55" s="507"/>
      <c r="G55" s="507"/>
      <c r="H55" s="507"/>
      <c r="I55" s="507"/>
      <c r="J55" s="507"/>
      <c r="K55" s="507" t="s">
        <v>2</v>
      </c>
      <c r="L55" s="507"/>
      <c r="M55" s="507"/>
      <c r="N55" s="507"/>
      <c r="O55" s="507"/>
      <c r="P55" s="507"/>
      <c r="Q55" s="507"/>
      <c r="R55" s="507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</row>
    <row r="56" spans="2:37" ht="14.25" customHeight="1">
      <c r="B56" s="506"/>
      <c r="C56" s="508" t="s">
        <v>3</v>
      </c>
      <c r="D56" s="508"/>
      <c r="E56" s="509" t="s">
        <v>4</v>
      </c>
      <c r="F56" s="509"/>
      <c r="G56" s="507" t="s">
        <v>5</v>
      </c>
      <c r="H56" s="507"/>
      <c r="I56" s="510" t="s">
        <v>6</v>
      </c>
      <c r="J56" s="510"/>
      <c r="K56" s="508" t="s">
        <v>3</v>
      </c>
      <c r="L56" s="508"/>
      <c r="M56" s="509" t="s">
        <v>4</v>
      </c>
      <c r="N56" s="509"/>
      <c r="O56" s="507" t="s">
        <v>5</v>
      </c>
      <c r="P56" s="507"/>
      <c r="Q56" s="510" t="s">
        <v>6</v>
      </c>
      <c r="R56" s="510"/>
    </row>
    <row r="57" spans="2:37" ht="14.25" customHeight="1">
      <c r="B57" s="506"/>
      <c r="C57" s="479" t="s">
        <v>7</v>
      </c>
      <c r="D57" s="480" t="s">
        <v>8</v>
      </c>
      <c r="E57" s="481" t="s">
        <v>7</v>
      </c>
      <c r="F57" s="481" t="s">
        <v>8</v>
      </c>
      <c r="G57" s="243" t="s">
        <v>7</v>
      </c>
      <c r="H57" s="244" t="s">
        <v>8</v>
      </c>
      <c r="I57" s="482" t="s">
        <v>7</v>
      </c>
      <c r="J57" s="483" t="s">
        <v>8</v>
      </c>
      <c r="K57" s="479" t="s">
        <v>7</v>
      </c>
      <c r="L57" s="480" t="s">
        <v>8</v>
      </c>
      <c r="M57" s="481" t="s">
        <v>7</v>
      </c>
      <c r="N57" s="481" t="s">
        <v>8</v>
      </c>
      <c r="O57" s="243" t="s">
        <v>7</v>
      </c>
      <c r="P57" s="244" t="s">
        <v>8</v>
      </c>
      <c r="Q57" s="482" t="s">
        <v>7</v>
      </c>
      <c r="R57" s="483" t="s">
        <v>8</v>
      </c>
    </row>
    <row r="58" spans="2:37" ht="14.25" customHeight="1">
      <c r="B58" s="249" t="s">
        <v>6</v>
      </c>
      <c r="C58" s="473">
        <v>16074</v>
      </c>
      <c r="D58" s="474">
        <v>748.33002799551934</v>
      </c>
      <c r="E58" s="475">
        <v>30043</v>
      </c>
      <c r="F58" s="476">
        <v>792.95387744233187</v>
      </c>
      <c r="G58" s="250"/>
      <c r="H58" s="251"/>
      <c r="I58" s="477">
        <v>46117</v>
      </c>
      <c r="J58" s="478">
        <v>777.40031246611784</v>
      </c>
      <c r="K58" s="473">
        <v>4868555</v>
      </c>
      <c r="L58" s="474">
        <v>1566.7622038140696</v>
      </c>
      <c r="M58" s="475">
        <v>5425037</v>
      </c>
      <c r="N58" s="476">
        <v>1074.2251022546011</v>
      </c>
      <c r="O58" s="250">
        <v>39</v>
      </c>
      <c r="P58" s="251">
        <v>855.76923076923072</v>
      </c>
      <c r="Q58" s="477">
        <v>10293631</v>
      </c>
      <c r="R58" s="478">
        <v>1307.1784156873316</v>
      </c>
      <c r="V58" s="204"/>
      <c r="W58" s="197"/>
      <c r="X58" s="204"/>
      <c r="Y58" s="197"/>
      <c r="Z58" s="204"/>
      <c r="AA58" s="197"/>
      <c r="AB58" s="204"/>
      <c r="AC58" s="197"/>
      <c r="AD58" s="204"/>
      <c r="AE58" s="197"/>
      <c r="AF58" s="204"/>
      <c r="AG58" s="197"/>
      <c r="AH58" s="204"/>
      <c r="AI58" s="197"/>
      <c r="AJ58" s="204"/>
      <c r="AK58" s="197"/>
    </row>
    <row r="59" spans="2:37" ht="14.25" customHeight="1">
      <c r="B59" s="245" t="s">
        <v>9</v>
      </c>
      <c r="C59" s="442">
        <v>1</v>
      </c>
      <c r="D59" s="443">
        <v>367.05</v>
      </c>
      <c r="E59" s="444">
        <v>0</v>
      </c>
      <c r="F59" s="445">
        <v>0</v>
      </c>
      <c r="G59" s="246"/>
      <c r="H59" s="247"/>
      <c r="I59" s="246">
        <v>1</v>
      </c>
      <c r="J59" s="247">
        <v>367.05</v>
      </c>
      <c r="K59" s="442">
        <v>1124</v>
      </c>
      <c r="L59" s="443">
        <v>368.53489323843462</v>
      </c>
      <c r="M59" s="444">
        <v>1055</v>
      </c>
      <c r="N59" s="445">
        <v>369.07266350710881</v>
      </c>
      <c r="O59" s="246">
        <v>0</v>
      </c>
      <c r="P59" s="247">
        <v>0</v>
      </c>
      <c r="Q59" s="246">
        <v>2179</v>
      </c>
      <c r="R59" s="247">
        <v>368.79526388251509</v>
      </c>
    </row>
    <row r="60" spans="2:37" ht="14.25" customHeight="1">
      <c r="B60" s="248" t="s">
        <v>10</v>
      </c>
      <c r="C60" s="442">
        <v>0</v>
      </c>
      <c r="D60" s="443">
        <v>0</v>
      </c>
      <c r="E60" s="444">
        <v>0</v>
      </c>
      <c r="F60" s="445">
        <v>0</v>
      </c>
      <c r="G60" s="246"/>
      <c r="H60" s="247"/>
      <c r="I60" s="246">
        <v>0</v>
      </c>
      <c r="J60" s="247">
        <v>0</v>
      </c>
      <c r="K60" s="442">
        <v>5431</v>
      </c>
      <c r="L60" s="443">
        <v>369.4540637083411</v>
      </c>
      <c r="M60" s="444">
        <v>5107</v>
      </c>
      <c r="N60" s="445">
        <v>369.79119443900515</v>
      </c>
      <c r="O60" s="246">
        <v>0</v>
      </c>
      <c r="P60" s="247">
        <v>0</v>
      </c>
      <c r="Q60" s="246">
        <v>10538</v>
      </c>
      <c r="R60" s="247">
        <v>369.61744638451319</v>
      </c>
    </row>
    <row r="61" spans="2:37" ht="14.25" customHeight="1">
      <c r="B61" s="245" t="s">
        <v>11</v>
      </c>
      <c r="C61" s="442">
        <v>7</v>
      </c>
      <c r="D61" s="443">
        <v>422.81285714285713</v>
      </c>
      <c r="E61" s="444">
        <v>3</v>
      </c>
      <c r="F61" s="445">
        <v>300.57666666666665</v>
      </c>
      <c r="G61" s="246"/>
      <c r="H61" s="247"/>
      <c r="I61" s="246">
        <v>10</v>
      </c>
      <c r="J61" s="247">
        <v>386.142</v>
      </c>
      <c r="K61" s="442">
        <v>13920</v>
      </c>
      <c r="L61" s="443">
        <v>374.77814870689667</v>
      </c>
      <c r="M61" s="444">
        <v>13490</v>
      </c>
      <c r="N61" s="445">
        <v>373.23272794662694</v>
      </c>
      <c r="O61" s="246">
        <v>0</v>
      </c>
      <c r="P61" s="247">
        <v>0</v>
      </c>
      <c r="Q61" s="246">
        <v>27410</v>
      </c>
      <c r="R61" s="247">
        <v>374.01756037942351</v>
      </c>
      <c r="V61" s="204"/>
      <c r="W61" s="197"/>
      <c r="X61" s="204"/>
      <c r="Y61" s="197"/>
      <c r="Z61" s="204"/>
      <c r="AA61" s="197"/>
      <c r="AB61" s="204"/>
      <c r="AC61" s="197"/>
      <c r="AD61" s="204"/>
      <c r="AE61" s="197"/>
      <c r="AF61" s="204"/>
      <c r="AG61" s="197"/>
      <c r="AH61" s="204"/>
      <c r="AI61" s="197"/>
      <c r="AJ61" s="204"/>
      <c r="AK61" s="197"/>
    </row>
    <row r="62" spans="2:37" ht="14.25" customHeight="1">
      <c r="B62" s="245" t="s">
        <v>12</v>
      </c>
      <c r="C62" s="442">
        <v>18</v>
      </c>
      <c r="D62" s="443">
        <v>317.81555555555553</v>
      </c>
      <c r="E62" s="444">
        <v>20</v>
      </c>
      <c r="F62" s="445">
        <v>397.91050000000007</v>
      </c>
      <c r="G62" s="246"/>
      <c r="H62" s="247"/>
      <c r="I62" s="246">
        <v>38</v>
      </c>
      <c r="J62" s="247">
        <v>359.97078947368419</v>
      </c>
      <c r="K62" s="442">
        <v>30280</v>
      </c>
      <c r="L62" s="443">
        <v>378.84207628797901</v>
      </c>
      <c r="M62" s="444">
        <v>28733</v>
      </c>
      <c r="N62" s="445">
        <v>376.57869975289697</v>
      </c>
      <c r="O62" s="246">
        <v>5</v>
      </c>
      <c r="P62" s="247">
        <v>306.06399999999996</v>
      </c>
      <c r="Q62" s="246">
        <v>59018</v>
      </c>
      <c r="R62" s="247">
        <v>377.73398234436939</v>
      </c>
      <c r="V62" s="204"/>
      <c r="W62" s="197"/>
      <c r="X62" s="204"/>
      <c r="Y62" s="197"/>
      <c r="Z62" s="204"/>
      <c r="AA62" s="197"/>
      <c r="AB62" s="204"/>
      <c r="AC62" s="197"/>
      <c r="AD62" s="204"/>
      <c r="AE62" s="197"/>
      <c r="AF62" s="204"/>
      <c r="AG62" s="197"/>
      <c r="AH62" s="204"/>
      <c r="AI62" s="197"/>
      <c r="AJ62" s="204"/>
      <c r="AK62" s="197"/>
    </row>
    <row r="63" spans="2:37" ht="14.25" customHeight="1">
      <c r="B63" s="245" t="s">
        <v>13</v>
      </c>
      <c r="C63" s="442">
        <v>10</v>
      </c>
      <c r="D63" s="443">
        <v>669.69200000000001</v>
      </c>
      <c r="E63" s="444">
        <v>10</v>
      </c>
      <c r="F63" s="445">
        <v>377.25799999999992</v>
      </c>
      <c r="G63" s="246"/>
      <c r="H63" s="247"/>
      <c r="I63" s="246">
        <v>20</v>
      </c>
      <c r="J63" s="247">
        <v>523.47500000000002</v>
      </c>
      <c r="K63" s="442">
        <v>45066</v>
      </c>
      <c r="L63" s="443">
        <v>391.46359206497198</v>
      </c>
      <c r="M63" s="444">
        <v>45507</v>
      </c>
      <c r="N63" s="445">
        <v>387.6472489946604</v>
      </c>
      <c r="O63" s="246">
        <v>3</v>
      </c>
      <c r="P63" s="247">
        <v>357.46333333333337</v>
      </c>
      <c r="Q63" s="246">
        <v>90576</v>
      </c>
      <c r="R63" s="247">
        <v>389.54506701554538</v>
      </c>
      <c r="V63" s="204"/>
      <c r="W63" s="197"/>
      <c r="X63" s="204"/>
      <c r="Y63" s="197"/>
      <c r="Z63" s="204"/>
      <c r="AA63" s="197"/>
      <c r="AB63" s="204"/>
      <c r="AC63" s="197"/>
      <c r="AD63" s="204"/>
      <c r="AE63" s="197"/>
      <c r="AF63" s="204"/>
      <c r="AG63" s="197"/>
      <c r="AH63" s="204"/>
      <c r="AI63" s="197"/>
      <c r="AJ63" s="204"/>
      <c r="AK63" s="197"/>
    </row>
    <row r="64" spans="2:37" ht="14.25" customHeight="1">
      <c r="B64" s="245" t="s">
        <v>14</v>
      </c>
      <c r="C64" s="442">
        <v>78</v>
      </c>
      <c r="D64" s="443">
        <v>323.89589743589755</v>
      </c>
      <c r="E64" s="444">
        <v>79</v>
      </c>
      <c r="F64" s="445">
        <v>355.86924050632933</v>
      </c>
      <c r="G64" s="246"/>
      <c r="H64" s="247"/>
      <c r="I64" s="246">
        <v>157</v>
      </c>
      <c r="J64" s="247">
        <v>339.98439490445878</v>
      </c>
      <c r="K64" s="442">
        <v>3934</v>
      </c>
      <c r="L64" s="443">
        <v>668.71232333502826</v>
      </c>
      <c r="M64" s="444">
        <v>2949</v>
      </c>
      <c r="N64" s="445">
        <v>610.07457104103025</v>
      </c>
      <c r="O64" s="246">
        <v>0</v>
      </c>
      <c r="P64" s="247">
        <v>0</v>
      </c>
      <c r="Q64" s="246">
        <v>6883</v>
      </c>
      <c r="R64" s="247">
        <v>643.58916024989094</v>
      </c>
      <c r="V64" s="204"/>
      <c r="W64" s="197"/>
      <c r="X64" s="204"/>
      <c r="Y64" s="197"/>
      <c r="Z64" s="204"/>
      <c r="AA64" s="197"/>
      <c r="AB64" s="204"/>
      <c r="AC64" s="197"/>
      <c r="AD64" s="204"/>
      <c r="AE64" s="197"/>
      <c r="AF64" s="204"/>
      <c r="AG64" s="197"/>
      <c r="AH64" s="204"/>
      <c r="AI64" s="197"/>
      <c r="AJ64" s="204"/>
      <c r="AK64" s="197"/>
    </row>
    <row r="65" spans="2:37" ht="14.25" customHeight="1">
      <c r="B65" s="245" t="s">
        <v>15</v>
      </c>
      <c r="C65" s="442">
        <v>74</v>
      </c>
      <c r="D65" s="443">
        <v>328.17270270270268</v>
      </c>
      <c r="E65" s="444">
        <v>55</v>
      </c>
      <c r="F65" s="445">
        <v>332.35454545454547</v>
      </c>
      <c r="G65" s="246"/>
      <c r="H65" s="247"/>
      <c r="I65" s="246">
        <v>129</v>
      </c>
      <c r="J65" s="247">
        <v>329.9556589147287</v>
      </c>
      <c r="K65" s="442">
        <v>7860</v>
      </c>
      <c r="L65" s="443">
        <v>847.67309033078868</v>
      </c>
      <c r="M65" s="444">
        <v>5260</v>
      </c>
      <c r="N65" s="445">
        <v>797.73785551330889</v>
      </c>
      <c r="O65" s="246">
        <v>0</v>
      </c>
      <c r="P65" s="247">
        <v>0</v>
      </c>
      <c r="Q65" s="246">
        <v>13120</v>
      </c>
      <c r="R65" s="247">
        <v>827.65332393292704</v>
      </c>
      <c r="V65" s="204"/>
      <c r="W65" s="197"/>
      <c r="X65" s="204"/>
      <c r="Y65" s="197"/>
      <c r="Z65" s="204"/>
      <c r="AA65" s="197"/>
      <c r="AB65" s="204"/>
      <c r="AC65" s="197"/>
      <c r="AD65" s="204"/>
      <c r="AE65" s="197"/>
      <c r="AF65" s="204"/>
      <c r="AG65" s="197"/>
      <c r="AH65" s="204"/>
      <c r="AI65" s="197"/>
      <c r="AJ65" s="204"/>
      <c r="AK65" s="197"/>
    </row>
    <row r="66" spans="2:37" ht="14.25" customHeight="1">
      <c r="B66" s="245" t="s">
        <v>16</v>
      </c>
      <c r="C66" s="442">
        <v>61</v>
      </c>
      <c r="D66" s="443">
        <v>380.64836065573769</v>
      </c>
      <c r="E66" s="444">
        <v>62</v>
      </c>
      <c r="F66" s="445">
        <v>330.40645161290314</v>
      </c>
      <c r="G66" s="246"/>
      <c r="H66" s="247"/>
      <c r="I66" s="246">
        <v>123</v>
      </c>
      <c r="J66" s="247">
        <v>355.32317073170725</v>
      </c>
      <c r="K66" s="442">
        <v>20000</v>
      </c>
      <c r="L66" s="443">
        <v>939.78251750000004</v>
      </c>
      <c r="M66" s="444">
        <v>14237</v>
      </c>
      <c r="N66" s="445">
        <v>906.10047271194605</v>
      </c>
      <c r="O66" s="246">
        <v>0</v>
      </c>
      <c r="P66" s="247">
        <v>0</v>
      </c>
      <c r="Q66" s="246">
        <v>34237</v>
      </c>
      <c r="R66" s="247">
        <v>925.77628822618738</v>
      </c>
      <c r="V66" s="204"/>
      <c r="W66" s="197"/>
      <c r="X66" s="204"/>
      <c r="Y66" s="197"/>
      <c r="Z66" s="204"/>
      <c r="AA66" s="197"/>
      <c r="AB66" s="204"/>
      <c r="AC66" s="197"/>
      <c r="AD66" s="204"/>
      <c r="AE66" s="197"/>
      <c r="AF66" s="204"/>
      <c r="AG66" s="197"/>
      <c r="AH66" s="204"/>
      <c r="AI66" s="197"/>
      <c r="AJ66" s="204"/>
      <c r="AK66" s="197"/>
    </row>
    <row r="67" spans="2:37" ht="14.25" customHeight="1">
      <c r="B67" s="245" t="s">
        <v>17</v>
      </c>
      <c r="C67" s="442">
        <v>101</v>
      </c>
      <c r="D67" s="443">
        <v>360.3230693069309</v>
      </c>
      <c r="E67" s="444">
        <v>100</v>
      </c>
      <c r="F67" s="445">
        <v>383.10080000000033</v>
      </c>
      <c r="G67" s="246"/>
      <c r="H67" s="247"/>
      <c r="I67" s="246">
        <v>201</v>
      </c>
      <c r="J67" s="247">
        <v>371.65527363184106</v>
      </c>
      <c r="K67" s="442">
        <v>43863</v>
      </c>
      <c r="L67" s="443">
        <v>1014.8150003419744</v>
      </c>
      <c r="M67" s="444">
        <v>34281</v>
      </c>
      <c r="N67" s="445">
        <v>973.19515416703121</v>
      </c>
      <c r="O67" s="246">
        <v>0</v>
      </c>
      <c r="P67" s="247">
        <v>0</v>
      </c>
      <c r="Q67" s="246">
        <v>78144</v>
      </c>
      <c r="R67" s="247">
        <v>996.55678542178578</v>
      </c>
      <c r="V67" s="204"/>
      <c r="W67" s="197"/>
      <c r="X67" s="204"/>
      <c r="Y67" s="197"/>
      <c r="Z67" s="204"/>
      <c r="AA67" s="197"/>
      <c r="AB67" s="204"/>
      <c r="AC67" s="197"/>
      <c r="AD67" s="204"/>
      <c r="AE67" s="197"/>
      <c r="AF67" s="204"/>
      <c r="AG67" s="197"/>
      <c r="AH67" s="204"/>
      <c r="AI67" s="197"/>
      <c r="AJ67" s="204"/>
      <c r="AK67" s="197"/>
    </row>
    <row r="68" spans="2:37" ht="14.25" customHeight="1">
      <c r="B68" s="245" t="s">
        <v>18</v>
      </c>
      <c r="C68" s="442">
        <v>476</v>
      </c>
      <c r="D68" s="443">
        <v>662.77361344537803</v>
      </c>
      <c r="E68" s="444">
        <v>518</v>
      </c>
      <c r="F68" s="445">
        <v>673.17629343629289</v>
      </c>
      <c r="G68" s="246"/>
      <c r="H68" s="247"/>
      <c r="I68" s="246">
        <v>994</v>
      </c>
      <c r="J68" s="247">
        <v>668.1947283702209</v>
      </c>
      <c r="K68" s="442">
        <v>82699</v>
      </c>
      <c r="L68" s="443">
        <v>1063.4786186048202</v>
      </c>
      <c r="M68" s="444">
        <v>68416</v>
      </c>
      <c r="N68" s="445">
        <v>995.14898620205827</v>
      </c>
      <c r="O68" s="246">
        <v>0</v>
      </c>
      <c r="P68" s="247">
        <v>0</v>
      </c>
      <c r="Q68" s="246">
        <v>151115</v>
      </c>
      <c r="R68" s="247">
        <v>1032.5429727029086</v>
      </c>
      <c r="V68" s="204"/>
      <c r="W68" s="197"/>
      <c r="X68" s="204"/>
      <c r="Y68" s="197"/>
      <c r="Z68" s="204"/>
      <c r="AA68" s="197"/>
      <c r="AB68" s="204"/>
      <c r="AC68" s="197"/>
      <c r="AD68" s="204"/>
      <c r="AE68" s="197"/>
      <c r="AF68" s="204"/>
      <c r="AG68" s="197"/>
      <c r="AH68" s="204"/>
      <c r="AI68" s="197"/>
      <c r="AJ68" s="204"/>
      <c r="AK68" s="197"/>
    </row>
    <row r="69" spans="2:37" ht="14.25" customHeight="1">
      <c r="B69" s="245" t="s">
        <v>19</v>
      </c>
      <c r="C69" s="442">
        <v>2130</v>
      </c>
      <c r="D69" s="443">
        <v>718.41840845070442</v>
      </c>
      <c r="E69" s="444">
        <v>2188</v>
      </c>
      <c r="F69" s="445">
        <v>742.04029707495602</v>
      </c>
      <c r="G69" s="246"/>
      <c r="H69" s="247"/>
      <c r="I69" s="246">
        <v>4318</v>
      </c>
      <c r="J69" s="247">
        <v>730.38799907364614</v>
      </c>
      <c r="K69" s="442">
        <v>124676</v>
      </c>
      <c r="L69" s="443">
        <v>1075.3609528698369</v>
      </c>
      <c r="M69" s="444">
        <v>111464</v>
      </c>
      <c r="N69" s="445">
        <v>991.67905592837246</v>
      </c>
      <c r="O69" s="246">
        <v>0</v>
      </c>
      <c r="P69" s="247">
        <v>0</v>
      </c>
      <c r="Q69" s="246">
        <v>236140</v>
      </c>
      <c r="R69" s="247">
        <v>1035.8609996188698</v>
      </c>
      <c r="V69" s="204"/>
      <c r="W69" s="197"/>
      <c r="X69" s="204"/>
      <c r="Y69" s="197"/>
      <c r="Z69" s="204"/>
      <c r="AA69" s="197"/>
      <c r="AB69" s="204"/>
      <c r="AC69" s="197"/>
      <c r="AD69" s="204"/>
      <c r="AE69" s="197"/>
      <c r="AF69" s="204"/>
      <c r="AG69" s="197"/>
      <c r="AH69" s="204"/>
      <c r="AI69" s="197"/>
      <c r="AJ69" s="204"/>
      <c r="AK69" s="197"/>
    </row>
    <row r="70" spans="2:37" ht="14.25" customHeight="1">
      <c r="B70" s="245" t="s">
        <v>20</v>
      </c>
      <c r="C70" s="442">
        <v>4147</v>
      </c>
      <c r="D70" s="443">
        <v>751.83140342416027</v>
      </c>
      <c r="E70" s="444">
        <v>4653</v>
      </c>
      <c r="F70" s="445">
        <v>778.59292929292758</v>
      </c>
      <c r="G70" s="246"/>
      <c r="H70" s="247"/>
      <c r="I70" s="246">
        <v>8800</v>
      </c>
      <c r="J70" s="247">
        <v>765.98156022727096</v>
      </c>
      <c r="K70" s="442">
        <v>189470</v>
      </c>
      <c r="L70" s="443">
        <v>1270.6534082968278</v>
      </c>
      <c r="M70" s="444">
        <v>176692</v>
      </c>
      <c r="N70" s="445">
        <v>1024.3365186312897</v>
      </c>
      <c r="O70" s="246">
        <v>1</v>
      </c>
      <c r="P70" s="247">
        <v>466.07</v>
      </c>
      <c r="Q70" s="246">
        <v>366163</v>
      </c>
      <c r="R70" s="247">
        <v>1151.7909660178659</v>
      </c>
      <c r="V70" s="204"/>
      <c r="W70" s="197"/>
      <c r="X70" s="204"/>
      <c r="Y70" s="197"/>
      <c r="Z70" s="204"/>
      <c r="AA70" s="197"/>
      <c r="AB70" s="204"/>
      <c r="AC70" s="197"/>
      <c r="AD70" s="204"/>
      <c r="AE70" s="197"/>
      <c r="AF70" s="204"/>
      <c r="AG70" s="197"/>
      <c r="AH70" s="204"/>
      <c r="AI70" s="197"/>
      <c r="AJ70" s="204"/>
      <c r="AK70" s="197"/>
    </row>
    <row r="71" spans="2:37" ht="14.25" customHeight="1">
      <c r="B71" s="245" t="s">
        <v>21</v>
      </c>
      <c r="C71" s="442">
        <v>4254</v>
      </c>
      <c r="D71" s="443">
        <v>756.93628114715227</v>
      </c>
      <c r="E71" s="444">
        <v>5727</v>
      </c>
      <c r="F71" s="445">
        <v>812.87274140038141</v>
      </c>
      <c r="G71" s="246"/>
      <c r="H71" s="247"/>
      <c r="I71" s="246">
        <v>9981</v>
      </c>
      <c r="J71" s="247">
        <v>789.032073940484</v>
      </c>
      <c r="K71" s="442">
        <v>401017</v>
      </c>
      <c r="L71" s="443">
        <v>1630.4016855145762</v>
      </c>
      <c r="M71" s="444">
        <v>321215</v>
      </c>
      <c r="N71" s="445">
        <v>1200.6388824930318</v>
      </c>
      <c r="O71" s="246">
        <v>0</v>
      </c>
      <c r="P71" s="247">
        <v>0</v>
      </c>
      <c r="Q71" s="246">
        <v>722232</v>
      </c>
      <c r="R71" s="247">
        <v>1439.2632995491726</v>
      </c>
      <c r="V71" s="204"/>
      <c r="W71" s="197"/>
      <c r="X71" s="204"/>
      <c r="Y71" s="197"/>
      <c r="Z71" s="204"/>
      <c r="AA71" s="197"/>
      <c r="AB71" s="204"/>
      <c r="AC71" s="197"/>
      <c r="AD71" s="204"/>
      <c r="AE71" s="197"/>
      <c r="AF71" s="204"/>
      <c r="AG71" s="197"/>
      <c r="AH71" s="204"/>
      <c r="AI71" s="197"/>
      <c r="AJ71" s="204"/>
      <c r="AK71" s="197"/>
    </row>
    <row r="72" spans="2:37" ht="14.25" customHeight="1">
      <c r="B72" s="245" t="s">
        <v>22</v>
      </c>
      <c r="C72" s="442">
        <v>2156</v>
      </c>
      <c r="D72" s="443">
        <v>830.56602504638158</v>
      </c>
      <c r="E72" s="444">
        <v>4278</v>
      </c>
      <c r="F72" s="445">
        <v>882.06903693314666</v>
      </c>
      <c r="G72" s="246"/>
      <c r="H72" s="247"/>
      <c r="I72" s="246">
        <v>6434</v>
      </c>
      <c r="J72" s="247">
        <v>864.81064501087963</v>
      </c>
      <c r="K72" s="442">
        <v>1031252</v>
      </c>
      <c r="L72" s="443">
        <v>1730.3854132452598</v>
      </c>
      <c r="M72" s="444">
        <v>913938</v>
      </c>
      <c r="N72" s="445">
        <v>1354.1811029741625</v>
      </c>
      <c r="O72" s="246">
        <v>1</v>
      </c>
      <c r="P72" s="247">
        <v>1083.98</v>
      </c>
      <c r="Q72" s="246">
        <v>1945191</v>
      </c>
      <c r="R72" s="247">
        <v>1553.6274181044434</v>
      </c>
      <c r="V72" s="204"/>
      <c r="W72" s="197"/>
      <c r="X72" s="204"/>
      <c r="Y72" s="197"/>
      <c r="Z72" s="204"/>
      <c r="AA72" s="197"/>
      <c r="AB72" s="204"/>
      <c r="AC72" s="197"/>
      <c r="AD72" s="204"/>
      <c r="AE72" s="197"/>
      <c r="AF72" s="204"/>
      <c r="AG72" s="197"/>
      <c r="AH72" s="204"/>
      <c r="AI72" s="197"/>
      <c r="AJ72" s="204"/>
      <c r="AK72" s="197"/>
    </row>
    <row r="73" spans="2:37" ht="14.25" customHeight="1">
      <c r="B73" s="245" t="s">
        <v>23</v>
      </c>
      <c r="C73" s="442">
        <v>1223</v>
      </c>
      <c r="D73" s="443">
        <v>800.38903515944457</v>
      </c>
      <c r="E73" s="444">
        <v>3473</v>
      </c>
      <c r="F73" s="445">
        <v>848.56754966887377</v>
      </c>
      <c r="G73" s="246"/>
      <c r="H73" s="247"/>
      <c r="I73" s="246">
        <v>4696</v>
      </c>
      <c r="J73" s="247">
        <v>836.02020655877334</v>
      </c>
      <c r="K73" s="442">
        <v>938378</v>
      </c>
      <c r="L73" s="443">
        <v>1745.680773771342</v>
      </c>
      <c r="M73" s="444">
        <v>905320</v>
      </c>
      <c r="N73" s="445">
        <v>1236.8247561967046</v>
      </c>
      <c r="O73" s="246">
        <v>0</v>
      </c>
      <c r="P73" s="247">
        <v>0</v>
      </c>
      <c r="Q73" s="246">
        <v>1843698</v>
      </c>
      <c r="R73" s="247">
        <v>1495.8147274716387</v>
      </c>
      <c r="V73" s="204"/>
      <c r="W73" s="197"/>
      <c r="X73" s="204"/>
      <c r="Y73" s="197"/>
      <c r="Z73" s="204"/>
      <c r="AA73" s="197"/>
      <c r="AB73" s="204"/>
      <c r="AC73" s="197"/>
      <c r="AD73" s="204"/>
      <c r="AE73" s="197"/>
      <c r="AF73" s="204"/>
      <c r="AG73" s="197"/>
      <c r="AH73" s="204"/>
      <c r="AI73" s="197"/>
      <c r="AJ73" s="204"/>
      <c r="AK73" s="197"/>
    </row>
    <row r="74" spans="2:37" ht="14.25" customHeight="1">
      <c r="B74" s="245" t="s">
        <v>24</v>
      </c>
      <c r="C74" s="442">
        <v>708</v>
      </c>
      <c r="D74" s="443">
        <v>752.45433615819184</v>
      </c>
      <c r="E74" s="444">
        <v>3106</v>
      </c>
      <c r="F74" s="445">
        <v>789.94886027044333</v>
      </c>
      <c r="G74" s="246"/>
      <c r="H74" s="247"/>
      <c r="I74" s="246">
        <v>3814</v>
      </c>
      <c r="J74" s="247">
        <v>782.98868117461893</v>
      </c>
      <c r="K74" s="442">
        <v>812391</v>
      </c>
      <c r="L74" s="443">
        <v>1701.2703826482625</v>
      </c>
      <c r="M74" s="444">
        <v>867822</v>
      </c>
      <c r="N74" s="445">
        <v>1067.0900412411754</v>
      </c>
      <c r="O74" s="246">
        <v>3</v>
      </c>
      <c r="P74" s="247">
        <v>1165.5366666666666</v>
      </c>
      <c r="Q74" s="246">
        <v>1680216</v>
      </c>
      <c r="R74" s="247">
        <v>1373.7188896011014</v>
      </c>
      <c r="S74" s="39"/>
      <c r="V74" s="204"/>
      <c r="W74" s="197"/>
      <c r="X74" s="204"/>
      <c r="Y74" s="197"/>
      <c r="Z74" s="204"/>
      <c r="AA74" s="197"/>
      <c r="AB74" s="204"/>
      <c r="AC74" s="197"/>
      <c r="AD74" s="204"/>
      <c r="AE74" s="197"/>
      <c r="AF74" s="204"/>
      <c r="AG74" s="197"/>
      <c r="AH74" s="204"/>
      <c r="AI74" s="197"/>
      <c r="AJ74" s="204"/>
      <c r="AK74" s="197"/>
    </row>
    <row r="75" spans="2:37" ht="14.25" customHeight="1">
      <c r="B75" s="245" t="s">
        <v>25</v>
      </c>
      <c r="C75" s="442">
        <v>331</v>
      </c>
      <c r="D75" s="443">
        <v>699.25921450151054</v>
      </c>
      <c r="E75" s="444">
        <v>2351</v>
      </c>
      <c r="F75" s="445">
        <v>767.56152700978271</v>
      </c>
      <c r="G75" s="246"/>
      <c r="H75" s="247"/>
      <c r="I75" s="246">
        <v>2682</v>
      </c>
      <c r="J75" s="247">
        <v>759.13197240864997</v>
      </c>
      <c r="K75" s="442">
        <v>577275</v>
      </c>
      <c r="L75" s="443">
        <v>1546.106596838599</v>
      </c>
      <c r="M75" s="444">
        <v>775422</v>
      </c>
      <c r="N75" s="445">
        <v>938.14061669645605</v>
      </c>
      <c r="O75" s="246">
        <v>4</v>
      </c>
      <c r="P75" s="247">
        <v>1161.615</v>
      </c>
      <c r="Q75" s="246">
        <v>1352701</v>
      </c>
      <c r="R75" s="247">
        <v>1197.5951858023332</v>
      </c>
      <c r="V75" s="204"/>
      <c r="W75" s="197"/>
      <c r="X75" s="204"/>
      <c r="Y75" s="197"/>
      <c r="Z75" s="204"/>
      <c r="AA75" s="197"/>
      <c r="AB75" s="204"/>
      <c r="AC75" s="197"/>
      <c r="AD75" s="204"/>
      <c r="AE75" s="197"/>
      <c r="AF75" s="204"/>
      <c r="AG75" s="197"/>
      <c r="AH75" s="204"/>
      <c r="AI75" s="197"/>
      <c r="AJ75" s="204"/>
      <c r="AK75" s="197"/>
    </row>
    <row r="76" spans="2:37" ht="14.25" customHeight="1">
      <c r="B76" s="245" t="s">
        <v>26</v>
      </c>
      <c r="C76" s="442">
        <v>299</v>
      </c>
      <c r="D76" s="443">
        <v>623.47779264214057</v>
      </c>
      <c r="E76" s="444">
        <v>3420</v>
      </c>
      <c r="F76" s="445">
        <v>723.9190175438606</v>
      </c>
      <c r="G76" s="246"/>
      <c r="H76" s="247"/>
      <c r="I76" s="246">
        <v>3719</v>
      </c>
      <c r="J76" s="247">
        <v>715.8437483194416</v>
      </c>
      <c r="K76" s="442">
        <v>539859</v>
      </c>
      <c r="L76" s="443">
        <v>1305.1241094989552</v>
      </c>
      <c r="M76" s="444">
        <v>1134109</v>
      </c>
      <c r="N76" s="445">
        <v>867.21199649239657</v>
      </c>
      <c r="O76" s="246">
        <v>22</v>
      </c>
      <c r="P76" s="247">
        <v>958.14409090909078</v>
      </c>
      <c r="Q76" s="246">
        <v>1673990</v>
      </c>
      <c r="R76" s="247">
        <v>1008.4391220556826</v>
      </c>
      <c r="V76" s="204"/>
      <c r="W76" s="197"/>
      <c r="X76" s="204"/>
      <c r="Y76" s="197"/>
      <c r="Z76" s="204"/>
      <c r="AA76" s="197"/>
      <c r="AB76" s="204"/>
      <c r="AC76" s="197"/>
      <c r="AD76" s="204"/>
      <c r="AE76" s="197"/>
      <c r="AF76" s="204"/>
      <c r="AG76" s="197"/>
      <c r="AH76" s="204"/>
      <c r="AI76" s="197"/>
      <c r="AJ76" s="204"/>
      <c r="AK76" s="197"/>
    </row>
    <row r="77" spans="2:37" ht="14.25" customHeight="1">
      <c r="B77" s="245" t="s">
        <v>5</v>
      </c>
      <c r="C77" s="442">
        <v>0</v>
      </c>
      <c r="D77" s="443">
        <v>0</v>
      </c>
      <c r="E77" s="444">
        <v>0</v>
      </c>
      <c r="F77" s="445">
        <v>0</v>
      </c>
      <c r="G77" s="246"/>
      <c r="H77" s="247"/>
      <c r="I77" s="246">
        <v>0</v>
      </c>
      <c r="J77" s="247">
        <v>0</v>
      </c>
      <c r="K77" s="442">
        <v>60</v>
      </c>
      <c r="L77" s="443">
        <v>2421.2306666666677</v>
      </c>
      <c r="M77" s="444">
        <v>20</v>
      </c>
      <c r="N77" s="445">
        <v>1603.356</v>
      </c>
      <c r="O77" s="246">
        <v>0</v>
      </c>
      <c r="P77" s="247">
        <v>0</v>
      </c>
      <c r="Q77" s="246">
        <v>80</v>
      </c>
      <c r="R77" s="247">
        <v>2216.7620000000006</v>
      </c>
      <c r="V77" s="204"/>
      <c r="W77" s="197"/>
      <c r="X77" s="204"/>
      <c r="Y77" s="197"/>
      <c r="Z77" s="204"/>
      <c r="AA77" s="197"/>
      <c r="AB77" s="204"/>
      <c r="AC77" s="197"/>
      <c r="AD77" s="204"/>
      <c r="AE77" s="197"/>
      <c r="AF77" s="204"/>
      <c r="AG77" s="197"/>
      <c r="AH77" s="204"/>
      <c r="AI77" s="197"/>
      <c r="AJ77" s="204"/>
      <c r="AK77" s="197"/>
    </row>
    <row r="78" spans="2:37" ht="14.25" customHeight="1">
      <c r="B78" s="447" t="s">
        <v>27</v>
      </c>
      <c r="C78" s="450">
        <v>61.364688316536018</v>
      </c>
      <c r="D78" s="449" t="s">
        <v>228</v>
      </c>
      <c r="E78" s="450">
        <v>68.175681523150146</v>
      </c>
      <c r="F78" s="449" t="s">
        <v>228</v>
      </c>
      <c r="G78" s="448"/>
      <c r="H78" s="448"/>
      <c r="I78" s="450">
        <v>65.801721707830083</v>
      </c>
      <c r="J78" s="449" t="s">
        <v>228</v>
      </c>
      <c r="K78" s="450">
        <v>70.966262827265695</v>
      </c>
      <c r="L78" s="449" t="s">
        <v>228</v>
      </c>
      <c r="M78" s="450">
        <v>74.099521139409276</v>
      </c>
      <c r="N78" s="449" t="s">
        <v>228</v>
      </c>
      <c r="O78" s="448">
        <v>73.102564102564102</v>
      </c>
      <c r="P78" s="448" t="s">
        <v>228</v>
      </c>
      <c r="Q78" s="450">
        <v>72.617573566206644</v>
      </c>
      <c r="R78" s="449" t="s">
        <v>228</v>
      </c>
      <c r="V78" s="204"/>
      <c r="W78" s="197"/>
      <c r="X78" s="204"/>
      <c r="Y78" s="197"/>
      <c r="Z78" s="204"/>
      <c r="AA78" s="197"/>
      <c r="AB78" s="204"/>
      <c r="AC78" s="197"/>
      <c r="AD78" s="204"/>
      <c r="AE78" s="197"/>
      <c r="AF78" s="204"/>
      <c r="AG78" s="197"/>
      <c r="AH78" s="204"/>
      <c r="AI78" s="197"/>
      <c r="AJ78" s="204"/>
      <c r="AK78" s="197"/>
    </row>
    <row r="79" spans="2:37" ht="16.350000000000001" customHeight="1"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241"/>
      <c r="V79" s="195"/>
      <c r="W79" s="194"/>
      <c r="X79" s="195"/>
      <c r="Y79" s="194"/>
      <c r="Z79" s="195"/>
      <c r="AA79" s="194"/>
      <c r="AB79" s="195"/>
      <c r="AC79" s="194"/>
      <c r="AD79" s="195"/>
      <c r="AE79" s="194"/>
      <c r="AF79" s="195"/>
      <c r="AG79" s="194"/>
      <c r="AH79" s="195"/>
      <c r="AI79" s="194"/>
      <c r="AJ79" s="195"/>
      <c r="AK79" s="194"/>
    </row>
    <row r="80" spans="2:37" ht="15">
      <c r="B80" s="38" t="s">
        <v>229</v>
      </c>
      <c r="Q80" s="40" t="s">
        <v>124</v>
      </c>
      <c r="V80" s="204"/>
      <c r="W80" s="204"/>
      <c r="X80" s="204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</row>
    <row r="83" spans="19:19">
      <c r="S83" s="39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90"/>
  <sheetViews>
    <sheetView showGridLines="0" showRowColHeaders="0" showZeros="0" showOutlineSymbols="0" zoomScaleNormal="100" workbookViewId="0">
      <pane ySplit="4" topLeftCell="A8" activePane="bottomLeft" state="frozen"/>
      <selection activeCell="Q29" sqref="Q29"/>
      <selection pane="bottomLeft" activeCell="K38" sqref="K38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0" width="11.5703125" style="26"/>
    <col min="11" max="11" width="11.85546875" style="26" bestFit="1" customWidth="1"/>
    <col min="12" max="12" width="11.85546875" style="26" customWidth="1"/>
    <col min="13" max="16384" width="11.5703125" style="26"/>
  </cols>
  <sheetData>
    <row r="1" spans="1:11" ht="18.75">
      <c r="B1" s="41" t="s">
        <v>108</v>
      </c>
      <c r="C1" s="42"/>
      <c r="D1" s="42"/>
      <c r="E1" s="42"/>
      <c r="F1" s="42"/>
      <c r="G1" s="42"/>
      <c r="H1" s="42"/>
      <c r="I1" s="42"/>
    </row>
    <row r="2" spans="1:11" ht="18.75">
      <c r="B2" s="41" t="s">
        <v>109</v>
      </c>
      <c r="C2" s="42"/>
      <c r="D2" s="42"/>
      <c r="E2" s="42"/>
      <c r="F2" s="42"/>
      <c r="G2" s="42"/>
      <c r="H2" s="42"/>
      <c r="I2" s="42"/>
      <c r="K2" s="7" t="s">
        <v>168</v>
      </c>
    </row>
    <row r="3" spans="1:11">
      <c r="A3" s="255"/>
      <c r="B3" s="255"/>
      <c r="C3" s="255"/>
      <c r="D3" s="255"/>
      <c r="E3" s="255"/>
      <c r="F3" s="255"/>
      <c r="G3" s="255"/>
      <c r="H3" s="255"/>
      <c r="I3" s="255"/>
    </row>
    <row r="4" spans="1:11" ht="32.1" customHeight="1">
      <c r="A4" s="255"/>
      <c r="B4" s="256" t="s">
        <v>214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1:11">
      <c r="D5" s="30"/>
    </row>
    <row r="6" spans="1:11">
      <c r="B6" s="44">
        <v>2010</v>
      </c>
      <c r="C6" s="44"/>
      <c r="D6" s="45">
        <v>936895</v>
      </c>
      <c r="E6" s="45">
        <v>5193107</v>
      </c>
      <c r="F6" s="45">
        <v>2300877</v>
      </c>
      <c r="G6" s="45">
        <v>271182</v>
      </c>
      <c r="H6" s="45">
        <v>37671</v>
      </c>
      <c r="I6" s="45">
        <v>8739732</v>
      </c>
    </row>
    <row r="7" spans="1:11">
      <c r="B7" s="44">
        <v>2011</v>
      </c>
      <c r="C7" s="44"/>
      <c r="D7" s="45">
        <v>942883</v>
      </c>
      <c r="E7" s="45">
        <v>5289994</v>
      </c>
      <c r="F7" s="45">
        <v>2319204</v>
      </c>
      <c r="G7" s="45">
        <v>275993</v>
      </c>
      <c r="H7" s="45">
        <v>38203</v>
      </c>
      <c r="I7" s="45">
        <v>8866277</v>
      </c>
    </row>
    <row r="8" spans="1:11">
      <c r="B8" s="44">
        <v>2012</v>
      </c>
      <c r="C8" s="44"/>
      <c r="D8" s="45">
        <v>943021</v>
      </c>
      <c r="E8" s="45">
        <v>5391504</v>
      </c>
      <c r="F8" s="45">
        <v>2331726</v>
      </c>
      <c r="G8" s="45">
        <v>294827</v>
      </c>
      <c r="H8" s="45">
        <v>37967</v>
      </c>
      <c r="I8" s="45">
        <v>8999045</v>
      </c>
    </row>
    <row r="9" spans="1:11">
      <c r="B9" s="44">
        <v>2013</v>
      </c>
      <c r="C9" s="44"/>
      <c r="D9" s="45">
        <v>933433</v>
      </c>
      <c r="E9" s="45">
        <v>5513570</v>
      </c>
      <c r="F9" s="45">
        <v>2345901</v>
      </c>
      <c r="G9" s="45">
        <v>315013</v>
      </c>
      <c r="H9" s="45">
        <v>38049</v>
      </c>
      <c r="I9" s="45">
        <v>9145966</v>
      </c>
    </row>
    <row r="10" spans="1:11">
      <c r="B10" s="44">
        <v>2014</v>
      </c>
      <c r="C10" s="44"/>
      <c r="D10" s="45">
        <v>929568</v>
      </c>
      <c r="E10" s="45">
        <v>5611105</v>
      </c>
      <c r="F10" s="45">
        <v>2355965</v>
      </c>
      <c r="G10" s="45">
        <v>335637</v>
      </c>
      <c r="H10" s="45">
        <v>38667</v>
      </c>
      <c r="I10" s="45">
        <v>9270942</v>
      </c>
    </row>
    <row r="11" spans="1:11">
      <c r="B11" s="44">
        <v>2015</v>
      </c>
      <c r="C11" s="44"/>
      <c r="D11" s="45">
        <v>936666</v>
      </c>
      <c r="E11" s="45">
        <v>5686678</v>
      </c>
      <c r="F11" s="45">
        <v>2358932</v>
      </c>
      <c r="G11" s="45">
        <v>339166</v>
      </c>
      <c r="H11" s="45">
        <v>39357</v>
      </c>
      <c r="I11" s="45">
        <v>9360799</v>
      </c>
    </row>
    <row r="12" spans="1:11">
      <c r="B12" s="44">
        <v>2016</v>
      </c>
      <c r="C12" s="44"/>
      <c r="D12" s="46">
        <v>944600</v>
      </c>
      <c r="E12" s="46">
        <v>5784748</v>
      </c>
      <c r="F12" s="46">
        <v>2364388</v>
      </c>
      <c r="G12" s="46">
        <v>339471</v>
      </c>
      <c r="H12" s="46">
        <v>40275</v>
      </c>
      <c r="I12" s="45">
        <v>9473482</v>
      </c>
    </row>
    <row r="13" spans="1:11">
      <c r="B13" s="44">
        <v>2017</v>
      </c>
      <c r="C13" s="44"/>
      <c r="D13" s="45">
        <v>951871</v>
      </c>
      <c r="E13" s="45">
        <v>5884135</v>
      </c>
      <c r="F13" s="45">
        <v>2365468</v>
      </c>
      <c r="G13" s="45">
        <v>339052</v>
      </c>
      <c r="H13" s="45">
        <v>41244</v>
      </c>
      <c r="I13" s="45">
        <v>9581770</v>
      </c>
    </row>
    <row r="14" spans="1:11">
      <c r="B14" s="44">
        <v>2018</v>
      </c>
      <c r="C14" s="44"/>
      <c r="D14" s="45">
        <v>955269</v>
      </c>
      <c r="E14" s="45">
        <v>5994755</v>
      </c>
      <c r="F14" s="45">
        <v>2365497</v>
      </c>
      <c r="G14" s="45">
        <v>338470</v>
      </c>
      <c r="H14" s="45">
        <v>42281</v>
      </c>
      <c r="I14" s="45">
        <v>9696272</v>
      </c>
    </row>
    <row r="15" spans="1:11">
      <c r="B15" s="44">
        <v>2019</v>
      </c>
      <c r="C15" s="44"/>
      <c r="D15" s="46">
        <v>962035</v>
      </c>
      <c r="E15" s="46">
        <v>6089294</v>
      </c>
      <c r="F15" s="46">
        <v>2366788</v>
      </c>
      <c r="G15" s="46">
        <v>340106</v>
      </c>
      <c r="H15" s="46">
        <v>43156</v>
      </c>
      <c r="I15" s="45">
        <v>9801379</v>
      </c>
    </row>
    <row r="16" spans="1:11">
      <c r="B16" s="44">
        <v>2020</v>
      </c>
      <c r="C16" s="44"/>
      <c r="D16" s="46">
        <v>948917</v>
      </c>
      <c r="E16" s="46">
        <v>6125792</v>
      </c>
      <c r="F16" s="46">
        <v>2352738</v>
      </c>
      <c r="G16" s="46">
        <v>338540</v>
      </c>
      <c r="H16" s="46">
        <v>43032</v>
      </c>
      <c r="I16" s="45">
        <v>9809019</v>
      </c>
    </row>
    <row r="17" spans="2:10">
      <c r="B17" s="44">
        <v>2021</v>
      </c>
      <c r="C17" s="44"/>
      <c r="D17" s="45">
        <v>953591</v>
      </c>
      <c r="E17" s="45">
        <v>6218551</v>
      </c>
      <c r="F17" s="45">
        <v>2358328</v>
      </c>
      <c r="G17" s="45">
        <v>342218</v>
      </c>
      <c r="H17" s="45">
        <v>44278</v>
      </c>
      <c r="I17" s="45">
        <v>9916966</v>
      </c>
    </row>
    <row r="18" spans="2:10">
      <c r="B18" s="44">
        <v>2022</v>
      </c>
      <c r="C18" s="44"/>
      <c r="D18" s="45">
        <v>949781</v>
      </c>
      <c r="E18" s="45">
        <v>6302297</v>
      </c>
      <c r="F18" s="45">
        <v>2356613</v>
      </c>
      <c r="G18" s="45">
        <v>341311</v>
      </c>
      <c r="H18" s="45">
        <v>44834</v>
      </c>
      <c r="I18" s="45">
        <v>9994836</v>
      </c>
    </row>
    <row r="19" spans="2:10">
      <c r="B19" s="44">
        <v>2023</v>
      </c>
      <c r="C19" s="44"/>
      <c r="D19" s="45">
        <v>945976</v>
      </c>
      <c r="E19" s="45">
        <v>6424813</v>
      </c>
      <c r="F19" s="45">
        <v>2354805</v>
      </c>
      <c r="G19" s="45">
        <v>340866</v>
      </c>
      <c r="H19" s="45">
        <v>45531</v>
      </c>
      <c r="I19" s="45">
        <v>10111991</v>
      </c>
    </row>
    <row r="20" spans="2:10">
      <c r="B20" s="44"/>
      <c r="C20" s="44"/>
      <c r="D20" s="45"/>
      <c r="E20" s="45"/>
      <c r="F20" s="45"/>
      <c r="G20" s="45"/>
      <c r="H20" s="45"/>
      <c r="I20" s="45"/>
    </row>
    <row r="21" spans="2:10">
      <c r="B21" s="44">
        <v>2024</v>
      </c>
      <c r="C21" s="44" t="s">
        <v>112</v>
      </c>
      <c r="D21" s="45">
        <v>945530</v>
      </c>
      <c r="E21" s="45">
        <v>6445599</v>
      </c>
      <c r="F21" s="45">
        <v>2354934</v>
      </c>
      <c r="G21" s="45">
        <v>340778</v>
      </c>
      <c r="H21" s="45">
        <v>45638</v>
      </c>
      <c r="I21" s="45">
        <v>10132479</v>
      </c>
    </row>
    <row r="22" spans="2:10">
      <c r="B22" s="44"/>
      <c r="C22" s="44" t="s">
        <v>113</v>
      </c>
      <c r="D22" s="45">
        <v>943561</v>
      </c>
      <c r="E22" s="45">
        <v>6450811</v>
      </c>
      <c r="F22" s="45">
        <v>2348534</v>
      </c>
      <c r="G22" s="45">
        <v>340382</v>
      </c>
      <c r="H22" s="45">
        <v>45474</v>
      </c>
      <c r="I22" s="45">
        <v>10128762</v>
      </c>
      <c r="J22" s="30"/>
    </row>
    <row r="23" spans="2:10">
      <c r="B23" s="44"/>
      <c r="C23" s="44" t="s">
        <v>114</v>
      </c>
      <c r="D23" s="45">
        <v>945077</v>
      </c>
      <c r="E23" s="45">
        <v>6458057</v>
      </c>
      <c r="F23" s="45">
        <v>2351928</v>
      </c>
      <c r="G23" s="45">
        <v>341283</v>
      </c>
      <c r="H23" s="45">
        <v>45737</v>
      </c>
      <c r="I23" s="45">
        <v>10142082</v>
      </c>
      <c r="J23" s="30"/>
    </row>
    <row r="24" spans="2:10">
      <c r="B24" s="44"/>
      <c r="C24" s="44" t="s">
        <v>115</v>
      </c>
      <c r="D24" s="45">
        <v>946558</v>
      </c>
      <c r="E24" s="45">
        <v>6464131</v>
      </c>
      <c r="F24" s="45">
        <v>2351785</v>
      </c>
      <c r="G24" s="45">
        <v>341436</v>
      </c>
      <c r="H24" s="45">
        <v>45924</v>
      </c>
      <c r="I24" s="45">
        <v>10149834</v>
      </c>
      <c r="J24" s="30"/>
    </row>
    <row r="25" spans="2:10">
      <c r="B25" s="44"/>
      <c r="C25" s="44" t="s">
        <v>116</v>
      </c>
      <c r="D25" s="45">
        <v>953936</v>
      </c>
      <c r="E25" s="45">
        <v>6460808</v>
      </c>
      <c r="F25" s="45">
        <v>2349184</v>
      </c>
      <c r="G25" s="45">
        <v>340503</v>
      </c>
      <c r="H25" s="45">
        <v>46097</v>
      </c>
      <c r="I25" s="45">
        <v>10150528</v>
      </c>
      <c r="J25" s="30"/>
    </row>
    <row r="26" spans="2:10">
      <c r="B26" s="44"/>
      <c r="C26" s="44" t="s">
        <v>117</v>
      </c>
      <c r="D26" s="45">
        <v>961167</v>
      </c>
      <c r="E26" s="45">
        <v>6465738</v>
      </c>
      <c r="F26" s="45">
        <v>2349364</v>
      </c>
      <c r="G26" s="45">
        <v>341262</v>
      </c>
      <c r="H26" s="45">
        <v>46088</v>
      </c>
      <c r="I26" s="45">
        <v>10163619</v>
      </c>
      <c r="J26" s="30"/>
    </row>
    <row r="27" spans="2:10">
      <c r="B27" s="44"/>
      <c r="C27" s="44" t="s">
        <v>118</v>
      </c>
      <c r="D27" s="45">
        <v>968204</v>
      </c>
      <c r="E27" s="45">
        <v>6481224</v>
      </c>
      <c r="F27" s="45">
        <v>2351454</v>
      </c>
      <c r="G27" s="45">
        <v>341739</v>
      </c>
      <c r="H27" s="45">
        <v>46171</v>
      </c>
      <c r="I27" s="45">
        <v>10188792</v>
      </c>
      <c r="J27" s="30"/>
    </row>
    <row r="28" spans="2:10">
      <c r="B28" s="44"/>
      <c r="C28" s="44" t="s">
        <v>119</v>
      </c>
      <c r="D28" s="45">
        <v>974169</v>
      </c>
      <c r="E28" s="45">
        <v>6493622</v>
      </c>
      <c r="F28" s="45">
        <v>2352326</v>
      </c>
      <c r="G28" s="45">
        <v>341987</v>
      </c>
      <c r="H28" s="45">
        <v>46196</v>
      </c>
      <c r="I28" s="45">
        <v>10208300</v>
      </c>
      <c r="J28" s="30"/>
    </row>
    <row r="29" spans="2:10">
      <c r="B29" s="44"/>
      <c r="C29" s="44" t="s">
        <v>120</v>
      </c>
      <c r="D29" s="45">
        <v>978165</v>
      </c>
      <c r="E29" s="45">
        <v>6501862</v>
      </c>
      <c r="F29" s="45">
        <v>2350561</v>
      </c>
      <c r="G29" s="45">
        <v>341610</v>
      </c>
      <c r="H29" s="45">
        <v>46236</v>
      </c>
      <c r="I29" s="45">
        <v>10218434</v>
      </c>
      <c r="J29" s="30"/>
    </row>
    <row r="30" spans="2:10">
      <c r="B30" s="44"/>
      <c r="C30" s="44" t="s">
        <v>121</v>
      </c>
      <c r="D30" s="45">
        <v>983310</v>
      </c>
      <c r="E30" s="45">
        <v>6516642</v>
      </c>
      <c r="F30" s="45">
        <v>2352244</v>
      </c>
      <c r="G30" s="45">
        <v>340010</v>
      </c>
      <c r="H30" s="45">
        <v>46228</v>
      </c>
      <c r="I30" s="45">
        <v>10238434</v>
      </c>
      <c r="J30" s="30"/>
    </row>
    <row r="31" spans="2:10">
      <c r="B31" s="50"/>
      <c r="C31" s="44" t="s">
        <v>122</v>
      </c>
      <c r="D31" s="45">
        <v>989767</v>
      </c>
      <c r="E31" s="45">
        <v>6534592</v>
      </c>
      <c r="F31" s="45">
        <v>2352957</v>
      </c>
      <c r="G31" s="45">
        <v>339497</v>
      </c>
      <c r="H31" s="45">
        <v>46266</v>
      </c>
      <c r="I31" s="45">
        <v>10263079</v>
      </c>
      <c r="J31" s="30"/>
    </row>
    <row r="32" spans="2:10">
      <c r="B32" s="50"/>
      <c r="C32" s="44" t="s">
        <v>123</v>
      </c>
      <c r="D32" s="45">
        <v>995503</v>
      </c>
      <c r="E32" s="45">
        <v>6546721</v>
      </c>
      <c r="F32" s="45">
        <v>2353104</v>
      </c>
      <c r="G32" s="45">
        <v>339837</v>
      </c>
      <c r="H32" s="45">
        <v>46312</v>
      </c>
      <c r="I32" s="45">
        <v>10281477</v>
      </c>
      <c r="J32" s="30"/>
    </row>
    <row r="33" spans="2:42">
      <c r="B33" s="44">
        <v>2025</v>
      </c>
      <c r="C33" s="44" t="s">
        <v>112</v>
      </c>
      <c r="D33" s="45">
        <v>999797</v>
      </c>
      <c r="E33" s="45">
        <v>6558073</v>
      </c>
      <c r="F33" s="45">
        <v>2351632</v>
      </c>
      <c r="G33" s="45">
        <v>338996</v>
      </c>
      <c r="H33" s="45">
        <v>46288</v>
      </c>
      <c r="I33" s="45">
        <v>10294786</v>
      </c>
      <c r="J33" s="30"/>
    </row>
    <row r="34" spans="2:42">
      <c r="B34" s="44"/>
      <c r="C34" s="47" t="s">
        <v>113</v>
      </c>
      <c r="D34" s="48">
        <v>1002040</v>
      </c>
      <c r="E34" s="48">
        <v>6562698</v>
      </c>
      <c r="F34" s="48">
        <v>2344638</v>
      </c>
      <c r="G34" s="48">
        <v>338138</v>
      </c>
      <c r="H34" s="48">
        <v>46117</v>
      </c>
      <c r="I34" s="49">
        <v>10293631</v>
      </c>
      <c r="J34" s="30"/>
    </row>
    <row r="35" spans="2:42">
      <c r="B35" s="44"/>
      <c r="C35" s="44" t="s">
        <v>114</v>
      </c>
      <c r="D35" s="45"/>
      <c r="E35" s="45"/>
      <c r="F35" s="45"/>
      <c r="G35" s="45"/>
      <c r="H35" s="45"/>
      <c r="I35" s="45"/>
      <c r="J35" s="30"/>
    </row>
    <row r="36" spans="2:42">
      <c r="B36" s="44"/>
      <c r="C36" s="44" t="s">
        <v>115</v>
      </c>
      <c r="D36" s="45"/>
      <c r="E36" s="45"/>
      <c r="F36" s="45"/>
      <c r="G36" s="45"/>
      <c r="H36" s="45"/>
      <c r="I36" s="45"/>
      <c r="J36" s="30"/>
    </row>
    <row r="37" spans="2:42">
      <c r="B37" s="44"/>
      <c r="C37" s="44" t="s">
        <v>116</v>
      </c>
      <c r="D37" s="45"/>
      <c r="E37" s="45"/>
      <c r="F37" s="45"/>
      <c r="G37" s="45"/>
      <c r="H37" s="45"/>
      <c r="I37" s="45"/>
      <c r="J37" s="30"/>
    </row>
    <row r="38" spans="2:42">
      <c r="B38" s="44"/>
      <c r="C38" s="44" t="s">
        <v>117</v>
      </c>
      <c r="D38" s="45"/>
      <c r="E38" s="45"/>
      <c r="F38" s="45"/>
      <c r="G38" s="45"/>
      <c r="H38" s="45"/>
      <c r="I38" s="45"/>
      <c r="J38" s="30"/>
    </row>
    <row r="39" spans="2:42">
      <c r="B39" s="44"/>
      <c r="C39" s="44" t="s">
        <v>118</v>
      </c>
      <c r="D39" s="45"/>
      <c r="E39" s="45"/>
      <c r="F39" s="45"/>
      <c r="G39" s="45"/>
      <c r="H39" s="45"/>
      <c r="I39" s="45"/>
      <c r="J39" s="30"/>
    </row>
    <row r="40" spans="2:42">
      <c r="B40" s="44"/>
      <c r="C40" s="44" t="s">
        <v>119</v>
      </c>
      <c r="D40" s="45"/>
      <c r="E40" s="45"/>
      <c r="F40" s="45"/>
      <c r="G40" s="45"/>
      <c r="H40" s="45"/>
      <c r="I40" s="45"/>
      <c r="J40" s="30"/>
    </row>
    <row r="41" spans="2:42">
      <c r="B41" s="44"/>
      <c r="C41" s="44" t="s">
        <v>120</v>
      </c>
      <c r="D41" s="45"/>
      <c r="E41" s="45"/>
      <c r="F41" s="45"/>
      <c r="G41" s="45"/>
      <c r="H41" s="45"/>
      <c r="I41" s="45"/>
      <c r="J41" s="30"/>
    </row>
    <row r="42" spans="2:42">
      <c r="B42" s="44"/>
      <c r="C42" s="44" t="s">
        <v>121</v>
      </c>
      <c r="D42" s="45"/>
      <c r="E42" s="45"/>
      <c r="F42" s="45"/>
      <c r="G42" s="45"/>
      <c r="H42" s="45"/>
      <c r="I42" s="45"/>
      <c r="J42" s="30"/>
      <c r="K42" s="205"/>
      <c r="L42" s="205"/>
      <c r="M42" s="205"/>
      <c r="N42" s="205"/>
      <c r="O42" s="205"/>
      <c r="P42" s="205"/>
    </row>
    <row r="43" spans="2:42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2" ht="15.75" customHeight="1">
      <c r="B44" s="50"/>
      <c r="C44" s="44" t="s">
        <v>123</v>
      </c>
      <c r="D44" s="45"/>
      <c r="E44" s="45"/>
      <c r="F44" s="45"/>
      <c r="G44" s="45"/>
      <c r="H44" s="45"/>
      <c r="I44" s="45"/>
    </row>
    <row r="45" spans="2:42">
      <c r="B45" s="50"/>
      <c r="C45" s="44"/>
      <c r="D45" s="45"/>
      <c r="E45" s="45"/>
      <c r="F45" s="45"/>
      <c r="G45" s="45"/>
      <c r="H45" s="45"/>
      <c r="I45" s="45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2">
      <c r="B47" s="44">
        <v>2010</v>
      </c>
      <c r="C47" s="44"/>
      <c r="D47" s="51">
        <v>0.64605465145384233</v>
      </c>
      <c r="E47" s="51">
        <v>2.0740877893759446</v>
      </c>
      <c r="F47" s="51">
        <v>0.85947739636256237</v>
      </c>
      <c r="G47" s="51">
        <v>1.7392870273798877</v>
      </c>
      <c r="H47" s="51">
        <v>-0.43609261021249068</v>
      </c>
      <c r="I47" s="51">
        <v>1.5761404508701116</v>
      </c>
    </row>
    <row r="48" spans="2:42">
      <c r="B48" s="44">
        <v>2011</v>
      </c>
      <c r="C48" s="44"/>
      <c r="D48" s="51">
        <v>0.63913245347664294</v>
      </c>
      <c r="E48" s="51">
        <v>1.8656846469753186</v>
      </c>
      <c r="F48" s="51">
        <v>0.79652236951388566</v>
      </c>
      <c r="G48" s="51">
        <v>1.7740853006467994</v>
      </c>
      <c r="H48" s="51">
        <v>1.4122269119481778</v>
      </c>
      <c r="I48" s="51">
        <v>1.4479276938926811</v>
      </c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</row>
    <row r="49" spans="2:42">
      <c r="B49" s="44">
        <v>2012</v>
      </c>
      <c r="C49" s="44"/>
      <c r="D49" s="52">
        <v>1.4635962256193125E-2</v>
      </c>
      <c r="E49" s="52">
        <v>1.9189057681350929</v>
      </c>
      <c r="F49" s="52">
        <v>0.53992662999891028</v>
      </c>
      <c r="G49" s="52">
        <v>6.8240861181261936</v>
      </c>
      <c r="H49" s="52">
        <v>-0.61775253252361884</v>
      </c>
      <c r="I49" s="52">
        <v>1.4974492676012696</v>
      </c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</row>
    <row r="50" spans="2:42">
      <c r="B50" s="44">
        <v>2013</v>
      </c>
      <c r="C50" s="44"/>
      <c r="D50" s="51">
        <v>-1.0167323951428386</v>
      </c>
      <c r="E50" s="51">
        <v>2.2640435767088407</v>
      </c>
      <c r="F50" s="51">
        <v>0.60791876918642185</v>
      </c>
      <c r="G50" s="51">
        <v>6.8467270636678457</v>
      </c>
      <c r="H50" s="51">
        <v>0.21597703268627644</v>
      </c>
      <c r="I50" s="51">
        <v>1.6326287956110797</v>
      </c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</row>
    <row r="51" spans="2:42">
      <c r="B51" s="44">
        <v>2014</v>
      </c>
      <c r="C51" s="44"/>
      <c r="D51" s="51">
        <v>-0.41406292685174373</v>
      </c>
      <c r="E51" s="51">
        <v>1.7689990332942163</v>
      </c>
      <c r="F51" s="51">
        <v>0.42900361097932826</v>
      </c>
      <c r="G51" s="51">
        <v>6.5470313923552403</v>
      </c>
      <c r="H51" s="51">
        <v>1.6242213987226917</v>
      </c>
      <c r="I51" s="51">
        <v>1.3664603607754566</v>
      </c>
    </row>
    <row r="52" spans="2:42">
      <c r="B52" s="44">
        <v>2015</v>
      </c>
      <c r="C52" s="44"/>
      <c r="D52" s="51">
        <v>0.7635805019105657</v>
      </c>
      <c r="E52" s="51">
        <v>1.3468470114175402</v>
      </c>
      <c r="F52" s="51">
        <v>0.12593565693888031</v>
      </c>
      <c r="G52" s="51">
        <v>1.0514335427858068</v>
      </c>
      <c r="H52" s="51">
        <v>1.7844673752812401</v>
      </c>
      <c r="I52" s="51">
        <v>0.96923268422992592</v>
      </c>
    </row>
    <row r="53" spans="2:42">
      <c r="B53" s="44">
        <v>2016</v>
      </c>
      <c r="C53" s="44"/>
      <c r="D53" s="51">
        <v>0.84704686622552039</v>
      </c>
      <c r="E53" s="51">
        <v>1.724556938163202</v>
      </c>
      <c r="F53" s="51">
        <v>0.23129110970558919</v>
      </c>
      <c r="G53" s="51">
        <v>8.9926466685930073E-2</v>
      </c>
      <c r="H53" s="51">
        <v>2.3324948547907676</v>
      </c>
      <c r="I53" s="51">
        <v>1.2037754469463646</v>
      </c>
    </row>
    <row r="54" spans="2:42">
      <c r="B54" s="44">
        <v>2017</v>
      </c>
      <c r="C54" s="44"/>
      <c r="D54" s="51">
        <v>0.76974380690240096</v>
      </c>
      <c r="E54" s="51">
        <v>1.7180869417302125</v>
      </c>
      <c r="F54" s="51">
        <v>4.5677782157582669E-2</v>
      </c>
      <c r="G54" s="51">
        <v>-0.12342733252619364</v>
      </c>
      <c r="H54" s="51">
        <v>2.4059590316573454</v>
      </c>
      <c r="I54" s="51">
        <v>1.1430643980745447</v>
      </c>
    </row>
    <row r="55" spans="2:42">
      <c r="B55" s="44">
        <v>2018</v>
      </c>
      <c r="C55" s="44"/>
      <c r="D55" s="51">
        <v>0.35698114555438032</v>
      </c>
      <c r="E55" s="51">
        <v>1.879970462948255</v>
      </c>
      <c r="F55" s="51">
        <v>1.2259730421293469E-3</v>
      </c>
      <c r="G55" s="51">
        <v>-0.17165508535563756</v>
      </c>
      <c r="H55" s="51">
        <v>2.5143051110464443</v>
      </c>
      <c r="I55" s="51">
        <v>1.1949984188724949</v>
      </c>
    </row>
    <row r="56" spans="2:42">
      <c r="B56" s="44">
        <v>2019</v>
      </c>
      <c r="C56" s="44"/>
      <c r="D56" s="51">
        <v>0.70828216973439773</v>
      </c>
      <c r="E56" s="51">
        <v>1.5770285858221156</v>
      </c>
      <c r="F56" s="51">
        <v>5.4576268750294865E-2</v>
      </c>
      <c r="G56" s="51">
        <v>0.48335155257481777</v>
      </c>
      <c r="H56" s="51">
        <v>2.0694874766443494</v>
      </c>
      <c r="I56" s="51">
        <v>1.0839939308633362</v>
      </c>
    </row>
    <row r="57" spans="2:42">
      <c r="B57" s="44">
        <v>2020</v>
      </c>
      <c r="C57" s="44"/>
      <c r="D57" s="51">
        <v>-1.3635678535604212</v>
      </c>
      <c r="E57" s="51">
        <v>0.59937982958286895</v>
      </c>
      <c r="F57" s="51">
        <v>-0.59363153776341715</v>
      </c>
      <c r="G57" s="51">
        <v>-0.46044468489235824</v>
      </c>
      <c r="H57" s="51">
        <v>-0.2873296876448217</v>
      </c>
      <c r="I57" s="51">
        <v>7.7948215246048669E-2</v>
      </c>
    </row>
    <row r="58" spans="2:42">
      <c r="B58" s="44">
        <v>2021</v>
      </c>
      <c r="C58" s="44"/>
      <c r="D58" s="51">
        <v>0.49256152013295029</v>
      </c>
      <c r="E58" s="51">
        <v>1.5142368529653005</v>
      </c>
      <c r="F58" s="51">
        <v>0.23759551637283494</v>
      </c>
      <c r="G58" s="51">
        <v>1.0864299639629094</v>
      </c>
      <c r="H58" s="51">
        <v>2.8955196133110261</v>
      </c>
      <c r="I58" s="51">
        <v>1.1004872148784761</v>
      </c>
    </row>
    <row r="59" spans="2:42">
      <c r="B59" s="44">
        <v>2022</v>
      </c>
      <c r="C59" s="44"/>
      <c r="D59" s="51">
        <v>-0.39954236145265387</v>
      </c>
      <c r="E59" s="51">
        <v>1.3467124415317944</v>
      </c>
      <c r="F59" s="51">
        <v>-7.2721012513954353E-2</v>
      </c>
      <c r="G59" s="51">
        <v>-0.2650357374539003</v>
      </c>
      <c r="H59" s="51">
        <v>1.2557026062604448</v>
      </c>
      <c r="I59" s="51">
        <v>0.78521999571239398</v>
      </c>
    </row>
    <row r="60" spans="2:42">
      <c r="B60" s="44">
        <v>2023</v>
      </c>
      <c r="C60" s="44"/>
      <c r="D60" s="51">
        <v>-0.40061866893525977</v>
      </c>
      <c r="E60" s="51">
        <v>1.943989627908671</v>
      </c>
      <c r="F60" s="51">
        <v>-7.6720276091157835E-2</v>
      </c>
      <c r="G60" s="51">
        <v>-0.13037962444808482</v>
      </c>
      <c r="H60" s="51">
        <v>1.5546237230673166</v>
      </c>
      <c r="I60" s="51">
        <v>1.172155300997435</v>
      </c>
    </row>
    <row r="61" spans="2:42">
      <c r="B61" s="44"/>
      <c r="C61" s="44"/>
      <c r="D61" s="51"/>
      <c r="E61" s="51"/>
      <c r="F61" s="51"/>
      <c r="G61" s="51"/>
      <c r="H61" s="51"/>
      <c r="I61" s="51"/>
    </row>
    <row r="62" spans="2:42">
      <c r="B62" s="44">
        <v>2024</v>
      </c>
      <c r="C62" s="53" t="s">
        <v>112</v>
      </c>
      <c r="D62" s="51">
        <v>-0.31060353662085705</v>
      </c>
      <c r="E62" s="51">
        <v>1.9721753366074291</v>
      </c>
      <c r="F62" s="51">
        <v>3.3897786703906974E-2</v>
      </c>
      <c r="G62" s="51">
        <v>8.2171680117371082E-3</v>
      </c>
      <c r="H62" s="51">
        <v>1.7615055297895088</v>
      </c>
      <c r="I62" s="51">
        <v>1.2321726852102977</v>
      </c>
    </row>
    <row r="63" spans="2:42">
      <c r="B63" s="44"/>
      <c r="C63" s="53" t="s">
        <v>113</v>
      </c>
      <c r="D63" s="51">
        <v>-0.14287059839498406</v>
      </c>
      <c r="E63" s="51">
        <v>1.9318476119264627</v>
      </c>
      <c r="F63" s="51">
        <v>-2.656270885142975E-2</v>
      </c>
      <c r="G63" s="51">
        <v>1.9687642331378541E-2</v>
      </c>
      <c r="H63" s="51">
        <v>1.7497538709388749</v>
      </c>
      <c r="I63" s="51">
        <v>1.2104065808195008</v>
      </c>
    </row>
    <row r="64" spans="2:42">
      <c r="B64" s="44"/>
      <c r="C64" s="53" t="s">
        <v>114</v>
      </c>
      <c r="D64" s="51">
        <v>-2.6974650175815018E-2</v>
      </c>
      <c r="E64" s="51">
        <v>1.8935497913157073</v>
      </c>
      <c r="F64" s="51">
        <v>7.7826508585387977E-2</v>
      </c>
      <c r="G64" s="51">
        <v>0.15348045545251487</v>
      </c>
      <c r="H64" s="51">
        <v>2.1553649602430003</v>
      </c>
      <c r="I64" s="51">
        <v>1.2284252549604302</v>
      </c>
    </row>
    <row r="65" spans="2:12">
      <c r="B65" s="44"/>
      <c r="C65" s="53" t="s">
        <v>115</v>
      </c>
      <c r="D65" s="51">
        <v>9.1784834353747513E-2</v>
      </c>
      <c r="E65" s="51">
        <v>1.8843012461029707</v>
      </c>
      <c r="F65" s="51">
        <v>6.846295766784749E-2</v>
      </c>
      <c r="G65" s="51">
        <v>4.6296567607639894E-2</v>
      </c>
      <c r="H65" s="51">
        <v>2.4837651469505229</v>
      </c>
      <c r="I65" s="51">
        <v>1.229726919618801</v>
      </c>
    </row>
    <row r="66" spans="2:12">
      <c r="B66" s="44"/>
      <c r="C66" s="53" t="s">
        <v>116</v>
      </c>
      <c r="D66" s="51">
        <v>0.94026771070314652</v>
      </c>
      <c r="E66" s="51">
        <v>1.8570506297084233</v>
      </c>
      <c r="F66" s="51">
        <v>0.11293252090103234</v>
      </c>
      <c r="G66" s="51">
        <v>8.3769818175394306E-2</v>
      </c>
      <c r="H66" s="51">
        <v>2.7299875200570423</v>
      </c>
      <c r="I66" s="51">
        <v>1.3058189730240199</v>
      </c>
    </row>
    <row r="67" spans="2:12">
      <c r="B67" s="44"/>
      <c r="C67" s="53" t="s">
        <v>117</v>
      </c>
      <c r="D67" s="51">
        <v>1.5432741118091897</v>
      </c>
      <c r="E67" s="51">
        <v>1.7088598833682855</v>
      </c>
      <c r="F67" s="51">
        <v>-5.2114597660413153E-2</v>
      </c>
      <c r="G67" s="51">
        <v>-5.3010312116519298E-2</v>
      </c>
      <c r="H67" s="51">
        <v>2.3336367875302466</v>
      </c>
      <c r="I67" s="51">
        <v>1.2238848721388029</v>
      </c>
    </row>
    <row r="68" spans="2:12">
      <c r="B68" s="44"/>
      <c r="C68" s="53" t="s">
        <v>118</v>
      </c>
      <c r="D68" s="51">
        <v>2.2217999070906602</v>
      </c>
      <c r="E68" s="51">
        <v>1.7616673703329422</v>
      </c>
      <c r="F68" s="51">
        <v>-4.0469204720616769E-2</v>
      </c>
      <c r="G68" s="51">
        <v>-0.11807928263912748</v>
      </c>
      <c r="H68" s="51">
        <v>2.1301539550522053</v>
      </c>
      <c r="I68" s="51">
        <v>1.3211296010119389</v>
      </c>
    </row>
    <row r="69" spans="2:12">
      <c r="B69" s="44"/>
      <c r="C69" s="53" t="s">
        <v>119</v>
      </c>
      <c r="D69" s="51">
        <v>2.879492408409301</v>
      </c>
      <c r="E69" s="51">
        <v>1.7662821816989638</v>
      </c>
      <c r="F69" s="51">
        <v>-5.3450397351439971E-2</v>
      </c>
      <c r="G69" s="51">
        <v>-0.14395001167951671</v>
      </c>
      <c r="H69" s="51">
        <v>2.0590314598798232</v>
      </c>
      <c r="I69" s="51">
        <v>1.3819639953648544</v>
      </c>
    </row>
    <row r="70" spans="2:12">
      <c r="B70" s="44"/>
      <c r="C70" s="53" t="s">
        <v>120</v>
      </c>
      <c r="D70" s="51">
        <v>3.450518698858529</v>
      </c>
      <c r="E70" s="51">
        <v>1.7788509327708368</v>
      </c>
      <c r="F70" s="51">
        <v>-6.322149888097206E-2</v>
      </c>
      <c r="G70" s="51">
        <v>-0.19982821784781946</v>
      </c>
      <c r="H70" s="51">
        <v>2.0031768443346198</v>
      </c>
      <c r="I70" s="51">
        <v>1.4394296919997718</v>
      </c>
    </row>
    <row r="71" spans="2:12">
      <c r="B71" s="44"/>
      <c r="C71" s="53" t="s">
        <v>121</v>
      </c>
      <c r="D71" s="51">
        <v>4.0742324431423782</v>
      </c>
      <c r="E71" s="51">
        <v>1.8019958786438472</v>
      </c>
      <c r="F71" s="51">
        <v>-4.5340373626778785E-2</v>
      </c>
      <c r="G71" s="51">
        <v>-0.2651695148923161</v>
      </c>
      <c r="H71" s="51">
        <v>1.9585355094839052</v>
      </c>
      <c r="I71" s="51">
        <v>1.514643744115407</v>
      </c>
    </row>
    <row r="72" spans="2:12">
      <c r="B72" s="44"/>
      <c r="C72" s="53" t="s">
        <v>122</v>
      </c>
      <c r="D72" s="51">
        <v>4.7216235461164047</v>
      </c>
      <c r="E72" s="51">
        <v>1.8554911564897303</v>
      </c>
      <c r="F72" s="51">
        <v>-0.10206503376765097</v>
      </c>
      <c r="G72" s="51">
        <v>-0.29193135795072545</v>
      </c>
      <c r="H72" s="51">
        <v>1.8715871058657685</v>
      </c>
      <c r="I72" s="51">
        <v>1.5949180560091314</v>
      </c>
    </row>
    <row r="73" spans="2:12">
      <c r="B73" s="44"/>
      <c r="C73" s="53" t="s">
        <v>123</v>
      </c>
      <c r="D73" s="51">
        <v>5.2355450878246446</v>
      </c>
      <c r="E73" s="51">
        <v>1.8974560037778421</v>
      </c>
      <c r="F73" s="51">
        <v>-7.2235280628329956E-2</v>
      </c>
      <c r="G73" s="51">
        <v>-0.30187815739909363</v>
      </c>
      <c r="H73" s="51">
        <v>1.7153148404383867</v>
      </c>
      <c r="I73" s="51">
        <v>1.6760893082282236</v>
      </c>
    </row>
    <row r="74" spans="2:12">
      <c r="B74" s="44">
        <v>2025</v>
      </c>
      <c r="C74" s="53" t="s">
        <v>112</v>
      </c>
      <c r="D74" s="51">
        <v>5.7393208042050503</v>
      </c>
      <c r="E74" s="51">
        <v>1.7449735858529269</v>
      </c>
      <c r="F74" s="51">
        <v>-0.14021624385226472</v>
      </c>
      <c r="G74" s="51">
        <v>-0.52292108058619169</v>
      </c>
      <c r="H74" s="51">
        <v>1.4242517200578453</v>
      </c>
      <c r="I74" s="51">
        <v>1.6018488664027775</v>
      </c>
    </row>
    <row r="75" spans="2:12">
      <c r="B75" s="44"/>
      <c r="C75" s="54" t="s">
        <v>113</v>
      </c>
      <c r="D75" s="55">
        <v>6.1976915112006647</v>
      </c>
      <c r="E75" s="55">
        <v>1.7344640852134718</v>
      </c>
      <c r="F75" s="55">
        <v>-0.16589072161612428</v>
      </c>
      <c r="G75" s="55">
        <v>-0.65925930278334377</v>
      </c>
      <c r="H75" s="55">
        <v>1.4139948102212196</v>
      </c>
      <c r="I75" s="55">
        <v>1.6277310099694242</v>
      </c>
    </row>
    <row r="76" spans="2:12">
      <c r="B76" s="44"/>
      <c r="C76" s="53" t="s">
        <v>114</v>
      </c>
      <c r="D76" s="51"/>
      <c r="E76" s="51"/>
      <c r="F76" s="51"/>
      <c r="G76" s="51"/>
      <c r="H76" s="51"/>
      <c r="I76" s="51"/>
      <c r="L76" s="287"/>
    </row>
    <row r="77" spans="2:12">
      <c r="B77" s="44"/>
      <c r="C77" s="53" t="s">
        <v>115</v>
      </c>
      <c r="D77" s="51"/>
      <c r="E77" s="51"/>
      <c r="F77" s="51"/>
      <c r="G77" s="51"/>
      <c r="H77" s="51"/>
      <c r="I77" s="51"/>
    </row>
    <row r="78" spans="2:12">
      <c r="B78" s="44"/>
      <c r="C78" s="53" t="s">
        <v>116</v>
      </c>
      <c r="D78" s="51"/>
      <c r="E78" s="51"/>
      <c r="F78" s="51"/>
      <c r="G78" s="51"/>
      <c r="H78" s="51"/>
      <c r="I78" s="51"/>
    </row>
    <row r="79" spans="2:12">
      <c r="B79" s="44"/>
      <c r="C79" s="53" t="s">
        <v>117</v>
      </c>
      <c r="D79" s="51"/>
      <c r="E79" s="51"/>
      <c r="F79" s="51"/>
      <c r="G79" s="51"/>
      <c r="H79" s="51"/>
      <c r="I79" s="51"/>
    </row>
    <row r="80" spans="2:12">
      <c r="B80" s="44"/>
      <c r="C80" s="53" t="s">
        <v>118</v>
      </c>
      <c r="D80" s="51"/>
      <c r="E80" s="51"/>
      <c r="F80" s="51"/>
      <c r="G80" s="51"/>
      <c r="H80" s="51"/>
      <c r="I80" s="51"/>
    </row>
    <row r="81" spans="2:17">
      <c r="B81" s="44"/>
      <c r="C81" s="53" t="s">
        <v>119</v>
      </c>
      <c r="D81" s="51"/>
      <c r="E81" s="51"/>
      <c r="F81" s="51"/>
      <c r="G81" s="51"/>
      <c r="H81" s="51"/>
      <c r="I81" s="51"/>
    </row>
    <row r="82" spans="2:17">
      <c r="B82" s="44"/>
      <c r="C82" s="53" t="s">
        <v>120</v>
      </c>
      <c r="D82" s="51"/>
      <c r="E82" s="51"/>
      <c r="F82" s="51"/>
      <c r="G82" s="51"/>
      <c r="H82" s="51"/>
      <c r="I82" s="51"/>
    </row>
    <row r="83" spans="2:17">
      <c r="B83" s="44"/>
      <c r="C83" s="53" t="s">
        <v>121</v>
      </c>
      <c r="D83" s="51"/>
      <c r="E83" s="51"/>
      <c r="F83" s="51"/>
      <c r="G83" s="51"/>
      <c r="H83" s="51"/>
      <c r="I83" s="51"/>
      <c r="L83" s="206"/>
      <c r="M83" s="206"/>
      <c r="N83" s="206"/>
      <c r="O83" s="206"/>
      <c r="P83" s="206"/>
      <c r="Q83" s="206"/>
    </row>
    <row r="84" spans="2:17">
      <c r="B84" s="44"/>
      <c r="C84" s="53" t="s">
        <v>122</v>
      </c>
      <c r="D84" s="51"/>
      <c r="E84" s="51"/>
      <c r="F84" s="51"/>
      <c r="G84" s="51"/>
      <c r="H84" s="51"/>
      <c r="I84" s="51"/>
    </row>
    <row r="85" spans="2:17">
      <c r="B85" s="44"/>
      <c r="C85" s="53" t="s">
        <v>123</v>
      </c>
      <c r="D85" s="51"/>
      <c r="E85" s="51"/>
      <c r="F85" s="51"/>
      <c r="G85" s="51"/>
      <c r="H85" s="51"/>
      <c r="I85" s="51"/>
    </row>
    <row r="86" spans="2:17" ht="15" customHeight="1">
      <c r="B86" s="44"/>
      <c r="C86" s="44"/>
      <c r="D86" s="44"/>
      <c r="E86" s="44"/>
      <c r="F86" s="44"/>
      <c r="G86" s="44"/>
      <c r="H86" s="44"/>
      <c r="I86" s="44"/>
    </row>
    <row r="87" spans="2:17" ht="18">
      <c r="B87" s="26" t="s">
        <v>213</v>
      </c>
      <c r="C87" s="42"/>
      <c r="D87" s="42"/>
      <c r="E87" s="42"/>
      <c r="F87" s="42"/>
      <c r="G87" s="42"/>
      <c r="H87" s="42"/>
      <c r="I87" s="42"/>
    </row>
    <row r="88" spans="2:17">
      <c r="B88" s="56"/>
      <c r="C88" s="42"/>
      <c r="D88" s="42"/>
      <c r="E88" s="42"/>
      <c r="F88" s="42"/>
      <c r="G88" s="42"/>
      <c r="H88" s="42"/>
      <c r="I88" s="42"/>
    </row>
    <row r="89" spans="2:17" ht="18.75">
      <c r="B89" s="41"/>
      <c r="C89" s="42"/>
      <c r="D89" s="42"/>
      <c r="E89" s="42"/>
      <c r="F89" s="42"/>
      <c r="G89" s="42"/>
      <c r="H89" s="42"/>
      <c r="I89" s="42"/>
    </row>
    <row r="90" spans="2:17" ht="18.75">
      <c r="B90" s="41"/>
      <c r="C90" s="42"/>
      <c r="D90" s="42"/>
      <c r="E90" s="42"/>
      <c r="F90" s="42"/>
      <c r="G90" s="42"/>
      <c r="H90" s="42"/>
      <c r="I90" s="42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9"/>
  <sheetViews>
    <sheetView showGridLines="0" showRowColHeaders="0" showZeros="0" showOutlineSymbols="0" zoomScaleNormal="100" workbookViewId="0">
      <pane ySplit="4" topLeftCell="A17" activePane="bottomLeft" state="frozen"/>
      <selection activeCell="Q29" sqref="Q29"/>
      <selection pane="bottomLeft" activeCell="M38" sqref="M38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6384" width="11.5703125" style="26"/>
  </cols>
  <sheetData>
    <row r="1" spans="2:11" ht="18.75">
      <c r="B1" s="41" t="s">
        <v>126</v>
      </c>
      <c r="C1" s="42"/>
      <c r="D1" s="42"/>
      <c r="E1" s="42"/>
      <c r="F1" s="42"/>
      <c r="G1" s="42"/>
      <c r="H1" s="42"/>
      <c r="I1" s="42"/>
    </row>
    <row r="2" spans="2:11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1">
      <c r="K3" s="7" t="s">
        <v>168</v>
      </c>
    </row>
    <row r="4" spans="2:11" ht="32.1" customHeight="1">
      <c r="B4" s="513" t="s">
        <v>215</v>
      </c>
      <c r="C4" s="514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6" t="s">
        <v>45</v>
      </c>
    </row>
    <row r="5" spans="2:11">
      <c r="B5" s="33"/>
      <c r="C5" s="33"/>
      <c r="D5" s="43"/>
      <c r="E5" s="33"/>
      <c r="F5" s="33"/>
      <c r="G5" s="33"/>
      <c r="H5" s="33"/>
      <c r="I5" s="33"/>
    </row>
    <row r="6" spans="2:11">
      <c r="B6" s="44">
        <v>2010</v>
      </c>
      <c r="C6" s="44"/>
      <c r="D6" s="45">
        <v>800117.55995000037</v>
      </c>
      <c r="E6" s="45">
        <v>4634212.5802099966</v>
      </c>
      <c r="F6" s="45">
        <v>1321001.3474400009</v>
      </c>
      <c r="G6" s="45">
        <v>95208.784000000058</v>
      </c>
      <c r="H6" s="45">
        <v>17407.443399999993</v>
      </c>
      <c r="I6" s="45">
        <v>6867947.7149999971</v>
      </c>
    </row>
    <row r="7" spans="2:11">
      <c r="B7" s="44">
        <v>2011</v>
      </c>
      <c r="C7" s="44"/>
      <c r="D7" s="45">
        <v>823332.52611000114</v>
      </c>
      <c r="E7" s="45">
        <v>4883002.884100019</v>
      </c>
      <c r="F7" s="45">
        <v>1365368.6668599991</v>
      </c>
      <c r="G7" s="45">
        <v>99452.258420000027</v>
      </c>
      <c r="H7" s="45">
        <v>18095.940089999978</v>
      </c>
      <c r="I7" s="45">
        <v>7189252.2755800188</v>
      </c>
    </row>
    <row r="8" spans="2:11">
      <c r="B8" s="44">
        <v>2012</v>
      </c>
      <c r="C8" s="44"/>
      <c r="D8" s="45">
        <v>840195.9084800015</v>
      </c>
      <c r="E8" s="45">
        <v>5151099.0235399846</v>
      </c>
      <c r="F8" s="45">
        <v>1408058.9732500033</v>
      </c>
      <c r="G8" s="45">
        <v>107701.54429999999</v>
      </c>
      <c r="H8" s="45">
        <v>18537.104830000037</v>
      </c>
      <c r="I8" s="45">
        <v>7525592.5543999895</v>
      </c>
    </row>
    <row r="9" spans="2:11">
      <c r="B9" s="44">
        <v>2013</v>
      </c>
      <c r="C9" s="44"/>
      <c r="D9" s="45">
        <v>849771.3442700014</v>
      </c>
      <c r="E9" s="45">
        <v>5444543.6090999832</v>
      </c>
      <c r="F9" s="45">
        <v>1453888.2699700024</v>
      </c>
      <c r="G9" s="45">
        <v>116454.52990999994</v>
      </c>
      <c r="H9" s="45">
        <v>19170.105830000011</v>
      </c>
      <c r="I9" s="45">
        <v>7883827.8590799868</v>
      </c>
    </row>
    <row r="10" spans="2:11">
      <c r="B10" s="44">
        <v>2014</v>
      </c>
      <c r="C10" s="44"/>
      <c r="D10" s="45">
        <v>853614.96671999933</v>
      </c>
      <c r="E10" s="45">
        <v>5654245.3628200023</v>
      </c>
      <c r="F10" s="45">
        <v>1475113.4939899985</v>
      </c>
      <c r="G10" s="45">
        <v>123516.43977000006</v>
      </c>
      <c r="H10" s="45">
        <v>19755.526400000013</v>
      </c>
      <c r="I10" s="45">
        <v>8126245.7897000005</v>
      </c>
    </row>
    <row r="11" spans="2:11">
      <c r="B11" s="44">
        <v>2015</v>
      </c>
      <c r="C11" s="44"/>
      <c r="D11" s="45">
        <v>866570.22713999904</v>
      </c>
      <c r="E11" s="45">
        <v>5854633.2526199855</v>
      </c>
      <c r="F11" s="45">
        <v>1492582.3197100002</v>
      </c>
      <c r="G11" s="45">
        <v>126146.7780500001</v>
      </c>
      <c r="H11" s="45">
        <v>20489.345300000004</v>
      </c>
      <c r="I11" s="45">
        <v>8360421.9228199851</v>
      </c>
    </row>
    <row r="12" spans="2:11">
      <c r="B12" s="44">
        <v>2016</v>
      </c>
      <c r="C12" s="44"/>
      <c r="D12" s="46">
        <v>880035.74225000117</v>
      </c>
      <c r="E12" s="46">
        <v>6078750.8298199791</v>
      </c>
      <c r="F12" s="46">
        <v>1515316.8190599994</v>
      </c>
      <c r="G12" s="46">
        <v>127783.98148</v>
      </c>
      <c r="H12" s="46">
        <v>21290.935639999985</v>
      </c>
      <c r="I12" s="45">
        <v>8623178.3082499783</v>
      </c>
    </row>
    <row r="13" spans="2:11">
      <c r="B13" s="44">
        <v>2017</v>
      </c>
      <c r="C13" s="44"/>
      <c r="D13" s="45">
        <v>892032.10908000171</v>
      </c>
      <c r="E13" s="45">
        <v>6301951.7490800014</v>
      </c>
      <c r="F13" s="45">
        <v>1535639.4871500004</v>
      </c>
      <c r="G13" s="45">
        <v>129198.52848999998</v>
      </c>
      <c r="H13" s="45">
        <v>22205.811080000018</v>
      </c>
      <c r="I13" s="45">
        <v>8881027.6848800033</v>
      </c>
    </row>
    <row r="14" spans="2:11">
      <c r="B14" s="44">
        <v>2018</v>
      </c>
      <c r="C14" s="44"/>
      <c r="D14" s="45">
        <v>911251.40633000177</v>
      </c>
      <c r="E14" s="45">
        <v>6639113.9908599965</v>
      </c>
      <c r="F14" s="45">
        <v>1610805.7869399975</v>
      </c>
      <c r="G14" s="45">
        <v>133154.47646999999</v>
      </c>
      <c r="H14" s="45">
        <v>23610.275499999996</v>
      </c>
      <c r="I14" s="45">
        <v>9317935.9360999949</v>
      </c>
    </row>
    <row r="15" spans="2:11">
      <c r="B15" s="44">
        <v>2019</v>
      </c>
      <c r="C15" s="44"/>
      <c r="D15" s="45">
        <v>941258.33551000012</v>
      </c>
      <c r="E15" s="45">
        <v>6963418.5504199909</v>
      </c>
      <c r="F15" s="45">
        <v>1692196.8619700018</v>
      </c>
      <c r="G15" s="45">
        <v>137928.00965999984</v>
      </c>
      <c r="H15" s="45">
        <v>24998.320610000002</v>
      </c>
      <c r="I15" s="45">
        <v>9759800.0781699922</v>
      </c>
    </row>
    <row r="16" spans="2:11">
      <c r="B16" s="44">
        <v>2020</v>
      </c>
      <c r="C16" s="44"/>
      <c r="D16" s="45">
        <v>934830.95553000015</v>
      </c>
      <c r="E16" s="45">
        <v>7168760.3746499866</v>
      </c>
      <c r="F16" s="45">
        <v>1716601.2477200024</v>
      </c>
      <c r="G16" s="45">
        <v>139481.00810000006</v>
      </c>
      <c r="H16" s="45">
        <v>25586.222180000001</v>
      </c>
      <c r="I16" s="45">
        <v>9985259.8081799876</v>
      </c>
    </row>
    <row r="17" spans="2:9">
      <c r="B17" s="44">
        <v>2021</v>
      </c>
      <c r="C17" s="44"/>
      <c r="D17" s="45">
        <v>948340.07063000125</v>
      </c>
      <c r="E17" s="45">
        <v>7438437.5625699917</v>
      </c>
      <c r="F17" s="45">
        <v>1752308.1694200011</v>
      </c>
      <c r="G17" s="45">
        <v>143182.92020999981</v>
      </c>
      <c r="H17" s="45">
        <v>26821.145049999988</v>
      </c>
      <c r="I17" s="45">
        <v>10309089.867879996</v>
      </c>
    </row>
    <row r="18" spans="2:9">
      <c r="B18" s="44">
        <v>2022</v>
      </c>
      <c r="C18" s="44"/>
      <c r="D18" s="45">
        <v>982570.68091000104</v>
      </c>
      <c r="E18" s="45">
        <v>7939580.0362199927</v>
      </c>
      <c r="F18" s="45">
        <v>1842100.3344200021</v>
      </c>
      <c r="G18" s="45">
        <v>149983.17912000002</v>
      </c>
      <c r="H18" s="45">
        <v>28762.569240000015</v>
      </c>
      <c r="I18" s="45">
        <v>10942996.799909994</v>
      </c>
    </row>
    <row r="19" spans="2:9">
      <c r="B19" s="44">
        <v>2023</v>
      </c>
      <c r="C19" s="44"/>
      <c r="D19" s="45">
        <v>1056661.8545100004</v>
      </c>
      <c r="E19" s="45">
        <v>8855890.6432400066</v>
      </c>
      <c r="F19" s="45">
        <v>2012614.1616899993</v>
      </c>
      <c r="G19" s="45">
        <v>163476.42640999999</v>
      </c>
      <c r="H19" s="45">
        <v>32141.47837999999</v>
      </c>
      <c r="I19" s="45">
        <v>12120784.564230008</v>
      </c>
    </row>
    <row r="20" spans="2:9">
      <c r="B20" s="44"/>
      <c r="C20" s="44"/>
      <c r="D20" s="45"/>
      <c r="E20" s="45"/>
      <c r="F20" s="45"/>
      <c r="G20" s="45"/>
      <c r="H20" s="45"/>
      <c r="I20" s="45"/>
    </row>
    <row r="21" spans="2:9">
      <c r="B21" s="44">
        <v>2024</v>
      </c>
      <c r="C21" s="44" t="s">
        <v>112</v>
      </c>
      <c r="D21" s="45">
        <v>1098170.08085</v>
      </c>
      <c r="E21" s="45">
        <v>9248690.7747300025</v>
      </c>
      <c r="F21" s="45">
        <v>2100119.5485299989</v>
      </c>
      <c r="G21" s="45">
        <v>170599.47736999998</v>
      </c>
      <c r="H21" s="45">
        <v>33630.02236000001</v>
      </c>
      <c r="I21" s="45">
        <v>12651209.903840002</v>
      </c>
    </row>
    <row r="22" spans="2:9">
      <c r="B22" s="44"/>
      <c r="C22" s="44" t="s">
        <v>113</v>
      </c>
      <c r="D22" s="45">
        <v>1095925.4652799987</v>
      </c>
      <c r="E22" s="45">
        <v>9270704.0761800073</v>
      </c>
      <c r="F22" s="45">
        <v>2097509.3373300005</v>
      </c>
      <c r="G22" s="45">
        <v>170464.09798999981</v>
      </c>
      <c r="H22" s="45">
        <v>33570.223750000019</v>
      </c>
      <c r="I22" s="45">
        <v>12668173.200530006</v>
      </c>
    </row>
    <row r="23" spans="2:9">
      <c r="B23" s="44"/>
      <c r="C23" s="44" t="s">
        <v>114</v>
      </c>
      <c r="D23" s="45">
        <v>1097643.3202999998</v>
      </c>
      <c r="E23" s="45">
        <v>9287990.3347600065</v>
      </c>
      <c r="F23" s="45">
        <v>2102793.17992</v>
      </c>
      <c r="G23" s="45">
        <v>170921.76207000011</v>
      </c>
      <c r="H23" s="45">
        <v>33787.185170000019</v>
      </c>
      <c r="I23" s="45">
        <v>12693135.782220004</v>
      </c>
    </row>
    <row r="24" spans="2:9">
      <c r="B24" s="44"/>
      <c r="C24" s="44" t="s">
        <v>115</v>
      </c>
      <c r="D24" s="45">
        <v>1098837.7251300006</v>
      </c>
      <c r="E24" s="45">
        <v>9302580.1262900103</v>
      </c>
      <c r="F24" s="45">
        <v>2104358.8790699989</v>
      </c>
      <c r="G24" s="45">
        <v>171092.28776000012</v>
      </c>
      <c r="H24" s="45">
        <v>33958.020030000007</v>
      </c>
      <c r="I24" s="45">
        <v>12710827.03828001</v>
      </c>
    </row>
    <row r="25" spans="2:9">
      <c r="B25" s="44"/>
      <c r="C25" s="44" t="s">
        <v>116</v>
      </c>
      <c r="D25" s="45">
        <v>1108400.3700500003</v>
      </c>
      <c r="E25" s="45">
        <v>9313285.4009300042</v>
      </c>
      <c r="F25" s="45">
        <v>2105361.5563599998</v>
      </c>
      <c r="G25" s="45">
        <v>171074.28285000011</v>
      </c>
      <c r="H25" s="45">
        <v>34112.786760000003</v>
      </c>
      <c r="I25" s="45">
        <v>12732234.396950005</v>
      </c>
    </row>
    <row r="26" spans="2:9">
      <c r="B26" s="44"/>
      <c r="C26" s="44" t="s">
        <v>117</v>
      </c>
      <c r="D26" s="45">
        <v>1117361.1823400008</v>
      </c>
      <c r="E26" s="45">
        <v>9322297.5514000095</v>
      </c>
      <c r="F26" s="45">
        <v>2106242.2278699968</v>
      </c>
      <c r="G26" s="45">
        <v>171469.9048499999</v>
      </c>
      <c r="H26" s="45">
        <v>34147.940729999988</v>
      </c>
      <c r="I26" s="45">
        <v>12751518.807190007</v>
      </c>
    </row>
    <row r="27" spans="2:9">
      <c r="B27" s="44"/>
      <c r="C27" s="44" t="s">
        <v>118</v>
      </c>
      <c r="D27" s="45">
        <v>1125869.8790300007</v>
      </c>
      <c r="E27" s="45">
        <v>9353149.4120100029</v>
      </c>
      <c r="F27" s="45">
        <v>2108888.5758800004</v>
      </c>
      <c r="G27" s="45">
        <v>171686.3159299999</v>
      </c>
      <c r="H27" s="45">
        <v>34230.404229999993</v>
      </c>
      <c r="I27" s="45">
        <v>12793824.587080006</v>
      </c>
    </row>
    <row r="28" spans="2:9">
      <c r="B28" s="44"/>
      <c r="C28" s="44" t="s">
        <v>119</v>
      </c>
      <c r="D28" s="45">
        <v>1133224.5676699993</v>
      </c>
      <c r="E28" s="45">
        <v>9378565.0525200181</v>
      </c>
      <c r="F28" s="45">
        <v>2110866.4388800012</v>
      </c>
      <c r="G28" s="45">
        <v>171833.65999999995</v>
      </c>
      <c r="H28" s="45">
        <v>34280.072489999984</v>
      </c>
      <c r="I28" s="45">
        <v>12828769.791560018</v>
      </c>
    </row>
    <row r="29" spans="2:9">
      <c r="B29" s="44"/>
      <c r="C29" s="44" t="s">
        <v>120</v>
      </c>
      <c r="D29" s="45">
        <v>1138631.2798899994</v>
      </c>
      <c r="E29" s="45">
        <v>9400069.2593600154</v>
      </c>
      <c r="F29" s="45">
        <v>2110446.8519000006</v>
      </c>
      <c r="G29" s="45">
        <v>171695.40903999979</v>
      </c>
      <c r="H29" s="45">
        <v>34361.822829999983</v>
      </c>
      <c r="I29" s="45">
        <v>12855204.623020014</v>
      </c>
    </row>
    <row r="30" spans="2:9">
      <c r="B30" s="44"/>
      <c r="C30" s="44" t="s">
        <v>121</v>
      </c>
      <c r="D30" s="45">
        <v>1145340.22297</v>
      </c>
      <c r="E30" s="45">
        <v>9431898.5059699975</v>
      </c>
      <c r="F30" s="45">
        <v>2113106.1256900006</v>
      </c>
      <c r="G30" s="45">
        <v>171026.61897000004</v>
      </c>
      <c r="H30" s="45">
        <v>34396.92415999998</v>
      </c>
      <c r="I30" s="45">
        <v>12895768.39776</v>
      </c>
    </row>
    <row r="31" spans="2:9">
      <c r="B31" s="50"/>
      <c r="C31" s="44" t="s">
        <v>122</v>
      </c>
      <c r="D31" s="45">
        <v>1153668.1356300008</v>
      </c>
      <c r="E31" s="45">
        <v>9467106.8526899833</v>
      </c>
      <c r="F31" s="45">
        <v>2114875.9452099996</v>
      </c>
      <c r="G31" s="45">
        <v>170868.3337799999</v>
      </c>
      <c r="H31" s="45">
        <v>34463.471499999985</v>
      </c>
      <c r="I31" s="45">
        <v>12940982.738809982</v>
      </c>
    </row>
    <row r="32" spans="2:9">
      <c r="B32" s="50"/>
      <c r="C32" s="44" t="s">
        <v>123</v>
      </c>
      <c r="D32" s="45">
        <v>1160752.5058600006</v>
      </c>
      <c r="E32" s="45">
        <v>9491844.4966199975</v>
      </c>
      <c r="F32" s="45">
        <v>2116022.6679700008</v>
      </c>
      <c r="G32" s="45">
        <v>171046.56834999987</v>
      </c>
      <c r="H32" s="45">
        <v>34545.234389999991</v>
      </c>
      <c r="I32" s="45">
        <v>12974211.47319</v>
      </c>
    </row>
    <row r="33" spans="2:43">
      <c r="B33" s="44">
        <v>2025</v>
      </c>
      <c r="C33" s="44" t="s">
        <v>112</v>
      </c>
      <c r="D33" s="45">
        <v>1204712.5505100004</v>
      </c>
      <c r="E33" s="45">
        <v>9823644.1608099975</v>
      </c>
      <c r="F33" s="45">
        <v>2190615.8750200025</v>
      </c>
      <c r="G33" s="45">
        <v>177509.47009999998</v>
      </c>
      <c r="H33" s="45">
        <v>35905.402500000026</v>
      </c>
      <c r="I33" s="45">
        <v>13432387.458940003</v>
      </c>
    </row>
    <row r="34" spans="2:43">
      <c r="B34" s="44"/>
      <c r="C34" s="47" t="s">
        <v>113</v>
      </c>
      <c r="D34" s="48">
        <v>1207979.6665400008</v>
      </c>
      <c r="E34" s="48">
        <v>9848444.7971600033</v>
      </c>
      <c r="F34" s="48">
        <v>2186173.4277100023</v>
      </c>
      <c r="G34" s="48">
        <v>177163.00063000008</v>
      </c>
      <c r="H34" s="48">
        <v>35851.370210000016</v>
      </c>
      <c r="I34" s="49">
        <v>13455612.26225001</v>
      </c>
    </row>
    <row r="35" spans="2:43">
      <c r="B35" s="44"/>
      <c r="C35" s="44" t="s">
        <v>114</v>
      </c>
      <c r="D35" s="45"/>
      <c r="E35" s="45"/>
      <c r="F35" s="45"/>
      <c r="G35" s="45"/>
      <c r="H35" s="45"/>
      <c r="I35" s="45"/>
    </row>
    <row r="36" spans="2:43">
      <c r="B36" s="44"/>
      <c r="C36" s="44" t="s">
        <v>115</v>
      </c>
      <c r="D36" s="45"/>
      <c r="E36" s="45"/>
      <c r="F36" s="45"/>
      <c r="G36" s="45"/>
      <c r="H36" s="45"/>
      <c r="I36" s="45"/>
    </row>
    <row r="37" spans="2:43">
      <c r="B37" s="44"/>
      <c r="C37" s="44" t="s">
        <v>116</v>
      </c>
      <c r="D37" s="45"/>
      <c r="E37" s="45"/>
      <c r="F37" s="45"/>
      <c r="G37" s="45"/>
      <c r="H37" s="45"/>
      <c r="I37" s="45"/>
    </row>
    <row r="38" spans="2:43">
      <c r="B38" s="44"/>
      <c r="C38" s="44" t="s">
        <v>117</v>
      </c>
      <c r="D38" s="45"/>
      <c r="E38" s="45"/>
      <c r="F38" s="45"/>
      <c r="G38" s="45"/>
      <c r="H38" s="45"/>
      <c r="I38" s="45"/>
    </row>
    <row r="39" spans="2:43">
      <c r="B39" s="44"/>
      <c r="C39" s="44" t="s">
        <v>118</v>
      </c>
      <c r="D39" s="45"/>
      <c r="E39" s="45"/>
      <c r="F39" s="45"/>
      <c r="G39" s="45"/>
      <c r="H39" s="45"/>
      <c r="I39" s="45"/>
    </row>
    <row r="40" spans="2:43">
      <c r="B40" s="44"/>
      <c r="C40" s="44" t="s">
        <v>119</v>
      </c>
      <c r="D40" s="45"/>
      <c r="E40" s="45"/>
      <c r="F40" s="45"/>
      <c r="G40" s="45"/>
      <c r="H40" s="45"/>
      <c r="I40" s="45"/>
      <c r="J40" s="45"/>
    </row>
    <row r="41" spans="2:43">
      <c r="B41" s="44"/>
      <c r="C41" s="44" t="s">
        <v>120</v>
      </c>
      <c r="D41" s="45"/>
      <c r="E41" s="45"/>
      <c r="F41" s="45"/>
      <c r="G41" s="45"/>
      <c r="H41" s="45"/>
      <c r="I41" s="45"/>
    </row>
    <row r="42" spans="2:43">
      <c r="B42" s="44"/>
      <c r="C42" s="44" t="s">
        <v>121</v>
      </c>
      <c r="D42" s="45"/>
      <c r="E42" s="45"/>
      <c r="F42" s="45"/>
      <c r="G42" s="45"/>
      <c r="H42" s="45"/>
      <c r="I42" s="45"/>
    </row>
    <row r="43" spans="2:43">
      <c r="B43" s="50"/>
      <c r="C43" s="44" t="s">
        <v>122</v>
      </c>
      <c r="D43" s="45"/>
      <c r="E43" s="45"/>
      <c r="F43" s="45"/>
      <c r="G43" s="45"/>
      <c r="H43" s="45"/>
      <c r="I43" s="45"/>
    </row>
    <row r="44" spans="2:43">
      <c r="B44" s="50"/>
      <c r="C44" s="44" t="s">
        <v>123</v>
      </c>
      <c r="D44" s="45"/>
      <c r="E44" s="45"/>
      <c r="F44" s="45"/>
      <c r="G44" s="45"/>
      <c r="H44" s="45"/>
      <c r="I44" s="45"/>
      <c r="L44" s="205"/>
      <c r="M44" s="205"/>
      <c r="N44" s="205"/>
      <c r="O44" s="205"/>
      <c r="P44" s="205"/>
      <c r="Q44" s="205"/>
    </row>
    <row r="45" spans="2:43" ht="15.75" customHeight="1">
      <c r="B45" s="50"/>
      <c r="C45" s="44"/>
      <c r="D45" s="57"/>
      <c r="E45" s="57"/>
      <c r="F45" s="57"/>
      <c r="G45" s="57"/>
      <c r="H45" s="57"/>
      <c r="I45" s="57"/>
    </row>
    <row r="46" spans="2:43">
      <c r="B46" s="44"/>
      <c r="C46" s="44"/>
      <c r="D46" s="437" t="s">
        <v>125</v>
      </c>
      <c r="E46" s="437"/>
      <c r="F46" s="437"/>
      <c r="G46" s="437"/>
      <c r="H46" s="437"/>
      <c r="I46" s="437"/>
    </row>
    <row r="47" spans="2:43">
      <c r="B47" s="44">
        <v>2010</v>
      </c>
      <c r="C47" s="44"/>
      <c r="D47" s="51">
        <v>2.834365539271877</v>
      </c>
      <c r="E47" s="51">
        <v>5.7338720293969914</v>
      </c>
      <c r="F47" s="51">
        <v>4.0954971341678359</v>
      </c>
      <c r="G47" s="51">
        <v>4.688202749908954</v>
      </c>
      <c r="H47" s="51">
        <v>2.3744656387648222</v>
      </c>
      <c r="I47" s="51">
        <v>5.0475144168232511</v>
      </c>
    </row>
    <row r="48" spans="2:43">
      <c r="B48" s="44">
        <v>2011</v>
      </c>
      <c r="C48" s="44"/>
      <c r="D48" s="51">
        <v>2.9014444029264341</v>
      </c>
      <c r="E48" s="51">
        <v>5.3685561372920132</v>
      </c>
      <c r="F48" s="51">
        <v>3.3586127301064916</v>
      </c>
      <c r="G48" s="51">
        <v>4.457019869091039</v>
      </c>
      <c r="H48" s="51">
        <v>3.9551855730864283</v>
      </c>
      <c r="I48" s="51">
        <v>4.6783198404127813</v>
      </c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</row>
    <row r="49" spans="2:43">
      <c r="B49" s="44">
        <v>2012</v>
      </c>
      <c r="C49" s="44"/>
      <c r="D49" s="52">
        <v>2.0481861016319547</v>
      </c>
      <c r="E49" s="52">
        <v>5.4903948615909526</v>
      </c>
      <c r="F49" s="52">
        <v>3.1266505103109798</v>
      </c>
      <c r="G49" s="52">
        <v>8.2947195076879421</v>
      </c>
      <c r="H49" s="52">
        <v>2.4379210906199322</v>
      </c>
      <c r="I49" s="52">
        <v>4.678376358587788</v>
      </c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</row>
    <row r="50" spans="2:43">
      <c r="B50" s="44">
        <v>2013</v>
      </c>
      <c r="C50" s="44"/>
      <c r="D50" s="51">
        <v>1.1396670340043435</v>
      </c>
      <c r="E50" s="51">
        <v>5.6967374189272446</v>
      </c>
      <c r="F50" s="51">
        <v>3.2547853172810282</v>
      </c>
      <c r="G50" s="51">
        <v>8.1270753050844959</v>
      </c>
      <c r="H50" s="51">
        <v>3.4147781209908246</v>
      </c>
      <c r="I50" s="51">
        <v>4.7602272125474965</v>
      </c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2:43">
      <c r="B51" s="44">
        <v>2014</v>
      </c>
      <c r="C51" s="44"/>
      <c r="D51" s="51">
        <v>0.45231255159583483</v>
      </c>
      <c r="E51" s="51">
        <v>3.8515947116214644</v>
      </c>
      <c r="F51" s="51">
        <v>1.4598937523881528</v>
      </c>
      <c r="G51" s="51">
        <v>6.0640920241211704</v>
      </c>
      <c r="H51" s="51">
        <v>3.053820230266302</v>
      </c>
      <c r="I51" s="51">
        <v>3.0748759987296648</v>
      </c>
    </row>
    <row r="52" spans="2:43">
      <c r="B52" s="44">
        <v>2015</v>
      </c>
      <c r="C52" s="44"/>
      <c r="D52" s="51">
        <v>1.5176936821738263</v>
      </c>
      <c r="E52" s="51">
        <v>3.5440253639796415</v>
      </c>
      <c r="F52" s="51">
        <v>1.1842360463228285</v>
      </c>
      <c r="G52" s="51">
        <v>2.1295450912429015</v>
      </c>
      <c r="H52" s="51">
        <v>3.7144993514320657</v>
      </c>
      <c r="I52" s="51">
        <v>2.8817259430769626</v>
      </c>
    </row>
    <row r="53" spans="2:43">
      <c r="B53" s="44">
        <v>2016</v>
      </c>
      <c r="C53" s="44"/>
      <c r="D53" s="51">
        <v>1.55388619274901</v>
      </c>
      <c r="E53" s="51">
        <v>3.8280378553122718</v>
      </c>
      <c r="F53" s="51">
        <v>1.5231655266033428</v>
      </c>
      <c r="G53" s="51">
        <v>1.2978559225277797</v>
      </c>
      <c r="H53" s="51">
        <v>3.9122301287000116</v>
      </c>
      <c r="I53" s="51">
        <v>3.1428603467104077</v>
      </c>
    </row>
    <row r="54" spans="2:43">
      <c r="B54" s="44">
        <v>2017</v>
      </c>
      <c r="C54" s="44"/>
      <c r="D54" s="51">
        <v>1.3631681367087811</v>
      </c>
      <c r="E54" s="51">
        <v>3.6718221474893342</v>
      </c>
      <c r="F54" s="51">
        <v>1.3411497737224165</v>
      </c>
      <c r="G54" s="51">
        <v>1.1069830456185814</v>
      </c>
      <c r="H54" s="51">
        <v>4.2970184846232273</v>
      </c>
      <c r="I54" s="51">
        <v>2.9901895497549402</v>
      </c>
    </row>
    <row r="55" spans="2:43">
      <c r="B55" s="44">
        <v>2018</v>
      </c>
      <c r="C55" s="44"/>
      <c r="D55" s="51">
        <v>2.1545521797216471</v>
      </c>
      <c r="E55" s="51">
        <v>5.3501241393861143</v>
      </c>
      <c r="F55" s="51">
        <v>4.8947881595242437</v>
      </c>
      <c r="G55" s="51">
        <v>3.0619141148393147</v>
      </c>
      <c r="H55" s="51">
        <v>6.3247607346571089</v>
      </c>
      <c r="I55" s="51">
        <v>4.9195686211386258</v>
      </c>
    </row>
    <row r="56" spans="2:43">
      <c r="B56" s="44">
        <v>2019</v>
      </c>
      <c r="C56" s="44"/>
      <c r="D56" s="51">
        <v>3.2929363918184906</v>
      </c>
      <c r="E56" s="51">
        <v>4.8847566106932527</v>
      </c>
      <c r="F56" s="51">
        <v>5.0528173967279377</v>
      </c>
      <c r="G56" s="51">
        <v>3.5849588512146813</v>
      </c>
      <c r="H56" s="51">
        <v>5.8789873502323342</v>
      </c>
      <c r="I56" s="51">
        <v>4.7420817775544633</v>
      </c>
    </row>
    <row r="57" spans="2:43">
      <c r="B57" s="44">
        <v>2020</v>
      </c>
      <c r="C57" s="44"/>
      <c r="D57" s="51">
        <v>-0.68284972759549145</v>
      </c>
      <c r="E57" s="51">
        <v>2.9488651693584611</v>
      </c>
      <c r="F57" s="51">
        <v>1.4421717885466867</v>
      </c>
      <c r="G57" s="51">
        <v>1.1259485610125131</v>
      </c>
      <c r="H57" s="51">
        <v>2.3517642611752709</v>
      </c>
      <c r="I57" s="51">
        <v>2.3100855366317896</v>
      </c>
    </row>
    <row r="58" spans="2:43">
      <c r="B58" s="44">
        <v>2021</v>
      </c>
      <c r="C58" s="44"/>
      <c r="D58" s="51">
        <v>1.4450864105523875</v>
      </c>
      <c r="E58" s="51">
        <v>3.7618385024227097</v>
      </c>
      <c r="F58" s="51">
        <v>2.0800941247959948</v>
      </c>
      <c r="G58" s="51">
        <v>2.654061768284377</v>
      </c>
      <c r="H58" s="51">
        <v>4.8265150724958961</v>
      </c>
      <c r="I58" s="51">
        <v>3.2430809605447086</v>
      </c>
    </row>
    <row r="59" spans="2:43">
      <c r="B59" s="44">
        <v>2022</v>
      </c>
      <c r="C59" s="44"/>
      <c r="D59" s="51">
        <v>3.6095290434432048</v>
      </c>
      <c r="E59" s="51">
        <v>6.7372007822144697</v>
      </c>
      <c r="F59" s="51">
        <v>5.124222243951615</v>
      </c>
      <c r="G59" s="51">
        <v>4.7493506208887037</v>
      </c>
      <c r="H59" s="51">
        <v>7.2384090477152441</v>
      </c>
      <c r="I59" s="51">
        <v>6.1490096619009948</v>
      </c>
    </row>
    <row r="60" spans="2:43">
      <c r="B60" s="44">
        <v>2023</v>
      </c>
      <c r="C60" s="44"/>
      <c r="D60" s="51">
        <v>7.5405439058470858</v>
      </c>
      <c r="E60" s="51">
        <v>11.541046287585077</v>
      </c>
      <c r="F60" s="51">
        <v>9.2564896756117676</v>
      </c>
      <c r="G60" s="51">
        <v>8.9965070544371972</v>
      </c>
      <c r="H60" s="51">
        <v>11.747591502712273</v>
      </c>
      <c r="I60" s="51">
        <v>10.762936203451146</v>
      </c>
    </row>
    <row r="61" spans="2:43">
      <c r="B61" s="44"/>
      <c r="C61" s="44"/>
      <c r="D61" s="51"/>
      <c r="E61" s="51"/>
      <c r="F61" s="51"/>
      <c r="G61" s="51"/>
      <c r="H61" s="51"/>
      <c r="I61" s="51"/>
    </row>
    <row r="62" spans="2:43">
      <c r="B62" s="44">
        <v>2024</v>
      </c>
      <c r="C62" s="44" t="s">
        <v>112</v>
      </c>
      <c r="D62" s="51">
        <v>3.3148220965121933</v>
      </c>
      <c r="E62" s="51">
        <v>6.9337028759595132</v>
      </c>
      <c r="F62" s="51">
        <v>5.1928419272578408</v>
      </c>
      <c r="G62" s="51">
        <v>4.9814868066917262</v>
      </c>
      <c r="H62" s="51">
        <v>7.6910924063183339</v>
      </c>
      <c r="I62" s="51">
        <v>6.2938360231755919</v>
      </c>
    </row>
    <row r="63" spans="2:43">
      <c r="B63" s="44"/>
      <c r="C63" s="44" t="s">
        <v>113</v>
      </c>
      <c r="D63" s="51">
        <v>3.5056123162484853</v>
      </c>
      <c r="E63" s="51">
        <v>6.8654481599259576</v>
      </c>
      <c r="F63" s="51">
        <v>5.1676120433023609</v>
      </c>
      <c r="G63" s="51">
        <v>4.9725777255198889</v>
      </c>
      <c r="H63" s="51">
        <v>7.6774974533295293</v>
      </c>
      <c r="I63" s="51">
        <v>6.2593616719517575</v>
      </c>
    </row>
    <row r="64" spans="2:43">
      <c r="B64" s="44"/>
      <c r="C64" s="44" t="s">
        <v>114</v>
      </c>
      <c r="D64" s="51">
        <v>3.6589663150221385</v>
      </c>
      <c r="E64" s="51">
        <v>6.8075431072772696</v>
      </c>
      <c r="F64" s="51">
        <v>5.3056055189435236</v>
      </c>
      <c r="G64" s="51">
        <v>5.1153809041989406</v>
      </c>
      <c r="H64" s="51">
        <v>8.0390187088205991</v>
      </c>
      <c r="I64" s="51">
        <v>6.2575674937081827</v>
      </c>
    </row>
    <row r="65" spans="2:20">
      <c r="B65" s="44"/>
      <c r="C65" s="44" t="s">
        <v>115</v>
      </c>
      <c r="D65" s="51">
        <v>3.7509841810065447</v>
      </c>
      <c r="E65" s="51">
        <v>6.7917214988826746</v>
      </c>
      <c r="F65" s="51">
        <v>5.3050056445941296</v>
      </c>
      <c r="G65" s="51">
        <v>5.0249533883863773</v>
      </c>
      <c r="H65" s="51">
        <v>8.3385390840564622</v>
      </c>
      <c r="I65" s="51">
        <v>6.254150240178169</v>
      </c>
    </row>
    <row r="66" spans="2:20">
      <c r="B66" s="44"/>
      <c r="C66" s="44" t="s">
        <v>116</v>
      </c>
      <c r="D66" s="51">
        <v>4.7251707986846636</v>
      </c>
      <c r="E66" s="51">
        <v>6.7656902173462763</v>
      </c>
      <c r="F66" s="51">
        <v>5.3441046952290572</v>
      </c>
      <c r="G66" s="51">
        <v>5.0566075644505659</v>
      </c>
      <c r="H66" s="51">
        <v>8.4782271444868726</v>
      </c>
      <c r="I66" s="51">
        <v>6.3293206668876056</v>
      </c>
    </row>
    <row r="67" spans="2:20">
      <c r="B67" s="44"/>
      <c r="C67" s="44" t="s">
        <v>117</v>
      </c>
      <c r="D67" s="51">
        <v>5.4363440804291674</v>
      </c>
      <c r="E67" s="51">
        <v>6.6592621663233098</v>
      </c>
      <c r="F67" s="51">
        <v>5.1966941630321006</v>
      </c>
      <c r="G67" s="51">
        <v>4.9437628732068584</v>
      </c>
      <c r="H67" s="51">
        <v>8.0591569888077927</v>
      </c>
      <c r="I67" s="51">
        <v>6.2874759244754053</v>
      </c>
    </row>
    <row r="68" spans="2:20">
      <c r="B68" s="44"/>
      <c r="C68" s="44" t="s">
        <v>118</v>
      </c>
      <c r="D68" s="51">
        <v>6.2299428897184317</v>
      </c>
      <c r="E68" s="51">
        <v>6.7950749556406009</v>
      </c>
      <c r="F68" s="51">
        <v>5.212136095152653</v>
      </c>
      <c r="G68" s="51">
        <v>4.8577039406360045</v>
      </c>
      <c r="H68" s="51">
        <v>7.8576314730913976</v>
      </c>
      <c r="I68" s="51">
        <v>6.4576321437257</v>
      </c>
    </row>
    <row r="69" spans="2:20">
      <c r="B69" s="44"/>
      <c r="C69" s="44" t="s">
        <v>119</v>
      </c>
      <c r="D69" s="51">
        <v>7.0074227542169965</v>
      </c>
      <c r="E69" s="51">
        <v>6.8402774853381532</v>
      </c>
      <c r="F69" s="51">
        <v>5.2121753494375644</v>
      </c>
      <c r="G69" s="51">
        <v>4.8217833555773026</v>
      </c>
      <c r="H69" s="51">
        <v>7.7855857006032592</v>
      </c>
      <c r="I69" s="51">
        <v>6.5586740087041351</v>
      </c>
    </row>
    <row r="70" spans="2:20">
      <c r="B70" s="44"/>
      <c r="C70" s="44" t="s">
        <v>120</v>
      </c>
      <c r="D70" s="51">
        <v>7.7249905547511766</v>
      </c>
      <c r="E70" s="51">
        <v>6.9067646832745355</v>
      </c>
      <c r="F70" s="51">
        <v>5.213516131064222</v>
      </c>
      <c r="G70" s="51">
        <v>4.7634416246053579</v>
      </c>
      <c r="H70" s="51">
        <v>7.789723379684399</v>
      </c>
      <c r="I70" s="51">
        <v>6.6698867866857192</v>
      </c>
    </row>
    <row r="71" spans="2:20">
      <c r="B71" s="44"/>
      <c r="C71" s="44" t="s">
        <v>121</v>
      </c>
      <c r="D71" s="51">
        <v>8.4580769795796549</v>
      </c>
      <c r="E71" s="51">
        <v>6.9864985323848439</v>
      </c>
      <c r="F71" s="51">
        <v>5.2303512391779439</v>
      </c>
      <c r="G71" s="51">
        <v>4.7164030116110256</v>
      </c>
      <c r="H71" s="51">
        <v>7.7343532509444257</v>
      </c>
      <c r="I71" s="51">
        <v>6.7944254824403361</v>
      </c>
    </row>
    <row r="72" spans="2:20">
      <c r="B72" s="44"/>
      <c r="C72" s="44" t="s">
        <v>122</v>
      </c>
      <c r="D72" s="51">
        <v>9.2778661108444673</v>
      </c>
      <c r="E72" s="51">
        <v>7.1070360017911671</v>
      </c>
      <c r="F72" s="51">
        <v>5.1685543007800483</v>
      </c>
      <c r="G72" s="51">
        <v>4.7080680485760862</v>
      </c>
      <c r="H72" s="51">
        <v>7.5890327688630688</v>
      </c>
      <c r="I72" s="51">
        <v>6.9432106215938649</v>
      </c>
    </row>
    <row r="73" spans="2:20">
      <c r="B73" s="44"/>
      <c r="C73" s="44" t="s">
        <v>123</v>
      </c>
      <c r="D73" s="51">
        <v>9.8508951473666571</v>
      </c>
      <c r="E73" s="51">
        <v>7.1811394132947681</v>
      </c>
      <c r="F73" s="51">
        <v>5.1380194101967813</v>
      </c>
      <c r="G73" s="51">
        <v>4.6307238947185692</v>
      </c>
      <c r="H73" s="51">
        <v>7.4786728276187153</v>
      </c>
      <c r="I73" s="51">
        <v>7.0410203600067556</v>
      </c>
    </row>
    <row r="74" spans="2:20">
      <c r="B74" s="44">
        <v>2025</v>
      </c>
      <c r="C74" s="44" t="s">
        <v>112</v>
      </c>
      <c r="D74" s="51">
        <v>9.701818645207938</v>
      </c>
      <c r="E74" s="51">
        <v>6.2165921651411216</v>
      </c>
      <c r="F74" s="51">
        <v>4.3091035723822335</v>
      </c>
      <c r="G74" s="51">
        <v>4.0504184634830187</v>
      </c>
      <c r="H74" s="51">
        <v>6.7659192005366631</v>
      </c>
      <c r="I74" s="51">
        <v>6.1747260620732547</v>
      </c>
    </row>
    <row r="75" spans="2:20">
      <c r="B75" s="44"/>
      <c r="C75" s="54" t="s">
        <v>113</v>
      </c>
      <c r="D75" s="55">
        <v>10.224618809398066</v>
      </c>
      <c r="E75" s="55">
        <v>6.2318969113083211</v>
      </c>
      <c r="F75" s="55">
        <v>4.2271130241005705</v>
      </c>
      <c r="G75" s="55">
        <v>3.929802649935854</v>
      </c>
      <c r="H75" s="55">
        <v>6.7951482152393883</v>
      </c>
      <c r="I75" s="55">
        <v>6.2158848734958916</v>
      </c>
    </row>
    <row r="76" spans="2:20">
      <c r="B76" s="44"/>
      <c r="C76" s="44" t="s">
        <v>114</v>
      </c>
      <c r="D76" s="51"/>
      <c r="E76" s="51"/>
      <c r="F76" s="51"/>
      <c r="G76" s="51"/>
      <c r="H76" s="51"/>
      <c r="I76" s="51"/>
    </row>
    <row r="77" spans="2:20">
      <c r="B77" s="44"/>
      <c r="C77" s="44" t="s">
        <v>115</v>
      </c>
      <c r="D77" s="51"/>
      <c r="E77" s="51"/>
      <c r="F77" s="51"/>
      <c r="G77" s="51"/>
      <c r="H77" s="51"/>
      <c r="I77" s="51"/>
      <c r="O77" s="206"/>
      <c r="P77" s="206"/>
      <c r="Q77" s="206"/>
      <c r="R77" s="206"/>
      <c r="S77" s="206"/>
      <c r="T77" s="206"/>
    </row>
    <row r="78" spans="2:20">
      <c r="B78" s="44"/>
      <c r="C78" s="44" t="s">
        <v>116</v>
      </c>
      <c r="D78" s="51"/>
      <c r="E78" s="51"/>
      <c r="F78" s="51"/>
      <c r="G78" s="51"/>
      <c r="H78" s="51"/>
      <c r="I78" s="51"/>
    </row>
    <row r="79" spans="2:20">
      <c r="B79" s="44"/>
      <c r="C79" s="44" t="s">
        <v>117</v>
      </c>
      <c r="D79" s="51"/>
      <c r="E79" s="51"/>
      <c r="F79" s="51"/>
      <c r="G79" s="51"/>
      <c r="H79" s="51"/>
      <c r="I79" s="51"/>
    </row>
    <row r="80" spans="2:20">
      <c r="B80" s="44"/>
      <c r="C80" s="44" t="s">
        <v>118</v>
      </c>
      <c r="D80" s="51"/>
      <c r="E80" s="51"/>
      <c r="F80" s="51"/>
      <c r="G80" s="51"/>
      <c r="H80" s="51"/>
      <c r="I80" s="51"/>
    </row>
    <row r="81" spans="2:9">
      <c r="B81" s="44"/>
      <c r="C81" s="44" t="s">
        <v>119</v>
      </c>
      <c r="D81" s="51"/>
      <c r="E81" s="51"/>
      <c r="F81" s="51"/>
      <c r="G81" s="51"/>
      <c r="H81" s="51"/>
      <c r="I81" s="51"/>
    </row>
    <row r="82" spans="2:9">
      <c r="B82" s="44"/>
      <c r="C82" s="44" t="s">
        <v>120</v>
      </c>
      <c r="D82" s="51"/>
      <c r="E82" s="51"/>
      <c r="F82" s="51"/>
      <c r="G82" s="51"/>
      <c r="H82" s="51"/>
      <c r="I82" s="51"/>
    </row>
    <row r="83" spans="2:9">
      <c r="B83" s="44"/>
      <c r="C83" s="44" t="s">
        <v>121</v>
      </c>
      <c r="D83" s="51"/>
      <c r="E83" s="51"/>
      <c r="F83" s="51"/>
      <c r="G83" s="51"/>
      <c r="H83" s="51"/>
      <c r="I83" s="51"/>
    </row>
    <row r="84" spans="2:9">
      <c r="B84" s="44"/>
      <c r="C84" s="44" t="s">
        <v>122</v>
      </c>
      <c r="D84" s="51"/>
      <c r="E84" s="51"/>
      <c r="F84" s="51"/>
      <c r="G84" s="51"/>
      <c r="H84" s="51"/>
      <c r="I84" s="51"/>
    </row>
    <row r="85" spans="2:9">
      <c r="B85" s="44"/>
      <c r="C85" s="44" t="s">
        <v>123</v>
      </c>
      <c r="D85" s="51"/>
      <c r="E85" s="51"/>
      <c r="F85" s="51"/>
      <c r="G85" s="51"/>
      <c r="H85" s="51"/>
      <c r="I85" s="51"/>
    </row>
    <row r="86" spans="2:9">
      <c r="B86" s="44"/>
      <c r="C86" s="44"/>
      <c r="D86" s="51"/>
      <c r="E86" s="51"/>
      <c r="F86" s="51"/>
      <c r="G86" s="51"/>
      <c r="H86" s="51"/>
      <c r="I86" s="51"/>
    </row>
    <row r="87" spans="2:9" ht="18">
      <c r="B87" s="26" t="s">
        <v>213</v>
      </c>
    </row>
    <row r="88" spans="2:9" ht="21">
      <c r="B88" s="58"/>
      <c r="C88" s="511"/>
      <c r="D88" s="512"/>
      <c r="E88" s="512"/>
      <c r="F88" s="512"/>
      <c r="G88" s="512"/>
      <c r="H88" s="512"/>
      <c r="I88" s="512"/>
    </row>
    <row r="89" spans="2:9">
      <c r="C89" s="511"/>
      <c r="D89" s="511"/>
      <c r="E89" s="511"/>
      <c r="F89" s="511"/>
      <c r="G89" s="511"/>
      <c r="H89" s="511"/>
      <c r="I89" s="511"/>
    </row>
    <row r="90" spans="2:9" ht="18.75">
      <c r="B90" s="41"/>
      <c r="C90" s="42"/>
      <c r="D90" s="42"/>
      <c r="E90" s="42"/>
      <c r="F90" s="42"/>
      <c r="G90" s="42"/>
      <c r="H90" s="42"/>
      <c r="I90" s="42"/>
    </row>
    <row r="91" spans="2:9" ht="18.75">
      <c r="B91" s="41"/>
      <c r="C91" s="42"/>
      <c r="D91" s="42"/>
      <c r="E91" s="42"/>
      <c r="F91" s="42"/>
      <c r="G91" s="42"/>
      <c r="H91" s="42"/>
      <c r="I91" s="42"/>
    </row>
    <row r="96" spans="2:9" ht="15.75" customHeight="1">
      <c r="B96" s="44"/>
      <c r="C96" s="44"/>
      <c r="D96" s="45"/>
      <c r="E96" s="45"/>
      <c r="F96" s="45"/>
      <c r="G96" s="45"/>
      <c r="H96" s="45"/>
      <c r="I96" s="45"/>
    </row>
    <row r="97" spans="2:9">
      <c r="B97" s="44"/>
      <c r="C97" s="44"/>
      <c r="D97" s="45"/>
      <c r="E97" s="45"/>
      <c r="F97" s="45"/>
      <c r="G97" s="45"/>
      <c r="H97" s="45"/>
      <c r="I97" s="45"/>
    </row>
    <row r="98" spans="2:9">
      <c r="B98" s="44"/>
      <c r="C98" s="44"/>
      <c r="D98" s="45"/>
      <c r="E98" s="45"/>
      <c r="F98" s="45"/>
      <c r="G98" s="45"/>
      <c r="H98" s="45"/>
      <c r="I98" s="45"/>
    </row>
    <row r="99" spans="2:9">
      <c r="B99" s="44"/>
      <c r="C99" s="44"/>
      <c r="D99" s="45"/>
      <c r="E99" s="45"/>
      <c r="F99" s="45"/>
      <c r="G99" s="45"/>
      <c r="H99" s="45"/>
      <c r="I99" s="45"/>
    </row>
  </sheetData>
  <mergeCells count="3">
    <mergeCell ref="C88:I88"/>
    <mergeCell ref="C89:I89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9"/>
  <sheetViews>
    <sheetView showGridLines="0" showRowColHeaders="0" showZeros="0" showOutlineSymbols="0" zoomScaleNormal="100" workbookViewId="0">
      <pane ySplit="4" topLeftCell="A5" activePane="bottomLeft" state="frozen"/>
      <selection activeCell="H25" sqref="H25"/>
      <selection pane="bottomLeft" activeCell="M46" sqref="M46"/>
    </sheetView>
  </sheetViews>
  <sheetFormatPr baseColWidth="10" defaultColWidth="11.5703125" defaultRowHeight="15.75"/>
  <cols>
    <col min="1" max="1" width="2.7109375" style="26" customWidth="1"/>
    <col min="2" max="2" width="8" style="26" customWidth="1"/>
    <col min="3" max="3" width="5.5703125" style="26" customWidth="1"/>
    <col min="4" max="9" width="20" style="26" customWidth="1"/>
    <col min="10" max="12" width="12" style="26" customWidth="1"/>
    <col min="13" max="16384" width="11.5703125" style="26"/>
  </cols>
  <sheetData>
    <row r="1" spans="2:16" ht="18.75">
      <c r="B1" s="41" t="s">
        <v>127</v>
      </c>
      <c r="C1" s="42"/>
      <c r="D1" s="42"/>
      <c r="E1" s="42"/>
      <c r="F1" s="42"/>
      <c r="G1" s="42"/>
      <c r="H1" s="42"/>
      <c r="I1" s="42"/>
    </row>
    <row r="2" spans="2:16" ht="18.75">
      <c r="B2" s="41" t="s">
        <v>109</v>
      </c>
      <c r="C2" s="42"/>
      <c r="D2" s="42"/>
      <c r="E2" s="42"/>
      <c r="F2" s="42"/>
      <c r="G2" s="42"/>
      <c r="H2" s="42"/>
      <c r="I2" s="42"/>
    </row>
    <row r="3" spans="2:16">
      <c r="K3" s="7" t="s">
        <v>168</v>
      </c>
    </row>
    <row r="4" spans="2:16" ht="32.1" customHeight="1">
      <c r="B4" s="256" t="s">
        <v>215</v>
      </c>
      <c r="C4" s="256"/>
      <c r="D4" s="256" t="s">
        <v>110</v>
      </c>
      <c r="E4" s="256" t="s">
        <v>49</v>
      </c>
      <c r="F4" s="256" t="s">
        <v>50</v>
      </c>
      <c r="G4" s="256" t="s">
        <v>104</v>
      </c>
      <c r="H4" s="256" t="s">
        <v>111</v>
      </c>
      <c r="I4" s="257" t="s">
        <v>45</v>
      </c>
    </row>
    <row r="5" spans="2:16">
      <c r="B5" s="33"/>
      <c r="D5" s="30"/>
    </row>
    <row r="6" spans="2:16">
      <c r="B6" s="44">
        <v>2010</v>
      </c>
      <c r="C6" s="44"/>
      <c r="D6" s="51">
        <v>854.0098516375906</v>
      </c>
      <c r="E6" s="51">
        <v>892.37764217259462</v>
      </c>
      <c r="F6" s="51">
        <v>574.12949385821184</v>
      </c>
      <c r="G6" s="51">
        <v>351.08814006829385</v>
      </c>
      <c r="H6" s="51">
        <v>462.0913540920069</v>
      </c>
      <c r="I6" s="51">
        <v>785.83047111742064</v>
      </c>
      <c r="K6" s="31"/>
      <c r="L6" s="31"/>
      <c r="M6" s="31"/>
      <c r="N6" s="31"/>
      <c r="O6" s="31"/>
      <c r="P6" s="31"/>
    </row>
    <row r="7" spans="2:16">
      <c r="B7" s="44">
        <v>2011</v>
      </c>
      <c r="C7" s="44"/>
      <c r="D7" s="51">
        <v>873.20752003164876</v>
      </c>
      <c r="E7" s="51">
        <v>923.06397400451101</v>
      </c>
      <c r="F7" s="51">
        <v>588.72296997590513</v>
      </c>
      <c r="G7" s="51">
        <v>360.34340878210691</v>
      </c>
      <c r="H7" s="51">
        <v>473.67850927937536</v>
      </c>
      <c r="I7" s="51">
        <v>810.85356069746285</v>
      </c>
      <c r="K7" s="31"/>
      <c r="L7" s="31"/>
      <c r="M7" s="31"/>
      <c r="N7" s="31"/>
      <c r="O7" s="31"/>
      <c r="P7" s="31"/>
    </row>
    <row r="8" spans="2:16">
      <c r="B8" s="44">
        <v>2012</v>
      </c>
      <c r="C8" s="44"/>
      <c r="D8" s="51">
        <v>890.96203422829547</v>
      </c>
      <c r="E8" s="51">
        <v>955.4104056196536</v>
      </c>
      <c r="F8" s="51">
        <v>603.86982572137697</v>
      </c>
      <c r="G8" s="51">
        <v>365.30420992649925</v>
      </c>
      <c r="H8" s="51">
        <v>488.24254826560002</v>
      </c>
      <c r="I8" s="51">
        <v>836.26568757017981</v>
      </c>
      <c r="K8" s="31"/>
      <c r="L8" s="31"/>
      <c r="M8" s="31"/>
      <c r="N8" s="31"/>
      <c r="O8" s="31"/>
      <c r="P8" s="31"/>
    </row>
    <row r="9" spans="2:16">
      <c r="B9" s="44">
        <v>2013</v>
      </c>
      <c r="C9" s="44"/>
      <c r="D9" s="51">
        <v>910.3720826990276</v>
      </c>
      <c r="E9" s="51">
        <v>987.48063579495374</v>
      </c>
      <c r="F9" s="51">
        <v>619.75687378538237</v>
      </c>
      <c r="G9" s="51">
        <v>369.68166364562711</v>
      </c>
      <c r="H9" s="51">
        <v>503.82679781334627</v>
      </c>
      <c r="I9" s="51">
        <v>862.0005649572704</v>
      </c>
      <c r="K9" s="31"/>
      <c r="L9" s="31"/>
      <c r="M9" s="31"/>
      <c r="N9" s="31"/>
      <c r="O9" s="31"/>
      <c r="P9" s="31"/>
    </row>
    <row r="10" spans="2:16">
      <c r="B10" s="44">
        <v>2014</v>
      </c>
      <c r="C10" s="44"/>
      <c r="D10" s="51">
        <v>918.29211711246444</v>
      </c>
      <c r="E10" s="51">
        <v>1007.6883898661677</v>
      </c>
      <c r="F10" s="51">
        <v>626.11859428726598</v>
      </c>
      <c r="G10" s="51">
        <v>368.0060296391639</v>
      </c>
      <c r="H10" s="51">
        <v>510.91438177257129</v>
      </c>
      <c r="I10" s="51">
        <v>876.52859760097738</v>
      </c>
      <c r="K10" s="31"/>
      <c r="L10" s="31"/>
      <c r="M10" s="31"/>
      <c r="N10" s="31"/>
      <c r="O10" s="31"/>
      <c r="P10" s="31"/>
    </row>
    <row r="11" spans="2:16">
      <c r="B11" s="44">
        <v>2015</v>
      </c>
      <c r="C11" s="44"/>
      <c r="D11" s="51">
        <v>925.16460204597911</v>
      </c>
      <c r="E11" s="51">
        <v>1029.5348624662738</v>
      </c>
      <c r="F11" s="51">
        <v>632.73647553638693</v>
      </c>
      <c r="G11" s="51">
        <v>371.93226340494067</v>
      </c>
      <c r="H11" s="51">
        <v>520.60231470894644</v>
      </c>
      <c r="I11" s="51">
        <v>893.13122980420644</v>
      </c>
      <c r="K11" s="31"/>
      <c r="L11" s="31"/>
      <c r="M11" s="31"/>
      <c r="N11" s="31"/>
      <c r="O11" s="31"/>
      <c r="P11" s="31"/>
    </row>
    <row r="12" spans="2:16">
      <c r="B12" s="44">
        <v>2016</v>
      </c>
      <c r="C12" s="44"/>
      <c r="D12" s="52">
        <v>931.64910253017274</v>
      </c>
      <c r="E12" s="52">
        <v>1050.8237921202408</v>
      </c>
      <c r="F12" s="52">
        <v>640.89177371057519</v>
      </c>
      <c r="G12" s="52">
        <v>376.42090629243734</v>
      </c>
      <c r="H12" s="52">
        <v>528.63899788950926</v>
      </c>
      <c r="I12" s="51">
        <v>910.2438056302824</v>
      </c>
      <c r="K12" s="31"/>
      <c r="L12" s="31"/>
      <c r="M12" s="31"/>
      <c r="N12" s="31"/>
      <c r="O12" s="31"/>
      <c r="P12" s="31"/>
    </row>
    <row r="13" spans="2:16">
      <c r="B13" s="44">
        <v>2017</v>
      </c>
      <c r="C13" s="44"/>
      <c r="D13" s="51">
        <v>937.13550373947908</v>
      </c>
      <c r="E13" s="51">
        <v>1071.0073356712587</v>
      </c>
      <c r="F13" s="51">
        <v>649.19055643534398</v>
      </c>
      <c r="G13" s="51">
        <v>381.05815181742025</v>
      </c>
      <c r="H13" s="51">
        <v>538.40100572204483</v>
      </c>
      <c r="I13" s="51">
        <v>926.86713257362715</v>
      </c>
      <c r="K13" s="31"/>
      <c r="L13" s="31"/>
      <c r="M13" s="31"/>
      <c r="N13" s="31"/>
      <c r="O13" s="31"/>
      <c r="P13" s="31"/>
    </row>
    <row r="14" spans="2:16">
      <c r="B14" s="44">
        <v>2018</v>
      </c>
      <c r="C14" s="44"/>
      <c r="D14" s="51">
        <v>953.92125812729375</v>
      </c>
      <c r="E14" s="51">
        <v>1107.4871268066829</v>
      </c>
      <c r="F14" s="51">
        <v>680.95871055427142</v>
      </c>
      <c r="G14" s="51">
        <v>393.40111817886367</v>
      </c>
      <c r="H14" s="51">
        <v>558.41336534140623</v>
      </c>
      <c r="I14" s="51">
        <v>960.98128601384064</v>
      </c>
      <c r="K14" s="31"/>
      <c r="L14" s="31"/>
      <c r="M14" s="31"/>
      <c r="N14" s="31"/>
      <c r="O14" s="31"/>
      <c r="P14" s="31"/>
    </row>
    <row r="15" spans="2:16">
      <c r="B15" s="44">
        <v>2019</v>
      </c>
      <c r="C15" s="44"/>
      <c r="D15" s="51">
        <v>978.40342140358734</v>
      </c>
      <c r="E15" s="51">
        <v>1143.5510504863109</v>
      </c>
      <c r="F15" s="51">
        <v>714.976103465964</v>
      </c>
      <c r="G15" s="51">
        <v>405.54418228434622</v>
      </c>
      <c r="H15" s="51">
        <v>579.25481068681074</v>
      </c>
      <c r="I15" s="51">
        <v>995.75784980562355</v>
      </c>
      <c r="K15" s="31"/>
      <c r="L15" s="31"/>
      <c r="M15" s="31"/>
      <c r="N15" s="31"/>
      <c r="O15" s="31"/>
      <c r="P15" s="31"/>
    </row>
    <row r="16" spans="2:16">
      <c r="B16" s="44">
        <v>2020</v>
      </c>
      <c r="C16" s="44"/>
      <c r="D16" s="51">
        <v>985.15566222335588</v>
      </c>
      <c r="E16" s="51">
        <v>1170.2585354922246</v>
      </c>
      <c r="F16" s="51">
        <v>729.61853284131189</v>
      </c>
      <c r="G16" s="51">
        <v>412.00746765522553</v>
      </c>
      <c r="H16" s="51">
        <v>594.58594023052615</v>
      </c>
      <c r="I16" s="51">
        <v>1017.9672205936176</v>
      </c>
      <c r="K16" s="31"/>
      <c r="L16" s="31"/>
      <c r="M16" s="31"/>
      <c r="N16" s="31"/>
      <c r="O16" s="31"/>
      <c r="P16" s="31"/>
    </row>
    <row r="17" spans="2:16">
      <c r="B17" s="44">
        <v>2021</v>
      </c>
      <c r="C17" s="44"/>
      <c r="D17" s="51">
        <v>994.49352041913289</v>
      </c>
      <c r="E17" s="51">
        <v>1196.1689407339413</v>
      </c>
      <c r="F17" s="51">
        <v>743.0298793976076</v>
      </c>
      <c r="G17" s="51">
        <v>418.39681200287475</v>
      </c>
      <c r="H17" s="51">
        <v>605.74427593838902</v>
      </c>
      <c r="I17" s="51">
        <v>1039.5407091120405</v>
      </c>
      <c r="K17" s="31"/>
      <c r="L17" s="31"/>
      <c r="M17" s="31"/>
      <c r="N17" s="31"/>
      <c r="O17" s="31"/>
      <c r="P17" s="31"/>
    </row>
    <row r="18" spans="2:16">
      <c r="B18" s="44">
        <v>2022</v>
      </c>
      <c r="C18" s="44"/>
      <c r="D18" s="51">
        <v>1034.5234121444848</v>
      </c>
      <c r="E18" s="51">
        <v>1259.7914754287194</v>
      </c>
      <c r="F18" s="51">
        <v>781.67282214771876</v>
      </c>
      <c r="G18" s="51">
        <v>439.43259701562505</v>
      </c>
      <c r="H18" s="51">
        <v>641.53475576571395</v>
      </c>
      <c r="I18" s="51">
        <v>1094.865068312276</v>
      </c>
      <c r="K18" s="31"/>
      <c r="L18" s="31"/>
      <c r="M18" s="31"/>
      <c r="N18" s="31"/>
      <c r="O18" s="31"/>
      <c r="P18" s="31"/>
    </row>
    <row r="19" spans="2:16">
      <c r="B19" s="44">
        <v>2023</v>
      </c>
      <c r="C19" s="44"/>
      <c r="D19" s="51">
        <v>1117.0070430010912</v>
      </c>
      <c r="E19" s="51">
        <v>1378.3888563355863</v>
      </c>
      <c r="F19" s="51">
        <v>854.68400215304428</v>
      </c>
      <c r="G19" s="51">
        <v>479.59147116462185</v>
      </c>
      <c r="H19" s="51">
        <v>705.92515824383361</v>
      </c>
      <c r="I19" s="51">
        <v>1198.65460365125</v>
      </c>
      <c r="K19" s="31"/>
      <c r="L19" s="31"/>
      <c r="M19" s="31"/>
      <c r="N19" s="31"/>
      <c r="O19" s="31"/>
      <c r="P19" s="31"/>
    </row>
    <row r="20" spans="2:16">
      <c r="B20" s="44"/>
      <c r="C20" s="44"/>
      <c r="D20" s="51"/>
      <c r="E20" s="51"/>
      <c r="F20" s="51"/>
      <c r="G20" s="51"/>
      <c r="H20" s="51"/>
      <c r="I20" s="51"/>
      <c r="K20" s="31"/>
      <c r="L20" s="31"/>
      <c r="M20" s="31"/>
      <c r="N20" s="31"/>
      <c r="O20" s="31"/>
      <c r="P20" s="31"/>
    </row>
    <row r="21" spans="2:16">
      <c r="B21" s="44">
        <v>2024</v>
      </c>
      <c r="C21" s="44" t="s">
        <v>112</v>
      </c>
      <c r="D21" s="51">
        <v>1161.4333557369941</v>
      </c>
      <c r="E21" s="51">
        <v>1434.8846049420704</v>
      </c>
      <c r="F21" s="51">
        <v>891.79550192489421</v>
      </c>
      <c r="G21" s="51">
        <v>500.61763778765055</v>
      </c>
      <c r="H21" s="51">
        <v>736.88641833559768</v>
      </c>
      <c r="I21" s="51">
        <v>1248.5799283511965</v>
      </c>
      <c r="K21" s="31"/>
      <c r="L21" s="31"/>
      <c r="M21" s="31"/>
      <c r="N21" s="31"/>
      <c r="O21" s="31"/>
      <c r="P21" s="31"/>
    </row>
    <row r="22" spans="2:16">
      <c r="B22" s="44"/>
      <c r="C22" s="44" t="s">
        <v>113</v>
      </c>
      <c r="D22" s="51">
        <v>1161.4781294267129</v>
      </c>
      <c r="E22" s="51">
        <v>1437.1377608458856</v>
      </c>
      <c r="F22" s="51">
        <v>893.11431613508705</v>
      </c>
      <c r="G22" s="51">
        <v>500.80232794331016</v>
      </c>
      <c r="H22" s="51">
        <v>738.22896050490442</v>
      </c>
      <c r="I22" s="51">
        <v>1250.7128907293909</v>
      </c>
      <c r="K22" s="31"/>
      <c r="L22" s="31"/>
      <c r="M22" s="31"/>
      <c r="N22" s="31"/>
      <c r="O22" s="31"/>
      <c r="P22" s="31"/>
    </row>
    <row r="23" spans="2:16">
      <c r="B23" s="44"/>
      <c r="C23" s="44" t="s">
        <v>114</v>
      </c>
      <c r="D23" s="51">
        <v>1161.4326878127388</v>
      </c>
      <c r="E23" s="51">
        <v>1438.2019754176847</v>
      </c>
      <c r="F23" s="51">
        <v>894.07208890748348</v>
      </c>
      <c r="G23" s="51">
        <v>500.82120137832857</v>
      </c>
      <c r="H23" s="51">
        <v>738.72762030741012</v>
      </c>
      <c r="I23" s="51">
        <v>1251.5315674059827</v>
      </c>
      <c r="K23" s="31"/>
      <c r="L23" s="31"/>
      <c r="M23" s="31"/>
      <c r="N23" s="31"/>
      <c r="O23" s="31"/>
      <c r="P23" s="31"/>
    </row>
    <row r="24" spans="2:16">
      <c r="B24" s="44"/>
      <c r="C24" s="44" t="s">
        <v>115</v>
      </c>
      <c r="D24" s="51">
        <v>1160.8773314788957</v>
      </c>
      <c r="E24" s="51">
        <v>1439.1076118800827</v>
      </c>
      <c r="F24" s="51">
        <v>894.7922021230678</v>
      </c>
      <c r="G24" s="51">
        <v>501.09621645052107</v>
      </c>
      <c r="H24" s="51">
        <v>739.43950940684624</v>
      </c>
      <c r="I24" s="51">
        <v>1252.3187116439549</v>
      </c>
      <c r="K24" s="31"/>
      <c r="L24" s="31"/>
      <c r="M24" s="31"/>
      <c r="N24" s="31"/>
      <c r="O24" s="31"/>
      <c r="P24" s="31"/>
    </row>
    <row r="25" spans="2:16">
      <c r="B25" s="44"/>
      <c r="C25" s="44" t="s">
        <v>116</v>
      </c>
      <c r="D25" s="51">
        <v>1161.9232003509671</v>
      </c>
      <c r="E25" s="51">
        <v>1441.5047469186522</v>
      </c>
      <c r="F25" s="51">
        <v>896.20972914850415</v>
      </c>
      <c r="G25" s="51">
        <v>502.4163747455973</v>
      </c>
      <c r="H25" s="51">
        <v>740.02184003297407</v>
      </c>
      <c r="I25" s="51">
        <v>1254.3420792445481</v>
      </c>
      <c r="K25" s="31"/>
      <c r="L25" s="31"/>
      <c r="M25" s="31"/>
      <c r="N25" s="31"/>
      <c r="O25" s="31"/>
      <c r="P25" s="31"/>
    </row>
    <row r="26" spans="2:16">
      <c r="B26" s="44"/>
      <c r="C26" s="44" t="s">
        <v>117</v>
      </c>
      <c r="D26" s="51">
        <v>1162.5047284602997</v>
      </c>
      <c r="E26" s="51">
        <v>1441.7994591491349</v>
      </c>
      <c r="F26" s="51">
        <v>896.51591999792151</v>
      </c>
      <c r="G26" s="51">
        <v>502.45824278706652</v>
      </c>
      <c r="H26" s="51">
        <v>740.92910801076175</v>
      </c>
      <c r="I26" s="51">
        <v>1254.6238507356491</v>
      </c>
      <c r="K26" s="31"/>
      <c r="L26" s="31"/>
      <c r="M26" s="31"/>
      <c r="N26" s="31"/>
      <c r="O26" s="31"/>
      <c r="P26" s="31"/>
    </row>
    <row r="27" spans="2:16">
      <c r="B27" s="44"/>
      <c r="C27" s="44" t="s">
        <v>118</v>
      </c>
      <c r="D27" s="51">
        <v>1162.8436559134238</v>
      </c>
      <c r="E27" s="51">
        <v>1443.1146666138991</v>
      </c>
      <c r="F27" s="51">
        <v>896.84449531226221</v>
      </c>
      <c r="G27" s="51">
        <v>502.39017475324704</v>
      </c>
      <c r="H27" s="51">
        <v>741.38321088995235</v>
      </c>
      <c r="I27" s="51">
        <v>1255.6762948031528</v>
      </c>
      <c r="K27" s="31"/>
      <c r="L27" s="31"/>
      <c r="M27" s="31"/>
      <c r="N27" s="31"/>
      <c r="O27" s="31"/>
      <c r="P27" s="31"/>
    </row>
    <row r="28" spans="2:16">
      <c r="B28" s="44"/>
      <c r="C28" s="44" t="s">
        <v>119</v>
      </c>
      <c r="D28" s="51">
        <v>1163.2730744562796</v>
      </c>
      <c r="E28" s="51">
        <v>1444.2733273541357</v>
      </c>
      <c r="F28" s="51">
        <v>897.35284942648309</v>
      </c>
      <c r="G28" s="51">
        <v>502.45670157052734</v>
      </c>
      <c r="H28" s="51">
        <v>742.05715841198344</v>
      </c>
      <c r="I28" s="51">
        <v>1256.6999198260257</v>
      </c>
      <c r="K28" s="31"/>
      <c r="L28" s="31"/>
      <c r="M28" s="31"/>
      <c r="N28" s="31"/>
      <c r="O28" s="31"/>
      <c r="P28" s="31"/>
    </row>
    <row r="29" spans="2:16">
      <c r="B29" s="44"/>
      <c r="C29" s="44" t="s">
        <v>120</v>
      </c>
      <c r="D29" s="51">
        <v>1164.0482739517356</v>
      </c>
      <c r="E29" s="51">
        <v>1445.750349570633</v>
      </c>
      <c r="F29" s="51">
        <v>897.84815280267173</v>
      </c>
      <c r="G29" s="51">
        <v>502.60650753783489</v>
      </c>
      <c r="H29" s="51">
        <v>743.18329505147472</v>
      </c>
      <c r="I29" s="51">
        <v>1258.0405787246866</v>
      </c>
      <c r="K29" s="31"/>
      <c r="L29" s="31"/>
      <c r="M29" s="31"/>
      <c r="N29" s="31"/>
      <c r="O29" s="31"/>
      <c r="P29" s="31"/>
    </row>
    <row r="30" spans="2:16">
      <c r="B30" s="44"/>
      <c r="C30" s="44" t="s">
        <v>121</v>
      </c>
      <c r="D30" s="51">
        <v>1164.7804079791724</v>
      </c>
      <c r="E30" s="51">
        <v>1447.3556328504769</v>
      </c>
      <c r="F30" s="51">
        <v>898.33628045814999</v>
      </c>
      <c r="G30" s="51">
        <v>503.00467330372646</v>
      </c>
      <c r="H30" s="51">
        <v>744.07121571342009</v>
      </c>
      <c r="I30" s="51">
        <v>1259.5450044176678</v>
      </c>
      <c r="K30" s="31"/>
      <c r="L30" s="31"/>
      <c r="M30" s="31"/>
      <c r="N30" s="31"/>
      <c r="O30" s="31"/>
      <c r="P30" s="31"/>
    </row>
    <row r="31" spans="2:16">
      <c r="B31" s="44"/>
      <c r="C31" s="44" t="s">
        <v>122</v>
      </c>
      <c r="D31" s="51">
        <v>1165.5956761843956</v>
      </c>
      <c r="E31" s="51">
        <v>1448.7678576856802</v>
      </c>
      <c r="F31" s="51">
        <v>898.81623217508854</v>
      </c>
      <c r="G31" s="51">
        <v>503.29850861715983</v>
      </c>
      <c r="H31" s="51">
        <v>744.89844594302474</v>
      </c>
      <c r="I31" s="51">
        <v>1260.9259598225817</v>
      </c>
      <c r="K31" s="31"/>
      <c r="L31" s="31"/>
      <c r="M31" s="31"/>
      <c r="N31" s="31"/>
      <c r="O31" s="31"/>
      <c r="P31" s="31"/>
    </row>
    <row r="32" spans="2:16">
      <c r="B32" s="44"/>
      <c r="C32" s="44" t="s">
        <v>123</v>
      </c>
      <c r="D32" s="51">
        <v>1165.9959898262493</v>
      </c>
      <c r="E32" s="51">
        <v>1449.8623809720923</v>
      </c>
      <c r="F32" s="51">
        <v>899.24740596675747</v>
      </c>
      <c r="G32" s="51">
        <v>503.31943946656742</v>
      </c>
      <c r="H32" s="51">
        <v>745.92404538780431</v>
      </c>
      <c r="I32" s="51">
        <v>1261.9015218523564</v>
      </c>
      <c r="K32" s="31"/>
      <c r="L32" s="31"/>
      <c r="M32" s="31"/>
      <c r="N32" s="31"/>
      <c r="O32" s="31"/>
      <c r="P32" s="31"/>
    </row>
    <row r="33" spans="2:42">
      <c r="B33" s="44">
        <v>2025</v>
      </c>
      <c r="C33" s="44" t="s">
        <v>112</v>
      </c>
      <c r="D33" s="51">
        <v>1204.9571568128335</v>
      </c>
      <c r="E33" s="51">
        <v>1497.9467536896886</v>
      </c>
      <c r="F33" s="51">
        <v>931.53005020343414</v>
      </c>
      <c r="G33" s="51">
        <v>523.63293401692044</v>
      </c>
      <c r="H33" s="51">
        <v>775.69569866920199</v>
      </c>
      <c r="I33" s="51">
        <v>1304.7757825116523</v>
      </c>
      <c r="K33" s="31"/>
      <c r="L33" s="31"/>
      <c r="M33" s="31"/>
      <c r="N33" s="31"/>
      <c r="O33" s="31"/>
      <c r="P33" s="31"/>
    </row>
    <row r="34" spans="2:42">
      <c r="B34" s="44"/>
      <c r="C34" s="47" t="s">
        <v>113</v>
      </c>
      <c r="D34" s="55">
        <v>1205.5204049139763</v>
      </c>
      <c r="E34" s="55">
        <v>1500.6701203011328</v>
      </c>
      <c r="F34" s="55">
        <v>932.41405611868549</v>
      </c>
      <c r="G34" s="55">
        <v>523.93697434183707</v>
      </c>
      <c r="H34" s="55">
        <v>777.40031246611909</v>
      </c>
      <c r="I34" s="55">
        <v>1307.1784156873323</v>
      </c>
      <c r="K34" s="31"/>
      <c r="L34" s="31"/>
      <c r="M34" s="31"/>
      <c r="N34" s="31"/>
      <c r="O34" s="31"/>
      <c r="P34" s="31"/>
    </row>
    <row r="35" spans="2:42">
      <c r="B35" s="44"/>
      <c r="C35" s="44" t="s">
        <v>114</v>
      </c>
      <c r="D35" s="51" t="s">
        <v>124</v>
      </c>
      <c r="E35" s="51" t="s">
        <v>124</v>
      </c>
      <c r="F35" s="51" t="s">
        <v>124</v>
      </c>
      <c r="G35" s="51" t="s">
        <v>124</v>
      </c>
      <c r="H35" s="51" t="s">
        <v>124</v>
      </c>
      <c r="I35" s="51" t="s">
        <v>124</v>
      </c>
      <c r="K35" s="31"/>
      <c r="L35" s="31"/>
      <c r="M35" s="31"/>
      <c r="N35" s="31"/>
      <c r="O35" s="31"/>
      <c r="P35" s="31"/>
    </row>
    <row r="36" spans="2:42">
      <c r="B36" s="44"/>
      <c r="C36" s="44" t="s">
        <v>115</v>
      </c>
      <c r="D36" s="51"/>
      <c r="E36" s="51"/>
      <c r="F36" s="51"/>
      <c r="G36" s="51"/>
      <c r="H36" s="51"/>
      <c r="I36" s="51"/>
      <c r="K36" s="31"/>
      <c r="L36" s="31"/>
      <c r="M36" s="31"/>
      <c r="N36" s="31"/>
      <c r="O36" s="31"/>
      <c r="P36" s="31"/>
    </row>
    <row r="37" spans="2:42">
      <c r="B37" s="44"/>
      <c r="C37" s="44" t="s">
        <v>116</v>
      </c>
      <c r="D37" s="51"/>
      <c r="E37" s="51"/>
      <c r="F37" s="51"/>
      <c r="G37" s="51"/>
      <c r="H37" s="51"/>
      <c r="I37" s="51"/>
      <c r="K37" s="31"/>
      <c r="L37" s="31"/>
      <c r="M37" s="31"/>
      <c r="N37" s="31"/>
      <c r="O37" s="31"/>
      <c r="P37" s="31"/>
    </row>
    <row r="38" spans="2:42">
      <c r="B38" s="44"/>
      <c r="C38" s="44" t="s">
        <v>117</v>
      </c>
      <c r="D38" s="51"/>
      <c r="E38" s="51"/>
      <c r="F38" s="51"/>
      <c r="G38" s="51"/>
      <c r="H38" s="51"/>
      <c r="I38" s="51"/>
      <c r="K38" s="31"/>
      <c r="L38" s="31"/>
      <c r="M38" s="31"/>
      <c r="N38" s="31"/>
      <c r="O38" s="31"/>
      <c r="P38" s="31"/>
    </row>
    <row r="39" spans="2:42">
      <c r="B39" s="44"/>
      <c r="C39" s="44" t="s">
        <v>118</v>
      </c>
      <c r="D39" s="51"/>
      <c r="E39" s="51"/>
      <c r="F39" s="51"/>
      <c r="G39" s="51"/>
      <c r="H39" s="51"/>
      <c r="I39" s="51"/>
      <c r="K39" s="31"/>
      <c r="L39" s="31"/>
      <c r="M39" s="31"/>
      <c r="N39" s="31"/>
      <c r="O39" s="31"/>
      <c r="P39" s="31"/>
    </row>
    <row r="40" spans="2:42">
      <c r="B40" s="44"/>
      <c r="C40" s="44" t="s">
        <v>119</v>
      </c>
      <c r="D40" s="51"/>
      <c r="E40" s="51"/>
      <c r="F40" s="51"/>
      <c r="G40" s="51"/>
      <c r="H40" s="51"/>
      <c r="I40" s="51"/>
      <c r="K40" s="31"/>
      <c r="L40" s="31"/>
      <c r="M40" s="31"/>
      <c r="N40" s="31"/>
      <c r="O40" s="31"/>
      <c r="P40" s="31"/>
    </row>
    <row r="41" spans="2:42">
      <c r="B41" s="44"/>
      <c r="C41" s="44" t="s">
        <v>120</v>
      </c>
      <c r="D41" s="51"/>
      <c r="E41" s="51"/>
      <c r="F41" s="51"/>
      <c r="G41" s="51"/>
      <c r="H41" s="51"/>
      <c r="I41" s="51"/>
      <c r="K41" s="31"/>
      <c r="L41" s="31"/>
      <c r="M41" s="31"/>
      <c r="N41" s="31"/>
      <c r="O41" s="31"/>
      <c r="P41" s="31"/>
    </row>
    <row r="42" spans="2:42">
      <c r="B42" s="44"/>
      <c r="C42" s="44" t="s">
        <v>121</v>
      </c>
      <c r="D42" s="51"/>
      <c r="E42" s="51"/>
      <c r="F42" s="51"/>
      <c r="G42" s="51"/>
      <c r="H42" s="51"/>
      <c r="I42" s="51"/>
      <c r="K42" s="31"/>
      <c r="L42" s="31"/>
      <c r="M42" s="31"/>
      <c r="N42" s="31"/>
      <c r="O42" s="31"/>
      <c r="P42" s="31"/>
    </row>
    <row r="43" spans="2:42">
      <c r="B43" s="50"/>
      <c r="C43" s="44" t="s">
        <v>122</v>
      </c>
      <c r="D43" s="51"/>
      <c r="E43" s="51"/>
      <c r="F43" s="51"/>
      <c r="G43" s="51"/>
      <c r="H43" s="51"/>
      <c r="I43" s="51"/>
      <c r="K43" s="31"/>
      <c r="L43" s="31"/>
      <c r="M43" s="31"/>
      <c r="N43" s="31"/>
      <c r="O43" s="31"/>
      <c r="P43" s="31"/>
    </row>
    <row r="44" spans="2:42">
      <c r="B44" s="50"/>
      <c r="C44" s="44" t="s">
        <v>123</v>
      </c>
      <c r="D44" s="51"/>
      <c r="E44" s="51"/>
      <c r="F44" s="51"/>
      <c r="G44" s="51"/>
      <c r="H44" s="51"/>
      <c r="I44" s="51"/>
      <c r="K44" s="31"/>
      <c r="L44" s="206"/>
      <c r="M44" s="206"/>
      <c r="N44" s="206"/>
      <c r="O44" s="206"/>
      <c r="P44" s="206"/>
      <c r="Q44" s="206"/>
    </row>
    <row r="45" spans="2:42">
      <c r="B45" s="50"/>
      <c r="C45" s="44"/>
      <c r="D45" s="57"/>
      <c r="E45" s="57"/>
      <c r="F45" s="57"/>
      <c r="G45" s="57"/>
      <c r="H45" s="57"/>
      <c r="I45" s="57"/>
      <c r="K45" s="31"/>
      <c r="L45" s="31"/>
      <c r="M45" s="31"/>
      <c r="N45" s="31"/>
      <c r="O45" s="31"/>
      <c r="P45" s="31"/>
    </row>
    <row r="46" spans="2:42">
      <c r="B46" s="44"/>
      <c r="C46" s="44"/>
      <c r="D46" s="437" t="s">
        <v>125</v>
      </c>
      <c r="E46" s="437"/>
      <c r="F46" s="437"/>
      <c r="G46" s="437"/>
      <c r="H46" s="437"/>
      <c r="I46" s="437"/>
      <c r="K46" s="31"/>
      <c r="L46" s="31"/>
      <c r="M46" s="31"/>
      <c r="N46" s="31"/>
      <c r="O46" s="31"/>
      <c r="P46" s="31"/>
    </row>
    <row r="47" spans="2:42">
      <c r="B47" s="44">
        <v>2010</v>
      </c>
      <c r="C47" s="44"/>
      <c r="D47" s="51">
        <v>2.1742639544057196</v>
      </c>
      <c r="E47" s="51">
        <v>3.5854194921367322</v>
      </c>
      <c r="F47" s="51">
        <v>3.2084438878145383</v>
      </c>
      <c r="G47" s="51">
        <v>2.8985024455060904</v>
      </c>
      <c r="H47" s="51">
        <v>2.8228685702079925</v>
      </c>
      <c r="I47" s="51">
        <v>3.4175092207132662</v>
      </c>
      <c r="K47" s="31"/>
      <c r="L47" s="31"/>
      <c r="M47" s="31"/>
      <c r="N47" s="31"/>
      <c r="O47" s="31"/>
      <c r="P47" s="31"/>
    </row>
    <row r="48" spans="2:42">
      <c r="B48" s="44">
        <v>2011</v>
      </c>
      <c r="C48" s="44"/>
      <c r="D48" s="51">
        <v>2.2479446059370467</v>
      </c>
      <c r="E48" s="51">
        <v>3.4387158957957631</v>
      </c>
      <c r="F48" s="51">
        <v>2.541844004498639</v>
      </c>
      <c r="G48" s="51">
        <v>2.636166722126454</v>
      </c>
      <c r="H48" s="51">
        <v>2.5075464158243799</v>
      </c>
      <c r="I48" s="51">
        <v>3.1842859878493002</v>
      </c>
      <c r="K48" s="31"/>
      <c r="L48" s="31"/>
      <c r="M48" s="31"/>
      <c r="N48" s="31"/>
      <c r="O48" s="31"/>
      <c r="P48" s="31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</row>
    <row r="49" spans="2:42">
      <c r="B49" s="44">
        <v>2012</v>
      </c>
      <c r="C49" s="44"/>
      <c r="D49" s="52">
        <v>2.0332525532994916</v>
      </c>
      <c r="E49" s="52">
        <v>3.5042459164357442</v>
      </c>
      <c r="F49" s="52">
        <v>2.5728324726469909</v>
      </c>
      <c r="G49" s="52">
        <v>1.3766870777958573</v>
      </c>
      <c r="H49" s="52">
        <v>3.0746674592396994</v>
      </c>
      <c r="I49" s="52">
        <v>3.1339970747441104</v>
      </c>
      <c r="K49" s="31"/>
      <c r="L49" s="31"/>
      <c r="M49" s="31"/>
      <c r="N49" s="31"/>
      <c r="O49" s="31"/>
      <c r="P49" s="31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</row>
    <row r="50" spans="2:42">
      <c r="B50" s="44">
        <v>2013</v>
      </c>
      <c r="C50" s="44"/>
      <c r="D50" s="51">
        <v>2.1785494471202815</v>
      </c>
      <c r="E50" s="51">
        <v>3.3566967647270074</v>
      </c>
      <c r="F50" s="51">
        <v>2.6308729774710882</v>
      </c>
      <c r="G50" s="51">
        <v>1.1983036603954389</v>
      </c>
      <c r="H50" s="51">
        <v>3.1919073016283939</v>
      </c>
      <c r="I50" s="51">
        <v>3.0773566068296843</v>
      </c>
      <c r="K50" s="31"/>
      <c r="L50" s="31"/>
      <c r="M50" s="31"/>
      <c r="N50" s="31"/>
      <c r="O50" s="31"/>
      <c r="P50" s="31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</row>
    <row r="51" spans="2:42">
      <c r="B51" s="44">
        <v>2014</v>
      </c>
      <c r="C51" s="44"/>
      <c r="D51" s="51">
        <v>0.86997773371475517</v>
      </c>
      <c r="E51" s="51">
        <v>2.0463949710716189</v>
      </c>
      <c r="F51" s="51">
        <v>1.0264864773547711</v>
      </c>
      <c r="G51" s="51">
        <v>-0.45326402990586434</v>
      </c>
      <c r="H51" s="51">
        <v>1.4067500954664913</v>
      </c>
      <c r="I51" s="51">
        <v>1.6853855129929318</v>
      </c>
      <c r="K51" s="31"/>
      <c r="L51" s="31"/>
      <c r="M51" s="31"/>
      <c r="N51" s="31"/>
      <c r="O51" s="31"/>
      <c r="P51" s="31"/>
    </row>
    <row r="52" spans="2:42">
      <c r="B52" s="44">
        <v>2015</v>
      </c>
      <c r="C52" s="44"/>
      <c r="D52" s="51">
        <v>0.74839855482207174</v>
      </c>
      <c r="E52" s="51">
        <v>2.1679789922961712</v>
      </c>
      <c r="F52" s="51">
        <v>1.0569692881672532</v>
      </c>
      <c r="G52" s="51">
        <v>1.0668938684582185</v>
      </c>
      <c r="H52" s="51">
        <v>1.8961949950916823</v>
      </c>
      <c r="I52" s="51">
        <v>1.8941346863832864</v>
      </c>
      <c r="K52" s="31"/>
      <c r="L52" s="31"/>
      <c r="M52" s="31"/>
      <c r="N52" s="31"/>
      <c r="O52" s="31"/>
      <c r="P52" s="31"/>
    </row>
    <row r="53" spans="2:42">
      <c r="B53" s="44">
        <v>2016</v>
      </c>
      <c r="C53" s="44"/>
      <c r="D53" s="51">
        <v>0.70090235508939447</v>
      </c>
      <c r="E53" s="51">
        <v>2.0678201807531771</v>
      </c>
      <c r="F53" s="51">
        <v>1.2888933212321652</v>
      </c>
      <c r="G53" s="51">
        <v>1.2068441835092036</v>
      </c>
      <c r="H53" s="51">
        <v>1.5437279000681814</v>
      </c>
      <c r="I53" s="51">
        <v>1.9160203176220136</v>
      </c>
      <c r="K53" s="31"/>
      <c r="L53" s="31"/>
      <c r="M53" s="31"/>
      <c r="N53" s="31"/>
      <c r="O53" s="31"/>
      <c r="P53" s="31"/>
    </row>
    <row r="54" spans="2:42">
      <c r="B54" s="44">
        <v>2017</v>
      </c>
      <c r="C54" s="44"/>
      <c r="D54" s="51">
        <v>0.58889137491855426</v>
      </c>
      <c r="E54" s="51">
        <v>1.9207353033274588</v>
      </c>
      <c r="F54" s="51">
        <v>1.2948805188622181</v>
      </c>
      <c r="G54" s="51">
        <v>1.231930917614954</v>
      </c>
      <c r="H54" s="51">
        <v>1.8466302848462846</v>
      </c>
      <c r="I54" s="51">
        <v>1.8262499388099984</v>
      </c>
      <c r="K54" s="31"/>
      <c r="L54" s="31"/>
      <c r="M54" s="31"/>
      <c r="N54" s="31"/>
      <c r="O54" s="31"/>
      <c r="P54" s="31"/>
    </row>
    <row r="55" spans="2:42">
      <c r="B55" s="44">
        <v>2018</v>
      </c>
      <c r="C55" s="44"/>
      <c r="D55" s="51">
        <v>1.7911768704562014</v>
      </c>
      <c r="E55" s="51">
        <v>3.4061196333973198</v>
      </c>
      <c r="F55" s="51">
        <v>4.8935021934644274</v>
      </c>
      <c r="G55" s="51">
        <v>3.2391293304118607</v>
      </c>
      <c r="H55" s="51">
        <v>3.7169989295475103</v>
      </c>
      <c r="I55" s="51">
        <v>3.6805872429081399</v>
      </c>
      <c r="K55" s="31"/>
      <c r="L55" s="31"/>
      <c r="M55" s="31"/>
      <c r="N55" s="31"/>
      <c r="O55" s="31"/>
      <c r="P55" s="31"/>
    </row>
    <row r="56" spans="2:42">
      <c r="B56" s="44">
        <v>2019</v>
      </c>
      <c r="C56" s="44"/>
      <c r="D56" s="51">
        <v>2.5664763278633762</v>
      </c>
      <c r="E56" s="51">
        <v>3.2563740748494663</v>
      </c>
      <c r="F56" s="51">
        <v>4.995514762415465</v>
      </c>
      <c r="G56" s="51">
        <v>3.0866877454988728</v>
      </c>
      <c r="H56" s="51">
        <v>3.7322611955504126</v>
      </c>
      <c r="I56" s="51">
        <v>3.6188596279576268</v>
      </c>
      <c r="K56" s="31"/>
      <c r="L56" s="31"/>
      <c r="M56" s="31"/>
      <c r="N56" s="31"/>
      <c r="O56" s="31"/>
      <c r="P56" s="31"/>
    </row>
    <row r="57" spans="2:42">
      <c r="B57" s="44">
        <v>2020</v>
      </c>
      <c r="C57" s="44"/>
      <c r="D57" s="51">
        <v>0.69012849628857786</v>
      </c>
      <c r="E57" s="51">
        <v>2.3354869023602731</v>
      </c>
      <c r="F57" s="51">
        <v>2.0479606667086703</v>
      </c>
      <c r="G57" s="51">
        <v>1.5937314978782924</v>
      </c>
      <c r="H57" s="51">
        <v>2.6466986999275077</v>
      </c>
      <c r="I57" s="51">
        <v>2.2303987653552682</v>
      </c>
      <c r="K57" s="31"/>
      <c r="L57" s="31"/>
      <c r="M57" s="31"/>
      <c r="N57" s="31"/>
      <c r="O57" s="31"/>
      <c r="P57" s="31"/>
    </row>
    <row r="58" spans="2:42">
      <c r="B58" s="44">
        <v>2021</v>
      </c>
      <c r="C58" s="44"/>
      <c r="D58" s="51">
        <v>0.94785611592616004</v>
      </c>
      <c r="E58" s="51">
        <v>2.2140753052331652</v>
      </c>
      <c r="F58" s="51">
        <v>1.8381312908909653</v>
      </c>
      <c r="G58" s="51">
        <v>1.5507836263288111</v>
      </c>
      <c r="H58" s="51">
        <v>1.876656502092322</v>
      </c>
      <c r="I58" s="51">
        <v>2.1192714344812069</v>
      </c>
      <c r="K58" s="31"/>
      <c r="L58" s="31"/>
      <c r="M58" s="31"/>
      <c r="N58" s="31"/>
      <c r="O58" s="31"/>
      <c r="P58" s="31"/>
    </row>
    <row r="59" spans="2:42">
      <c r="B59" s="44">
        <v>2022</v>
      </c>
      <c r="C59" s="44"/>
      <c r="D59" s="51">
        <v>4.0251535986359332</v>
      </c>
      <c r="E59" s="51">
        <v>5.3188586100338719</v>
      </c>
      <c r="F59" s="51">
        <v>5.2007252765447154</v>
      </c>
      <c r="G59" s="51">
        <v>5.0277115908344383</v>
      </c>
      <c r="H59" s="51">
        <v>5.9085130886098902</v>
      </c>
      <c r="I59" s="51">
        <v>5.322000256006576</v>
      </c>
      <c r="K59" s="31"/>
      <c r="L59" s="31"/>
      <c r="M59" s="31"/>
      <c r="N59" s="31"/>
      <c r="O59" s="31"/>
      <c r="P59" s="31"/>
    </row>
    <row r="60" spans="2:42">
      <c r="B60" s="44">
        <v>2023</v>
      </c>
      <c r="C60" s="44"/>
      <c r="D60" s="51">
        <v>7.9731043191786588</v>
      </c>
      <c r="E60" s="51">
        <v>9.4140485326357002</v>
      </c>
      <c r="F60" s="51">
        <v>9.3403759138920073</v>
      </c>
      <c r="G60" s="51">
        <v>9.1388018143699234</v>
      </c>
      <c r="H60" s="51">
        <v>10.036931265129279</v>
      </c>
      <c r="I60" s="51">
        <v>9.479664512355356</v>
      </c>
      <c r="K60" s="31"/>
      <c r="L60" s="31"/>
      <c r="M60" s="31"/>
      <c r="N60" s="31"/>
      <c r="O60" s="31"/>
      <c r="P60" s="31"/>
    </row>
    <row r="61" spans="2:42">
      <c r="B61" s="44"/>
      <c r="C61" s="44"/>
      <c r="D61" s="51"/>
      <c r="E61" s="51"/>
      <c r="F61" s="51"/>
      <c r="G61" s="51"/>
      <c r="H61" s="51"/>
      <c r="I61" s="51"/>
      <c r="K61" s="31"/>
      <c r="L61" s="31"/>
      <c r="M61" s="31"/>
      <c r="N61" s="31"/>
      <c r="O61" s="31"/>
      <c r="P61" s="31"/>
    </row>
    <row r="62" spans="2:42">
      <c r="B62" s="44">
        <v>2024</v>
      </c>
      <c r="C62" s="44" t="s">
        <v>112</v>
      </c>
      <c r="D62" s="51">
        <v>3.6367214184758856</v>
      </c>
      <c r="E62" s="51">
        <v>4.8655699684489573</v>
      </c>
      <c r="F62" s="51">
        <v>5.1571959652657373</v>
      </c>
      <c r="G62" s="51">
        <v>4.9728610103357607</v>
      </c>
      <c r="H62" s="51">
        <v>5.8269449195530898</v>
      </c>
      <c r="I62" s="51">
        <v>5.0000540378649871</v>
      </c>
      <c r="K62" s="31"/>
      <c r="L62" s="31"/>
      <c r="M62" s="31"/>
      <c r="N62" s="31"/>
      <c r="O62" s="31"/>
      <c r="P62" s="31"/>
    </row>
    <row r="63" spans="2:42">
      <c r="B63" s="44"/>
      <c r="C63" s="44" t="s">
        <v>113</v>
      </c>
      <c r="D63" s="51">
        <v>3.6537029819573741</v>
      </c>
      <c r="E63" s="51">
        <v>4.8400972449578861</v>
      </c>
      <c r="F63" s="51">
        <v>5.1955548322571099</v>
      </c>
      <c r="G63" s="51">
        <v>4.9519151678417028</v>
      </c>
      <c r="H63" s="51">
        <v>5.825806310951398</v>
      </c>
      <c r="I63" s="51">
        <v>4.9885730743513212</v>
      </c>
      <c r="K63" s="31"/>
      <c r="L63" s="31"/>
      <c r="M63" s="31"/>
      <c r="N63" s="31"/>
      <c r="O63" s="31"/>
      <c r="P63" s="31"/>
    </row>
    <row r="64" spans="2:42">
      <c r="B64" s="44"/>
      <c r="C64" s="44" t="s">
        <v>114</v>
      </c>
      <c r="D64" s="51">
        <v>3.6869355031521112</v>
      </c>
      <c r="E64" s="51">
        <v>4.8226735902574092</v>
      </c>
      <c r="F64" s="51">
        <v>5.2237135764630516</v>
      </c>
      <c r="G64" s="51">
        <v>4.9542965718035736</v>
      </c>
      <c r="H64" s="51">
        <v>5.7595151765816643</v>
      </c>
      <c r="I64" s="51">
        <v>4.968112687795978</v>
      </c>
      <c r="K64" s="31"/>
      <c r="L64" s="31"/>
      <c r="M64" s="31"/>
      <c r="N64" s="31"/>
      <c r="O64" s="31"/>
      <c r="P64" s="31"/>
    </row>
    <row r="65" spans="2:16">
      <c r="B65" s="44"/>
      <c r="C65" s="44" t="s">
        <v>115</v>
      </c>
      <c r="D65" s="51">
        <v>3.6558438364432844</v>
      </c>
      <c r="E65" s="51">
        <v>4.8166598708134334</v>
      </c>
      <c r="F65" s="51">
        <v>5.2329600477040383</v>
      </c>
      <c r="G65" s="51">
        <v>4.976352940175377</v>
      </c>
      <c r="H65" s="51">
        <v>5.712879428962081</v>
      </c>
      <c r="I65" s="51">
        <v>4.963387211889847</v>
      </c>
      <c r="K65" s="31"/>
      <c r="L65" s="31"/>
      <c r="M65" s="31"/>
      <c r="N65" s="31"/>
      <c r="O65" s="31"/>
      <c r="P65" s="31"/>
    </row>
    <row r="66" spans="2:16">
      <c r="B66" s="44"/>
      <c r="C66" s="44" t="s">
        <v>116</v>
      </c>
      <c r="D66" s="51">
        <v>3.7496463738625474</v>
      </c>
      <c r="E66" s="51">
        <v>4.8191456136725819</v>
      </c>
      <c r="F66" s="51">
        <v>5.2252711439012778</v>
      </c>
      <c r="G66" s="51">
        <v>4.968675495846564</v>
      </c>
      <c r="H66" s="51">
        <v>5.5954836199191949</v>
      </c>
      <c r="I66" s="51">
        <v>4.9587494033301871</v>
      </c>
      <c r="K66" s="31"/>
      <c r="L66" s="31"/>
      <c r="M66" s="31"/>
      <c r="N66" s="31"/>
      <c r="O66" s="31"/>
      <c r="P66" s="31"/>
    </row>
    <row r="67" spans="2:16">
      <c r="B67" s="44"/>
      <c r="C67" s="44" t="s">
        <v>117</v>
      </c>
      <c r="D67" s="51">
        <v>3.8339023462384381</v>
      </c>
      <c r="E67" s="51">
        <v>4.8672281732700107</v>
      </c>
      <c r="F67" s="51">
        <v>5.2515455825438151</v>
      </c>
      <c r="G67" s="51">
        <v>4.9994233952692202</v>
      </c>
      <c r="H67" s="51">
        <v>5.5949542897269611</v>
      </c>
      <c r="I67" s="51">
        <v>5.0023678292259621</v>
      </c>
      <c r="K67" s="31"/>
      <c r="L67" s="31"/>
      <c r="M67" s="31"/>
      <c r="N67" s="31"/>
      <c r="O67" s="31"/>
      <c r="P67" s="31"/>
    </row>
    <row r="68" spans="2:16">
      <c r="B68" s="44"/>
      <c r="C68" s="44" t="s">
        <v>118</v>
      </c>
      <c r="D68" s="51">
        <v>3.9210256386316367</v>
      </c>
      <c r="E68" s="51">
        <v>4.9462707475005807</v>
      </c>
      <c r="F68" s="51">
        <v>5.2547318480623773</v>
      </c>
      <c r="G68" s="51">
        <v>4.981665538206137</v>
      </c>
      <c r="H68" s="51">
        <v>5.6080180987094774</v>
      </c>
      <c r="I68" s="51">
        <v>5.0695275140936191</v>
      </c>
      <c r="K68" s="31"/>
      <c r="L68" s="31"/>
      <c r="M68" s="31"/>
      <c r="N68" s="31"/>
      <c r="O68" s="31"/>
      <c r="P68" s="31"/>
    </row>
    <row r="69" spans="2:16">
      <c r="B69" s="44"/>
      <c r="C69" s="44" t="s">
        <v>119</v>
      </c>
      <c r="D69" s="51">
        <v>4.0123937717545299</v>
      </c>
      <c r="E69" s="51">
        <v>4.9859297154825954</v>
      </c>
      <c r="F69" s="51">
        <v>5.2684417498385372</v>
      </c>
      <c r="G69" s="51">
        <v>4.9728918456494187</v>
      </c>
      <c r="H69" s="51">
        <v>5.6110215419539866</v>
      </c>
      <c r="I69" s="51">
        <v>5.1061449288711369</v>
      </c>
      <c r="K69" s="31"/>
      <c r="L69" s="31"/>
      <c r="M69" s="31"/>
      <c r="N69" s="31"/>
      <c r="O69" s="31"/>
      <c r="P69" s="31"/>
    </row>
    <row r="70" spans="2:16">
      <c r="B70" s="44"/>
      <c r="C70" s="44" t="s">
        <v>120</v>
      </c>
      <c r="D70" s="51">
        <v>4.1318998779846572</v>
      </c>
      <c r="E70" s="51">
        <v>5.0382900804125663</v>
      </c>
      <c r="F70" s="51">
        <v>5.2800757729909664</v>
      </c>
      <c r="G70" s="51">
        <v>4.9732077147995213</v>
      </c>
      <c r="H70" s="51">
        <v>5.6729081528318792</v>
      </c>
      <c r="I70" s="51">
        <v>5.1562366927408343</v>
      </c>
      <c r="K70" s="31"/>
      <c r="L70" s="31"/>
      <c r="M70" s="31"/>
      <c r="N70" s="31"/>
      <c r="O70" s="31"/>
      <c r="P70" s="31"/>
    </row>
    <row r="71" spans="2:16">
      <c r="B71" s="44"/>
      <c r="C71" s="44" t="s">
        <v>121</v>
      </c>
      <c r="D71" s="51">
        <v>4.2122285541065674</v>
      </c>
      <c r="E71" s="51">
        <v>5.0927318359468288</v>
      </c>
      <c r="F71" s="51">
        <v>5.2780847161353561</v>
      </c>
      <c r="G71" s="51">
        <v>4.9948172591993023</v>
      </c>
      <c r="H71" s="51">
        <v>5.6648692653331612</v>
      </c>
      <c r="I71" s="51">
        <v>5.2010050408426656</v>
      </c>
      <c r="K71" s="31"/>
      <c r="L71" s="31"/>
      <c r="M71" s="31"/>
      <c r="N71" s="31"/>
      <c r="O71" s="31"/>
      <c r="P71" s="31"/>
    </row>
    <row r="72" spans="2:16">
      <c r="B72" s="44"/>
      <c r="C72" s="44" t="s">
        <v>122</v>
      </c>
      <c r="D72" s="51">
        <v>4.3508135287089189</v>
      </c>
      <c r="E72" s="51">
        <v>5.1558779852458159</v>
      </c>
      <c r="F72" s="51">
        <v>5.276004290107994</v>
      </c>
      <c r="G72" s="51">
        <v>5.014638709407504</v>
      </c>
      <c r="H72" s="51">
        <v>5.6124046217672863</v>
      </c>
      <c r="I72" s="51">
        <v>5.2643308030783986</v>
      </c>
      <c r="K72" s="31"/>
      <c r="L72" s="31"/>
      <c r="M72" s="31"/>
      <c r="N72" s="31"/>
      <c r="O72" s="31"/>
      <c r="P72" s="31"/>
    </row>
    <row r="73" spans="2:16">
      <c r="B73" s="44"/>
      <c r="C73" s="44" t="s">
        <v>123</v>
      </c>
      <c r="D73" s="51">
        <v>4.385733029358363</v>
      </c>
      <c r="E73" s="51">
        <v>5.1852947234727775</v>
      </c>
      <c r="F73" s="51">
        <v>5.2140210535651876</v>
      </c>
      <c r="G73" s="51">
        <v>4.9475375874231897</v>
      </c>
      <c r="H73" s="51">
        <v>5.6661654110016446</v>
      </c>
      <c r="I73" s="51">
        <v>5.2764923280191445</v>
      </c>
      <c r="K73" s="31"/>
      <c r="L73" s="31"/>
      <c r="M73" s="31"/>
      <c r="N73" s="31"/>
      <c r="O73" s="31"/>
      <c r="P73" s="31"/>
    </row>
    <row r="74" spans="2:16">
      <c r="B74" s="44">
        <v>2025</v>
      </c>
      <c r="C74" s="44" t="s">
        <v>112</v>
      </c>
      <c r="D74" s="51">
        <v>3.7474213101294174</v>
      </c>
      <c r="E74" s="51">
        <v>4.3949282423421332</v>
      </c>
      <c r="F74" s="51">
        <v>4.4555672452681216</v>
      </c>
      <c r="G74" s="51">
        <v>4.597380214364799</v>
      </c>
      <c r="H74" s="51">
        <v>5.2666570271796553</v>
      </c>
      <c r="I74" s="51">
        <v>4.5007814785766209</v>
      </c>
      <c r="K74" s="31"/>
      <c r="L74" s="31"/>
      <c r="M74" s="31"/>
      <c r="N74" s="31"/>
      <c r="O74" s="31"/>
      <c r="P74" s="31"/>
    </row>
    <row r="75" spans="2:16">
      <c r="B75" s="44"/>
      <c r="C75" s="47" t="s">
        <v>113</v>
      </c>
      <c r="D75" s="55">
        <v>3.7919160396934881</v>
      </c>
      <c r="E75" s="55">
        <v>4.4207563941436323</v>
      </c>
      <c r="F75" s="55">
        <v>4.400303440848008</v>
      </c>
      <c r="G75" s="55">
        <v>4.6195165452876497</v>
      </c>
      <c r="H75" s="55">
        <v>5.306125071877954</v>
      </c>
      <c r="I75" s="55">
        <v>4.5146672251064501</v>
      </c>
      <c r="K75" s="31"/>
      <c r="L75" s="31"/>
      <c r="M75" s="31"/>
      <c r="N75" s="31"/>
      <c r="O75" s="31"/>
      <c r="P75" s="31"/>
    </row>
    <row r="76" spans="2:16">
      <c r="B76" s="44"/>
      <c r="C76" s="44" t="s">
        <v>114</v>
      </c>
      <c r="D76" s="51" t="s">
        <v>124</v>
      </c>
      <c r="E76" s="51" t="s">
        <v>124</v>
      </c>
      <c r="F76" s="51" t="s">
        <v>124</v>
      </c>
      <c r="G76" s="51" t="s">
        <v>124</v>
      </c>
      <c r="H76" s="51" t="s">
        <v>124</v>
      </c>
      <c r="I76" s="51" t="s">
        <v>124</v>
      </c>
      <c r="K76" s="31"/>
      <c r="L76" s="31"/>
      <c r="M76" s="31"/>
      <c r="N76" s="31"/>
      <c r="O76" s="31"/>
      <c r="P76" s="31"/>
    </row>
    <row r="77" spans="2:16">
      <c r="B77" s="44"/>
      <c r="C77" s="44" t="s">
        <v>115</v>
      </c>
      <c r="D77" s="51"/>
      <c r="E77" s="51"/>
      <c r="F77" s="51"/>
      <c r="G77" s="51"/>
      <c r="H77" s="51"/>
      <c r="I77" s="51"/>
      <c r="K77" s="31"/>
      <c r="L77" s="31"/>
      <c r="M77" s="31"/>
      <c r="N77" s="31"/>
      <c r="O77" s="31"/>
      <c r="P77" s="31"/>
    </row>
    <row r="78" spans="2:16">
      <c r="B78" s="44"/>
      <c r="C78" s="44" t="s">
        <v>116</v>
      </c>
      <c r="D78" s="51"/>
      <c r="E78" s="51"/>
      <c r="F78" s="51"/>
      <c r="G78" s="51"/>
      <c r="H78" s="51"/>
      <c r="I78" s="51"/>
      <c r="K78" s="31"/>
      <c r="L78" s="31"/>
      <c r="M78" s="31"/>
      <c r="N78" s="31"/>
      <c r="O78" s="31"/>
      <c r="P78" s="31"/>
    </row>
    <row r="79" spans="2:16">
      <c r="B79" s="44"/>
      <c r="C79" s="44" t="s">
        <v>117</v>
      </c>
      <c r="D79" s="51"/>
      <c r="E79" s="51"/>
      <c r="F79" s="51"/>
      <c r="G79" s="51"/>
      <c r="H79" s="51"/>
      <c r="I79" s="51"/>
      <c r="K79" s="31"/>
      <c r="L79" s="31"/>
      <c r="M79" s="31"/>
      <c r="N79" s="31"/>
      <c r="O79" s="31"/>
      <c r="P79" s="31"/>
    </row>
    <row r="80" spans="2:16">
      <c r="B80" s="44"/>
      <c r="C80" s="44" t="s">
        <v>118</v>
      </c>
      <c r="D80" s="51"/>
      <c r="E80" s="51"/>
      <c r="F80" s="51"/>
      <c r="G80" s="51"/>
      <c r="H80" s="51"/>
      <c r="I80" s="51"/>
      <c r="K80" s="31"/>
      <c r="L80" s="31"/>
      <c r="M80" s="31"/>
      <c r="N80" s="31"/>
      <c r="O80" s="31"/>
      <c r="P80" s="31"/>
    </row>
    <row r="81" spans="2:16">
      <c r="B81" s="44"/>
      <c r="C81" s="44" t="s">
        <v>119</v>
      </c>
      <c r="D81" s="51"/>
      <c r="E81" s="51"/>
      <c r="F81" s="51"/>
      <c r="G81" s="51"/>
      <c r="H81" s="51"/>
      <c r="I81" s="51"/>
      <c r="K81" s="206"/>
      <c r="L81" s="206"/>
      <c r="M81" s="206"/>
      <c r="N81" s="206"/>
      <c r="O81" s="206"/>
      <c r="P81" s="206"/>
    </row>
    <row r="82" spans="2:16">
      <c r="B82" s="44"/>
      <c r="C82" s="44" t="s">
        <v>120</v>
      </c>
      <c r="D82" s="51"/>
      <c r="E82" s="51"/>
      <c r="F82" s="51"/>
      <c r="G82" s="51"/>
      <c r="H82" s="51"/>
      <c r="I82" s="51"/>
      <c r="K82" s="31"/>
      <c r="L82" s="31"/>
      <c r="M82" s="31"/>
      <c r="N82" s="31"/>
      <c r="O82" s="31"/>
      <c r="P82" s="31"/>
    </row>
    <row r="83" spans="2:16">
      <c r="B83" s="44"/>
      <c r="C83" s="44" t="s">
        <v>121</v>
      </c>
      <c r="D83" s="51"/>
      <c r="E83" s="51"/>
      <c r="F83" s="51"/>
      <c r="G83" s="51"/>
      <c r="H83" s="51"/>
      <c r="I83" s="51"/>
      <c r="K83" s="31"/>
      <c r="L83" s="31"/>
      <c r="M83" s="31"/>
      <c r="N83" s="31"/>
      <c r="O83" s="31"/>
      <c r="P83" s="31"/>
    </row>
    <row r="84" spans="2:16">
      <c r="B84" s="44"/>
      <c r="C84" s="44" t="s">
        <v>122</v>
      </c>
      <c r="D84" s="51"/>
      <c r="E84" s="51"/>
      <c r="F84" s="51"/>
      <c r="G84" s="51"/>
      <c r="H84" s="51"/>
      <c r="I84" s="51"/>
      <c r="K84" s="31"/>
      <c r="L84" s="31"/>
      <c r="M84" s="31"/>
      <c r="N84" s="31"/>
      <c r="O84" s="31"/>
      <c r="P84" s="31"/>
    </row>
    <row r="85" spans="2:16">
      <c r="B85" s="44"/>
      <c r="C85" s="44" t="s">
        <v>123</v>
      </c>
      <c r="D85" s="51"/>
      <c r="E85" s="51"/>
      <c r="F85" s="51"/>
      <c r="G85" s="51"/>
      <c r="H85" s="51"/>
      <c r="I85" s="51"/>
      <c r="K85" s="31"/>
      <c r="L85" s="31"/>
      <c r="M85" s="31"/>
      <c r="N85" s="31"/>
      <c r="O85" s="31"/>
      <c r="P85" s="31"/>
    </row>
    <row r="86" spans="2:16">
      <c r="B86" s="44"/>
      <c r="C86" s="44"/>
      <c r="D86" s="52"/>
      <c r="E86" s="52"/>
      <c r="F86" s="52"/>
      <c r="G86" s="52"/>
      <c r="H86" s="52"/>
      <c r="I86" s="52"/>
      <c r="K86" s="34"/>
      <c r="L86" s="34"/>
      <c r="M86" s="34"/>
      <c r="N86" s="34"/>
      <c r="O86" s="34"/>
      <c r="P86" s="34"/>
    </row>
    <row r="87" spans="2:16" ht="18">
      <c r="B87" s="26" t="s">
        <v>213</v>
      </c>
      <c r="D87" s="31"/>
      <c r="E87" s="31"/>
      <c r="F87" s="31"/>
      <c r="G87" s="31"/>
      <c r="H87" s="31"/>
      <c r="I87" s="31"/>
    </row>
    <row r="88" spans="2:16">
      <c r="C88" s="511"/>
      <c r="D88" s="492"/>
      <c r="E88" s="492"/>
      <c r="F88" s="492"/>
      <c r="G88" s="492"/>
      <c r="H88" s="492"/>
      <c r="I88" s="492"/>
    </row>
    <row r="89" spans="2:16" ht="18.75">
      <c r="B89" s="41"/>
      <c r="C89" s="42"/>
      <c r="D89" s="42"/>
      <c r="E89" s="42"/>
      <c r="F89" s="42"/>
      <c r="G89" s="42"/>
      <c r="H89" s="42"/>
      <c r="I89" s="42"/>
    </row>
  </sheetData>
  <mergeCells count="1">
    <mergeCell ref="C88:I88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1" sqref="K21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518" t="s">
        <v>33</v>
      </c>
      <c r="C1" s="519"/>
      <c r="D1" s="519"/>
      <c r="E1" s="519"/>
      <c r="F1" s="519"/>
      <c r="G1" s="519"/>
    </row>
    <row r="3" spans="1:138" ht="18.75">
      <c r="B3" s="258" t="s">
        <v>221</v>
      </c>
      <c r="C3" s="259"/>
      <c r="D3" s="259"/>
      <c r="E3" s="259"/>
      <c r="F3" s="259"/>
      <c r="G3" s="259"/>
      <c r="K3" s="7" t="s">
        <v>168</v>
      </c>
    </row>
    <row r="4" spans="1:138" ht="23.65" customHeight="1">
      <c r="A4" s="260"/>
      <c r="B4" s="520" t="s">
        <v>41</v>
      </c>
      <c r="C4" s="522" t="s">
        <v>40</v>
      </c>
      <c r="D4" s="523"/>
      <c r="E4" s="261" t="s">
        <v>34</v>
      </c>
      <c r="F4" s="261"/>
      <c r="G4" s="261"/>
    </row>
    <row r="5" spans="1:138" ht="18.600000000000001" customHeight="1">
      <c r="A5" s="260"/>
      <c r="B5" s="521"/>
      <c r="C5" s="262" t="s">
        <v>7</v>
      </c>
      <c r="D5" s="262" t="s">
        <v>32</v>
      </c>
      <c r="E5" s="263" t="s">
        <v>4</v>
      </c>
      <c r="F5" s="263" t="s">
        <v>3</v>
      </c>
      <c r="G5" s="263" t="s">
        <v>6</v>
      </c>
      <c r="J5" s="59"/>
      <c r="K5" s="60"/>
      <c r="L5" s="59"/>
      <c r="M5" s="61"/>
      <c r="N5" s="59"/>
    </row>
    <row r="6" spans="1:138" s="64" customFormat="1" ht="27.6" customHeight="1">
      <c r="A6" s="264"/>
      <c r="B6" s="265" t="s">
        <v>29</v>
      </c>
      <c r="C6" s="266">
        <v>982486</v>
      </c>
      <c r="D6" s="267">
        <f>C6/$C$14</f>
        <v>0.46210258023884809</v>
      </c>
      <c r="E6" s="268">
        <v>0.27124617019600583</v>
      </c>
      <c r="F6" s="268">
        <v>0.11804172863791201</v>
      </c>
      <c r="G6" s="268">
        <v>0.17844884783972104</v>
      </c>
      <c r="H6" s="3"/>
      <c r="I6" s="3"/>
      <c r="J6" s="62"/>
      <c r="K6" s="63"/>
      <c r="L6" s="62"/>
      <c r="M6" s="63"/>
      <c r="N6" s="62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4" customFormat="1" ht="27.6" customHeight="1">
      <c r="A7" s="264"/>
      <c r="B7" s="269" t="s">
        <v>28</v>
      </c>
      <c r="C7" s="266">
        <v>150143</v>
      </c>
      <c r="D7" s="267">
        <f t="shared" ref="D7:D11" si="0">C7/$C$14</f>
        <v>7.0618276194064217E-2</v>
      </c>
      <c r="E7" s="268">
        <v>0.19536185231355099</v>
      </c>
      <c r="F7" s="268">
        <v>0.12246284980910331</v>
      </c>
      <c r="G7" s="268">
        <v>0.15019061042350426</v>
      </c>
      <c r="H7" s="3"/>
      <c r="I7" s="3"/>
      <c r="J7" s="45"/>
      <c r="K7" s="4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4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4" customFormat="1" ht="27.6" customHeight="1">
      <c r="A8" s="264"/>
      <c r="B8" s="265" t="s">
        <v>35</v>
      </c>
      <c r="C8" s="266">
        <v>253534</v>
      </c>
      <c r="D8" s="267">
        <f t="shared" si="0"/>
        <v>0.11924721123586099</v>
      </c>
      <c r="E8" s="268">
        <v>0.34480164448588624</v>
      </c>
      <c r="F8" s="268">
        <v>0.24809208660871035</v>
      </c>
      <c r="G8" s="268">
        <v>0.28982667602523154</v>
      </c>
      <c r="H8" s="3"/>
      <c r="I8" s="3"/>
      <c r="J8" s="516"/>
      <c r="K8" s="516"/>
      <c r="L8" s="516"/>
      <c r="M8" s="516"/>
      <c r="N8" s="516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6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4" customFormat="1" ht="27.6" customHeight="1">
      <c r="A9" s="264"/>
      <c r="B9" s="265" t="s">
        <v>30</v>
      </c>
      <c r="C9" s="266">
        <v>573332</v>
      </c>
      <c r="D9" s="267">
        <f t="shared" si="0"/>
        <v>0.26966103998784641</v>
      </c>
      <c r="E9" s="268">
        <v>0.2642749664167009</v>
      </c>
      <c r="F9" s="268">
        <v>6.3429921365489944E-2</v>
      </c>
      <c r="G9" s="268">
        <v>0.246271131400845</v>
      </c>
      <c r="H9" s="3"/>
      <c r="I9" s="3"/>
      <c r="J9" s="145"/>
      <c r="K9" s="169"/>
      <c r="L9" s="145"/>
      <c r="M9" s="170"/>
      <c r="N9" s="145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4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4" customFormat="1" ht="27.6" customHeight="1">
      <c r="A10" s="264"/>
      <c r="B10" s="265" t="s">
        <v>31</v>
      </c>
      <c r="C10" s="266">
        <v>143500</v>
      </c>
      <c r="D10" s="267">
        <f t="shared" si="0"/>
        <v>6.7493806796508765E-2</v>
      </c>
      <c r="E10" s="268">
        <v>0.42846547920276218</v>
      </c>
      <c r="F10" s="268">
        <v>0.42069508934852962</v>
      </c>
      <c r="G10" s="268">
        <v>0.42438294424170014</v>
      </c>
      <c r="H10" s="3"/>
      <c r="I10" s="3"/>
      <c r="J10" s="158"/>
      <c r="K10" s="153"/>
      <c r="L10" s="158"/>
      <c r="M10" s="153"/>
      <c r="N10" s="158"/>
      <c r="O10" s="140"/>
      <c r="P10" s="140"/>
      <c r="Q10" s="140"/>
      <c r="R10" s="140"/>
      <c r="S10" s="140"/>
      <c r="T10" s="140"/>
      <c r="U10" s="166"/>
      <c r="V10" s="140"/>
      <c r="W10" s="167"/>
      <c r="X10" s="140"/>
      <c r="Y10" s="140"/>
      <c r="Z10" s="140"/>
      <c r="AA10" s="140"/>
      <c r="AB10" s="146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4" customFormat="1" ht="27.6" customHeight="1">
      <c r="A11" s="264"/>
      <c r="B11" s="265" t="s">
        <v>37</v>
      </c>
      <c r="C11" s="266">
        <v>22604</v>
      </c>
      <c r="D11" s="267">
        <f t="shared" si="0"/>
        <v>1.0631568005772014E-2</v>
      </c>
      <c r="E11" s="268">
        <v>0.48746796258695868</v>
      </c>
      <c r="F11" s="268">
        <v>0.49514744307577452</v>
      </c>
      <c r="G11" s="268">
        <v>0.49014463213131815</v>
      </c>
      <c r="H11" s="3"/>
      <c r="I11" s="3"/>
      <c r="J11" s="158"/>
      <c r="K11" s="153"/>
      <c r="L11" s="158"/>
      <c r="M11" s="153"/>
      <c r="N11" s="158"/>
      <c r="O11" s="179"/>
      <c r="P11" s="179"/>
      <c r="Q11" s="179"/>
      <c r="R11" s="179"/>
      <c r="S11" s="179"/>
      <c r="T11" s="179"/>
      <c r="U11" s="179"/>
      <c r="V11" s="140"/>
      <c r="W11" s="179"/>
      <c r="X11" s="179"/>
      <c r="Y11" s="179"/>
      <c r="Z11" s="179"/>
      <c r="AA11" s="179"/>
      <c r="AB11" s="146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4" customFormat="1" ht="27.6" customHeight="1">
      <c r="A12" s="264"/>
      <c r="B12" s="270" t="s">
        <v>36</v>
      </c>
      <c r="C12" s="271">
        <f>SUM(C6:C11)</f>
        <v>2125599</v>
      </c>
      <c r="D12" s="272">
        <f>SUM(D6:D11)</f>
        <v>0.99975448245890053</v>
      </c>
      <c r="E12" s="273">
        <v>0.2742740673247685</v>
      </c>
      <c r="F12" s="273">
        <v>0.14190800555084929</v>
      </c>
      <c r="G12" s="273">
        <v>0.210612388306568</v>
      </c>
      <c r="H12" s="3"/>
      <c r="I12" s="3"/>
      <c r="J12" s="158"/>
      <c r="K12" s="153"/>
      <c r="L12" s="158"/>
      <c r="M12" s="153"/>
      <c r="N12" s="158"/>
      <c r="O12" s="168"/>
      <c r="P12" s="143"/>
      <c r="Q12" s="168"/>
      <c r="R12" s="143"/>
      <c r="S12" s="168"/>
      <c r="T12" s="143"/>
      <c r="U12" s="168"/>
      <c r="V12" s="144"/>
      <c r="W12" s="145"/>
      <c r="X12" s="169"/>
      <c r="Y12" s="145"/>
      <c r="Z12" s="170"/>
      <c r="AA12" s="145"/>
      <c r="AB12" s="146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4" customFormat="1" ht="27.6" customHeight="1">
      <c r="A13" s="264"/>
      <c r="B13" s="265" t="s">
        <v>38</v>
      </c>
      <c r="C13" s="266">
        <v>522</v>
      </c>
      <c r="D13" s="267">
        <f>C13/C14</f>
        <v>2.4551754109949529E-4</v>
      </c>
      <c r="E13" s="268">
        <v>2.4860960790407099E-3</v>
      </c>
      <c r="F13" s="268">
        <v>3.9936652206844312E-3</v>
      </c>
      <c r="G13" s="268">
        <v>2.5949234944969727E-3</v>
      </c>
      <c r="H13" s="3"/>
      <c r="I13" s="3"/>
      <c r="J13" s="158"/>
      <c r="K13" s="153"/>
      <c r="L13" s="158"/>
      <c r="M13" s="153"/>
      <c r="N13" s="158"/>
      <c r="O13" s="142"/>
      <c r="P13" s="143"/>
      <c r="Q13" s="142"/>
      <c r="R13" s="143"/>
      <c r="S13" s="142"/>
      <c r="T13" s="143"/>
      <c r="U13" s="142"/>
      <c r="V13" s="144"/>
      <c r="W13" s="145"/>
      <c r="X13" s="146"/>
      <c r="Y13" s="145"/>
      <c r="Z13" s="146"/>
      <c r="AA13" s="145"/>
      <c r="AB13" s="146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4" customFormat="1" ht="32.1" customHeight="1">
      <c r="A14" s="264"/>
      <c r="B14" s="274" t="s">
        <v>39</v>
      </c>
      <c r="C14" s="275">
        <f>SUM(C12:C13)</f>
        <v>2126121</v>
      </c>
      <c r="D14" s="276">
        <v>1</v>
      </c>
      <c r="E14" s="276">
        <v>0.2649237231008747</v>
      </c>
      <c r="F14" s="276">
        <v>0.14149660422856475</v>
      </c>
      <c r="G14" s="276">
        <v>0.20654723294433228</v>
      </c>
      <c r="H14" s="3"/>
      <c r="I14" s="3"/>
      <c r="J14" s="158"/>
      <c r="K14" s="153"/>
      <c r="L14" s="158"/>
      <c r="M14" s="153"/>
      <c r="N14" s="158"/>
      <c r="O14" s="142"/>
      <c r="P14" s="143"/>
      <c r="Q14" s="142"/>
      <c r="R14" s="143"/>
      <c r="S14" s="142"/>
      <c r="T14" s="143"/>
      <c r="U14" s="142"/>
      <c r="V14" s="144"/>
      <c r="W14" s="171"/>
      <c r="X14" s="146"/>
      <c r="Y14" s="171"/>
      <c r="Z14" s="146"/>
      <c r="AA14" s="171"/>
      <c r="AB14" s="146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5"/>
      <c r="C15" s="66"/>
      <c r="D15" s="66"/>
      <c r="H15" s="4"/>
      <c r="I15" s="4"/>
      <c r="J15" s="158"/>
      <c r="K15" s="153"/>
      <c r="L15" s="158"/>
      <c r="M15" s="153"/>
      <c r="N15" s="158"/>
      <c r="O15" s="150"/>
      <c r="P15" s="151"/>
      <c r="Q15" s="150"/>
      <c r="R15" s="151"/>
      <c r="S15" s="150"/>
      <c r="T15" s="151"/>
      <c r="U15" s="150"/>
      <c r="V15" s="152"/>
      <c r="W15" s="150"/>
      <c r="X15" s="153"/>
      <c r="Y15" s="150"/>
      <c r="Z15" s="153"/>
      <c r="AA15" s="154"/>
      <c r="AB15" s="14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7" t="s">
        <v>44</v>
      </c>
      <c r="C16" s="68"/>
      <c r="D16" s="68"/>
      <c r="E16" s="68"/>
      <c r="F16" s="68"/>
      <c r="G16" s="68"/>
      <c r="H16" s="4"/>
      <c r="I16" s="4"/>
      <c r="J16" s="158"/>
      <c r="K16" s="153"/>
      <c r="L16" s="158"/>
      <c r="M16" s="153"/>
      <c r="N16" s="158"/>
      <c r="O16" s="150"/>
      <c r="P16" s="151"/>
      <c r="Q16" s="150"/>
      <c r="R16" s="151"/>
      <c r="S16" s="150"/>
      <c r="T16" s="151"/>
      <c r="U16" s="150"/>
      <c r="V16" s="152"/>
      <c r="W16" s="150"/>
      <c r="X16" s="153"/>
      <c r="Y16" s="150"/>
      <c r="Z16" s="153"/>
      <c r="AA16" s="154"/>
      <c r="AB16" s="14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4"/>
      <c r="K17" s="153"/>
      <c r="L17" s="154"/>
      <c r="M17" s="153"/>
      <c r="N17" s="154"/>
      <c r="O17" s="157"/>
      <c r="P17" s="151"/>
      <c r="Q17" s="157"/>
      <c r="R17" s="151"/>
      <c r="S17" s="157"/>
      <c r="T17" s="151"/>
      <c r="U17" s="157"/>
      <c r="V17" s="152"/>
      <c r="W17" s="158"/>
      <c r="X17" s="153"/>
      <c r="Y17" s="158"/>
      <c r="Z17" s="153"/>
      <c r="AA17" s="158"/>
      <c r="AB17" s="14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4"/>
      <c r="K18" s="153"/>
      <c r="L18" s="154"/>
      <c r="M18" s="153"/>
      <c r="N18" s="154"/>
      <c r="O18" s="150"/>
      <c r="P18" s="151"/>
      <c r="Q18" s="150"/>
      <c r="R18" s="151"/>
      <c r="S18" s="150"/>
      <c r="T18" s="151"/>
      <c r="U18" s="150"/>
      <c r="V18" s="152"/>
      <c r="W18" s="154"/>
      <c r="X18" s="153"/>
      <c r="Y18" s="154"/>
      <c r="Z18" s="153"/>
      <c r="AA18" s="154"/>
      <c r="AB18" s="14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4"/>
      <c r="K19" s="153"/>
      <c r="L19" s="154"/>
      <c r="M19" s="153"/>
      <c r="N19" s="154"/>
      <c r="O19" s="142"/>
      <c r="P19" s="143"/>
      <c r="Q19" s="142"/>
      <c r="R19" s="143"/>
      <c r="S19" s="142"/>
      <c r="T19" s="163"/>
      <c r="U19" s="173"/>
      <c r="V19" s="152"/>
      <c r="W19" s="171"/>
      <c r="X19" s="146"/>
      <c r="Y19" s="171"/>
      <c r="Z19" s="146"/>
      <c r="AA19" s="171"/>
      <c r="AB19" s="14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4"/>
      <c r="K20" s="153"/>
      <c r="L20" s="154"/>
      <c r="M20" s="153"/>
      <c r="N20" s="154"/>
      <c r="O20" s="150"/>
      <c r="P20" s="151"/>
      <c r="Q20" s="150"/>
      <c r="R20" s="151"/>
      <c r="S20" s="150"/>
      <c r="T20" s="151"/>
      <c r="U20" s="150"/>
      <c r="V20" s="152"/>
      <c r="W20" s="154"/>
      <c r="X20" s="153"/>
      <c r="Y20" s="154"/>
      <c r="Z20" s="153"/>
      <c r="AA20" s="154"/>
      <c r="AB20" s="14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4"/>
      <c r="K21" s="153"/>
      <c r="L21" s="154"/>
      <c r="M21" s="153"/>
      <c r="N21" s="154"/>
      <c r="O21" s="150"/>
      <c r="P21" s="151"/>
      <c r="Q21" s="150"/>
      <c r="R21" s="151"/>
      <c r="S21" s="150"/>
      <c r="T21" s="151"/>
      <c r="U21" s="150"/>
      <c r="V21" s="152"/>
      <c r="W21" s="154"/>
      <c r="X21" s="153"/>
      <c r="Y21" s="154"/>
      <c r="Z21" s="153"/>
      <c r="AA21" s="154"/>
      <c r="AB21" s="14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4"/>
      <c r="K22" s="153"/>
      <c r="L22" s="154"/>
      <c r="M22" s="153"/>
      <c r="N22" s="154"/>
      <c r="O22" s="150"/>
      <c r="P22" s="151"/>
      <c r="Q22" s="150"/>
      <c r="R22" s="151"/>
      <c r="S22" s="150"/>
      <c r="T22" s="151"/>
      <c r="U22" s="150"/>
      <c r="V22" s="152"/>
      <c r="W22" s="154"/>
      <c r="X22" s="153"/>
      <c r="Y22" s="154"/>
      <c r="Z22" s="153"/>
      <c r="AA22" s="154"/>
      <c r="AB22" s="146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4"/>
      <c r="K23" s="153"/>
      <c r="L23" s="154"/>
      <c r="M23" s="153"/>
      <c r="N23" s="154"/>
      <c r="O23" s="150"/>
      <c r="P23" s="151"/>
      <c r="Q23" s="150"/>
      <c r="R23" s="151"/>
      <c r="S23" s="150"/>
      <c r="T23" s="151"/>
      <c r="U23" s="150"/>
      <c r="V23" s="152"/>
      <c r="W23" s="154"/>
      <c r="X23" s="153"/>
      <c r="Y23" s="154"/>
      <c r="Z23" s="153"/>
      <c r="AA23" s="154"/>
      <c r="AB23" s="146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8"/>
      <c r="K24" s="153"/>
      <c r="L24" s="158"/>
      <c r="M24" s="153"/>
      <c r="N24" s="158"/>
      <c r="O24" s="150"/>
      <c r="P24" s="151"/>
      <c r="Q24" s="150"/>
      <c r="R24" s="151"/>
      <c r="S24" s="150"/>
      <c r="T24" s="151"/>
      <c r="U24" s="150"/>
      <c r="V24" s="152"/>
      <c r="W24" s="154"/>
      <c r="X24" s="153"/>
      <c r="Y24" s="154"/>
      <c r="Z24" s="153"/>
      <c r="AA24" s="154"/>
      <c r="AB24" s="146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4"/>
      <c r="K25" s="153"/>
      <c r="L25" s="154"/>
      <c r="M25" s="153"/>
      <c r="N25" s="154"/>
      <c r="O25" s="150"/>
      <c r="P25" s="151"/>
      <c r="Q25" s="150"/>
      <c r="R25" s="151"/>
      <c r="S25" s="150"/>
      <c r="T25" s="151"/>
      <c r="U25" s="150"/>
      <c r="V25" s="152"/>
      <c r="W25" s="154"/>
      <c r="X25" s="153"/>
      <c r="Y25" s="154"/>
      <c r="Z25" s="153"/>
      <c r="AA25" s="154"/>
      <c r="AB25" s="146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0"/>
      <c r="P26" s="151"/>
      <c r="Q26" s="150"/>
      <c r="R26" s="151"/>
      <c r="S26" s="150"/>
      <c r="T26" s="151"/>
      <c r="U26" s="150"/>
      <c r="V26" s="152"/>
      <c r="W26" s="154"/>
      <c r="X26" s="153"/>
      <c r="Y26" s="154"/>
      <c r="Z26" s="153"/>
      <c r="AA26" s="154"/>
      <c r="AB26" s="146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69"/>
      <c r="H27" s="4"/>
      <c r="I27" s="4"/>
      <c r="O27" s="157"/>
      <c r="P27" s="151"/>
      <c r="Q27" s="157"/>
      <c r="R27" s="151"/>
      <c r="S27" s="157"/>
      <c r="T27" s="151"/>
      <c r="U27" s="157"/>
      <c r="V27" s="152"/>
      <c r="W27" s="158"/>
      <c r="X27" s="153"/>
      <c r="Y27" s="158"/>
      <c r="Z27" s="153"/>
      <c r="AA27" s="158"/>
      <c r="AB27" s="146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0"/>
      <c r="P28" s="151"/>
      <c r="Q28" s="150"/>
      <c r="R28" s="151"/>
      <c r="S28" s="150"/>
      <c r="T28" s="151"/>
      <c r="U28" s="150"/>
      <c r="V28" s="152"/>
      <c r="W28" s="154"/>
      <c r="X28" s="153"/>
      <c r="Y28" s="154"/>
      <c r="Z28" s="153"/>
      <c r="AA28" s="154"/>
      <c r="AB28" s="146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2"/>
      <c r="P29" s="143"/>
      <c r="Q29" s="142"/>
      <c r="R29" s="143"/>
      <c r="S29" s="142"/>
      <c r="T29" s="163"/>
      <c r="U29" s="142"/>
      <c r="V29" s="152"/>
      <c r="W29" s="171"/>
      <c r="X29" s="146"/>
      <c r="Y29" s="171"/>
      <c r="Z29" s="146"/>
      <c r="AA29" s="171"/>
      <c r="AB29" s="146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0"/>
      <c r="P30" s="151"/>
      <c r="Q30" s="150"/>
      <c r="R30" s="151"/>
      <c r="S30" s="150"/>
      <c r="T30" s="151"/>
      <c r="U30" s="150"/>
      <c r="V30" s="152"/>
      <c r="W30" s="154"/>
      <c r="X30" s="153"/>
      <c r="Y30" s="154"/>
      <c r="Z30" s="153"/>
      <c r="AA30" s="154"/>
      <c r="AB30" s="146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0"/>
      <c r="P31" s="151"/>
      <c r="Q31" s="150"/>
      <c r="R31" s="151"/>
      <c r="S31" s="150"/>
      <c r="T31" s="151"/>
      <c r="U31" s="150"/>
      <c r="V31" s="152"/>
      <c r="W31" s="154"/>
      <c r="X31" s="153"/>
      <c r="Y31" s="154"/>
      <c r="Z31" s="153"/>
      <c r="AA31" s="154"/>
      <c r="AB31" s="146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1"/>
      <c r="P32" s="151"/>
      <c r="Q32" s="150"/>
      <c r="R32" s="151"/>
      <c r="S32" s="150"/>
      <c r="T32" s="151"/>
      <c r="U32" s="150"/>
      <c r="V32" s="152"/>
      <c r="W32" s="154"/>
      <c r="X32" s="153"/>
      <c r="Y32" s="154"/>
      <c r="Z32" s="153"/>
      <c r="AA32" s="154"/>
      <c r="AB32" s="14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2"/>
      <c r="K33" s="183"/>
      <c r="L33" s="182"/>
      <c r="M33" s="183"/>
      <c r="N33" s="182"/>
      <c r="O33" s="181"/>
      <c r="P33" s="151"/>
      <c r="Q33" s="150"/>
      <c r="R33" s="151"/>
      <c r="S33" s="150"/>
      <c r="T33" s="151"/>
      <c r="U33" s="150"/>
      <c r="V33" s="152"/>
      <c r="W33" s="154"/>
      <c r="X33" s="153"/>
      <c r="Y33" s="154"/>
      <c r="Z33" s="153"/>
      <c r="AA33" s="154"/>
      <c r="AB33" s="14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4"/>
      <c r="K34" s="183"/>
      <c r="L34" s="184"/>
      <c r="M34" s="183"/>
      <c r="N34" s="184"/>
      <c r="O34" s="181"/>
      <c r="P34" s="151"/>
      <c r="Q34" s="150"/>
      <c r="R34" s="151"/>
      <c r="S34" s="150"/>
      <c r="T34" s="151"/>
      <c r="U34" s="150"/>
      <c r="V34" s="152"/>
      <c r="W34" s="154"/>
      <c r="X34" s="153"/>
      <c r="Y34" s="154"/>
      <c r="Z34" s="153"/>
      <c r="AA34" s="154"/>
      <c r="AB34" s="146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5"/>
      <c r="M35" s="186"/>
      <c r="N35" s="187"/>
      <c r="O35" s="181"/>
      <c r="P35" s="151"/>
      <c r="Q35" s="150"/>
      <c r="R35" s="151"/>
      <c r="S35" s="150"/>
      <c r="T35" s="151"/>
      <c r="U35" s="150"/>
      <c r="V35" s="152"/>
      <c r="W35" s="154"/>
      <c r="X35" s="153"/>
      <c r="Y35" s="154"/>
      <c r="Z35" s="153"/>
      <c r="AA35" s="154"/>
      <c r="AB35" s="146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5"/>
      <c r="M36" s="186"/>
      <c r="N36" s="187"/>
      <c r="O36" s="181"/>
      <c r="P36" s="151"/>
      <c r="Q36" s="150"/>
      <c r="R36" s="151"/>
      <c r="S36" s="150"/>
      <c r="T36" s="151"/>
      <c r="U36" s="150"/>
      <c r="V36" s="152"/>
      <c r="W36" s="154"/>
      <c r="X36" s="153"/>
      <c r="Y36" s="154"/>
      <c r="Z36" s="153"/>
      <c r="AA36" s="154"/>
      <c r="AB36" s="146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8"/>
      <c r="M37" s="189"/>
      <c r="N37" s="187"/>
      <c r="O37" s="190"/>
      <c r="P37" s="151"/>
      <c r="Q37" s="157"/>
      <c r="R37" s="151"/>
      <c r="S37" s="157"/>
      <c r="T37" s="151"/>
      <c r="U37" s="157"/>
      <c r="V37" s="152"/>
      <c r="W37" s="158"/>
      <c r="X37" s="153"/>
      <c r="Y37" s="158"/>
      <c r="Z37" s="153"/>
      <c r="AA37" s="158"/>
      <c r="AB37" s="146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5"/>
      <c r="M38" s="186"/>
      <c r="N38" s="191"/>
      <c r="O38" s="181"/>
      <c r="P38" s="151"/>
      <c r="Q38" s="150"/>
      <c r="R38" s="151"/>
      <c r="S38" s="150"/>
      <c r="T38" s="151"/>
      <c r="U38" s="150"/>
      <c r="V38" s="152"/>
      <c r="W38" s="154"/>
      <c r="X38" s="153"/>
      <c r="Y38" s="154"/>
      <c r="Z38" s="153"/>
      <c r="AA38" s="154"/>
      <c r="AB38" s="146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5"/>
      <c r="M39" s="164"/>
      <c r="N39" s="172"/>
      <c r="O39" s="142"/>
      <c r="P39" s="143"/>
      <c r="Q39" s="142"/>
      <c r="R39" s="143"/>
      <c r="S39" s="142"/>
      <c r="T39" s="163"/>
      <c r="U39" s="142"/>
      <c r="V39" s="152"/>
      <c r="W39" s="171"/>
      <c r="X39" s="146"/>
      <c r="Y39" s="171"/>
      <c r="Z39" s="146"/>
      <c r="AA39" s="171"/>
      <c r="AB39" s="146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7"/>
      <c r="M40" s="148"/>
      <c r="N40" s="149"/>
      <c r="O40" s="150"/>
      <c r="P40" s="151"/>
      <c r="Q40" s="150"/>
      <c r="R40" s="151"/>
      <c r="S40" s="150"/>
      <c r="T40" s="151"/>
      <c r="U40" s="150"/>
      <c r="V40" s="152"/>
      <c r="W40" s="154"/>
      <c r="X40" s="153"/>
      <c r="Y40" s="154"/>
      <c r="Z40" s="153"/>
      <c r="AA40" s="154"/>
      <c r="AB40" s="146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0" t="s">
        <v>29</v>
      </c>
      <c r="C41" s="71">
        <f>D6</f>
        <v>0.46210258023884809</v>
      </c>
      <c r="D41" s="5"/>
      <c r="E41" s="5"/>
      <c r="F41" s="5"/>
      <c r="G41" s="4"/>
      <c r="H41" s="4"/>
      <c r="I41" s="4"/>
      <c r="J41" s="4"/>
      <c r="K41" s="4"/>
      <c r="L41" s="147"/>
      <c r="M41" s="148"/>
      <c r="N41" s="149"/>
      <c r="O41" s="150"/>
      <c r="P41" s="151"/>
      <c r="Q41" s="150"/>
      <c r="R41" s="151"/>
      <c r="S41" s="150"/>
      <c r="T41" s="151"/>
      <c r="U41" s="150"/>
      <c r="V41" s="152"/>
      <c r="W41" s="154"/>
      <c r="X41" s="153"/>
      <c r="Y41" s="154"/>
      <c r="Z41" s="153"/>
      <c r="AA41" s="154"/>
      <c r="AB41" s="146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0" t="s">
        <v>35</v>
      </c>
      <c r="C42" s="71">
        <f>D8</f>
        <v>0.11924721123586099</v>
      </c>
      <c r="D42" s="5"/>
      <c r="E42" s="5"/>
      <c r="F42" s="5"/>
      <c r="G42" s="4"/>
      <c r="H42" s="4"/>
      <c r="I42" s="4"/>
      <c r="J42" s="4"/>
      <c r="K42" s="4"/>
      <c r="L42" s="147"/>
      <c r="M42" s="148"/>
      <c r="N42" s="149"/>
      <c r="O42" s="150"/>
      <c r="P42" s="151"/>
      <c r="Q42" s="150"/>
      <c r="R42" s="151"/>
      <c r="S42" s="150"/>
      <c r="T42" s="151"/>
      <c r="U42" s="150"/>
      <c r="V42" s="152"/>
      <c r="W42" s="154"/>
      <c r="X42" s="153"/>
      <c r="Y42" s="154"/>
      <c r="Z42" s="153"/>
      <c r="AA42" s="154"/>
      <c r="AB42" s="146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0" t="s">
        <v>30</v>
      </c>
      <c r="C43" s="71">
        <f>D9</f>
        <v>0.26966103998784641</v>
      </c>
      <c r="D43" s="5"/>
      <c r="E43" s="5"/>
      <c r="F43" s="5"/>
      <c r="G43" s="4"/>
      <c r="H43" s="4"/>
      <c r="I43" s="4"/>
      <c r="J43" s="4"/>
      <c r="K43" s="4"/>
      <c r="L43" s="155"/>
      <c r="M43" s="148"/>
      <c r="N43" s="149"/>
      <c r="O43" s="150"/>
      <c r="P43" s="151"/>
      <c r="Q43" s="150"/>
      <c r="R43" s="151"/>
      <c r="S43" s="150"/>
      <c r="T43" s="151"/>
      <c r="U43" s="150"/>
      <c r="V43" s="152"/>
      <c r="W43" s="154"/>
      <c r="X43" s="153"/>
      <c r="Y43" s="154"/>
      <c r="Z43" s="153"/>
      <c r="AA43" s="154"/>
      <c r="AB43" s="146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0" t="s">
        <v>43</v>
      </c>
      <c r="C44" s="71">
        <f>SUM(C45:C48)</f>
        <v>0.14898916853744451</v>
      </c>
      <c r="D44" s="5"/>
      <c r="E44" s="5"/>
      <c r="F44" s="5"/>
      <c r="G44" s="4"/>
      <c r="H44" s="4"/>
      <c r="I44" s="4"/>
      <c r="J44" s="4"/>
      <c r="K44" s="4"/>
      <c r="L44" s="155"/>
      <c r="M44" s="156"/>
      <c r="N44" s="149"/>
      <c r="O44" s="150"/>
      <c r="P44" s="151"/>
      <c r="Q44" s="157"/>
      <c r="R44" s="151"/>
      <c r="S44" s="150"/>
      <c r="T44" s="151"/>
      <c r="U44" s="157"/>
      <c r="V44" s="152"/>
      <c r="W44" s="158"/>
      <c r="X44" s="153"/>
      <c r="Y44" s="158"/>
      <c r="Z44" s="153"/>
      <c r="AA44" s="158"/>
      <c r="AB44" s="17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0" t="s">
        <v>31</v>
      </c>
      <c r="C45" s="71">
        <f>D10</f>
        <v>6.7493806796508765E-2</v>
      </c>
      <c r="D45" s="71">
        <f>SUM(C41:C44)</f>
        <v>1</v>
      </c>
      <c r="E45" s="71">
        <f>SUM(C41:C44)</f>
        <v>1</v>
      </c>
      <c r="F45" s="5"/>
      <c r="G45" s="4"/>
      <c r="H45" s="4"/>
      <c r="I45" s="4"/>
      <c r="J45" s="4"/>
      <c r="K45" s="4"/>
      <c r="L45" s="147"/>
      <c r="M45" s="148"/>
      <c r="N45" s="152"/>
      <c r="O45" s="150"/>
      <c r="P45" s="151"/>
      <c r="Q45" s="150"/>
      <c r="R45" s="151"/>
      <c r="S45" s="150"/>
      <c r="T45" s="151"/>
      <c r="U45" s="150"/>
      <c r="V45" s="152"/>
      <c r="W45" s="154"/>
      <c r="X45" s="153"/>
      <c r="Y45" s="154"/>
      <c r="Z45" s="153"/>
      <c r="AA45" s="154"/>
      <c r="AB45" s="146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0" t="s">
        <v>37</v>
      </c>
      <c r="C46" s="71">
        <f>D11</f>
        <v>1.0631568005772014E-2</v>
      </c>
      <c r="D46" s="5"/>
      <c r="E46" s="5"/>
      <c r="F46" s="5"/>
      <c r="G46" s="4"/>
      <c r="H46" s="4"/>
      <c r="I46" s="4"/>
      <c r="J46" s="4"/>
      <c r="K46" s="4"/>
      <c r="L46" s="155"/>
      <c r="M46" s="164"/>
      <c r="N46" s="172"/>
      <c r="O46" s="142"/>
      <c r="P46" s="143"/>
      <c r="Q46" s="142"/>
      <c r="R46" s="143"/>
      <c r="S46" s="142"/>
      <c r="T46" s="163"/>
      <c r="U46" s="173"/>
      <c r="V46" s="152"/>
      <c r="W46" s="171"/>
      <c r="X46" s="146"/>
      <c r="Y46" s="171"/>
      <c r="Z46" s="146"/>
      <c r="AA46" s="171"/>
      <c r="AB46" s="146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2" t="s">
        <v>28</v>
      </c>
      <c r="C47" s="71">
        <f>D7</f>
        <v>7.0618276194064217E-2</v>
      </c>
      <c r="D47" s="5"/>
      <c r="E47" s="5"/>
      <c r="F47" s="5"/>
      <c r="G47" s="4"/>
      <c r="H47" s="4"/>
      <c r="I47" s="4"/>
      <c r="J47" s="4"/>
      <c r="K47" s="4"/>
      <c r="L47" s="147"/>
      <c r="M47" s="148"/>
      <c r="N47" s="149"/>
      <c r="O47" s="150"/>
      <c r="P47" s="151"/>
      <c r="Q47" s="150"/>
      <c r="R47" s="151"/>
      <c r="S47" s="150"/>
      <c r="T47" s="151"/>
      <c r="U47" s="150"/>
      <c r="V47" s="152"/>
      <c r="W47" s="154"/>
      <c r="X47" s="153"/>
      <c r="Y47" s="154"/>
      <c r="Z47" s="153"/>
      <c r="AA47" s="154"/>
      <c r="AB47" s="146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3">
        <f>D13</f>
        <v>2.4551754109949529E-4</v>
      </c>
      <c r="D48" s="5"/>
      <c r="E48" s="5"/>
      <c r="F48" s="5"/>
      <c r="G48" s="4"/>
      <c r="H48" s="4"/>
      <c r="I48" s="4"/>
      <c r="J48" s="4"/>
      <c r="K48" s="4"/>
      <c r="L48" s="147"/>
      <c r="M48" s="148"/>
      <c r="N48" s="149"/>
      <c r="O48" s="150"/>
      <c r="P48" s="151"/>
      <c r="Q48" s="150"/>
      <c r="R48" s="151"/>
      <c r="S48" s="150"/>
      <c r="T48" s="151"/>
      <c r="U48" s="150"/>
      <c r="V48" s="152"/>
      <c r="W48" s="154"/>
      <c r="X48" s="153"/>
      <c r="Y48" s="154"/>
      <c r="Z48" s="153"/>
      <c r="AA48" s="154"/>
      <c r="AB48" s="146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1">
        <f>SUM(C44:C48)</f>
        <v>0.29797833707488897</v>
      </c>
      <c r="D49" s="5"/>
      <c r="E49" s="5"/>
      <c r="F49" s="5"/>
      <c r="G49" s="4"/>
      <c r="H49" s="4"/>
      <c r="I49" s="4"/>
      <c r="J49" s="4"/>
      <c r="K49" s="4"/>
      <c r="L49" s="155"/>
      <c r="M49" s="148"/>
      <c r="N49" s="149"/>
      <c r="O49" s="150"/>
      <c r="P49" s="151"/>
      <c r="Q49" s="150"/>
      <c r="R49" s="151"/>
      <c r="S49" s="150"/>
      <c r="T49" s="151"/>
      <c r="U49" s="150"/>
      <c r="V49" s="152"/>
      <c r="W49" s="154"/>
      <c r="X49" s="153"/>
      <c r="Y49" s="154"/>
      <c r="Z49" s="153"/>
      <c r="AA49" s="154"/>
      <c r="AB49" s="146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1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5"/>
      <c r="M50" s="156"/>
      <c r="N50" s="149"/>
      <c r="O50" s="150"/>
      <c r="P50" s="151"/>
      <c r="Q50" s="157"/>
      <c r="R50" s="151"/>
      <c r="S50" s="150"/>
      <c r="T50" s="151"/>
      <c r="U50" s="157"/>
      <c r="V50" s="152"/>
      <c r="W50" s="158"/>
      <c r="X50" s="153"/>
      <c r="Y50" s="158"/>
      <c r="Z50" s="153"/>
      <c r="AA50" s="158"/>
      <c r="AB50" s="146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7"/>
      <c r="M51" s="148"/>
      <c r="N51" s="152"/>
      <c r="O51" s="150"/>
      <c r="P51" s="151"/>
      <c r="Q51" s="150"/>
      <c r="R51" s="151"/>
      <c r="S51" s="150"/>
      <c r="T51" s="151"/>
      <c r="U51" s="150"/>
      <c r="V51" s="152"/>
      <c r="W51" s="154"/>
      <c r="X51" s="153"/>
      <c r="Y51" s="154"/>
      <c r="Z51" s="153"/>
      <c r="AA51" s="154"/>
      <c r="AB51" s="146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5"/>
      <c r="M52" s="164"/>
      <c r="N52" s="149"/>
      <c r="O52" s="150"/>
      <c r="P52" s="151"/>
      <c r="Q52" s="157"/>
      <c r="R52" s="151"/>
      <c r="S52" s="150"/>
      <c r="T52" s="151"/>
      <c r="U52" s="157"/>
      <c r="V52" s="152"/>
      <c r="W52" s="158"/>
      <c r="X52" s="153"/>
      <c r="Y52" s="158"/>
      <c r="Z52" s="153"/>
      <c r="AA52" s="158"/>
      <c r="AB52" s="146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59"/>
      <c r="M53" s="160"/>
      <c r="N53" s="161"/>
      <c r="O53" s="142"/>
      <c r="P53" s="162"/>
      <c r="Q53" s="142"/>
      <c r="R53" s="162"/>
      <c r="S53" s="142"/>
      <c r="T53" s="163"/>
      <c r="U53" s="142"/>
      <c r="V53" s="152"/>
      <c r="W53" s="154"/>
      <c r="X53" s="153"/>
      <c r="Y53" s="154"/>
      <c r="Z53" s="153"/>
      <c r="AA53" s="154"/>
      <c r="AB53" s="146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7"/>
      <c r="M54" s="517"/>
      <c r="N54" s="159"/>
      <c r="O54" s="157"/>
      <c r="P54" s="151"/>
      <c r="Q54" s="157"/>
      <c r="R54" s="151"/>
      <c r="S54" s="157"/>
      <c r="T54" s="151"/>
      <c r="U54" s="157"/>
      <c r="V54" s="163"/>
      <c r="W54" s="158"/>
      <c r="X54" s="153"/>
      <c r="Y54" s="158"/>
      <c r="Z54" s="153"/>
      <c r="AA54" s="158"/>
      <c r="AB54" s="14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4"/>
      <c r="M55" s="164"/>
      <c r="N55" s="159"/>
      <c r="O55" s="157"/>
      <c r="P55" s="151"/>
      <c r="Q55" s="157"/>
      <c r="R55" s="151"/>
      <c r="S55" s="157"/>
      <c r="T55" s="151"/>
      <c r="U55" s="157"/>
      <c r="V55" s="163"/>
      <c r="W55" s="158"/>
      <c r="X55" s="153"/>
      <c r="Y55" s="158"/>
      <c r="Z55" s="153"/>
      <c r="AA55" s="158"/>
      <c r="AB55" s="146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7"/>
      <c r="M56" s="517"/>
      <c r="N56" s="159"/>
      <c r="O56" s="157"/>
      <c r="P56" s="151"/>
      <c r="Q56" s="157"/>
      <c r="R56" s="151"/>
      <c r="S56" s="157"/>
      <c r="T56" s="151"/>
      <c r="U56" s="150"/>
      <c r="V56" s="163"/>
      <c r="W56" s="158"/>
      <c r="X56" s="153"/>
      <c r="Y56" s="158"/>
      <c r="Z56" s="153"/>
      <c r="AA56" s="158"/>
      <c r="AB56" s="146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7"/>
      <c r="M57" s="148"/>
      <c r="N57" s="149"/>
      <c r="O57" s="150"/>
      <c r="P57" s="151"/>
      <c r="Q57" s="150"/>
      <c r="R57" s="151"/>
      <c r="S57" s="150"/>
      <c r="T57" s="151"/>
      <c r="U57" s="150"/>
      <c r="V57" s="152"/>
      <c r="W57" s="154"/>
      <c r="X57" s="153"/>
      <c r="Y57" s="154"/>
      <c r="Z57" s="153"/>
      <c r="AA57" s="154"/>
      <c r="AB57" s="146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7"/>
      <c r="M58" s="148"/>
      <c r="N58" s="149"/>
      <c r="O58" s="150"/>
      <c r="P58" s="151"/>
      <c r="Q58" s="150"/>
      <c r="R58" s="151"/>
      <c r="S58" s="150"/>
      <c r="T58" s="151"/>
      <c r="U58" s="150"/>
      <c r="V58" s="152"/>
      <c r="W58" s="154"/>
      <c r="X58" s="153"/>
      <c r="Y58" s="154"/>
      <c r="Z58" s="153"/>
      <c r="AA58" s="154"/>
      <c r="AB58" s="146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7"/>
      <c r="M59" s="148"/>
      <c r="N59" s="149"/>
      <c r="O59" s="150"/>
      <c r="P59" s="151"/>
      <c r="Q59" s="150"/>
      <c r="R59" s="151"/>
      <c r="S59" s="150"/>
      <c r="T59" s="151"/>
      <c r="U59" s="150"/>
      <c r="V59" s="152"/>
      <c r="W59" s="154"/>
      <c r="X59" s="153"/>
      <c r="Y59" s="154"/>
      <c r="Z59" s="153"/>
      <c r="AA59" s="154"/>
      <c r="AB59" s="146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7"/>
      <c r="M60" s="156"/>
      <c r="N60" s="149"/>
      <c r="O60" s="150"/>
      <c r="P60" s="151"/>
      <c r="Q60" s="150"/>
      <c r="R60" s="151"/>
      <c r="S60" s="150"/>
      <c r="T60" s="151"/>
      <c r="U60" s="157"/>
      <c r="V60" s="152"/>
      <c r="W60" s="158"/>
      <c r="X60" s="153"/>
      <c r="Y60" s="158"/>
      <c r="Z60" s="153"/>
      <c r="AA60" s="158"/>
      <c r="AB60" s="146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7"/>
      <c r="M61" s="156"/>
      <c r="N61" s="149"/>
      <c r="O61" s="150"/>
      <c r="P61" s="151"/>
      <c r="Q61" s="150"/>
      <c r="R61" s="151"/>
      <c r="S61" s="150"/>
      <c r="T61" s="151"/>
      <c r="U61" s="157"/>
      <c r="V61" s="152"/>
      <c r="W61" s="154"/>
      <c r="X61" s="153"/>
      <c r="Y61" s="154"/>
      <c r="Z61" s="153"/>
      <c r="AA61" s="154"/>
      <c r="AB61" s="146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7"/>
      <c r="M62" s="517"/>
      <c r="N62" s="159"/>
      <c r="O62" s="157"/>
      <c r="P62" s="151"/>
      <c r="Q62" s="157"/>
      <c r="R62" s="151"/>
      <c r="S62" s="157"/>
      <c r="T62" s="151"/>
      <c r="U62" s="157"/>
      <c r="V62" s="163"/>
      <c r="W62" s="158"/>
      <c r="X62" s="153"/>
      <c r="Y62" s="158"/>
      <c r="Z62" s="153"/>
      <c r="AA62" s="158"/>
      <c r="AB62" s="146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5"/>
      <c r="M63" s="515"/>
      <c r="N63" s="515"/>
      <c r="O63" s="515"/>
      <c r="P63" s="515"/>
      <c r="Q63" s="515"/>
      <c r="R63" s="515"/>
      <c r="S63" s="515"/>
      <c r="T63" s="515"/>
      <c r="U63" s="515"/>
      <c r="V63" s="515"/>
      <c r="W63" s="515"/>
      <c r="X63" s="515"/>
      <c r="Y63" s="515"/>
      <c r="Z63" s="515"/>
      <c r="AA63" s="515"/>
      <c r="AB63" s="146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6"/>
      <c r="M64" s="141"/>
      <c r="N64" s="141"/>
      <c r="O64" s="146"/>
      <c r="P64" s="146"/>
      <c r="Q64" s="146"/>
      <c r="R64" s="146"/>
      <c r="S64" s="146"/>
      <c r="T64" s="146"/>
      <c r="U64" s="174"/>
      <c r="V64" s="174"/>
      <c r="W64" s="175"/>
      <c r="X64" s="146"/>
      <c r="Y64" s="175"/>
      <c r="Z64" s="146"/>
      <c r="AA64" s="146"/>
      <c r="AB64" s="146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6"/>
      <c r="M65" s="141"/>
      <c r="N65" s="141"/>
      <c r="O65" s="174"/>
      <c r="P65" s="174"/>
      <c r="Q65" s="174"/>
      <c r="R65" s="174"/>
      <c r="S65" s="174"/>
      <c r="T65" s="174"/>
      <c r="U65" s="174"/>
      <c r="V65" s="174"/>
      <c r="W65" s="175"/>
      <c r="X65" s="146"/>
      <c r="Y65" s="175"/>
      <c r="Z65" s="146"/>
      <c r="AA65" s="146"/>
      <c r="AB65" s="146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I62"/>
  <sheetViews>
    <sheetView showGridLines="0" showRowColHeaders="0" zoomScaleNormal="100" workbookViewId="0">
      <pane ySplit="6" topLeftCell="A12" activePane="bottomLeft" state="frozen"/>
      <selection pane="bottomLeft" activeCell="H34" sqref="H34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5" t="s">
        <v>147</v>
      </c>
      <c r="C2" s="9"/>
      <c r="D2" s="9"/>
      <c r="E2" s="9"/>
      <c r="F2" s="9"/>
    </row>
    <row r="3" spans="1:8">
      <c r="A3" s="260"/>
      <c r="B3" s="260"/>
      <c r="C3" s="260"/>
      <c r="D3" s="260"/>
      <c r="E3" s="260"/>
      <c r="F3" s="260"/>
    </row>
    <row r="4" spans="1:8" ht="26.1" customHeight="1">
      <c r="A4" s="260"/>
      <c r="B4" s="524" t="s">
        <v>148</v>
      </c>
      <c r="C4" s="277" t="s">
        <v>145</v>
      </c>
      <c r="D4" s="277"/>
      <c r="E4" s="277" t="s">
        <v>142</v>
      </c>
      <c r="F4" s="277"/>
      <c r="H4" s="7" t="s">
        <v>168</v>
      </c>
    </row>
    <row r="5" spans="1:8" ht="38.65" customHeight="1">
      <c r="A5" s="260"/>
      <c r="B5" s="525"/>
      <c r="C5" s="278" t="s">
        <v>28</v>
      </c>
      <c r="D5" s="278" t="s">
        <v>29</v>
      </c>
      <c r="E5" s="278" t="s">
        <v>28</v>
      </c>
      <c r="F5" s="278" t="s">
        <v>29</v>
      </c>
    </row>
    <row r="6" spans="1:8" ht="20.85" hidden="1" customHeight="1">
      <c r="B6" s="76">
        <v>2007</v>
      </c>
      <c r="C6" s="77">
        <v>895.43156999999997</v>
      </c>
      <c r="D6" s="77">
        <v>1222.1400000000001</v>
      </c>
      <c r="E6" s="77">
        <v>800.6</v>
      </c>
      <c r="F6" s="77">
        <v>994.34</v>
      </c>
    </row>
    <row r="7" spans="1:8" ht="18" customHeight="1">
      <c r="B7" s="76">
        <v>2008</v>
      </c>
      <c r="C7" s="77">
        <v>933.71</v>
      </c>
      <c r="D7" s="77">
        <v>1280.1500000000001</v>
      </c>
      <c r="E7" s="77">
        <v>837.37</v>
      </c>
      <c r="F7" s="77">
        <v>1051.7</v>
      </c>
      <c r="H7" s="11"/>
    </row>
    <row r="8" spans="1:8" ht="18" customHeight="1">
      <c r="B8" s="76">
        <v>2009</v>
      </c>
      <c r="C8" s="77">
        <v>953.86</v>
      </c>
      <c r="D8" s="77">
        <v>1331.13</v>
      </c>
      <c r="E8" s="77">
        <v>864.68</v>
      </c>
      <c r="F8" s="77">
        <v>1110.04</v>
      </c>
      <c r="H8" s="11"/>
    </row>
    <row r="9" spans="1:8" ht="18" customHeight="1">
      <c r="B9" s="76">
        <v>2010</v>
      </c>
      <c r="C9" s="77">
        <v>990.62</v>
      </c>
      <c r="D9" s="77">
        <v>1393.4</v>
      </c>
      <c r="E9" s="77">
        <v>895.89</v>
      </c>
      <c r="F9" s="77">
        <v>1172.18</v>
      </c>
      <c r="H9" s="11"/>
    </row>
    <row r="10" spans="1:8" ht="18" customHeight="1">
      <c r="B10" s="76">
        <v>2011</v>
      </c>
      <c r="C10" s="77">
        <v>1018.62</v>
      </c>
      <c r="D10" s="77">
        <v>1407.09</v>
      </c>
      <c r="E10" s="77">
        <v>921.51</v>
      </c>
      <c r="F10" s="77">
        <v>1202.07</v>
      </c>
      <c r="H10" s="11"/>
    </row>
    <row r="11" spans="1:8" ht="18" customHeight="1">
      <c r="B11" s="76">
        <v>2012</v>
      </c>
      <c r="C11" s="77">
        <v>1003.44</v>
      </c>
      <c r="D11" s="77">
        <v>1389.91</v>
      </c>
      <c r="E11" s="77">
        <v>943.46</v>
      </c>
      <c r="F11" s="77">
        <v>1251.97</v>
      </c>
      <c r="H11" s="11"/>
    </row>
    <row r="12" spans="1:8" ht="18" customHeight="1">
      <c r="B12" s="76">
        <v>2013</v>
      </c>
      <c r="C12" s="77">
        <v>1005.51</v>
      </c>
      <c r="D12" s="77">
        <v>1424.58</v>
      </c>
      <c r="E12" s="77">
        <v>955.24</v>
      </c>
      <c r="F12" s="77">
        <v>1295.6400000000001</v>
      </c>
      <c r="H12" s="11"/>
    </row>
    <row r="13" spans="1:8" ht="18" customHeight="1">
      <c r="B13" s="76">
        <v>2014</v>
      </c>
      <c r="C13" s="77">
        <v>996.8</v>
      </c>
      <c r="D13" s="77">
        <v>1425.67</v>
      </c>
      <c r="E13" s="77">
        <v>949.29</v>
      </c>
      <c r="F13" s="77">
        <v>1314.68</v>
      </c>
      <c r="H13" s="11"/>
    </row>
    <row r="14" spans="1:8" ht="18" customHeight="1">
      <c r="B14" s="76">
        <v>2015</v>
      </c>
      <c r="C14" s="77">
        <v>983.77</v>
      </c>
      <c r="D14" s="77">
        <v>1460.3</v>
      </c>
      <c r="E14" s="77">
        <v>941.18</v>
      </c>
      <c r="F14" s="77">
        <v>1342.94</v>
      </c>
      <c r="H14" s="11"/>
    </row>
    <row r="15" spans="1:8" ht="18" customHeight="1">
      <c r="B15" s="76">
        <v>2016</v>
      </c>
      <c r="C15" s="77">
        <v>973.19</v>
      </c>
      <c r="D15" s="77">
        <v>1451.07</v>
      </c>
      <c r="E15" s="77">
        <v>936.4</v>
      </c>
      <c r="F15" s="77">
        <v>1332.37</v>
      </c>
      <c r="H15" s="11"/>
    </row>
    <row r="16" spans="1:8" ht="18" customHeight="1">
      <c r="B16" s="76">
        <v>2017</v>
      </c>
      <c r="C16" s="77">
        <v>970.28</v>
      </c>
      <c r="D16" s="77">
        <v>1432.9</v>
      </c>
      <c r="E16" s="77">
        <v>935.71</v>
      </c>
      <c r="F16" s="77">
        <v>1318.47</v>
      </c>
      <c r="H16" s="11"/>
    </row>
    <row r="17" spans="2:9" ht="18" customHeight="1">
      <c r="B17" s="76">
        <v>2018</v>
      </c>
      <c r="C17" s="77">
        <v>967.4</v>
      </c>
      <c r="D17" s="77">
        <v>1420.02</v>
      </c>
      <c r="E17" s="77">
        <v>937.39</v>
      </c>
      <c r="F17" s="77">
        <v>1311.23</v>
      </c>
      <c r="H17" s="11"/>
    </row>
    <row r="18" spans="2:9" ht="18" customHeight="1">
      <c r="B18" s="76">
        <v>2019</v>
      </c>
      <c r="C18" s="77">
        <v>989.63963273409115</v>
      </c>
      <c r="D18" s="77">
        <v>1466.1257319129511</v>
      </c>
      <c r="E18" s="77">
        <v>962.55030148478431</v>
      </c>
      <c r="F18" s="77">
        <v>1345.982851671419</v>
      </c>
      <c r="H18" s="11"/>
      <c r="I18" s="556"/>
    </row>
    <row r="19" spans="2:9" ht="18" customHeight="1">
      <c r="B19" s="76">
        <v>2020</v>
      </c>
      <c r="C19" s="77">
        <v>1005.72</v>
      </c>
      <c r="D19" s="77">
        <v>1528.73</v>
      </c>
      <c r="E19" s="77">
        <v>975.16</v>
      </c>
      <c r="F19" s="77">
        <v>1406.74</v>
      </c>
      <c r="H19" s="11"/>
      <c r="I19" s="556"/>
    </row>
    <row r="20" spans="2:9" ht="18" customHeight="1">
      <c r="B20" s="76">
        <v>2021</v>
      </c>
      <c r="C20" s="77">
        <v>1019.71</v>
      </c>
      <c r="D20" s="77">
        <v>1502.99</v>
      </c>
      <c r="E20" s="77">
        <v>989.46</v>
      </c>
      <c r="F20" s="77">
        <v>1388.38</v>
      </c>
      <c r="H20" s="11"/>
      <c r="I20" s="556"/>
    </row>
    <row r="21" spans="2:9" ht="18" customHeight="1">
      <c r="B21" s="76">
        <v>2022</v>
      </c>
      <c r="C21" s="77">
        <v>1045.74</v>
      </c>
      <c r="D21" s="77">
        <v>1523.4</v>
      </c>
      <c r="E21" s="77">
        <v>1017.01</v>
      </c>
      <c r="F21" s="77">
        <v>1426.75</v>
      </c>
      <c r="H21" s="11"/>
    </row>
    <row r="22" spans="2:9" ht="18" customHeight="1">
      <c r="B22" s="76">
        <v>2023</v>
      </c>
      <c r="C22" s="77">
        <v>1055.3499999999999</v>
      </c>
      <c r="D22" s="77">
        <v>1555.31</v>
      </c>
      <c r="E22" s="77">
        <v>1031.49</v>
      </c>
      <c r="F22" s="77">
        <v>1453.14</v>
      </c>
      <c r="H22" s="11"/>
    </row>
    <row r="23" spans="2:9" ht="18" customHeight="1">
      <c r="B23" s="76">
        <v>2024</v>
      </c>
      <c r="C23" s="77">
        <v>1101.94</v>
      </c>
      <c r="D23" s="77">
        <v>1669.52</v>
      </c>
      <c r="E23" s="77">
        <v>1077.99</v>
      </c>
      <c r="F23" s="77">
        <v>1566.37</v>
      </c>
      <c r="H23" s="11"/>
    </row>
    <row r="24" spans="2:9" ht="18" customHeight="1">
      <c r="B24" s="193" t="s">
        <v>222</v>
      </c>
      <c r="C24" s="77">
        <f>'Distrib - regím. Altas nuevas'!$I$42</f>
        <v>1127.310080962294</v>
      </c>
      <c r="D24" s="77">
        <f>'Distrib - regím. Altas nuevas'!$I$44</f>
        <v>1878.6774542901817</v>
      </c>
      <c r="E24" s="77">
        <f>'Distrib - regím. Altas nuevas'!$O$42</f>
        <v>1098.0371214918753</v>
      </c>
      <c r="F24" s="77">
        <f>'Distrib - regím. Altas nuevas'!$O$44</f>
        <v>1754.2393667939532</v>
      </c>
    </row>
    <row r="26" spans="2:9">
      <c r="B26" s="438" t="s">
        <v>125</v>
      </c>
      <c r="C26" s="439"/>
      <c r="D26" s="439"/>
      <c r="E26" s="439"/>
      <c r="F26" s="439"/>
    </row>
    <row r="27" spans="2:9" ht="25.5" customHeight="1">
      <c r="B27" s="76">
        <v>2008</v>
      </c>
      <c r="C27" s="79">
        <f t="shared" ref="C27:F38" si="0">C7/C6-1</f>
        <v>4.274858211666599E-2</v>
      </c>
      <c r="D27" s="79">
        <f t="shared" si="0"/>
        <v>4.7465920434647479E-2</v>
      </c>
      <c r="E27" s="79">
        <f t="shared" si="0"/>
        <v>4.5928053959530368E-2</v>
      </c>
      <c r="F27" s="79">
        <f t="shared" si="0"/>
        <v>5.7686505621819428E-2</v>
      </c>
      <c r="G27" s="79"/>
      <c r="H27" s="74"/>
    </row>
    <row r="28" spans="2:9" ht="17.850000000000001" customHeight="1">
      <c r="B28" s="76">
        <v>2009</v>
      </c>
      <c r="C28" s="79">
        <f t="shared" si="0"/>
        <v>2.1580576410234364E-2</v>
      </c>
      <c r="D28" s="79">
        <f t="shared" si="0"/>
        <v>3.9823458188493532E-2</v>
      </c>
      <c r="E28" s="79">
        <f t="shared" si="0"/>
        <v>3.2614017698269437E-2</v>
      </c>
      <c r="F28" s="79">
        <f t="shared" si="0"/>
        <v>5.5472092802129724E-2</v>
      </c>
      <c r="G28" s="79"/>
      <c r="H28" s="74"/>
    </row>
    <row r="29" spans="2:9" ht="17.850000000000001" customHeight="1">
      <c r="B29" s="76">
        <v>2010</v>
      </c>
      <c r="C29" s="79">
        <f t="shared" si="0"/>
        <v>3.853815025265761E-2</v>
      </c>
      <c r="D29" s="79">
        <f t="shared" si="0"/>
        <v>4.6779803625491168E-2</v>
      </c>
      <c r="E29" s="79">
        <f t="shared" si="0"/>
        <v>3.6094277651848028E-2</v>
      </c>
      <c r="F29" s="79">
        <f t="shared" si="0"/>
        <v>5.597996468595734E-2</v>
      </c>
      <c r="G29" s="79"/>
      <c r="H29" s="74"/>
    </row>
    <row r="30" spans="2:9" ht="17.850000000000001" customHeight="1">
      <c r="B30" s="76">
        <v>2011</v>
      </c>
      <c r="C30" s="79">
        <f t="shared" si="0"/>
        <v>2.8265126890230308E-2</v>
      </c>
      <c r="D30" s="79">
        <f t="shared" si="0"/>
        <v>9.8248887613030522E-3</v>
      </c>
      <c r="E30" s="79">
        <f t="shared" si="0"/>
        <v>2.8597260824431592E-2</v>
      </c>
      <c r="F30" s="79">
        <f t="shared" si="0"/>
        <v>2.5499496664334709E-2</v>
      </c>
      <c r="G30" s="79"/>
      <c r="H30" s="74"/>
    </row>
    <row r="31" spans="2:9" ht="17.850000000000001" customHeight="1">
      <c r="B31" s="76">
        <v>2012</v>
      </c>
      <c r="C31" s="79">
        <f t="shared" si="0"/>
        <v>-1.4902515167579566E-2</v>
      </c>
      <c r="D31" s="79">
        <f t="shared" si="0"/>
        <v>-1.2209595690396369E-2</v>
      </c>
      <c r="E31" s="79">
        <f t="shared" si="0"/>
        <v>2.3819600438411026E-2</v>
      </c>
      <c r="F31" s="79">
        <f t="shared" si="0"/>
        <v>4.1511725606661942E-2</v>
      </c>
      <c r="G31" s="79"/>
      <c r="H31" s="74"/>
    </row>
    <row r="32" spans="2:9" ht="17.850000000000001" customHeight="1">
      <c r="B32" s="76">
        <v>2013</v>
      </c>
      <c r="C32" s="79">
        <f t="shared" si="0"/>
        <v>2.0629036115760169E-3</v>
      </c>
      <c r="D32" s="79">
        <f t="shared" si="0"/>
        <v>2.4944061126259909E-2</v>
      </c>
      <c r="E32" s="79">
        <f t="shared" si="0"/>
        <v>1.2485955949377736E-2</v>
      </c>
      <c r="F32" s="79">
        <f t="shared" si="0"/>
        <v>3.4881027500659023E-2</v>
      </c>
      <c r="G32" s="79"/>
      <c r="H32" s="74"/>
    </row>
    <row r="33" spans="1:9" ht="17.850000000000001" customHeight="1">
      <c r="B33" s="76">
        <v>2014</v>
      </c>
      <c r="C33" s="79">
        <f t="shared" si="0"/>
        <v>-8.6622708874104504E-3</v>
      </c>
      <c r="D33" s="79">
        <f t="shared" si="0"/>
        <v>7.6513779499931545E-4</v>
      </c>
      <c r="E33" s="79">
        <f t="shared" si="0"/>
        <v>-6.2288011389808329E-3</v>
      </c>
      <c r="F33" s="79">
        <f t="shared" si="0"/>
        <v>1.469544009138346E-2</v>
      </c>
      <c r="G33" s="79"/>
      <c r="H33" s="74"/>
    </row>
    <row r="34" spans="1:9" ht="17.850000000000001" customHeight="1">
      <c r="B34" s="76">
        <v>2015</v>
      </c>
      <c r="C34" s="79">
        <f t="shared" si="0"/>
        <v>-1.3071829855537676E-2</v>
      </c>
      <c r="D34" s="79">
        <f t="shared" si="0"/>
        <v>2.4290333667678965E-2</v>
      </c>
      <c r="E34" s="79">
        <f t="shared" si="0"/>
        <v>-8.5432270433692947E-3</v>
      </c>
      <c r="F34" s="79">
        <f t="shared" si="0"/>
        <v>2.1495725195484816E-2</v>
      </c>
      <c r="G34" s="79"/>
      <c r="H34" s="74"/>
    </row>
    <row r="35" spans="1:9" ht="17.850000000000001" customHeight="1">
      <c r="B35" s="76">
        <v>2016</v>
      </c>
      <c r="C35" s="79">
        <f t="shared" si="0"/>
        <v>-1.0754546286225408E-2</v>
      </c>
      <c r="D35" s="79">
        <f t="shared" si="0"/>
        <v>-6.3206190508799942E-3</v>
      </c>
      <c r="E35" s="79">
        <f t="shared" si="0"/>
        <v>-5.0787309547588588E-3</v>
      </c>
      <c r="F35" s="79">
        <f t="shared" si="0"/>
        <v>-7.8707909511968044E-3</v>
      </c>
      <c r="G35" s="79"/>
      <c r="H35" s="74"/>
      <c r="I35" s="10"/>
    </row>
    <row r="36" spans="1:9" ht="17.850000000000001" customHeight="1">
      <c r="B36" s="76">
        <v>2017</v>
      </c>
      <c r="C36" s="79">
        <f t="shared" si="0"/>
        <v>-2.9901663601147321E-3</v>
      </c>
      <c r="D36" s="79">
        <f t="shared" si="0"/>
        <v>-1.2521794262165042E-2</v>
      </c>
      <c r="E36" s="79">
        <f t="shared" si="0"/>
        <v>-7.3686458778288166E-4</v>
      </c>
      <c r="F36" s="79">
        <f t="shared" si="0"/>
        <v>-1.0432537508349715E-2</v>
      </c>
      <c r="G36" s="79"/>
      <c r="H36" s="74"/>
    </row>
    <row r="37" spans="1:9" ht="17.850000000000001" customHeight="1">
      <c r="B37" s="76">
        <v>2018</v>
      </c>
      <c r="C37" s="79">
        <f t="shared" si="0"/>
        <v>-2.9682153605145034E-3</v>
      </c>
      <c r="D37" s="79">
        <f t="shared" si="0"/>
        <v>-8.9887640449438644E-3</v>
      </c>
      <c r="E37" s="79">
        <f t="shared" si="0"/>
        <v>1.7954280706629078E-3</v>
      </c>
      <c r="F37" s="79">
        <f t="shared" si="0"/>
        <v>-5.4912133002646968E-3</v>
      </c>
      <c r="G37" s="79"/>
      <c r="H37" s="74"/>
    </row>
    <row r="38" spans="1:9" ht="17.850000000000001" customHeight="1">
      <c r="B38" s="76">
        <v>2019</v>
      </c>
      <c r="C38" s="79">
        <f t="shared" si="0"/>
        <v>2.2989076632304206E-2</v>
      </c>
      <c r="D38" s="79">
        <f t="shared" si="0"/>
        <v>3.2468367989852975E-2</v>
      </c>
      <c r="E38" s="79">
        <f t="shared" si="0"/>
        <v>2.6840804238133842E-2</v>
      </c>
      <c r="F38" s="79">
        <f t="shared" si="0"/>
        <v>2.6504008962134007E-2</v>
      </c>
      <c r="G38" s="79"/>
      <c r="H38" s="74"/>
    </row>
    <row r="39" spans="1:9" ht="17.850000000000001" customHeight="1">
      <c r="B39" s="76">
        <v>2020</v>
      </c>
      <c r="C39" s="79">
        <f t="shared" ref="C39:F39" si="1">C19/C18-1</f>
        <v>1.6248709867735744E-2</v>
      </c>
      <c r="D39" s="79">
        <f t="shared" si="1"/>
        <v>4.2700476994810721E-2</v>
      </c>
      <c r="E39" s="79">
        <f t="shared" si="1"/>
        <v>1.3100300831826228E-2</v>
      </c>
      <c r="F39" s="79">
        <f t="shared" si="1"/>
        <v>4.5139615451366133E-2</v>
      </c>
      <c r="G39" s="79"/>
      <c r="H39" s="74"/>
    </row>
    <row r="40" spans="1:9" ht="17.850000000000001" customHeight="1">
      <c r="B40" s="76">
        <v>2021</v>
      </c>
      <c r="C40" s="79">
        <f t="shared" ref="C40:F40" si="2">C20/C19-1</f>
        <v>1.3910432327089106E-2</v>
      </c>
      <c r="D40" s="79">
        <f t="shared" si="2"/>
        <v>-1.6837505641938089E-2</v>
      </c>
      <c r="E40" s="79">
        <f t="shared" si="2"/>
        <v>1.4664260223963277E-2</v>
      </c>
      <c r="F40" s="79">
        <f t="shared" si="2"/>
        <v>-1.3051452293956212E-2</v>
      </c>
      <c r="G40" s="79"/>
      <c r="H40" s="74"/>
    </row>
    <row r="41" spans="1:9" ht="17.850000000000001" customHeight="1">
      <c r="B41" s="76">
        <v>2022</v>
      </c>
      <c r="C41" s="79">
        <f>C21/C20-1</f>
        <v>2.5526865481362293E-2</v>
      </c>
      <c r="D41" s="79">
        <f>D21/D20-1</f>
        <v>1.3579598001317361E-2</v>
      </c>
      <c r="E41" s="79">
        <f>E21/E20-1</f>
        <v>2.7843470175651364E-2</v>
      </c>
      <c r="F41" s="79">
        <f>F21/F20-1</f>
        <v>2.7636526023134822E-2</v>
      </c>
      <c r="G41" s="79"/>
      <c r="H41" s="74"/>
    </row>
    <row r="42" spans="1:9" ht="17.850000000000001" customHeight="1">
      <c r="B42" s="76">
        <v>2023</v>
      </c>
      <c r="C42" s="79">
        <f>C22/C21-1</f>
        <v>9.1896647350200311E-3</v>
      </c>
      <c r="D42" s="79">
        <f t="shared" ref="D42:F42" si="3">D22/D21-1</f>
        <v>2.0946566889851637E-2</v>
      </c>
      <c r="E42" s="79">
        <f t="shared" si="3"/>
        <v>1.4237814770749591E-2</v>
      </c>
      <c r="F42" s="79">
        <f t="shared" si="3"/>
        <v>1.8496583143507994E-2</v>
      </c>
      <c r="G42" s="79"/>
      <c r="H42" s="74"/>
    </row>
    <row r="43" spans="1:9" ht="22.7" customHeight="1">
      <c r="B43" s="78" t="s">
        <v>223</v>
      </c>
      <c r="C43" s="80">
        <f>C24/C50-1</f>
        <v>2.0420982993703651E-2</v>
      </c>
      <c r="D43" s="80">
        <f>D24/D50-1</f>
        <v>6.6945396575523564E-2</v>
      </c>
      <c r="E43" s="80">
        <f>E24/E50-1</f>
        <v>9.4386878585319689E-3</v>
      </c>
      <c r="F43" s="80">
        <f>F24/F50-1</f>
        <v>6.7172419604307754E-2</v>
      </c>
      <c r="G43" s="79"/>
      <c r="H43" s="74"/>
    </row>
    <row r="44" spans="1:9" ht="7.5" customHeight="1"/>
    <row r="45" spans="1:9" ht="3.4" customHeight="1">
      <c r="B45" s="81"/>
      <c r="C45" s="81"/>
      <c r="D45" s="81"/>
      <c r="E45" s="81"/>
      <c r="F45" s="81"/>
    </row>
    <row r="46" spans="1:9" ht="23.85" customHeight="1">
      <c r="B46" t="s">
        <v>217</v>
      </c>
    </row>
    <row r="47" spans="1:9" ht="23.85" customHeight="1">
      <c r="B47" t="s">
        <v>224</v>
      </c>
    </row>
    <row r="48" spans="1:9" ht="35.65" customHeight="1">
      <c r="A48" s="364"/>
      <c r="B48" s="428"/>
      <c r="C48" s="312" t="s">
        <v>149</v>
      </c>
      <c r="D48" s="312"/>
      <c r="E48" s="312" t="s">
        <v>150</v>
      </c>
      <c r="F48" s="313"/>
      <c r="G48" s="313"/>
      <c r="H48" s="440"/>
      <c r="I48" s="440"/>
    </row>
    <row r="49" spans="1:9">
      <c r="A49" s="364"/>
      <c r="B49" s="428"/>
      <c r="C49" s="312" t="s">
        <v>28</v>
      </c>
      <c r="D49" s="312" t="s">
        <v>29</v>
      </c>
      <c r="E49" s="312" t="s">
        <v>28</v>
      </c>
      <c r="F49" s="313" t="s">
        <v>29</v>
      </c>
      <c r="G49" s="313"/>
      <c r="H49" s="440"/>
      <c r="I49" s="440"/>
    </row>
    <row r="50" spans="1:9" ht="21.4" customHeight="1">
      <c r="A50" s="364"/>
      <c r="B50" s="428"/>
      <c r="C50" s="489">
        <v>1104.75</v>
      </c>
      <c r="D50" s="489">
        <v>1760.8</v>
      </c>
      <c r="E50" s="312">
        <v>1087.77</v>
      </c>
      <c r="F50" s="490">
        <v>1643.82</v>
      </c>
      <c r="G50" s="313"/>
      <c r="H50" s="440"/>
      <c r="I50" s="440"/>
    </row>
    <row r="51" spans="1:9" ht="19.7" customHeight="1">
      <c r="A51" s="364"/>
      <c r="B51" s="428"/>
      <c r="C51" s="312"/>
      <c r="D51" s="312"/>
      <c r="E51" s="312"/>
      <c r="F51" s="313"/>
      <c r="G51" s="313"/>
      <c r="H51" s="440"/>
      <c r="I51" s="440"/>
    </row>
    <row r="52" spans="1:9">
      <c r="A52" s="364"/>
      <c r="B52" s="428"/>
      <c r="C52" s="428"/>
      <c r="D52" s="428"/>
      <c r="E52" s="428"/>
      <c r="F52" s="429"/>
      <c r="G52" s="429"/>
      <c r="H52" s="440"/>
      <c r="I52" s="440"/>
    </row>
    <row r="53" spans="1:9">
      <c r="A53" s="364"/>
      <c r="B53" s="429"/>
      <c r="C53" s="429"/>
      <c r="D53" s="429"/>
      <c r="E53" s="429"/>
      <c r="F53" s="429"/>
      <c r="G53" s="429"/>
      <c r="H53" s="441"/>
      <c r="I53" s="440"/>
    </row>
    <row r="54" spans="1:9">
      <c r="A54" s="364"/>
      <c r="B54" s="429"/>
      <c r="C54" s="429"/>
      <c r="D54" s="429"/>
      <c r="E54" s="429"/>
      <c r="F54" s="429"/>
      <c r="G54" s="429"/>
      <c r="H54" s="430"/>
      <c r="I54" s="430"/>
    </row>
    <row r="55" spans="1:9">
      <c r="A55" s="364"/>
      <c r="B55" s="429"/>
      <c r="C55" s="429"/>
      <c r="D55" s="429"/>
      <c r="E55" s="429"/>
      <c r="F55" s="429"/>
      <c r="G55" s="429"/>
      <c r="H55" s="430"/>
      <c r="I55" s="430"/>
    </row>
    <row r="56" spans="1:9">
      <c r="A56" s="364"/>
      <c r="B56" s="429"/>
      <c r="C56" s="429"/>
      <c r="D56" s="429"/>
      <c r="E56" s="429"/>
      <c r="F56" s="429"/>
      <c r="G56" s="429"/>
      <c r="H56" s="430"/>
      <c r="I56" s="430"/>
    </row>
    <row r="57" spans="1:9">
      <c r="A57" s="364"/>
      <c r="B57" s="429"/>
      <c r="C57" s="429"/>
      <c r="D57" s="429"/>
      <c r="E57" s="429"/>
      <c r="F57" s="429"/>
      <c r="G57" s="430"/>
      <c r="H57" s="430"/>
      <c r="I57" s="430"/>
    </row>
    <row r="58" spans="1:9">
      <c r="A58" s="364"/>
      <c r="B58" s="429"/>
      <c r="C58" s="429"/>
      <c r="D58" s="429"/>
      <c r="E58" s="429"/>
      <c r="F58" s="429"/>
      <c r="G58" s="430"/>
      <c r="H58" s="430"/>
      <c r="I58" s="430"/>
    </row>
    <row r="59" spans="1:9">
      <c r="A59" s="351"/>
      <c r="B59" s="426"/>
      <c r="C59" s="427"/>
      <c r="D59" s="427"/>
      <c r="E59" s="427"/>
      <c r="F59" s="427"/>
      <c r="G59" s="425"/>
      <c r="H59" s="216"/>
      <c r="I59" s="216"/>
    </row>
    <row r="60" spans="1:9">
      <c r="B60" s="426"/>
      <c r="C60" s="426"/>
      <c r="D60" s="426"/>
      <c r="E60" s="426"/>
      <c r="F60" s="426"/>
      <c r="G60" s="216"/>
      <c r="H60" s="216"/>
      <c r="I60" s="216"/>
    </row>
    <row r="61" spans="1:9">
      <c r="B61" s="426"/>
      <c r="C61" s="426"/>
      <c r="D61" s="426"/>
      <c r="E61" s="426"/>
      <c r="F61" s="426"/>
      <c r="G61" s="216"/>
    </row>
    <row r="62" spans="1:9">
      <c r="B62" s="351"/>
      <c r="C62" s="351"/>
      <c r="D62" s="351"/>
      <c r="E62" s="351"/>
      <c r="F62" s="351"/>
      <c r="G62" s="216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2025-02-24T08:28:20Z</cp:lastPrinted>
  <dcterms:created xsi:type="dcterms:W3CDTF">2016-11-17T11:36:14Z</dcterms:created>
  <dcterms:modified xsi:type="dcterms:W3CDTF">2025-02-25T11:52:07Z</dcterms:modified>
</cp:coreProperties>
</file>