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GESTION\DATOS\PENSIONES\2023\Septiembre proximo\"/>
    </mc:Choice>
  </mc:AlternateContent>
  <xr:revisionPtr revIDLastSave="0" documentId="13_ncr:1_{3C27BC5E-2A2E-472C-B73B-EB263570503C}" xr6:coauthVersionLast="47" xr6:coauthVersionMax="47" xr10:uidLastSave="{00000000-0000-0000-0000-000000000000}"/>
  <bookViews>
    <workbookView xWindow="0" yWindow="0" windowWidth="10245" windowHeight="10860" tabRatio="779" firstSheet="11" activeTab="11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31" r:id="rId10"/>
    <sheet name="Número pensiones (O-FM)" sheetId="32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€'!$B$1:$I$83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clases'!$B$1:$I$83</definedName>
    <definedName name="_xlnm.Print_Area" localSheetId="9">'Número pensiones (IP-J-V)'!$B$3:$G$90</definedName>
    <definedName name="_xlnm.Print_Area" localSheetId="10">'Número pensiones (O-FM)'!$B$3:$G$90</definedName>
    <definedName name="_xlnm.Print_Area" localSheetId="6">'P. Media €'!$B$1:$I$83</definedName>
    <definedName name="_xlnm.Print_Area" localSheetId="8">'Pensión media (nuevas altas)'!$A$1:$F$44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5" i="29" l="1"/>
  <c r="L4" i="30"/>
  <c r="B5" i="16"/>
  <c r="E68" i="23"/>
  <c r="F68" i="23"/>
  <c r="G68" i="23"/>
  <c r="C39" i="25"/>
  <c r="D39" i="25"/>
  <c r="E39" i="25"/>
  <c r="F39" i="25"/>
  <c r="I51" i="30"/>
  <c r="G51" i="30"/>
  <c r="E51" i="30"/>
  <c r="C22" i="25" l="1"/>
  <c r="T52" i="30"/>
  <c r="E25" i="30"/>
  <c r="G25" i="30"/>
  <c r="H25" i="30"/>
  <c r="I25" i="30"/>
  <c r="D22" i="25"/>
  <c r="E22" i="25"/>
  <c r="F22" i="25"/>
  <c r="D37" i="25"/>
  <c r="E37" i="25"/>
  <c r="F37" i="25"/>
  <c r="D38" i="25"/>
  <c r="E38" i="25"/>
  <c r="F38" i="25"/>
  <c r="C37" i="25"/>
  <c r="C38" i="25"/>
  <c r="C12" i="27" l="1"/>
  <c r="C14" i="27" s="1"/>
  <c r="D68" i="23" l="1"/>
  <c r="D7" i="27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0" i="25"/>
  <c r="E40" i="25"/>
  <c r="D40" i="25"/>
  <c r="C40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</calcChain>
</file>

<file path=xl/sharedStrings.xml><?xml version="1.0" encoding="utf-8"?>
<sst xmlns="http://schemas.openxmlformats.org/spreadsheetml/2006/main" count="918" uniqueCount="229">
  <si>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</si>
  <si>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</si>
  <si>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</si>
  <si>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</si>
  <si>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</si>
  <si>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</si>
  <si>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</si>
  <si>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</si>
  <si>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</si>
  <si>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</si>
  <si>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</si>
  <si>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</si>
  <si>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</si>
  <si>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</si>
  <si>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</si>
  <si>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</si>
  <si>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</si>
  <si>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</si>
  <si>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</si>
  <si>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</si>
  <si>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</si>
  <si>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</si>
  <si>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</si>
  <si>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</si>
  <si>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</si>
  <si>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</si>
  <si>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</si>
  <si>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</si>
  <si>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</si>
  <si>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</si>
  <si>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</si>
  <si>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</si>
  <si>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</si>
  <si>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</si>
  <si>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</si>
  <si>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</si>
  <si>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</si>
  <si>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</si>
  <si>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</si>
  <si>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</si>
  <si>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</si>
  <si>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</si>
  <si>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</si>
  <si>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</si>
  <si>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</si>
  <si>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</si>
  <si>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</si>
  <si>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</si>
  <si>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</si>
  <si>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</si>
  <si>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</si>
  <si>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</si>
  <si>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</si>
  <si>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</si>
  <si>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</si>
  <si>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</si>
  <si>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</si>
  <si>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</si>
  <si>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</si>
  <si>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</si>
  <si>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</si>
  <si>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</si>
  <si>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</si>
  <si>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</si>
  <si>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</si>
  <si>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</si>
  <si>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</si>
  <si>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</si>
  <si>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</si>
  <si>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</si>
  <si>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</si>
  <si>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</si>
  <si>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</si>
  <si>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</si>
  <si>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</si>
  <si>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</si>
  <si>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</si>
  <si>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</si>
  <si>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</si>
  <si>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</si>
  <si>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</si>
  <si>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</si>
  <si>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</si>
  <si>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</si>
  <si>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</si>
  <si>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</si>
  <si>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</si>
  <si>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</si>
  <si>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</si>
  <si>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</si>
  <si>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</si>
  <si>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</si>
  <si>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</si>
  <si>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</si>
  <si>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</si>
  <si>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</si>
  <si>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</si>
  <si>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</si>
  <si>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</si>
  <si>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</si>
  <si>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</si>
  <si>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</si>
  <si>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</si>
  <si>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</si>
  <si>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</si>
  <si>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</si>
  <si>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</si>
  <si>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</si>
  <si>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</si>
  <si>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</si>
  <si>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</si>
  <si>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</si>
  <si>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</si>
  <si>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</si>
  <si>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</si>
  <si>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</si>
  <si>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</si>
  <si>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</si>
  <si>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</si>
  <si>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</si>
  <si>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</si>
  <si>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</si>
  <si>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</si>
  <si>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</si>
  <si>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</si>
  <si>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</si>
  <si>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</si>
  <si>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</si>
  <si>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</si>
  <si>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</si>
  <si>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</si>
  <si>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</si>
  <si>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</si>
  <si>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</si>
  <si>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</si>
  <si>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</si>
  <si>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</si>
  <si>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</si>
  <si>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</si>
  <si>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</si>
  <si>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</si>
  <si>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</si>
  <si>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</si>
  <si>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</si>
  <si>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</si>
  <si>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</si>
  <si>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</si>
  <si>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</si>
  <si>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</si>
  <si>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</si>
  <si>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</si>
  <si>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</si>
  <si>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</si>
  <si>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</si>
  <si>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</si>
  <si>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</si>
  <si>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</si>
  <si>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</si>
  <si>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</si>
  <si>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</si>
  <si>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</si>
  <si>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</si>
  <si>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</si>
  <si>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</si>
  <si>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</si>
  <si>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</si>
  <si>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</si>
  <si>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</si>
  <si>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</si>
  <si>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</si>
  <si>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</si>
  <si>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</si>
  <si>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</si>
  <si>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</si>
  <si>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</si>
  <si>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</si>
  <si>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</si>
  <si>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</si>
  <si>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</si>
  <si>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</si>
  <si>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</si>
  <si>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</si>
  <si>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</si>
  <si>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</si>
  <si>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</si>
  <si>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</si>
  <si>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</si>
  <si>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</si>
  <si>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</si>
  <si>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</si>
  <si>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</si>
  <si>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</si>
  <si>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</si>
  <si>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</si>
  <si>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</si>
  <si>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</si>
  <si>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</si>
  <si>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</si>
  <si>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</si>
  <si>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</si>
  <si>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</si>
  <si>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</si>
  <si>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(1) 2008-2022 Pensión media de las altas acumuladas de cada año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</si>
  <si>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</si>
  <si>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</si>
  <si>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</si>
  <si>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</si>
  <si>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</si>
  <si>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</si>
  <si>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</si>
  <si>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</si>
  <si>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</si>
  <si>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</si>
  <si>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</si>
  <si>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</si>
  <si>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</si>
  <si>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37 pensiones de las que no consta el género</t>
    </r>
  </si>
  <si>
    <t>PENSIONES CONTRIBUTIVAS EN VIGOR A 1 DE SEPTIEMBRE DE 2023</t>
  </si>
  <si>
    <t>AGOSTO 2023</t>
  </si>
  <si>
    <t>Datos a 1 de Septiembre de 2023</t>
  </si>
  <si>
    <t>Agosto 2023</t>
  </si>
  <si>
    <t>Agosto 2023 (2)</t>
  </si>
  <si>
    <t>(2) Incremento sobre Agosto 2022</t>
  </si>
  <si>
    <t>1 de  Septiembre de 2023</t>
  </si>
  <si>
    <t>1 de Septiembre de 2023</t>
  </si>
  <si>
    <t>Datos a 01 de Septiembre de 2023</t>
  </si>
  <si>
    <t>PENSIONISTAS DEL SISTEMA DE SEGURIDAD SOCIAL  A 1 DE SEPTIEMBRE DE 2023</t>
  </si>
  <si>
    <t>años</t>
  </si>
  <si>
    <t xml:space="preserve">  1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</si>
</sst>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</fonts>
  <fills count="12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6" fillId="0" borderId="0"/>
    <xf numFmtId="0" fontId="117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9" fillId="0" borderId="0"/>
    <xf numFmtId="0" fontId="8" fillId="0" borderId="0"/>
    <xf numFmtId="9" fontId="119" fillId="0" borderId="0" applyFont="0" applyFill="0" applyBorder="0" applyAlignment="0" applyProtection="0"/>
    <xf numFmtId="0" fontId="120" fillId="0" borderId="0"/>
    <xf numFmtId="0" fontId="123" fillId="0" borderId="0"/>
    <xf numFmtId="0" fontId="8" fillId="0" borderId="0"/>
    <xf numFmtId="0" fontId="124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45" fillId="35" borderId="0" applyNumberFormat="0" applyBorder="0" applyAlignment="0" applyProtection="0"/>
    <xf numFmtId="0" fontId="100" fillId="36" borderId="12" applyNumberFormat="0" applyFont="0" applyBorder="0" applyAlignment="0" applyProtection="0">
      <alignment horizontal="center" vertical="center"/>
    </xf>
    <xf numFmtId="3" fontId="125" fillId="37" borderId="13" applyNumberFormat="0" applyFont="0" applyBorder="0" applyAlignment="0" applyProtection="0">
      <alignment horizontal="right" vertical="center" indent="1"/>
    </xf>
    <xf numFmtId="0" fontId="100" fillId="39" borderId="14" applyNumberFormat="0" applyFont="0" applyBorder="0" applyAlignment="0" applyProtection="0">
      <alignment horizontal="center" vertical="center"/>
    </xf>
    <xf numFmtId="0" fontId="100" fillId="41" borderId="14" applyNumberFormat="0" applyFont="0" applyBorder="0" applyAlignment="0" applyProtection="0">
      <alignment horizontal="center" vertical="center"/>
    </xf>
    <xf numFmtId="0" fontId="100" fillId="44" borderId="12" applyNumberFormat="0" applyFont="0" applyBorder="0" applyAlignment="0" applyProtection="0">
      <alignment horizontal="center" vertical="center"/>
    </xf>
    <xf numFmtId="0" fontId="100" fillId="46" borderId="12" applyNumberFormat="0" applyFont="0" applyBorder="0" applyAlignment="0" applyProtection="0">
      <alignment horizontal="center" vertical="center"/>
    </xf>
    <xf numFmtId="0" fontId="127" fillId="49" borderId="11" applyNumberFormat="0" applyFont="0" applyBorder="0" applyAlignment="0" applyProtection="0">
      <alignment horizontal="center" vertical="center" wrapText="1"/>
    </xf>
    <xf numFmtId="0" fontId="127" fillId="50" borderId="11" applyNumberFormat="0" applyFont="0" applyBorder="0" applyAlignment="0" applyProtection="0">
      <alignment horizontal="center" vertical="center" wrapText="1"/>
    </xf>
    <xf numFmtId="3" fontId="125" fillId="51" borderId="15" applyNumberFormat="0" applyFont="0" applyBorder="0" applyAlignment="0" applyProtection="0">
      <alignment horizontal="right" indent="1"/>
    </xf>
    <xf numFmtId="3" fontId="125" fillId="52" borderId="13" applyNumberFormat="0" applyFont="0" applyBorder="0" applyAlignment="0" applyProtection="0">
      <alignment horizontal="right" vertical="center" indent="1"/>
    </xf>
    <xf numFmtId="3" fontId="125" fillId="53" borderId="15" applyNumberFormat="0" applyFont="0" applyBorder="0" applyAlignment="0" applyProtection="0">
      <alignment horizontal="right" indent="1"/>
    </xf>
    <xf numFmtId="3" fontId="125" fillId="54" borderId="13" applyNumberFormat="0" applyFont="0" applyBorder="0" applyAlignment="0" applyProtection="0">
      <alignment horizontal="right" vertical="center" indent="1"/>
    </xf>
    <xf numFmtId="0" fontId="127" fillId="55" borderId="13" applyNumberFormat="0" applyFont="0" applyBorder="0" applyAlignment="0" applyProtection="0">
      <alignment horizontal="center" vertical="center" wrapText="1"/>
    </xf>
    <xf numFmtId="0" fontId="127" fillId="56" borderId="13" applyNumberFormat="0" applyFont="0" applyBorder="0" applyAlignment="0" applyProtection="0">
      <alignment horizontal="center" vertical="center" wrapText="1"/>
    </xf>
    <xf numFmtId="0" fontId="127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8" fillId="58" borderId="17" applyNumberFormat="0" applyFont="0" applyBorder="0" applyAlignment="0" applyProtection="0">
      <alignment horizontal="right" vertical="top" indent="1"/>
    </xf>
    <xf numFmtId="37" fontId="128" fillId="59" borderId="13" applyNumberFormat="0" applyFont="0" applyBorder="0" applyAlignment="0" applyProtection="0">
      <alignment horizontal="right" vertical="top" indent="1"/>
    </xf>
    <xf numFmtId="0" fontId="129" fillId="60" borderId="16" applyNumberFormat="0" applyFont="0" applyBorder="0" applyAlignment="0" applyProtection="0">
      <alignment horizontal="right" vertical="center" indent="1"/>
    </xf>
    <xf numFmtId="0" fontId="129" fillId="60" borderId="13" applyNumberFormat="0" applyFont="0" applyBorder="0" applyAlignment="0" applyProtection="0">
      <alignment horizontal="right" vertical="center" indent="1"/>
    </xf>
    <xf numFmtId="0" fontId="129" fillId="61" borderId="13" applyNumberFormat="0" applyFont="0" applyBorder="0" applyAlignment="0" applyProtection="0">
      <alignment horizontal="right" vertical="center" indent="1"/>
    </xf>
    <xf numFmtId="3" fontId="125" fillId="62" borderId="15" applyNumberFormat="0" applyFont="0" applyBorder="0" applyAlignment="0" applyProtection="0">
      <alignment horizontal="right" indent="1"/>
    </xf>
    <xf numFmtId="3" fontId="125" fillId="63" borderId="13" applyNumberFormat="0" applyFont="0" applyBorder="0" applyAlignment="0" applyProtection="0">
      <alignment horizontal="right" vertical="center" indent="1"/>
    </xf>
    <xf numFmtId="0" fontId="129" fillId="64" borderId="16" applyNumberFormat="0" applyFont="0" applyBorder="0" applyAlignment="0" applyProtection="0">
      <alignment horizontal="right" vertical="center" indent="1"/>
    </xf>
    <xf numFmtId="0" fontId="129" fillId="65" borderId="16" applyNumberFormat="0" applyFont="0" applyBorder="0" applyAlignment="0" applyProtection="0">
      <alignment horizontal="right" vertical="center" indent="1"/>
    </xf>
    <xf numFmtId="0" fontId="129" fillId="66" borderId="16" applyNumberFormat="0" applyFont="0" applyBorder="0" applyAlignment="0" applyProtection="0">
      <alignment horizontal="right" vertical="center" indent="1"/>
    </xf>
    <xf numFmtId="0" fontId="129" fillId="67" borderId="16" applyNumberFormat="0" applyFont="0" applyBorder="0" applyAlignment="0" applyProtection="0">
      <alignment horizontal="right" vertical="center" indent="1"/>
    </xf>
    <xf numFmtId="0" fontId="130" fillId="68" borderId="0" applyNumberFormat="0" applyFont="0" applyBorder="0" applyAlignment="0" applyProtection="0"/>
    <xf numFmtId="0" fontId="130" fillId="69" borderId="0" applyNumberFormat="0" applyFont="0" applyBorder="0" applyAlignment="0" applyProtection="0"/>
    <xf numFmtId="0" fontId="130" fillId="70" borderId="0" applyNumberFormat="0" applyFont="0" applyBorder="0" applyAlignment="0" applyProtection="0"/>
    <xf numFmtId="0" fontId="130" fillId="71" borderId="0" applyNumberFormat="0" applyFont="0" applyBorder="0" applyAlignment="0" applyProtection="0"/>
    <xf numFmtId="0" fontId="130" fillId="72" borderId="0" applyNumberFormat="0" applyFont="0" applyBorder="0" applyAlignment="0" applyProtection="0"/>
    <xf numFmtId="0" fontId="130" fillId="73" borderId="0" applyNumberFormat="0" applyFont="0" applyBorder="0" applyAlignment="0" applyProtection="0"/>
    <xf numFmtId="0" fontId="130" fillId="74" borderId="0" applyNumberFormat="0" applyFont="0" applyBorder="0" applyAlignment="0" applyProtection="0"/>
    <xf numFmtId="0" fontId="130" fillId="75" borderId="0" applyNumberFormat="0" applyFont="0" applyBorder="0" applyAlignment="0" applyProtection="0"/>
    <xf numFmtId="0" fontId="130" fillId="76" borderId="0" applyNumberFormat="0" applyFont="0" applyBorder="0" applyAlignment="0" applyProtection="0"/>
    <xf numFmtId="0" fontId="131" fillId="0" borderId="0"/>
    <xf numFmtId="37" fontId="128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30" fillId="80" borderId="0" applyNumberFormat="0" applyFont="0" applyBorder="0" applyAlignment="0" applyProtection="0"/>
    <xf numFmtId="0" fontId="130" fillId="81" borderId="0" applyNumberFormat="0" applyFont="0" applyBorder="0" applyAlignment="0" applyProtection="0"/>
    <xf numFmtId="0" fontId="130" fillId="82" borderId="0" applyNumberFormat="0" applyFont="0" applyBorder="0" applyAlignment="0" applyProtection="0"/>
    <xf numFmtId="0" fontId="130" fillId="83" borderId="0" applyNumberFormat="0" applyFont="0" applyBorder="0" applyAlignment="0" applyProtection="0"/>
    <xf numFmtId="0" fontId="130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2" fillId="90" borderId="0" applyNumberFormat="0" applyFont="0" applyBorder="0" applyAlignment="0" applyProtection="0">
      <alignment vertical="top"/>
    </xf>
    <xf numFmtId="3" fontId="132" fillId="91" borderId="0" applyNumberFormat="0" applyFont="0" applyBorder="0" applyAlignment="0" applyProtection="0">
      <alignment vertical="top"/>
    </xf>
    <xf numFmtId="0" fontId="130" fillId="92" borderId="0" applyNumberFormat="0" applyFont="0" applyBorder="0" applyAlignment="0" applyProtection="0"/>
    <xf numFmtId="0" fontId="130" fillId="93" borderId="0" applyNumberFormat="0" applyFont="0" applyBorder="0" applyAlignment="0" applyProtection="0"/>
    <xf numFmtId="0" fontId="130" fillId="94" borderId="0" applyNumberFormat="0" applyFont="0" applyBorder="0" applyAlignment="0" applyProtection="0"/>
    <xf numFmtId="0" fontId="130" fillId="95" borderId="0" applyNumberFormat="0" applyFont="0" applyBorder="0" applyAlignment="0" applyProtection="0"/>
    <xf numFmtId="0" fontId="130" fillId="0" borderId="0" applyNumberFormat="0" applyFont="0" applyBorder="0" applyAlignment="0" applyProtection="0"/>
    <xf numFmtId="3" fontId="132" fillId="96" borderId="0" applyNumberFormat="0" applyFont="0" applyBorder="0" applyAlignment="0" applyProtection="0">
      <alignment vertical="top"/>
    </xf>
    <xf numFmtId="0" fontId="130" fillId="97" borderId="0" applyNumberFormat="0" applyFont="0" applyBorder="0" applyAlignment="0" applyProtection="0"/>
    <xf numFmtId="0" fontId="130" fillId="98" borderId="0" applyNumberFormat="0" applyFont="0" applyBorder="0" applyAlignment="0" applyProtection="0"/>
    <xf numFmtId="0" fontId="130" fillId="99" borderId="0" applyNumberFormat="0" applyFont="0" applyBorder="0" applyAlignment="0" applyProtection="0"/>
    <xf numFmtId="0" fontId="130" fillId="100" borderId="0" applyNumberFormat="0" applyFont="0" applyBorder="0" applyAlignment="0" applyProtection="0"/>
    <xf numFmtId="0" fontId="130" fillId="101" borderId="0" applyNumberFormat="0" applyFont="0" applyBorder="0" applyAlignment="0" applyProtection="0"/>
    <xf numFmtId="0" fontId="130" fillId="102" borderId="0" applyNumberFormat="0" applyFont="0" applyBorder="0" applyAlignment="0" applyProtection="0"/>
    <xf numFmtId="0" fontId="130" fillId="76" borderId="0" applyNumberFormat="0" applyFont="0" applyBorder="0" applyAlignment="0" applyProtection="0"/>
    <xf numFmtId="0" fontId="133" fillId="103" borderId="11" applyNumberFormat="0" applyFont="0" applyBorder="0" applyAlignment="0" applyProtection="0">
      <alignment horizontal="center" vertical="center"/>
    </xf>
    <xf numFmtId="0" fontId="126" fillId="104" borderId="11" applyNumberFormat="0" applyFont="0" applyBorder="0" applyAlignment="0" applyProtection="0">
      <alignment horizontal="center" vertical="center"/>
    </xf>
    <xf numFmtId="0" fontId="126" fillId="105" borderId="11" applyNumberFormat="0" applyFont="0" applyBorder="0" applyAlignment="0" applyProtection="0">
      <alignment horizontal="center" vertical="center"/>
    </xf>
    <xf numFmtId="0" fontId="126" fillId="106" borderId="11" applyNumberFormat="0" applyFont="0" applyBorder="0" applyAlignment="0" applyProtection="0">
      <alignment horizontal="center" vertical="center"/>
    </xf>
    <xf numFmtId="0" fontId="126" fillId="107" borderId="11" applyNumberFormat="0" applyFont="0" applyBorder="0" applyAlignment="0" applyProtection="0">
      <alignment horizontal="center" vertical="center"/>
    </xf>
    <xf numFmtId="0" fontId="126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100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30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2" fillId="27" borderId="0" xfId="7" applyFont="1" applyFill="1" applyAlignment="1">
      <alignment horizontal="centerContinuous"/>
    </xf>
    <xf numFmtId="0" fontId="53" fillId="0" borderId="0" xfId="7" applyFont="1"/>
    <xf numFmtId="0" fontId="53" fillId="0" borderId="0" xfId="7" applyFont="1" applyAlignment="1">
      <alignment horizontal="centerContinuous" vertical="center"/>
    </xf>
    <xf numFmtId="0" fontId="66" fillId="0" borderId="0" xfId="7" applyFont="1"/>
    <xf numFmtId="0" fontId="63" fillId="0" borderId="0" xfId="7" applyFont="1"/>
    <xf numFmtId="3" fontId="53" fillId="0" borderId="0" xfId="7" applyNumberFormat="1" applyFont="1"/>
    <xf numFmtId="4" fontId="53" fillId="0" borderId="0" xfId="7" applyNumberFormat="1" applyFont="1"/>
    <xf numFmtId="3" fontId="67" fillId="28" borderId="0" xfId="7" applyNumberFormat="1" applyFont="1" applyFill="1" applyAlignment="1">
      <alignment vertical="top"/>
    </xf>
    <xf numFmtId="0" fontId="53" fillId="0" borderId="1" xfId="7" applyFont="1" applyBorder="1"/>
    <xf numFmtId="169" fontId="53" fillId="0" borderId="0" xfId="7" applyNumberFormat="1" applyFont="1"/>
    <xf numFmtId="0" fontId="72" fillId="0" borderId="0" xfId="7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9" fontId="53" fillId="0" borderId="0" xfId="7" applyNumberFormat="1" applyFont="1"/>
    <xf numFmtId="0" fontId="54" fillId="0" borderId="0" xfId="17" applyFont="1"/>
    <xf numFmtId="2" fontId="54" fillId="0" borderId="0" xfId="17" applyNumberFormat="1" applyFont="1"/>
    <xf numFmtId="0" fontId="76" fillId="0" borderId="0" xfId="17" applyFont="1" applyAlignment="1">
      <alignment horizontal="center"/>
    </xf>
    <xf numFmtId="0" fontId="56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3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9" fillId="0" borderId="0" xfId="7" applyFont="1" applyAlignment="1">
      <alignment horizontal="centerContinuous"/>
    </xf>
    <xf numFmtId="0" fontId="81" fillId="0" borderId="0" xfId="0" applyFont="1" applyAlignment="1">
      <alignment horizontal="right" vertical="center" wrapText="1"/>
    </xf>
    <xf numFmtId="0" fontId="74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168" fontId="65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2" fillId="0" borderId="0" xfId="0" applyFont="1"/>
    <xf numFmtId="3" fontId="0" fillId="0" borderId="0" xfId="0" applyNumberForma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4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6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3" fontId="78" fillId="31" borderId="0" xfId="0" applyNumberFormat="1" applyFont="1" applyFill="1" applyAlignment="1">
      <alignment horizontal="centerContinuous"/>
    </xf>
    <xf numFmtId="0" fontId="0" fillId="31" borderId="0" xfId="0" applyFill="1" applyAlignment="1">
      <alignment horizontal="centerContinuous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1" fillId="31" borderId="0" xfId="0" applyFont="1" applyFill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Font="1" applyAlignment="1">
      <alignment horizontal="right" indent="2"/>
    </xf>
    <xf numFmtId="0" fontId="53" fillId="0" borderId="0" xfId="18" applyFont="1"/>
    <xf numFmtId="0" fontId="69" fillId="29" borderId="0" xfId="18" applyFont="1" applyFill="1" applyAlignment="1">
      <alignment horizontal="center" vertical="center" wrapText="1"/>
    </xf>
    <xf numFmtId="4" fontId="69" fillId="29" borderId="0" xfId="18" applyNumberFormat="1" applyFont="1" applyFill="1" applyAlignment="1">
      <alignment horizontal="center" vertical="center" wrapText="1"/>
    </xf>
    <xf numFmtId="3" fontId="53" fillId="4" borderId="0" xfId="18" applyNumberFormat="1" applyFont="1" applyFill="1" applyAlignment="1">
      <alignment horizontal="right" indent="1"/>
    </xf>
    <xf numFmtId="3" fontId="53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Font="1" applyAlignment="1">
      <alignment horizontal="centerContinuous" vertical="center"/>
    </xf>
    <xf numFmtId="0" fontId="92" fillId="0" borderId="0" xfId="18" applyFont="1"/>
    <xf numFmtId="0" fontId="78" fillId="29" borderId="0" xfId="18" applyFont="1" applyFill="1" applyAlignment="1">
      <alignment horizontal="center" vertical="center" wrapText="1"/>
    </xf>
    <xf numFmtId="0" fontId="53" fillId="0" borderId="0" xfId="18" applyFont="1" applyAlignment="1">
      <alignment horizontal="right" vertical="center" indent="2"/>
    </xf>
    <xf numFmtId="0" fontId="69" fillId="3" borderId="0" xfId="18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3" fillId="4" borderId="0" xfId="18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3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3" fillId="0" borderId="0" xfId="18" applyNumberFormat="1" applyFont="1" applyAlignment="1">
      <alignment horizontal="right" vertical="center"/>
    </xf>
    <xf numFmtId="0" fontId="90" fillId="0" borderId="0" xfId="18" applyFont="1" applyAlignment="1">
      <alignment vertical="center"/>
    </xf>
    <xf numFmtId="0" fontId="69" fillId="0" borderId="0" xfId="18" applyFont="1" applyAlignment="1">
      <alignment horizontal="right" vertical="center" indent="2"/>
    </xf>
    <xf numFmtId="0" fontId="53" fillId="0" borderId="0" xfId="18" applyFont="1" applyAlignment="1">
      <alignment horizontal="left" vertical="center"/>
    </xf>
    <xf numFmtId="0" fontId="53" fillId="0" borderId="0" xfId="18" applyFont="1" applyAlignment="1">
      <alignment horizontal="right" indent="4"/>
    </xf>
    <xf numFmtId="10" fontId="53" fillId="0" borderId="0" xfId="18" applyNumberFormat="1" applyFont="1"/>
    <xf numFmtId="2" fontId="53" fillId="0" borderId="0" xfId="18" applyNumberFormat="1" applyFont="1"/>
    <xf numFmtId="0" fontId="54" fillId="0" borderId="0" xfId="18" applyFont="1" applyAlignment="1">
      <alignment horizontal="right" indent="2"/>
    </xf>
    <xf numFmtId="0" fontId="54" fillId="0" borderId="0" xfId="18" applyFont="1"/>
    <xf numFmtId="3" fontId="54" fillId="0" borderId="0" xfId="18" applyNumberFormat="1" applyFo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0" fontId="53" fillId="4" borderId="0" xfId="114" applyFont="1" applyFill="1" applyAlignment="1">
      <alignment horizontal="right" vertical="center" indent="1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3" fillId="4" borderId="0" xfId="114" applyFont="1" applyFill="1" applyBorder="1" applyAlignment="1">
      <alignment horizontal="right" vertical="center" indent="1"/>
    </xf>
    <xf numFmtId="0" fontId="69" fillId="33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4" fillId="0" borderId="0" xfId="114" applyFont="1" applyBorder="1"/>
    <xf numFmtId="0" fontId="94" fillId="0" borderId="0" xfId="114" applyFont="1"/>
    <xf numFmtId="0" fontId="95" fillId="0" borderId="0" xfId="114" applyFont="1" applyBorder="1"/>
    <xf numFmtId="0" fontId="95" fillId="0" borderId="0" xfId="114" applyFont="1"/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9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1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5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5" fillId="0" borderId="0" xfId="0" applyNumberFormat="1" applyFont="1" applyAlignment="1">
      <alignment vertical="center"/>
    </xf>
    <xf numFmtId="0" fontId="105" fillId="0" borderId="0" xfId="0" applyFont="1" applyAlignment="1">
      <alignment vertical="center"/>
    </xf>
    <xf numFmtId="0" fontId="106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99" fillId="0" borderId="0" xfId="0" applyFont="1" applyAlignment="1">
      <alignment horizontal="left" vertical="center"/>
    </xf>
    <xf numFmtId="3" fontId="99" fillId="0" borderId="0" xfId="0" applyNumberFormat="1" applyFont="1" applyAlignment="1">
      <alignment vertical="center"/>
    </xf>
    <xf numFmtId="168" fontId="99" fillId="0" borderId="0" xfId="0" applyNumberFormat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8" fillId="0" borderId="0" xfId="0" applyFont="1" applyAlignment="1">
      <alignment horizontal="left" vertical="center"/>
    </xf>
    <xf numFmtId="0" fontId="104" fillId="0" borderId="0" xfId="0" applyFont="1" applyAlignment="1">
      <alignment horizontal="right" vertical="center" wrapText="1"/>
    </xf>
    <xf numFmtId="0" fontId="104" fillId="0" borderId="0" xfId="0" applyFont="1" applyAlignment="1">
      <alignment vertical="center"/>
    </xf>
    <xf numFmtId="0" fontId="99" fillId="0" borderId="0" xfId="0" applyFont="1" applyAlignment="1">
      <alignment horizontal="left" vertical="center" wrapText="1"/>
    </xf>
    <xf numFmtId="0" fontId="97" fillId="0" borderId="0" xfId="0" applyFont="1" applyAlignment="1">
      <alignment vertical="center"/>
    </xf>
    <xf numFmtId="3" fontId="99" fillId="0" borderId="0" xfId="0" applyNumberFormat="1" applyFont="1" applyAlignment="1">
      <alignment horizontal="center" vertical="center"/>
    </xf>
    <xf numFmtId="0" fontId="99" fillId="0" borderId="0" xfId="0" applyFont="1" applyAlignment="1">
      <alignment horizontal="center" vertical="center"/>
    </xf>
    <xf numFmtId="0" fontId="100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1" fillId="0" borderId="0" xfId="0" quotePrefix="1" applyFont="1" applyAlignment="1">
      <alignment horizontal="right" vertical="center" wrapText="1"/>
    </xf>
    <xf numFmtId="0" fontId="105" fillId="0" borderId="0" xfId="0" applyFont="1" applyAlignment="1">
      <alignment horizontal="right" vertical="center" wrapText="1"/>
    </xf>
    <xf numFmtId="3" fontId="99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9" fillId="0" borderId="0" xfId="0" applyFont="1" applyAlignment="1">
      <alignment vertical="center"/>
    </xf>
    <xf numFmtId="0" fontId="96" fillId="0" borderId="0" xfId="0" applyFont="1" applyAlignment="1">
      <alignment vertical="center" wrapText="1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99" fillId="0" borderId="0" xfId="0" applyFont="1" applyAlignment="1">
      <alignment vertical="center" wrapText="1"/>
    </xf>
    <xf numFmtId="0" fontId="64" fillId="0" borderId="0" xfId="7" applyFont="1"/>
    <xf numFmtId="3" fontId="111" fillId="0" borderId="0" xfId="0" applyNumberFormat="1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68" fontId="113" fillId="0" borderId="0" xfId="0" applyNumberFormat="1" applyFont="1" applyAlignment="1">
      <alignment vertical="center"/>
    </xf>
    <xf numFmtId="0" fontId="114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4" fillId="0" borderId="0" xfId="0" applyFont="1" applyAlignment="1">
      <alignment horizontal="right" vertical="center"/>
    </xf>
    <xf numFmtId="0" fontId="115" fillId="0" borderId="0" xfId="0" applyFont="1" applyAlignment="1">
      <alignment horizontal="left" vertical="center"/>
    </xf>
    <xf numFmtId="0" fontId="113" fillId="0" borderId="0" xfId="0" applyFont="1" applyAlignment="1">
      <alignment horizontal="left" vertical="center"/>
    </xf>
    <xf numFmtId="3" fontId="113" fillId="0" borderId="0" xfId="0" applyNumberFormat="1" applyFont="1" applyAlignment="1">
      <alignment vertical="center"/>
    </xf>
    <xf numFmtId="0" fontId="114" fillId="0" borderId="0" xfId="0" applyFont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9" fillId="0" borderId="0" xfId="1" applyNumberFormat="1" applyFont="1" applyAlignment="1">
      <alignment vertical="center"/>
    </xf>
    <xf numFmtId="3" fontId="99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8" fillId="0" borderId="0" xfId="139" applyNumberFormat="1" applyFont="1"/>
    <xf numFmtId="4" fontId="118" fillId="0" borderId="0" xfId="139" applyNumberFormat="1" applyFont="1"/>
    <xf numFmtId="0" fontId="116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3" fillId="0" borderId="0" xfId="7" applyFont="1" applyAlignment="1">
      <alignment horizontal="centerContinuous" vertical="center"/>
    </xf>
    <xf numFmtId="0" fontId="56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6" fillId="0" borderId="0" xfId="159" applyNumberFormat="1" applyFont="1" applyFill="1" applyBorder="1" applyAlignment="1"/>
    <xf numFmtId="37" fontId="134" fillId="0" borderId="0" xfId="159" applyNumberFormat="1" applyFont="1" applyFill="1" applyBorder="1" applyAlignment="1" applyProtection="1">
      <alignment vertical="center"/>
      <protection locked="0"/>
    </xf>
    <xf numFmtId="4" fontId="135" fillId="0" borderId="0" xfId="0" applyNumberFormat="1" applyFont="1"/>
    <xf numFmtId="4" fontId="136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4" fillId="0" borderId="18" xfId="114" applyFont="1" applyBorder="1"/>
    <xf numFmtId="0" fontId="53" fillId="4" borderId="18" xfId="114" applyFont="1" applyFill="1" applyBorder="1" applyAlignment="1">
      <alignment horizontal="right" vertical="center"/>
    </xf>
    <xf numFmtId="10" fontId="69" fillId="29" borderId="18" xfId="17" applyNumberFormat="1" applyFont="1" applyFill="1" applyBorder="1" applyAlignment="1">
      <alignment horizontal="centerContinuous" vertical="center" wrapText="1"/>
    </xf>
    <xf numFmtId="0" fontId="92" fillId="0" borderId="18" xfId="18" applyFont="1" applyBorder="1"/>
    <xf numFmtId="0" fontId="53" fillId="0" borderId="18" xfId="18" applyFont="1" applyBorder="1"/>
    <xf numFmtId="0" fontId="53" fillId="0" borderId="18" xfId="18" applyFont="1" applyBorder="1" applyAlignment="1">
      <alignment horizontal="right" indent="2"/>
    </xf>
    <xf numFmtId="0" fontId="78" fillId="29" borderId="18" xfId="18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4" fontId="78" fillId="29" borderId="18" xfId="18" applyNumberFormat="1" applyFont="1" applyFill="1" applyBorder="1" applyAlignment="1">
      <alignment horizontal="center" vertical="center" wrapText="1"/>
    </xf>
    <xf numFmtId="0" fontId="53" fillId="0" borderId="18" xfId="18" applyFont="1" applyBorder="1" applyAlignment="1">
      <alignment horizontal="right" indent="4"/>
    </xf>
    <xf numFmtId="3" fontId="53" fillId="0" borderId="18" xfId="18" applyNumberFormat="1" applyFont="1" applyBorder="1"/>
    <xf numFmtId="10" fontId="53" fillId="0" borderId="18" xfId="18" applyNumberFormat="1" applyFont="1" applyBorder="1"/>
    <xf numFmtId="2" fontId="53" fillId="0" borderId="18" xfId="18" applyNumberFormat="1" applyFont="1" applyBorder="1"/>
    <xf numFmtId="0" fontId="69" fillId="109" borderId="0" xfId="18" applyFont="1" applyFill="1" applyAlignment="1">
      <alignment vertical="center"/>
    </xf>
    <xf numFmtId="3" fontId="69" fillId="109" borderId="0" xfId="18" applyNumberFormat="1" applyFont="1" applyFill="1" applyAlignment="1">
      <alignment horizontal="right" vertical="center"/>
    </xf>
    <xf numFmtId="4" fontId="69" fillId="109" borderId="0" xfId="18" applyNumberFormat="1" applyFont="1" applyFill="1" applyAlignment="1">
      <alignment horizontal="right" vertical="center"/>
    </xf>
    <xf numFmtId="171" fontId="69" fillId="109" borderId="0" xfId="18" applyNumberFormat="1" applyFont="1" applyFill="1" applyAlignment="1">
      <alignment horizontal="right" vertical="center"/>
    </xf>
    <xf numFmtId="3" fontId="69" fillId="109" borderId="0" xfId="7" applyNumberFormat="1" applyFont="1" applyFill="1"/>
    <xf numFmtId="0" fontId="56" fillId="109" borderId="0" xfId="7" applyFont="1" applyFill="1"/>
    <xf numFmtId="4" fontId="69" fillId="109" borderId="0" xfId="7" applyNumberFormat="1" applyFont="1" applyFill="1"/>
    <xf numFmtId="3" fontId="70" fillId="111" borderId="0" xfId="7" applyNumberFormat="1" applyFont="1" applyFill="1" applyAlignment="1">
      <alignment vertical="top"/>
    </xf>
    <xf numFmtId="0" fontId="68" fillId="109" borderId="0" xfId="7" applyFont="1" applyFill="1"/>
    <xf numFmtId="0" fontId="54" fillId="0" borderId="18" xfId="17" applyFont="1" applyBorder="1"/>
    <xf numFmtId="0" fontId="65" fillId="0" borderId="18" xfId="1" applyFont="1" applyBorder="1" applyAlignment="1">
      <alignment horizontal="left" vertical="center"/>
    </xf>
    <xf numFmtId="3" fontId="54" fillId="29" borderId="18" xfId="1" applyNumberFormat="1" applyFont="1" applyFill="1" applyBorder="1" applyAlignment="1">
      <alignment horizontal="center" vertical="center"/>
    </xf>
    <xf numFmtId="4" fontId="54" fillId="29" borderId="18" xfId="1" applyNumberFormat="1" applyFont="1" applyFill="1" applyBorder="1" applyAlignment="1">
      <alignment horizontal="center" vertical="center"/>
    </xf>
    <xf numFmtId="0" fontId="54" fillId="29" borderId="18" xfId="1" applyFont="1" applyFill="1" applyBorder="1" applyAlignment="1">
      <alignment horizontal="center" vertical="center"/>
    </xf>
    <xf numFmtId="0" fontId="74" fillId="0" borderId="18" xfId="1" applyFont="1" applyBorder="1" applyAlignment="1">
      <alignment horizontal="center"/>
    </xf>
    <xf numFmtId="3" fontId="54" fillId="0" borderId="18" xfId="1" applyNumberFormat="1" applyFont="1" applyBorder="1"/>
    <xf numFmtId="4" fontId="54" fillId="0" borderId="18" xfId="1" applyNumberFormat="1" applyFont="1" applyBorder="1"/>
    <xf numFmtId="0" fontId="74" fillId="0" borderId="18" xfId="1" quotePrefix="1" applyFont="1" applyBorder="1" applyAlignment="1">
      <alignment horizontal="center"/>
    </xf>
    <xf numFmtId="0" fontId="75" fillId="109" borderId="18" xfId="1" applyFont="1" applyFill="1" applyBorder="1" applyAlignment="1">
      <alignment horizontal="center" vertical="center"/>
    </xf>
    <xf numFmtId="3" fontId="65" fillId="109" borderId="18" xfId="1" applyNumberFormat="1" applyFont="1" applyFill="1" applyBorder="1" applyAlignment="1">
      <alignment vertical="center"/>
    </xf>
    <xf numFmtId="4" fontId="65" fillId="109" borderId="18" xfId="1" applyNumberFormat="1" applyFont="1" applyFill="1" applyBorder="1" applyAlignment="1">
      <alignment vertical="center"/>
    </xf>
    <xf numFmtId="0" fontId="77" fillId="0" borderId="18" xfId="1" applyFont="1" applyBorder="1" applyAlignment="1">
      <alignment horizontal="center"/>
    </xf>
    <xf numFmtId="3" fontId="54" fillId="0" borderId="18" xfId="1" applyNumberFormat="1" applyFont="1" applyBorder="1" applyAlignment="1">
      <alignment horizontal="center"/>
    </xf>
    <xf numFmtId="4" fontId="54" fillId="0" borderId="18" xfId="1" applyNumberFormat="1" applyFont="1" applyBorder="1" applyAlignment="1">
      <alignment horizontal="center"/>
    </xf>
    <xf numFmtId="0" fontId="54" fillId="0" borderId="18" xfId="1" applyFont="1" applyBorder="1" applyAlignment="1">
      <alignment horizontal="center"/>
    </xf>
    <xf numFmtId="0" fontId="53" fillId="0" borderId="18" xfId="7" applyFont="1" applyBorder="1"/>
    <xf numFmtId="0" fontId="78" fillId="32" borderId="18" xfId="7" applyFont="1" applyFill="1" applyBorder="1" applyAlignment="1">
      <alignment horizontal="centerContinuous" vertical="center" wrapText="1"/>
    </xf>
    <xf numFmtId="0" fontId="78" fillId="32" borderId="18" xfId="7" applyFont="1" applyFill="1" applyBorder="1" applyAlignment="1">
      <alignment horizontal="center" vertical="center" wrapText="1"/>
    </xf>
    <xf numFmtId="0" fontId="69" fillId="0" borderId="0" xfId="17" applyFont="1" applyAlignment="1">
      <alignment horizontal="left" vertical="center" wrapText="1"/>
    </xf>
    <xf numFmtId="0" fontId="80" fillId="0" borderId="0" xfId="17" applyFont="1" applyAlignment="1">
      <alignment horizontal="left" wrapText="1"/>
    </xf>
    <xf numFmtId="0" fontId="0" fillId="0" borderId="18" xfId="0" applyBorder="1"/>
    <xf numFmtId="0" fontId="69" fillId="29" borderId="18" xfId="0" applyFont="1" applyFill="1" applyBorder="1" applyAlignment="1">
      <alignment horizontal="centerContinuous" vertical="center" wrapText="1"/>
    </xf>
    <xf numFmtId="0" fontId="69" fillId="29" borderId="18" xfId="0" applyFont="1" applyFill="1" applyBorder="1" applyAlignment="1">
      <alignment horizontal="center" vertical="center" wrapText="1"/>
    </xf>
    <xf numFmtId="0" fontId="69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5" fillId="0" borderId="18" xfId="0" applyFont="1" applyBorder="1" applyAlignment="1">
      <alignment horizontal="left" vertical="center" wrapText="1" indent="1"/>
    </xf>
    <xf numFmtId="3" fontId="82" fillId="0" borderId="18" xfId="5" applyNumberFormat="1" applyFont="1" applyBorder="1" applyAlignment="1">
      <alignment horizontal="right" vertical="center" indent="1"/>
    </xf>
    <xf numFmtId="171" fontId="53" fillId="0" borderId="18" xfId="5" applyNumberFormat="1" applyFont="1" applyBorder="1" applyAlignment="1">
      <alignment horizontal="right" vertical="center" indent="1"/>
    </xf>
    <xf numFmtId="171" fontId="82" fillId="0" borderId="18" xfId="5" applyNumberFormat="1" applyFont="1" applyBorder="1" applyAlignment="1">
      <alignment horizontal="right" vertical="center" indent="1"/>
    </xf>
    <xf numFmtId="0" fontId="69" fillId="0" borderId="18" xfId="5" applyFont="1" applyBorder="1" applyAlignment="1">
      <alignment horizontal="left" vertical="center" wrapText="1" indent="1"/>
    </xf>
    <xf numFmtId="0" fontId="85" fillId="3" borderId="18" xfId="0" applyFont="1" applyFill="1" applyBorder="1" applyAlignment="1">
      <alignment horizontal="left" vertical="center" wrapText="1" indent="1"/>
    </xf>
    <xf numFmtId="3" fontId="85" fillId="3" borderId="18" xfId="5" applyNumberFormat="1" applyFont="1" applyFill="1" applyBorder="1" applyAlignment="1">
      <alignment horizontal="right" vertical="center" indent="1"/>
    </xf>
    <xf numFmtId="171" fontId="69" fillId="3" borderId="18" xfId="5" applyNumberFormat="1" applyFont="1" applyFill="1" applyBorder="1" applyAlignment="1">
      <alignment horizontal="right" vertical="center" indent="1"/>
    </xf>
    <xf numFmtId="171" fontId="85" fillId="3" borderId="18" xfId="5" applyNumberFormat="1" applyFont="1" applyFill="1" applyBorder="1" applyAlignment="1">
      <alignment horizontal="right" vertical="center" indent="1"/>
    </xf>
    <xf numFmtId="0" fontId="85" fillId="109" borderId="18" xfId="0" applyFont="1" applyFill="1" applyBorder="1" applyAlignment="1">
      <alignment horizontal="left" vertical="center" wrapText="1" indent="1"/>
    </xf>
    <xf numFmtId="3" fontId="69" fillId="109" borderId="18" xfId="5" applyNumberFormat="1" applyFont="1" applyFill="1" applyBorder="1" applyAlignment="1">
      <alignment horizontal="right" vertical="center" indent="1"/>
    </xf>
    <xf numFmtId="171" fontId="69" fillId="109" borderId="18" xfId="5" applyNumberFormat="1" applyFont="1" applyFill="1" applyBorder="1" applyAlignment="1">
      <alignment horizontal="right" vertical="center" indent="1"/>
    </xf>
    <xf numFmtId="0" fontId="78" fillId="31" borderId="18" xfId="0" applyFont="1" applyFill="1" applyBorder="1" applyAlignment="1">
      <alignment horizontal="centerContinuous" vertical="center"/>
    </xf>
    <xf numFmtId="0" fontId="78" fillId="31" borderId="18" xfId="0" applyFont="1" applyFill="1" applyBorder="1" applyAlignment="1">
      <alignment horizontal="center" vertical="center" wrapText="1"/>
    </xf>
    <xf numFmtId="3" fontId="69" fillId="109" borderId="18" xfId="18" applyNumberFormat="1" applyFont="1" applyFill="1" applyBorder="1" applyAlignment="1">
      <alignment horizontal="right" vertical="center"/>
    </xf>
    <xf numFmtId="4" fontId="69" fillId="109" borderId="18" xfId="18" applyNumberFormat="1" applyFont="1" applyFill="1" applyBorder="1" applyAlignment="1">
      <alignment horizontal="right" vertical="center"/>
    </xf>
    <xf numFmtId="0" fontId="69" fillId="109" borderId="18" xfId="18" applyFont="1" applyFill="1" applyBorder="1" applyAlignment="1">
      <alignment vertical="center"/>
    </xf>
    <xf numFmtId="3" fontId="69" fillId="109" borderId="18" xfId="18" applyNumberFormat="1" applyFont="1" applyFill="1" applyBorder="1" applyAlignment="1">
      <alignment horizontal="right" vertical="center" indent="1"/>
    </xf>
    <xf numFmtId="0" fontId="53" fillId="0" borderId="0" xfId="114" applyFont="1" applyBorder="1" applyAlignment="1">
      <alignment horizontal="right" vertical="center"/>
    </xf>
    <xf numFmtId="0" fontId="69" fillId="110" borderId="18" xfId="114" applyFont="1" applyFill="1" applyBorder="1" applyAlignment="1">
      <alignment horizontal="left" indent="2"/>
    </xf>
    <xf numFmtId="3" fontId="69" fillId="109" borderId="18" xfId="114" applyNumberFormat="1" applyFont="1" applyFill="1" applyBorder="1" applyAlignment="1">
      <alignment horizontal="right" indent="2"/>
    </xf>
    <xf numFmtId="172" fontId="69" fillId="109" borderId="18" xfId="114" applyNumberFormat="1" applyFont="1" applyFill="1" applyBorder="1" applyAlignment="1">
      <alignment horizontal="right" indent="2"/>
    </xf>
    <xf numFmtId="0" fontId="53" fillId="0" borderId="0" xfId="7" applyFont="1" applyAlignment="1">
      <alignment horizontal="center"/>
    </xf>
    <xf numFmtId="3" fontId="90" fillId="0" borderId="0" xfId="18" applyNumberFormat="1" applyFont="1" applyAlignment="1">
      <alignment vertical="center"/>
    </xf>
    <xf numFmtId="0" fontId="63" fillId="27" borderId="0" xfId="7" applyFont="1" applyFill="1" applyAlignment="1">
      <alignment horizontal="centerContinuous" vertical="center"/>
    </xf>
    <xf numFmtId="0" fontId="56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left" vertical="center" indent="1"/>
    </xf>
    <xf numFmtId="0" fontId="63" fillId="31" borderId="0" xfId="7" applyFont="1" applyFill="1"/>
    <xf numFmtId="0" fontId="65" fillId="2" borderId="0" xfId="7" applyFont="1" applyFill="1" applyAlignment="1">
      <alignment horizontal="center" vertical="center"/>
    </xf>
    <xf numFmtId="0" fontId="64" fillId="27" borderId="0" xfId="7" applyFont="1" applyFill="1" applyAlignment="1">
      <alignment horizontal="right" vertical="center"/>
    </xf>
    <xf numFmtId="0" fontId="64" fillId="0" borderId="0" xfId="7" applyFont="1" applyAlignment="1">
      <alignment vertical="center"/>
    </xf>
    <xf numFmtId="0" fontId="64" fillId="27" borderId="0" xfId="7" applyFont="1" applyFill="1" applyAlignment="1">
      <alignment horizontal="center" vertical="center"/>
    </xf>
    <xf numFmtId="0" fontId="53" fillId="27" borderId="0" xfId="7" applyFont="1" applyFill="1"/>
    <xf numFmtId="0" fontId="58" fillId="27" borderId="0" xfId="7" applyFont="1" applyFill="1" applyAlignment="1">
      <alignment horizontal="centerContinuous"/>
    </xf>
    <xf numFmtId="0" fontId="64" fillId="27" borderId="0" xfId="7" applyFont="1" applyFill="1" applyAlignment="1">
      <alignment horizontal="centerContinuous" vertical="center"/>
    </xf>
    <xf numFmtId="0" fontId="65" fillId="0" borderId="0" xfId="7" applyFont="1" applyAlignment="1">
      <alignment horizontal="center" vertical="center"/>
    </xf>
    <xf numFmtId="0" fontId="64" fillId="0" borderId="0" xfId="7" applyFont="1" applyAlignment="1">
      <alignment horizontal="centerContinuous" vertical="center"/>
    </xf>
    <xf numFmtId="0" fontId="63" fillId="0" borderId="0" xfId="7" applyFont="1" applyAlignment="1">
      <alignment horizontal="center" vertical="center"/>
    </xf>
    <xf numFmtId="4" fontId="63" fillId="0" borderId="0" xfId="7" applyNumberFormat="1" applyFont="1"/>
    <xf numFmtId="0" fontId="78" fillId="0" borderId="0" xfId="18" applyFont="1" applyAlignment="1">
      <alignment horizontal="center" vertical="center" wrapText="1"/>
    </xf>
    <xf numFmtId="0" fontId="69" fillId="0" borderId="0" xfId="18" applyFont="1" applyAlignment="1">
      <alignment horizontal="center" vertical="center" wrapText="1"/>
    </xf>
    <xf numFmtId="4" fontId="69" fillId="0" borderId="0" xfId="18" applyNumberFormat="1" applyFont="1" applyAlignment="1">
      <alignment horizontal="center" vertical="center" wrapText="1"/>
    </xf>
    <xf numFmtId="0" fontId="69" fillId="38" borderId="18" xfId="157" applyFont="1" applyFill="1" applyBorder="1" applyAlignment="1">
      <alignment horizontal="right" vertical="center" wrapText="1" indent="1"/>
    </xf>
    <xf numFmtId="0" fontId="69" fillId="0" borderId="0" xfId="7" applyFont="1"/>
    <xf numFmtId="0" fontId="53" fillId="0" borderId="24" xfId="18" applyFont="1" applyBorder="1" applyAlignment="1">
      <alignment horizontal="right" indent="2"/>
    </xf>
    <xf numFmtId="0" fontId="53" fillId="0" borderId="26" xfId="18" applyFont="1" applyBorder="1"/>
    <xf numFmtId="3" fontId="53" fillId="0" borderId="26" xfId="18" applyNumberFormat="1" applyFont="1" applyBorder="1"/>
    <xf numFmtId="37" fontId="126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8" fillId="0" borderId="0" xfId="239" applyNumberFormat="1" applyFont="1" applyBorder="1" applyAlignment="1">
      <alignment horizontal="right" vertical="center" wrapText="1"/>
    </xf>
    <xf numFmtId="173" fontId="139" fillId="0" borderId="0" xfId="239" applyNumberFormat="1" applyFont="1"/>
    <xf numFmtId="0" fontId="10" fillId="0" borderId="0" xfId="7" applyFont="1" applyAlignment="1">
      <alignment horizontal="center" vertical="center"/>
    </xf>
    <xf numFmtId="0" fontId="62" fillId="27" borderId="0" xfId="7" applyFont="1" applyFill="1" applyAlignment="1">
      <alignment horizontal="center"/>
    </xf>
    <xf numFmtId="0" fontId="63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9" fillId="0" borderId="0" xfId="7" applyNumberFormat="1" applyFont="1"/>
    <xf numFmtId="2" fontId="53" fillId="0" borderId="0" xfId="7" applyNumberFormat="1" applyFont="1"/>
    <xf numFmtId="0" fontId="48" fillId="0" borderId="0" xfId="120" applyFont="1" applyAlignment="1">
      <alignment vertical="center"/>
    </xf>
    <xf numFmtId="0" fontId="53" fillId="0" borderId="0" xfId="7" applyFont="1" applyAlignment="1">
      <alignment vertical="center"/>
    </xf>
    <xf numFmtId="0" fontId="68" fillId="109" borderId="0" xfId="7" applyFont="1" applyFill="1" applyAlignment="1">
      <alignment vertical="center"/>
    </xf>
    <xf numFmtId="3" fontId="69" fillId="109" borderId="0" xfId="7" applyNumberFormat="1" applyFont="1" applyFill="1" applyAlignment="1">
      <alignment vertical="center"/>
    </xf>
    <xf numFmtId="169" fontId="53" fillId="0" borderId="0" xfId="7" applyNumberFormat="1" applyFont="1" applyAlignment="1">
      <alignment vertical="center"/>
    </xf>
    <xf numFmtId="0" fontId="56" fillId="0" borderId="0" xfId="7" applyFont="1" applyAlignment="1">
      <alignment vertical="center"/>
    </xf>
    <xf numFmtId="3" fontId="69" fillId="0" borderId="0" xfId="7" applyNumberFormat="1" applyFont="1" applyAlignment="1">
      <alignment vertical="center"/>
    </xf>
    <xf numFmtId="3" fontId="118" fillId="0" borderId="0" xfId="139" applyNumberFormat="1" applyFont="1" applyAlignment="1">
      <alignment vertical="center"/>
    </xf>
    <xf numFmtId="4" fontId="118" fillId="0" borderId="0" xfId="139" applyNumberFormat="1" applyFont="1" applyAlignment="1">
      <alignment vertical="center"/>
    </xf>
    <xf numFmtId="3" fontId="53" fillId="0" borderId="0" xfId="7" applyNumberFormat="1" applyFont="1" applyAlignment="1">
      <alignment horizontal="right"/>
    </xf>
    <xf numFmtId="0" fontId="69" fillId="0" borderId="0" xfId="114" applyFont="1" applyBorder="1" applyAlignment="1">
      <alignment horizontal="right" indent="5"/>
    </xf>
    <xf numFmtId="3" fontId="69" fillId="113" borderId="18" xfId="7" applyNumberFormat="1" applyFont="1" applyFill="1" applyBorder="1" applyAlignment="1">
      <alignment horizontal="right"/>
    </xf>
    <xf numFmtId="0" fontId="69" fillId="0" borderId="0" xfId="114" applyFont="1" applyBorder="1"/>
    <xf numFmtId="0" fontId="69" fillId="0" borderId="27" xfId="114" applyFont="1" applyBorder="1"/>
    <xf numFmtId="0" fontId="69" fillId="113" borderId="0" xfId="114" applyFont="1" applyFill="1" applyBorder="1"/>
    <xf numFmtId="3" fontId="78" fillId="113" borderId="0" xfId="7" applyNumberFormat="1" applyFont="1" applyFill="1" applyAlignment="1">
      <alignment vertical="center"/>
    </xf>
    <xf numFmtId="3" fontId="78" fillId="113" borderId="18" xfId="7" applyNumberFormat="1" applyFont="1" applyFill="1" applyBorder="1" applyAlignment="1">
      <alignment vertical="center"/>
    </xf>
    <xf numFmtId="0" fontId="78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8" fillId="113" borderId="0" xfId="7" applyFont="1" applyFill="1" applyAlignment="1">
      <alignment vertical="center"/>
    </xf>
    <xf numFmtId="0" fontId="42" fillId="113" borderId="18" xfId="114" applyFont="1" applyFill="1" applyBorder="1"/>
    <xf numFmtId="4" fontId="94" fillId="0" borderId="0" xfId="114" applyNumberFormat="1" applyFont="1"/>
    <xf numFmtId="0" fontId="142" fillId="0" borderId="0" xfId="7" applyFont="1"/>
    <xf numFmtId="3" fontId="143" fillId="0" borderId="0" xfId="139" applyNumberFormat="1" applyFont="1"/>
    <xf numFmtId="3" fontId="144" fillId="0" borderId="0" xfId="139" applyNumberFormat="1" applyFont="1" applyAlignment="1">
      <alignment vertical="center"/>
    </xf>
    <xf numFmtId="0" fontId="142" fillId="0" borderId="0" xfId="7" applyFont="1" applyAlignment="1">
      <alignment vertical="center"/>
    </xf>
    <xf numFmtId="0" fontId="145" fillId="0" borderId="0" xfId="114" applyFont="1"/>
    <xf numFmtId="3" fontId="145" fillId="0" borderId="0" xfId="114" applyNumberFormat="1" applyFont="1"/>
    <xf numFmtId="0" fontId="53" fillId="0" borderId="0" xfId="7" quotePrefix="1" applyFont="1"/>
    <xf numFmtId="9" fontId="142" fillId="0" borderId="0" xfId="238" applyFont="1"/>
    <xf numFmtId="4" fontId="143" fillId="0" borderId="0" xfId="139" applyNumberFormat="1" applyFont="1"/>
    <xf numFmtId="43" fontId="0" fillId="0" borderId="0" xfId="239" applyFont="1"/>
    <xf numFmtId="0" fontId="82" fillId="0" borderId="0" xfId="7" applyFont="1"/>
    <xf numFmtId="3" fontId="147" fillId="0" borderId="0" xfId="139" applyNumberFormat="1" applyFont="1"/>
    <xf numFmtId="10" fontId="147" fillId="0" borderId="0" xfId="238" applyNumberFormat="1" applyFont="1" applyAlignment="1"/>
    <xf numFmtId="4" fontId="147" fillId="0" borderId="0" xfId="139" applyNumberFormat="1" applyFont="1"/>
    <xf numFmtId="3" fontId="148" fillId="0" borderId="0" xfId="139" applyNumberFormat="1" applyFont="1" applyAlignment="1">
      <alignment vertical="center"/>
    </xf>
    <xf numFmtId="4" fontId="148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9" fillId="0" borderId="0" xfId="7" applyFont="1"/>
    <xf numFmtId="2" fontId="149" fillId="0" borderId="0" xfId="7" applyNumberFormat="1" applyFont="1"/>
    <xf numFmtId="10" fontId="137" fillId="0" borderId="0" xfId="238" applyNumberFormat="1" applyFont="1" applyFill="1" applyBorder="1" applyAlignment="1"/>
    <xf numFmtId="0" fontId="150" fillId="0" borderId="0" xfId="7" applyFont="1"/>
    <xf numFmtId="9" fontId="150" fillId="0" borderId="0" xfId="238" applyFont="1"/>
    <xf numFmtId="4" fontId="150" fillId="0" borderId="0" xfId="7" applyNumberFormat="1" applyFont="1"/>
    <xf numFmtId="3" fontId="69" fillId="0" borderId="18" xfId="7" applyNumberFormat="1" applyFont="1" applyBorder="1" applyAlignment="1">
      <alignment horizontal="right"/>
    </xf>
    <xf numFmtId="43" fontId="110" fillId="0" borderId="0" xfId="239" applyFont="1"/>
    <xf numFmtId="0" fontId="73" fillId="0" borderId="0" xfId="7" applyFont="1"/>
    <xf numFmtId="168" fontId="53" fillId="0" borderId="0" xfId="238" applyNumberFormat="1" applyFont="1"/>
    <xf numFmtId="0" fontId="52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50" fillId="0" borderId="0" xfId="242" applyFont="1" applyAlignment="1">
      <alignment horizontal="right" indent="2"/>
    </xf>
    <xf numFmtId="0" fontId="86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7" fillId="0" borderId="0" xfId="242" applyFont="1" applyAlignment="1">
      <alignment horizontal="centerContinuous" vertical="center"/>
    </xf>
    <xf numFmtId="0" fontId="49" fillId="0" borderId="0" xfId="242" applyFont="1" applyAlignment="1">
      <alignment horizontal="right" indent="2"/>
    </xf>
    <xf numFmtId="15" fontId="86" fillId="0" borderId="0" xfId="242" applyNumberFormat="1" applyFont="1" applyAlignment="1" applyProtection="1">
      <alignment horizontal="centerContinuous" vertical="center"/>
      <protection locked="0"/>
    </xf>
    <xf numFmtId="0" fontId="53" fillId="0" borderId="18" xfId="242" applyFont="1" applyBorder="1"/>
    <xf numFmtId="0" fontId="53" fillId="0" borderId="18" xfId="242" applyFont="1" applyBorder="1" applyAlignment="1">
      <alignment horizontal="right" indent="2"/>
    </xf>
    <xf numFmtId="0" fontId="88" fillId="0" borderId="18" xfId="242" applyFont="1" applyBorder="1" applyAlignment="1">
      <alignment horizontal="centerContinuous" vertical="center"/>
    </xf>
    <xf numFmtId="0" fontId="53" fillId="0" borderId="18" xfId="242" applyFont="1" applyBorder="1" applyAlignment="1">
      <alignment horizontal="centerContinuous" vertical="center"/>
    </xf>
    <xf numFmtId="4" fontId="53" fillId="0" borderId="18" xfId="242" applyNumberFormat="1" applyFont="1" applyBorder="1" applyAlignment="1">
      <alignment horizontal="centerContinuous" vertical="center"/>
    </xf>
    <xf numFmtId="0" fontId="53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3" fillId="29" borderId="0" xfId="242" applyFont="1" applyFill="1" applyAlignment="1">
      <alignment horizontal="center" vertical="center" wrapText="1"/>
    </xf>
    <xf numFmtId="0" fontId="69" fillId="29" borderId="0" xfId="242" applyFont="1" applyFill="1" applyAlignment="1">
      <alignment horizontal="center" vertical="center" wrapText="1"/>
    </xf>
    <xf numFmtId="4" fontId="69" fillId="29" borderId="0" xfId="242" applyNumberFormat="1" applyFont="1" applyFill="1" applyAlignment="1">
      <alignment horizontal="center" vertical="center" wrapText="1"/>
    </xf>
    <xf numFmtId="0" fontId="89" fillId="0" borderId="0" xfId="242" applyFont="1"/>
    <xf numFmtId="0" fontId="53" fillId="0" borderId="0" xfId="242" applyFont="1" applyAlignment="1">
      <alignment horizontal="right" indent="2"/>
    </xf>
    <xf numFmtId="0" fontId="69" fillId="3" borderId="0" xfId="242" applyFont="1" applyFill="1"/>
    <xf numFmtId="3" fontId="69" fillId="3" borderId="0" xfId="242" applyNumberFormat="1" applyFont="1" applyFill="1" applyAlignment="1">
      <alignment horizontal="right" indent="1"/>
    </xf>
    <xf numFmtId="4" fontId="69" fillId="3" borderId="0" xfId="242" applyNumberFormat="1" applyFont="1" applyFill="1" applyAlignment="1">
      <alignment horizontal="right" indent="1"/>
    </xf>
    <xf numFmtId="0" fontId="89" fillId="5" borderId="0" xfId="242" applyFont="1" applyFill="1"/>
    <xf numFmtId="0" fontId="90" fillId="0" borderId="0" xfId="242" applyFont="1"/>
    <xf numFmtId="0" fontId="53" fillId="4" borderId="0" xfId="242" applyFont="1" applyFill="1"/>
    <xf numFmtId="3" fontId="53" fillId="4" borderId="0" xfId="242" applyNumberFormat="1" applyFont="1" applyFill="1" applyAlignment="1">
      <alignment horizontal="right" indent="1"/>
    </xf>
    <xf numFmtId="4" fontId="53" fillId="4" borderId="0" xfId="242" applyNumberFormat="1" applyFont="1" applyFill="1" applyAlignment="1">
      <alignment horizontal="right" indent="1"/>
    </xf>
    <xf numFmtId="3" fontId="53" fillId="0" borderId="0" xfId="242" applyNumberFormat="1" applyFont="1" applyAlignment="1">
      <alignment horizontal="right" indent="1"/>
    </xf>
    <xf numFmtId="4" fontId="53" fillId="0" borderId="0" xfId="242" applyNumberFormat="1" applyFont="1" applyAlignment="1">
      <alignment horizontal="right" indent="1"/>
    </xf>
    <xf numFmtId="3" fontId="69" fillId="0" borderId="0" xfId="242" applyNumberFormat="1" applyFont="1" applyAlignment="1">
      <alignment horizontal="right" vertical="center" indent="1"/>
    </xf>
    <xf numFmtId="4" fontId="69" fillId="0" borderId="0" xfId="242" applyNumberFormat="1" applyFont="1" applyAlignment="1">
      <alignment horizontal="right" vertical="center" indent="1"/>
    </xf>
    <xf numFmtId="0" fontId="89" fillId="0" borderId="18" xfId="242" applyFont="1" applyBorder="1"/>
    <xf numFmtId="0" fontId="69" fillId="0" borderId="18" xfId="242" applyFont="1" applyBorder="1" applyAlignment="1">
      <alignment horizontal="center" vertical="center"/>
    </xf>
    <xf numFmtId="0" fontId="69" fillId="109" borderId="18" xfId="242" applyFont="1" applyFill="1" applyBorder="1" applyAlignment="1">
      <alignment horizontal="right" vertical="center" indent="1"/>
    </xf>
    <xf numFmtId="3" fontId="69" fillId="109" borderId="18" xfId="242" applyNumberFormat="1" applyFont="1" applyFill="1" applyBorder="1" applyAlignment="1">
      <alignment horizontal="right" vertical="center" indent="1"/>
    </xf>
    <xf numFmtId="4" fontId="69" fillId="109" borderId="18" xfId="242" applyNumberFormat="1" applyFont="1" applyFill="1" applyBorder="1" applyAlignment="1">
      <alignment horizontal="right" vertical="center" indent="1"/>
    </xf>
    <xf numFmtId="0" fontId="91" fillId="0" borderId="18" xfId="242" applyFont="1" applyBorder="1" applyAlignment="1">
      <alignment horizontal="right" indent="2"/>
    </xf>
    <xf numFmtId="3" fontId="53" fillId="0" borderId="18" xfId="242" applyNumberFormat="1" applyFont="1" applyBorder="1"/>
    <xf numFmtId="4" fontId="53" fillId="0" borderId="18" xfId="242" applyNumberFormat="1" applyFont="1" applyBorder="1"/>
    <xf numFmtId="0" fontId="91" fillId="0" borderId="0" xfId="242" applyFont="1" applyAlignment="1">
      <alignment horizontal="right" indent="2"/>
    </xf>
    <xf numFmtId="3" fontId="53" fillId="0" borderId="0" xfId="242" applyNumberFormat="1" applyFont="1"/>
    <xf numFmtId="4" fontId="53" fillId="0" borderId="0" xfId="242" applyNumberFormat="1" applyFont="1"/>
    <xf numFmtId="0" fontId="53" fillId="0" borderId="0" xfId="242" applyFont="1" applyAlignment="1">
      <alignment horizontal="right"/>
    </xf>
    <xf numFmtId="0" fontId="74" fillId="0" borderId="0" xfId="242" applyFont="1"/>
    <xf numFmtId="0" fontId="93" fillId="0" borderId="0" xfId="120" applyFont="1"/>
    <xf numFmtId="3" fontId="53" fillId="0" borderId="22" xfId="242" applyNumberFormat="1" applyFont="1" applyBorder="1" applyAlignment="1">
      <alignment vertical="center"/>
    </xf>
    <xf numFmtId="3" fontId="53" fillId="0" borderId="0" xfId="242" applyNumberFormat="1" applyFont="1" applyAlignment="1">
      <alignment vertical="center"/>
    </xf>
    <xf numFmtId="3" fontId="53" fillId="0" borderId="18" xfId="242" applyNumberFormat="1" applyFont="1" applyBorder="1" applyAlignment="1">
      <alignment vertical="center"/>
    </xf>
    <xf numFmtId="3" fontId="74" fillId="0" borderId="0" xfId="242" applyNumberFormat="1" applyFont="1"/>
    <xf numFmtId="3" fontId="63" fillId="0" borderId="0" xfId="242" applyNumberFormat="1" applyFont="1"/>
    <xf numFmtId="0" fontId="69" fillId="114" borderId="18" xfId="242" applyFont="1" applyFill="1" applyBorder="1" applyAlignment="1">
      <alignment horizontal="centerContinuous" vertical="center" wrapText="1"/>
    </xf>
    <xf numFmtId="4" fontId="69" fillId="114" borderId="18" xfId="242" applyNumberFormat="1" applyFont="1" applyFill="1" applyBorder="1" applyAlignment="1">
      <alignment horizontal="centerContinuous" vertical="center" wrapText="1"/>
    </xf>
    <xf numFmtId="0" fontId="69" fillId="115" borderId="18" xfId="242" applyFont="1" applyFill="1" applyBorder="1" applyAlignment="1">
      <alignment horizontal="centerContinuous" vertical="center" wrapText="1"/>
    </xf>
    <xf numFmtId="4" fontId="69" fillId="115" borderId="18" xfId="242" applyNumberFormat="1" applyFont="1" applyFill="1" applyBorder="1" applyAlignment="1">
      <alignment horizontal="centerContinuous" vertical="center" wrapText="1"/>
    </xf>
    <xf numFmtId="0" fontId="53" fillId="0" borderId="0" xfId="18" applyFont="1" applyAlignment="1">
      <alignment horizontal="left" indent="2"/>
    </xf>
    <xf numFmtId="0" fontId="69" fillId="30" borderId="18" xfId="242" applyFont="1" applyFill="1" applyBorder="1" applyAlignment="1">
      <alignment horizontal="center" vertical="center" wrapText="1"/>
    </xf>
    <xf numFmtId="4" fontId="69" fillId="30" borderId="18" xfId="242" applyNumberFormat="1" applyFont="1" applyFill="1" applyBorder="1" applyAlignment="1">
      <alignment horizontal="center" vertical="center" wrapText="1"/>
    </xf>
    <xf numFmtId="0" fontId="69" fillId="118" borderId="18" xfId="242" applyFont="1" applyFill="1" applyBorder="1" applyAlignment="1">
      <alignment horizontal="centerContinuous" vertical="center" wrapText="1"/>
    </xf>
    <xf numFmtId="4" fontId="69" fillId="118" borderId="18" xfId="242" applyNumberFormat="1" applyFont="1" applyFill="1" applyBorder="1" applyAlignment="1">
      <alignment horizontal="centerContinuous" vertical="center" wrapText="1"/>
    </xf>
    <xf numFmtId="0" fontId="69" fillId="119" borderId="18" xfId="242" applyFont="1" applyFill="1" applyBorder="1" applyAlignment="1">
      <alignment horizontal="center" vertical="center" wrapText="1"/>
    </xf>
    <xf numFmtId="4" fontId="69" fillId="119" borderId="18" xfId="242" applyNumberFormat="1" applyFont="1" applyFill="1" applyBorder="1" applyAlignment="1">
      <alignment horizontal="center" vertical="center" wrapText="1"/>
    </xf>
    <xf numFmtId="4" fontId="69" fillId="120" borderId="18" xfId="242" applyNumberFormat="1" applyFont="1" applyFill="1" applyBorder="1" applyAlignment="1">
      <alignment horizontal="center" vertical="center" wrapText="1"/>
    </xf>
    <xf numFmtId="0" fontId="69" fillId="120" borderId="18" xfId="242" applyFont="1" applyFill="1" applyBorder="1" applyAlignment="1">
      <alignment horizontal="center" vertical="center" wrapText="1"/>
    </xf>
    <xf numFmtId="3" fontId="69" fillId="29" borderId="0" xfId="242" applyNumberFormat="1" applyFont="1" applyFill="1" applyAlignment="1">
      <alignment horizontal="right" indent="1"/>
    </xf>
    <xf numFmtId="4" fontId="69" fillId="29" borderId="0" xfId="242" applyNumberFormat="1" applyFont="1" applyFill="1" applyAlignment="1">
      <alignment horizontal="right" indent="1"/>
    </xf>
    <xf numFmtId="3" fontId="69" fillId="119" borderId="0" xfId="242" applyNumberFormat="1" applyFont="1" applyFill="1" applyAlignment="1">
      <alignment horizontal="right" indent="1"/>
    </xf>
    <xf numFmtId="4" fontId="69" fillId="119" borderId="0" xfId="242" applyNumberFormat="1" applyFont="1" applyFill="1" applyAlignment="1">
      <alignment horizontal="right" indent="1"/>
    </xf>
    <xf numFmtId="3" fontId="69" fillId="120" borderId="0" xfId="242" applyNumberFormat="1" applyFont="1" applyFill="1" applyAlignment="1">
      <alignment horizontal="right" indent="1"/>
    </xf>
    <xf numFmtId="4" fontId="69" fillId="120" borderId="0" xfId="242" applyNumberFormat="1" applyFont="1" applyFill="1" applyAlignment="1">
      <alignment horizontal="right" indent="1"/>
    </xf>
    <xf numFmtId="3" fontId="69" fillId="117" borderId="18" xfId="242" applyNumberFormat="1" applyFont="1" applyFill="1" applyBorder="1" applyAlignment="1">
      <alignment horizontal="right" vertical="center" indent="1"/>
    </xf>
    <xf numFmtId="4" fontId="69" fillId="117" borderId="18" xfId="242" applyNumberFormat="1" applyFont="1" applyFill="1" applyBorder="1" applyAlignment="1">
      <alignment horizontal="right" vertical="center" indent="1"/>
    </xf>
    <xf numFmtId="3" fontId="69" fillId="116" borderId="18" xfId="242" applyNumberFormat="1" applyFont="1" applyFill="1" applyBorder="1" applyAlignment="1">
      <alignment horizontal="right" vertical="center" indent="1"/>
    </xf>
    <xf numFmtId="4" fontId="69" fillId="116" borderId="18" xfId="242" applyNumberFormat="1" applyFont="1" applyFill="1" applyBorder="1" applyAlignment="1">
      <alignment horizontal="right" vertical="center" indent="1"/>
    </xf>
    <xf numFmtId="3" fontId="53" fillId="0" borderId="0" xfId="7" applyNumberFormat="1" applyFont="1" applyProtection="1">
      <protection locked="0"/>
    </xf>
    <xf numFmtId="4" fontId="66" fillId="0" borderId="0" xfId="7" applyNumberFormat="1" applyFont="1"/>
    <xf numFmtId="0" fontId="67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43" fontId="140" fillId="0" borderId="0" xfId="239" applyFont="1" applyAlignment="1">
      <alignment horizontal="right" indent="2"/>
    </xf>
    <xf numFmtId="49" fontId="56" fillId="29" borderId="0" xfId="17" applyNumberFormat="1" applyFont="1" applyFill="1" applyAlignment="1">
      <alignment horizontal="center" vertical="center" wrapText="1"/>
    </xf>
    <xf numFmtId="0" fontId="53" fillId="0" borderId="0" xfId="7" applyFont="1"/>
    <xf numFmtId="0" fontId="63" fillId="0" borderId="0" xfId="7" applyFont="1"/>
    <xf numFmtId="0" fontId="53" fillId="0" borderId="0" xfId="7" applyFont="1" applyAlignment="1">
      <alignment horizontal="center" vertical="center"/>
    </xf>
    <xf numFmtId="0" fontId="56" fillId="31" borderId="0" xfId="7" applyFont="1" applyFill="1" applyAlignment="1">
      <alignment horizontal="center" vertical="center"/>
    </xf>
    <xf numFmtId="0" fontId="53" fillId="31" borderId="0" xfId="7" applyFont="1" applyFill="1" applyAlignment="1">
      <alignment horizontal="center" vertical="center"/>
    </xf>
    <xf numFmtId="0" fontId="63" fillId="31" borderId="0" xfId="7" applyFont="1" applyFill="1" applyAlignment="1">
      <alignment horizontal="center" vertical="center"/>
    </xf>
    <xf numFmtId="0" fontId="56" fillId="30" borderId="0" xfId="7" applyFont="1" applyFill="1" applyAlignment="1">
      <alignment horizontal="center" vertical="center"/>
    </xf>
    <xf numFmtId="0" fontId="63" fillId="30" borderId="0" xfId="7" applyFont="1" applyFill="1" applyAlignment="1">
      <alignment horizontal="center" vertical="center"/>
    </xf>
    <xf numFmtId="0" fontId="56" fillId="31" borderId="0" xfId="7" applyFont="1" applyFill="1" applyAlignment="1">
      <alignment horizontal="right" vertical="center"/>
    </xf>
    <xf numFmtId="0" fontId="71" fillId="0" borderId="0" xfId="7" applyFont="1" applyAlignment="1">
      <alignment horizontal="center" vertical="top"/>
    </xf>
    <xf numFmtId="0" fontId="73" fillId="0" borderId="0" xfId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65" fillId="31" borderId="18" xfId="1" applyFont="1" applyFill="1" applyBorder="1" applyAlignment="1">
      <alignment horizontal="center" vertical="center" wrapText="1"/>
    </xf>
    <xf numFmtId="3" fontId="65" fillId="31" borderId="18" xfId="1" applyNumberFormat="1" applyFont="1" applyFill="1" applyBorder="1" applyAlignment="1">
      <alignment horizontal="center" vertical="center"/>
    </xf>
    <xf numFmtId="0" fontId="65" fillId="31" borderId="18" xfId="1" applyFont="1" applyFill="1" applyBorder="1" applyAlignment="1">
      <alignment horizontal="center" vertical="center"/>
    </xf>
    <xf numFmtId="0" fontId="54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103" fillId="0" borderId="0" xfId="0" quotePrefix="1" applyFont="1" applyAlignment="1">
      <alignment vertical="center" wrapText="1"/>
    </xf>
    <xf numFmtId="0" fontId="99" fillId="0" borderId="0" xfId="0" applyFont="1" applyAlignment="1">
      <alignment horizontal="center" vertical="center" wrapText="1"/>
    </xf>
    <xf numFmtId="0" fontId="99" fillId="0" borderId="0" xfId="0" applyFont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29" borderId="18" xfId="0" applyFont="1" applyFill="1" applyBorder="1" applyAlignment="1">
      <alignment horizontal="center" vertical="center"/>
    </xf>
    <xf numFmtId="0" fontId="53" fillId="29" borderId="18" xfId="0" applyFont="1" applyFill="1" applyBorder="1" applyAlignment="1">
      <alignment horizontal="center" vertical="center"/>
    </xf>
    <xf numFmtId="0" fontId="69" fillId="29" borderId="18" xfId="0" applyFont="1" applyFill="1" applyBorder="1" applyAlignment="1">
      <alignment horizontal="center" vertical="center" wrapText="1"/>
    </xf>
    <xf numFmtId="0" fontId="53" fillId="29" borderId="18" xfId="0" applyFont="1" applyFill="1" applyBorder="1" applyAlignment="1">
      <alignment horizontal="center" vertical="center" wrapText="1"/>
    </xf>
    <xf numFmtId="0" fontId="78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8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9" fillId="29" borderId="18" xfId="242" applyFont="1" applyFill="1" applyBorder="1" applyAlignment="1">
      <alignment horizontal="center" vertical="center" wrapText="1"/>
    </xf>
    <xf numFmtId="0" fontId="53" fillId="29" borderId="18" xfId="242" applyFont="1" applyFill="1" applyBorder="1" applyAlignment="1">
      <alignment horizontal="center" vertical="center" wrapText="1"/>
    </xf>
    <xf numFmtId="0" fontId="78" fillId="29" borderId="24" xfId="18" applyFont="1" applyFill="1" applyBorder="1" applyAlignment="1">
      <alignment horizontal="center" vertical="center" wrapText="1"/>
    </xf>
    <xf numFmtId="0" fontId="78" fillId="29" borderId="28" xfId="18" applyFont="1" applyFill="1" applyBorder="1" applyAlignment="1">
      <alignment horizontal="center" vertical="center" wrapText="1"/>
    </xf>
    <xf numFmtId="0" fontId="78" fillId="29" borderId="25" xfId="18" applyFont="1" applyFill="1" applyBorder="1" applyAlignment="1">
      <alignment horizontal="center" vertical="center" wrapText="1"/>
    </xf>
    <xf numFmtId="0" fontId="69" fillId="29" borderId="30" xfId="18" applyFont="1" applyFill="1" applyBorder="1" applyAlignment="1">
      <alignment horizontal="center" vertical="center" wrapText="1"/>
    </xf>
    <xf numFmtId="0" fontId="69" fillId="29" borderId="29" xfId="18" applyFont="1" applyFill="1" applyBorder="1" applyAlignment="1">
      <alignment horizontal="center" vertical="center" wrapText="1"/>
    </xf>
    <xf numFmtId="0" fontId="78" fillId="29" borderId="0" xfId="18" applyFont="1" applyFill="1" applyAlignment="1">
      <alignment horizontal="center" vertical="center" wrapText="1"/>
    </xf>
    <xf numFmtId="0" fontId="78" fillId="29" borderId="20" xfId="18" applyFont="1" applyFill="1" applyBorder="1" applyAlignment="1">
      <alignment horizontal="center" vertical="center" wrapText="1"/>
    </xf>
    <xf numFmtId="0" fontId="86" fillId="0" borderId="0" xfId="18" applyFont="1" applyAlignment="1">
      <alignment horizontal="center" vertical="center"/>
    </xf>
    <xf numFmtId="15" fontId="86" fillId="0" borderId="0" xfId="18" applyNumberFormat="1" applyFont="1" applyAlignment="1" applyProtection="1">
      <alignment horizontal="center" vertical="center"/>
      <protection locked="0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0" fontId="86" fillId="0" borderId="18" xfId="17" applyFont="1" applyBorder="1" applyAlignment="1">
      <alignment horizontal="center" vertical="center"/>
    </xf>
    <xf numFmtId="0" fontId="63" fillId="0" borderId="18" xfId="17" applyFont="1" applyBorder="1" applyAlignment="1">
      <alignment horizontal="center" vertical="center"/>
    </xf>
    <xf numFmtId="49" fontId="69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3" fontId="69" fillId="29" borderId="18" xfId="17" applyNumberFormat="1" applyFont="1" applyFill="1" applyBorder="1" applyAlignment="1">
      <alignment horizontal="center" vertical="center" wrapText="1"/>
    </xf>
    <xf numFmtId="0" fontId="53" fillId="29" borderId="18" xfId="17" applyFont="1" applyFill="1" applyBorder="1" applyAlignment="1">
      <alignment horizontal="center" vertical="center" wrapText="1"/>
    </xf>
    <xf numFmtId="49" fontId="65" fillId="29" borderId="18" xfId="17" applyNumberFormat="1" applyFont="1" applyFill="1" applyBorder="1" applyAlignment="1">
      <alignment horizontal="center" vertical="center" wrapText="1"/>
    </xf>
    <xf numFmtId="49" fontId="54" fillId="29" borderId="18" xfId="17" applyNumberFormat="1" applyFont="1" applyFill="1" applyBorder="1" applyAlignment="1">
      <alignment horizontal="center" vertical="center" wrapText="1"/>
    </xf>
    <xf numFmtId="0" fontId="69" fillId="29" borderId="18" xfId="18" applyFont="1" applyFill="1" applyBorder="1" applyAlignment="1">
      <alignment horizontal="center" vertical="center" wrapText="1"/>
    </xf>
    <xf numFmtId="0" fontId="126" fillId="0" borderId="0" xfId="158" applyNumberFormat="1" applyFont="1" applyFill="1" applyBorder="1" applyAlignment="1"/>
    <xf numFmtId="4" fontId="137" fillId="112" borderId="22" xfId="18" applyNumberFormat="1" applyFont="1" applyFill="1" applyBorder="1" applyAlignment="1">
      <alignment horizontal="center" vertical="center"/>
    </xf>
    <xf numFmtId="4" fontId="137" fillId="112" borderId="0" xfId="18" applyNumberFormat="1" applyFont="1" applyFill="1" applyAlignment="1">
      <alignment horizontal="center" vertical="center"/>
    </xf>
    <xf numFmtId="4" fontId="137" fillId="112" borderId="23" xfId="18" applyNumberFormat="1" applyFont="1" applyFill="1" applyBorder="1" applyAlignment="1">
      <alignment horizontal="center" vertical="center"/>
    </xf>
    <xf numFmtId="4" fontId="137" fillId="112" borderId="19" xfId="18" applyNumberFormat="1" applyFont="1" applyFill="1" applyBorder="1" applyAlignment="1">
      <alignment horizontal="center" vertical="center"/>
    </xf>
    <xf numFmtId="4" fontId="137" fillId="112" borderId="20" xfId="18" applyNumberFormat="1" applyFont="1" applyFill="1" applyBorder="1" applyAlignment="1">
      <alignment horizontal="center" vertical="center"/>
    </xf>
    <xf numFmtId="4" fontId="137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0.45647730968609695</c:v>
                </c:pt>
                <c:pt idx="1">
                  <c:v>0.12497569996849696</c:v>
                </c:pt>
                <c:pt idx="2">
                  <c:v>0.27667377921049374</c:v>
                </c:pt>
                <c:pt idx="3">
                  <c:v>0.14187321113491239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206801274145969"/>
                  <c:y val="-0.2134249910699315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-4.3529891798171072E-2"/>
                  <c:y val="2.1698927298308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524630</c:v>
                </c:pt>
                <c:pt idx="1">
                  <c:v>52101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354508142853385E-2"/>
          <c:y val="0.60146653593532451"/>
          <c:w val="0.80676881474022766"/>
          <c:h val="0.10463352092551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6269845</c:v>
                </c:pt>
                <c:pt idx="1">
                  <c:v>1541552</c:v>
                </c:pt>
                <c:pt idx="2">
                  <c:v>940705</c:v>
                </c:pt>
                <c:pt idx="3">
                  <c:v>324627</c:v>
                </c:pt>
                <c:pt idx="4">
                  <c:v>44681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4505824</c:v>
                </c:pt>
                <c:pt idx="1" formatCode="#,##0">
                  <c:v>4615550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1493773</c:v>
                </c:pt>
                <c:pt idx="1">
                  <c:v>282439</c:v>
                </c:pt>
                <c:pt idx="2">
                  <c:v>270914</c:v>
                </c:pt>
                <c:pt idx="3">
                  <c:v>182055</c:v>
                </c:pt>
                <c:pt idx="4">
                  <c:v>330679</c:v>
                </c:pt>
                <c:pt idx="5">
                  <c:v>131080</c:v>
                </c:pt>
                <c:pt idx="6">
                  <c:v>570049</c:v>
                </c:pt>
                <c:pt idx="7">
                  <c:v>366849</c:v>
                </c:pt>
                <c:pt idx="8">
                  <c:v>1560846</c:v>
                </c:pt>
                <c:pt idx="9">
                  <c:v>931197</c:v>
                </c:pt>
                <c:pt idx="10">
                  <c:v>219946</c:v>
                </c:pt>
                <c:pt idx="11">
                  <c:v>684917</c:v>
                </c:pt>
                <c:pt idx="12">
                  <c:v>1129926</c:v>
                </c:pt>
                <c:pt idx="13">
                  <c:v>234251</c:v>
                </c:pt>
                <c:pt idx="14">
                  <c:v>130955</c:v>
                </c:pt>
                <c:pt idx="15">
                  <c:v>518867</c:v>
                </c:pt>
                <c:pt idx="16">
                  <c:v>65981</c:v>
                </c:pt>
                <c:pt idx="17">
                  <c:v>8549</c:v>
                </c:pt>
                <c:pt idx="18">
                  <c:v>8137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Septiembre 2023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424345"/>
          <a:ext cx="4651786" cy="1117334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10.073.434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+ 1,24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700868"/>
          <a:ext cx="4651786" cy="1117334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12.051.391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+ 10,90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969374"/>
          <a:ext cx="4651786" cy="1119014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1.196,35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+ 9,54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7247577"/>
          <a:ext cx="4651786" cy="1117334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1.376,40 €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+ 9,50%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57150</xdr:rowOff>
    </xdr:from>
    <xdr:to>
      <xdr:col>4</xdr:col>
      <xdr:colOff>1030492</xdr:colOff>
      <xdr:row>50</xdr:row>
      <xdr:rowOff>202934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506385"/>
          <a:ext cx="4651786" cy="1120696"/>
          <a:chOff x="717063" y="3533602"/>
          <a:chExt cx="4656829" cy="1117334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9.121.410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+ 1,17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SEPTIEMBRE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11</xdr:col>
      <xdr:colOff>397808</xdr:colOff>
      <xdr:row>1</xdr:row>
      <xdr:rowOff>101415</xdr:rowOff>
    </xdr:from>
    <xdr:to>
      <xdr:col>12</xdr:col>
      <xdr:colOff>455598</xdr:colOff>
      <xdr:row>10</xdr:row>
      <xdr:rowOff>8005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409574</xdr:colOff>
      <xdr:row>28</xdr:row>
      <xdr:rowOff>195261</xdr:rowOff>
    </xdr:from>
    <xdr:to>
      <xdr:col>20</xdr:col>
      <xdr:colOff>371474</xdr:colOff>
      <xdr:row>50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1478.6541215244472</v>
          </cell>
          <cell r="D49">
            <v>9.6688358130255336E-2</v>
          </cell>
          <cell r="E49">
            <v>9.7129042757511108E-2</v>
          </cell>
        </row>
        <row r="50">
          <cell r="A50">
            <v>2</v>
          </cell>
          <cell r="B50" t="str">
            <v>CATALUÑA</v>
          </cell>
          <cell r="C50">
            <v>1240.8664744023729</v>
          </cell>
          <cell r="D50">
            <v>9.7673889316189921E-2</v>
          </cell>
          <cell r="E50">
            <v>9.7129042757511108E-2</v>
          </cell>
        </row>
        <row r="51">
          <cell r="A51">
            <v>3</v>
          </cell>
          <cell r="B51" t="str">
            <v>GALICIA</v>
          </cell>
          <cell r="C51">
            <v>1019.7194164462419</v>
          </cell>
          <cell r="D51">
            <v>9.9510775833616227E-2</v>
          </cell>
          <cell r="E51">
            <v>9.7129042757511108E-2</v>
          </cell>
        </row>
        <row r="52">
          <cell r="A52">
            <v>4</v>
          </cell>
          <cell r="B52" t="str">
            <v>ANDALUCÍA</v>
          </cell>
          <cell r="C52">
            <v>1066.3224053110682</v>
          </cell>
          <cell r="D52">
            <v>9.6430635095182016E-2</v>
          </cell>
          <cell r="E52">
            <v>9.7129042757511108E-2</v>
          </cell>
        </row>
        <row r="53">
          <cell r="A53">
            <v>5</v>
          </cell>
          <cell r="B53" t="str">
            <v>ASTURIAS</v>
          </cell>
          <cell r="C53">
            <v>1398.0931045025204</v>
          </cell>
          <cell r="D53">
            <v>9.5282303504959254E-2</v>
          </cell>
          <cell r="E53">
            <v>9.7129042757511108E-2</v>
          </cell>
        </row>
        <row r="54">
          <cell r="A54">
            <v>6</v>
          </cell>
          <cell r="B54" t="str">
            <v>CANTABRIA</v>
          </cell>
          <cell r="C54">
            <v>1260.675086484132</v>
          </cell>
          <cell r="D54">
            <v>9.7270590004067792E-2</v>
          </cell>
          <cell r="E54">
            <v>9.7129042757511108E-2</v>
          </cell>
        </row>
        <row r="55">
          <cell r="A55">
            <v>7</v>
          </cell>
          <cell r="B55" t="str">
            <v>RIOJA (LA)</v>
          </cell>
          <cell r="C55">
            <v>1177.6614791738625</v>
          </cell>
          <cell r="D55">
            <v>9.9824404229246655E-2</v>
          </cell>
          <cell r="E55">
            <v>9.7129042757511108E-2</v>
          </cell>
        </row>
        <row r="56">
          <cell r="A56">
            <v>8</v>
          </cell>
          <cell r="B56" t="str">
            <v>MURCIA</v>
          </cell>
          <cell r="C56">
            <v>1055.7710988749675</v>
          </cell>
          <cell r="D56">
            <v>9.8268410492062142E-2</v>
          </cell>
          <cell r="E56">
            <v>9.7129042757511108E-2</v>
          </cell>
        </row>
        <row r="57">
          <cell r="A57">
            <v>9</v>
          </cell>
          <cell r="B57" t="str">
            <v>C. VALENCIANA</v>
          </cell>
          <cell r="C57">
            <v>1099.9690014066891</v>
          </cell>
          <cell r="D57">
            <v>9.7383801174022677E-2</v>
          </cell>
          <cell r="E57">
            <v>9.7129042757511108E-2</v>
          </cell>
        </row>
        <row r="58">
          <cell r="A58">
            <v>10</v>
          </cell>
          <cell r="B58" t="str">
            <v>ARAGÓN</v>
          </cell>
          <cell r="C58">
            <v>1263.448061357597</v>
          </cell>
          <cell r="D58">
            <v>9.904303344627885E-2</v>
          </cell>
          <cell r="E58">
            <v>9.7129042757511108E-2</v>
          </cell>
        </row>
        <row r="59">
          <cell r="A59">
            <v>11</v>
          </cell>
          <cell r="B59" t="str">
            <v>CASTILLA - LA MANCHA</v>
          </cell>
          <cell r="C59">
            <v>1105.0914653047112</v>
          </cell>
          <cell r="D59">
            <v>9.927982118814449E-2</v>
          </cell>
          <cell r="E59">
            <v>9.7129042757511108E-2</v>
          </cell>
        </row>
        <row r="60">
          <cell r="A60">
            <v>12</v>
          </cell>
          <cell r="B60" t="str">
            <v>CANARIAS</v>
          </cell>
          <cell r="C60">
            <v>1085.1374083869398</v>
          </cell>
          <cell r="D60">
            <v>9.3769781739576619E-2</v>
          </cell>
          <cell r="E60">
            <v>9.7129042757511108E-2</v>
          </cell>
        </row>
        <row r="61">
          <cell r="A61">
            <v>13</v>
          </cell>
          <cell r="B61" t="str">
            <v>NAVARRA</v>
          </cell>
          <cell r="C61">
            <v>1368.7963375548145</v>
          </cell>
          <cell r="D61">
            <v>9.6953586368696554E-2</v>
          </cell>
          <cell r="E61">
            <v>9.7129042757511108E-2</v>
          </cell>
        </row>
        <row r="62">
          <cell r="A62">
            <v>14</v>
          </cell>
          <cell r="B62" t="str">
            <v>EXTREMADURA</v>
          </cell>
          <cell r="C62">
            <v>996.51552757491788</v>
          </cell>
          <cell r="D62">
            <v>9.9282758981083408E-2</v>
          </cell>
          <cell r="E62">
            <v>9.7129042757511108E-2</v>
          </cell>
        </row>
        <row r="63">
          <cell r="A63">
            <v>15</v>
          </cell>
          <cell r="B63" t="str">
            <v>ILLES BALEARS</v>
          </cell>
          <cell r="C63">
            <v>1113.0066069418433</v>
          </cell>
          <cell r="D63">
            <v>9.8463203379981268E-2</v>
          </cell>
          <cell r="E63">
            <v>9.7129042757511108E-2</v>
          </cell>
        </row>
        <row r="64">
          <cell r="A64">
            <v>16</v>
          </cell>
          <cell r="B64" t="str">
            <v>MADRID</v>
          </cell>
          <cell r="C64">
            <v>1391.4160378307381</v>
          </cell>
          <cell r="D64">
            <v>9.3843298992765112E-2</v>
          </cell>
          <cell r="E64">
            <v>9.7129042757511108E-2</v>
          </cell>
        </row>
        <row r="65">
          <cell r="A65">
            <v>17</v>
          </cell>
          <cell r="B65" t="str">
            <v>CASTILLA Y LEÓN</v>
          </cell>
          <cell r="C65">
            <v>1190.693042377201</v>
          </cell>
          <cell r="D65">
            <v>9.9990479591743231E-2</v>
          </cell>
          <cell r="E65">
            <v>9.7129042757511108E-2</v>
          </cell>
        </row>
        <row r="66">
          <cell r="A66">
            <v>18</v>
          </cell>
          <cell r="B66" t="str">
            <v>CEUTA</v>
          </cell>
          <cell r="C66">
            <v>1204.6327171616067</v>
          </cell>
          <cell r="D66">
            <v>0.1011827539402026</v>
          </cell>
          <cell r="E66">
            <v>9.7129042757511108E-2</v>
          </cell>
        </row>
        <row r="67">
          <cell r="A67">
            <v>19</v>
          </cell>
          <cell r="B67" t="str">
            <v>MELILLA</v>
          </cell>
          <cell r="C67">
            <v>1152.3183507576641</v>
          </cell>
          <cell r="D67">
            <v>0.10064850347293675</v>
          </cell>
          <cell r="E67">
            <v>9.7129042757511108E-2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1"/>
  <sheetViews>
    <sheetView showGridLines="0" showRowColHeaders="0" topLeftCell="A25" zoomScale="85" zoomScaleNormal="85" workbookViewId="0">
      <selection activeCell="K51" sqref="K51"/>
    </sheetView>
  </sheetViews>
  <sheetFormatPr baseColWidth="10" defaultRowHeight="15"/>
  <cols>
    <col min="1" max="1" width="13.85546875" customWidth="1"/>
    <col min="3" max="3" width="26.28515625" customWidth="1"/>
    <col min="4" max="4" width="13.710937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7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6"/>
      <c r="M11" s="136"/>
    </row>
    <row r="12" spans="1:18">
      <c r="A12" s="13"/>
      <c r="B12" s="13"/>
      <c r="C12" s="13"/>
      <c r="D12" s="13"/>
      <c r="E12" s="13"/>
      <c r="L12" s="136"/>
      <c r="M12" s="136"/>
    </row>
    <row r="13" spans="1:18">
      <c r="A13" s="13"/>
      <c r="B13" s="13"/>
      <c r="C13" s="13"/>
      <c r="D13" s="13"/>
      <c r="E13" s="13"/>
      <c r="L13" s="136"/>
      <c r="M13" s="136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75">
      <c r="A16" s="13"/>
      <c r="B16" s="13"/>
      <c r="C16" s="13"/>
      <c r="D16" s="13"/>
      <c r="E16" s="13"/>
      <c r="P16" s="140"/>
      <c r="Q16" s="141"/>
      <c r="R16" s="142"/>
    </row>
    <row r="17" spans="1:13">
      <c r="A17" s="13"/>
      <c r="B17" s="13"/>
      <c r="C17" s="13"/>
      <c r="D17" s="13"/>
      <c r="E17" s="13"/>
    </row>
    <row r="18" spans="1:13" ht="1.35" customHeight="1">
      <c r="A18" s="13"/>
      <c r="B18" s="13"/>
      <c r="C18" s="13"/>
      <c r="D18" s="13"/>
      <c r="E18" s="13"/>
      <c r="L18" s="141"/>
      <c r="M18" s="142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75">
      <c r="A32" s="13"/>
      <c r="B32" s="13"/>
      <c r="C32" s="13"/>
      <c r="D32" s="13"/>
      <c r="E32" s="13"/>
      <c r="I32" s="14"/>
    </row>
    <row r="33" spans="1:10" ht="15.75">
      <c r="A33" s="13"/>
      <c r="B33" s="13"/>
      <c r="C33" s="13"/>
      <c r="D33" s="13"/>
      <c r="E33" s="13"/>
      <c r="J33" s="140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75">
      <c r="A45" s="13"/>
      <c r="B45" s="13"/>
      <c r="C45" s="13"/>
      <c r="D45" s="13"/>
      <c r="E45" s="13"/>
      <c r="G45" s="140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7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7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9"/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9BB3-FCB2-461D-AA87-27B1D090972A}">
  <sheetPr codeName="Hoja10">
    <pageSetUpPr autoPageBreaks="0" fitToPage="1"/>
  </sheetPr>
  <dimension ref="A1:HV129"/>
  <sheetViews>
    <sheetView showGridLines="0" showRowColHeaders="0" showOutlineSymbols="0" zoomScaleNormal="100" workbookViewId="0">
      <pane ySplit="9" topLeftCell="A80" activePane="bottomLeft" state="frozen"/>
      <selection activeCell="D60" sqref="D60"/>
      <selection pane="bottomLeft" activeCell="G91" sqref="G91"/>
    </sheetView>
  </sheetViews>
  <sheetFormatPr baseColWidth="10" defaultColWidth="11.42578125" defaultRowHeight="15.75"/>
  <cols>
    <col min="1" max="1" width="2.7109375" style="397" customWidth="1"/>
    <col min="2" max="2" width="8" style="403" customWidth="1"/>
    <col min="3" max="3" width="24.7109375" style="397" customWidth="1"/>
    <col min="4" max="9" width="15.7109375" style="397" customWidth="1"/>
    <col min="10" max="16384" width="11.42578125" style="397"/>
  </cols>
  <sheetData>
    <row r="1" spans="1:230" s="382" customFormat="1" ht="15.75" customHeight="1">
      <c r="B1" s="383"/>
      <c r="E1" s="384"/>
      <c r="G1" s="384"/>
      <c r="I1" s="384"/>
    </row>
    <row r="2" spans="1:230" s="382" customFormat="1">
      <c r="B2" s="383"/>
      <c r="E2" s="384"/>
      <c r="G2" s="384"/>
      <c r="I2" s="384"/>
    </row>
    <row r="3" spans="1:230" s="382" customFormat="1" ht="18.75">
      <c r="B3" s="385"/>
      <c r="C3" s="386" t="s">
        <v>46</v>
      </c>
      <c r="D3" s="387"/>
      <c r="E3" s="388"/>
      <c r="F3" s="387"/>
      <c r="G3" s="388"/>
      <c r="H3" s="387"/>
      <c r="I3" s="388"/>
    </row>
    <row r="4" spans="1:230" s="382" customFormat="1">
      <c r="B4" s="383"/>
      <c r="C4" s="389"/>
      <c r="D4" s="387"/>
      <c r="E4" s="388"/>
      <c r="F4" s="387"/>
      <c r="G4" s="388"/>
      <c r="H4" s="387"/>
      <c r="I4" s="388"/>
    </row>
    <row r="5" spans="1:230" s="382" customFormat="1" ht="18.75">
      <c r="B5" s="390"/>
      <c r="C5" s="391" t="s">
        <v>223</v>
      </c>
      <c r="D5" s="387"/>
      <c r="E5" s="388"/>
      <c r="F5" s="387"/>
      <c r="G5" s="388"/>
      <c r="H5" s="387"/>
      <c r="I5" s="388"/>
      <c r="K5" s="7" t="s">
        <v>170</v>
      </c>
    </row>
    <row r="6" spans="1:230" ht="9" customHeight="1">
      <c r="A6" s="392"/>
      <c r="B6" s="393"/>
      <c r="C6" s="394"/>
      <c r="D6" s="395"/>
      <c r="E6" s="396"/>
      <c r="F6" s="395"/>
      <c r="G6" s="396"/>
      <c r="H6" s="395"/>
      <c r="I6" s="396"/>
    </row>
    <row r="7" spans="1:230" ht="38.1" customHeight="1">
      <c r="A7" s="392"/>
      <c r="B7" s="499" t="s">
        <v>159</v>
      </c>
      <c r="C7" s="501" t="s">
        <v>47</v>
      </c>
      <c r="D7" s="435" t="s">
        <v>48</v>
      </c>
      <c r="E7" s="436"/>
      <c r="F7" s="437" t="s">
        <v>49</v>
      </c>
      <c r="G7" s="438"/>
      <c r="H7" s="442" t="s">
        <v>50</v>
      </c>
      <c r="I7" s="443"/>
    </row>
    <row r="8" spans="1:230" ht="36.75" customHeight="1">
      <c r="A8" s="392"/>
      <c r="B8" s="500"/>
      <c r="C8" s="502"/>
      <c r="D8" s="440" t="s">
        <v>7</v>
      </c>
      <c r="E8" s="441" t="s">
        <v>51</v>
      </c>
      <c r="F8" s="444" t="s">
        <v>7</v>
      </c>
      <c r="G8" s="445" t="s">
        <v>51</v>
      </c>
      <c r="H8" s="447" t="s">
        <v>7</v>
      </c>
      <c r="I8" s="446" t="s">
        <v>51</v>
      </c>
    </row>
    <row r="9" spans="1:230" ht="24" hidden="1" customHeight="1">
      <c r="B9" s="398"/>
      <c r="C9" s="399"/>
      <c r="D9" s="400"/>
      <c r="E9" s="401"/>
      <c r="F9" s="400"/>
      <c r="G9" s="401"/>
      <c r="H9" s="400"/>
      <c r="I9" s="401"/>
    </row>
    <row r="10" spans="1:230" s="407" customFormat="1" ht="18" customHeight="1">
      <c r="A10" s="402"/>
      <c r="B10" s="403"/>
      <c r="C10" s="404" t="s">
        <v>52</v>
      </c>
      <c r="D10" s="448">
        <v>203091</v>
      </c>
      <c r="E10" s="449">
        <v>1028.5940406024886</v>
      </c>
      <c r="F10" s="450">
        <v>963172</v>
      </c>
      <c r="G10" s="451">
        <v>1242.0373590490592</v>
      </c>
      <c r="H10" s="452">
        <v>393119</v>
      </c>
      <c r="I10" s="453">
        <v>788.34807063510016</v>
      </c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  <c r="AJ10" s="402"/>
      <c r="AK10" s="402"/>
      <c r="AL10" s="402"/>
      <c r="AM10" s="402"/>
      <c r="AN10" s="402"/>
      <c r="AO10" s="402"/>
      <c r="AP10" s="402"/>
      <c r="AQ10" s="402"/>
      <c r="AR10" s="402"/>
      <c r="AS10" s="402"/>
      <c r="AT10" s="402"/>
      <c r="AU10" s="402"/>
      <c r="AV10" s="402"/>
      <c r="AW10" s="402"/>
      <c r="AX10" s="402"/>
      <c r="AY10" s="402"/>
      <c r="AZ10" s="402"/>
      <c r="BA10" s="402"/>
      <c r="BB10" s="402"/>
      <c r="BC10" s="402"/>
      <c r="BD10" s="402"/>
      <c r="BE10" s="402"/>
      <c r="BF10" s="402"/>
      <c r="BG10" s="402"/>
      <c r="BH10" s="402"/>
      <c r="BI10" s="402"/>
      <c r="BJ10" s="402"/>
      <c r="BK10" s="402"/>
      <c r="BL10" s="402"/>
      <c r="BM10" s="402"/>
      <c r="BN10" s="402"/>
      <c r="BO10" s="402"/>
      <c r="BP10" s="402"/>
      <c r="BQ10" s="402"/>
      <c r="BR10" s="402"/>
      <c r="BS10" s="402"/>
      <c r="BT10" s="402"/>
      <c r="BU10" s="402"/>
      <c r="BV10" s="402"/>
      <c r="BW10" s="402"/>
      <c r="BX10" s="402"/>
      <c r="BY10" s="402"/>
      <c r="BZ10" s="402"/>
      <c r="CA10" s="402"/>
      <c r="CB10" s="402"/>
      <c r="CC10" s="402"/>
      <c r="CD10" s="402"/>
      <c r="CE10" s="402"/>
      <c r="CF10" s="402"/>
      <c r="CG10" s="402"/>
      <c r="CH10" s="402"/>
      <c r="CI10" s="402"/>
      <c r="CJ10" s="402"/>
      <c r="CK10" s="402"/>
      <c r="CL10" s="402"/>
      <c r="CM10" s="402"/>
      <c r="CN10" s="402"/>
      <c r="CO10" s="402"/>
      <c r="CP10" s="402"/>
      <c r="CQ10" s="402"/>
      <c r="CR10" s="402"/>
      <c r="CS10" s="402"/>
      <c r="CT10" s="402"/>
      <c r="CU10" s="402"/>
      <c r="CV10" s="402"/>
      <c r="CW10" s="402"/>
      <c r="CX10" s="402"/>
      <c r="CY10" s="402"/>
      <c r="CZ10" s="402"/>
      <c r="DA10" s="402"/>
      <c r="DB10" s="402"/>
      <c r="DC10" s="402"/>
      <c r="DD10" s="402"/>
      <c r="DE10" s="402"/>
      <c r="DF10" s="402"/>
      <c r="DG10" s="402"/>
      <c r="DH10" s="402"/>
      <c r="DI10" s="402"/>
      <c r="DJ10" s="402"/>
      <c r="DK10" s="402"/>
      <c r="DL10" s="402"/>
      <c r="DM10" s="402"/>
      <c r="DN10" s="402"/>
      <c r="DO10" s="402"/>
      <c r="DP10" s="402"/>
      <c r="DQ10" s="402"/>
      <c r="DR10" s="402"/>
      <c r="DS10" s="402"/>
      <c r="DT10" s="402"/>
      <c r="DU10" s="402"/>
      <c r="DV10" s="402"/>
      <c r="DW10" s="402"/>
      <c r="DX10" s="402"/>
      <c r="DY10" s="402"/>
      <c r="DZ10" s="402"/>
      <c r="EA10" s="402"/>
      <c r="EB10" s="402"/>
      <c r="EC10" s="402"/>
      <c r="ED10" s="402"/>
      <c r="EE10" s="402"/>
      <c r="EF10" s="402"/>
      <c r="EG10" s="402"/>
      <c r="EH10" s="402"/>
      <c r="EI10" s="402"/>
      <c r="EJ10" s="402"/>
      <c r="EK10" s="402"/>
      <c r="EL10" s="402"/>
      <c r="EM10" s="402"/>
      <c r="EN10" s="402"/>
      <c r="EO10" s="402"/>
      <c r="EP10" s="402"/>
      <c r="EQ10" s="402"/>
      <c r="ER10" s="402"/>
      <c r="ES10" s="402"/>
      <c r="ET10" s="402"/>
      <c r="EU10" s="402"/>
      <c r="EV10" s="402"/>
      <c r="EW10" s="402"/>
      <c r="EX10" s="402"/>
      <c r="EY10" s="402"/>
      <c r="EZ10" s="402"/>
      <c r="FA10" s="402"/>
      <c r="FB10" s="402"/>
      <c r="FC10" s="402"/>
      <c r="FD10" s="402"/>
      <c r="FE10" s="402"/>
      <c r="FF10" s="402"/>
      <c r="FG10" s="402"/>
      <c r="FH10" s="402"/>
      <c r="FI10" s="402"/>
      <c r="FJ10" s="402"/>
      <c r="FK10" s="402"/>
      <c r="FL10" s="402"/>
      <c r="FM10" s="402"/>
      <c r="FN10" s="402"/>
      <c r="FO10" s="402"/>
      <c r="FP10" s="402"/>
      <c r="FQ10" s="402"/>
      <c r="FR10" s="402"/>
      <c r="FS10" s="402"/>
      <c r="FT10" s="402"/>
      <c r="FU10" s="402"/>
      <c r="FV10" s="402"/>
      <c r="FW10" s="402"/>
      <c r="FX10" s="402"/>
      <c r="FY10" s="402"/>
      <c r="FZ10" s="402"/>
      <c r="GA10" s="402"/>
      <c r="GB10" s="402"/>
      <c r="GC10" s="402"/>
      <c r="GD10" s="402"/>
      <c r="GE10" s="402"/>
      <c r="GF10" s="402"/>
      <c r="GG10" s="402"/>
      <c r="GH10" s="402"/>
      <c r="GI10" s="402"/>
      <c r="GJ10" s="402"/>
      <c r="GK10" s="402"/>
      <c r="GL10" s="402"/>
      <c r="GM10" s="402"/>
      <c r="GN10" s="402"/>
      <c r="GO10" s="402"/>
      <c r="GP10" s="402"/>
      <c r="GQ10" s="402"/>
      <c r="GR10" s="402"/>
      <c r="GS10" s="402"/>
      <c r="GT10" s="402"/>
      <c r="GU10" s="402"/>
      <c r="GV10" s="402"/>
      <c r="GW10" s="402"/>
      <c r="GX10" s="402"/>
      <c r="GY10" s="402"/>
      <c r="GZ10" s="402"/>
      <c r="HA10" s="402"/>
      <c r="HB10" s="402"/>
      <c r="HC10" s="402"/>
      <c r="HD10" s="402"/>
      <c r="HE10" s="402"/>
      <c r="HF10" s="402"/>
      <c r="HG10" s="402"/>
      <c r="HH10" s="402"/>
      <c r="HI10" s="402"/>
      <c r="HJ10" s="402"/>
      <c r="HK10" s="402"/>
      <c r="HL10" s="402"/>
      <c r="HM10" s="402"/>
      <c r="HN10" s="402"/>
      <c r="HO10" s="402"/>
      <c r="HP10" s="402"/>
      <c r="HQ10" s="402"/>
      <c r="HR10" s="402"/>
      <c r="HS10" s="402"/>
      <c r="HT10" s="402"/>
      <c r="HU10" s="402"/>
      <c r="HV10" s="402"/>
    </row>
    <row r="11" spans="1:230" s="408" customFormat="1" ht="18" customHeight="1">
      <c r="B11" s="403">
        <v>4</v>
      </c>
      <c r="C11" s="409" t="s">
        <v>53</v>
      </c>
      <c r="D11" s="410">
        <v>9983</v>
      </c>
      <c r="E11" s="411">
        <v>1020.5599619352899</v>
      </c>
      <c r="F11" s="410">
        <v>68371</v>
      </c>
      <c r="G11" s="411">
        <v>1123.3147274429218</v>
      </c>
      <c r="H11" s="410">
        <v>28677</v>
      </c>
      <c r="I11" s="411">
        <v>718.80491125292042</v>
      </c>
    </row>
    <row r="12" spans="1:230" s="408" customFormat="1" ht="18" customHeight="1">
      <c r="B12" s="403">
        <v>11</v>
      </c>
      <c r="C12" s="409" t="s">
        <v>54</v>
      </c>
      <c r="D12" s="410">
        <v>35259</v>
      </c>
      <c r="E12" s="411">
        <v>1114.0750279361296</v>
      </c>
      <c r="F12" s="410">
        <v>123888</v>
      </c>
      <c r="G12" s="411">
        <v>1412.9198495415212</v>
      </c>
      <c r="H12" s="410">
        <v>56739</v>
      </c>
      <c r="I12" s="411">
        <v>882.10098961913332</v>
      </c>
    </row>
    <row r="13" spans="1:230" s="408" customFormat="1" ht="18" customHeight="1">
      <c r="B13" s="403">
        <v>14</v>
      </c>
      <c r="C13" s="409" t="s">
        <v>55</v>
      </c>
      <c r="D13" s="410">
        <v>15309</v>
      </c>
      <c r="E13" s="411">
        <v>963.79314194264816</v>
      </c>
      <c r="F13" s="410">
        <v>110431</v>
      </c>
      <c r="G13" s="411">
        <v>1142.6601685215201</v>
      </c>
      <c r="H13" s="410">
        <v>42916</v>
      </c>
      <c r="I13" s="411">
        <v>731.36713253798121</v>
      </c>
    </row>
    <row r="14" spans="1:230" s="408" customFormat="1" ht="18" customHeight="1">
      <c r="B14" s="403">
        <v>18</v>
      </c>
      <c r="C14" s="409" t="s">
        <v>56</v>
      </c>
      <c r="D14" s="410">
        <v>22009</v>
      </c>
      <c r="E14" s="411">
        <v>1027.1851737925394</v>
      </c>
      <c r="F14" s="410">
        <v>118999</v>
      </c>
      <c r="G14" s="411">
        <v>1172.3816280809083</v>
      </c>
      <c r="H14" s="410">
        <v>45169</v>
      </c>
      <c r="I14" s="411">
        <v>715.94967544112126</v>
      </c>
    </row>
    <row r="15" spans="1:230" s="408" customFormat="1" ht="18" customHeight="1">
      <c r="B15" s="403">
        <v>21</v>
      </c>
      <c r="C15" s="409" t="s">
        <v>57</v>
      </c>
      <c r="D15" s="410">
        <v>11937</v>
      </c>
      <c r="E15" s="411">
        <v>974.00019267822722</v>
      </c>
      <c r="F15" s="410">
        <v>60073</v>
      </c>
      <c r="G15" s="411">
        <v>1270.4835977893563</v>
      </c>
      <c r="H15" s="410">
        <v>25032</v>
      </c>
      <c r="I15" s="411">
        <v>809.34704098753593</v>
      </c>
    </row>
    <row r="16" spans="1:230" s="408" customFormat="1" ht="18" customHeight="1">
      <c r="B16" s="403">
        <v>23</v>
      </c>
      <c r="C16" s="409" t="s">
        <v>58</v>
      </c>
      <c r="D16" s="410">
        <v>21078</v>
      </c>
      <c r="E16" s="411">
        <v>958.53605939842487</v>
      </c>
      <c r="F16" s="410">
        <v>82954</v>
      </c>
      <c r="G16" s="411">
        <v>1133.3490747884371</v>
      </c>
      <c r="H16" s="410">
        <v>36106</v>
      </c>
      <c r="I16" s="411">
        <v>753.85475710408252</v>
      </c>
    </row>
    <row r="17" spans="1:230" s="408" customFormat="1" ht="18" customHeight="1">
      <c r="B17" s="403">
        <v>29</v>
      </c>
      <c r="C17" s="409" t="s">
        <v>59</v>
      </c>
      <c r="D17" s="410">
        <v>29426</v>
      </c>
      <c r="E17" s="411">
        <v>1088.6529817168491</v>
      </c>
      <c r="F17" s="410">
        <v>172211</v>
      </c>
      <c r="G17" s="411">
        <v>1254.0225467594985</v>
      </c>
      <c r="H17" s="410">
        <v>66882</v>
      </c>
      <c r="I17" s="411">
        <v>786.73940851051111</v>
      </c>
    </row>
    <row r="18" spans="1:230" s="408" customFormat="1" ht="18" customHeight="1">
      <c r="B18" s="403">
        <v>41</v>
      </c>
      <c r="C18" s="409" t="s">
        <v>60</v>
      </c>
      <c r="D18" s="410">
        <v>58090</v>
      </c>
      <c r="E18" s="411">
        <v>1001.9173195042176</v>
      </c>
      <c r="F18" s="410">
        <v>226245</v>
      </c>
      <c r="G18" s="411">
        <v>1292.661575239232</v>
      </c>
      <c r="H18" s="410">
        <v>91598</v>
      </c>
      <c r="I18" s="411">
        <v>823.47721380379483</v>
      </c>
    </row>
    <row r="19" spans="1:230" s="408" customFormat="1" ht="18" hidden="1" customHeight="1">
      <c r="B19" s="403"/>
      <c r="C19" s="409"/>
      <c r="D19" s="410"/>
      <c r="E19" s="411"/>
      <c r="F19" s="410"/>
      <c r="G19" s="411"/>
      <c r="H19" s="410"/>
      <c r="I19" s="411"/>
    </row>
    <row r="20" spans="1:230" s="407" customFormat="1" ht="18" customHeight="1">
      <c r="A20" s="402"/>
      <c r="B20" s="403"/>
      <c r="C20" s="404" t="s">
        <v>61</v>
      </c>
      <c r="D20" s="448">
        <v>21320</v>
      </c>
      <c r="E20" s="449">
        <v>1179.8673592870543</v>
      </c>
      <c r="F20" s="450">
        <v>205018</v>
      </c>
      <c r="G20" s="451">
        <v>1446.2610798076264</v>
      </c>
      <c r="H20" s="452">
        <v>73294</v>
      </c>
      <c r="I20" s="453">
        <v>898.08683043632482</v>
      </c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  <c r="AI20" s="402"/>
      <c r="AJ20" s="402"/>
      <c r="AK20" s="402"/>
      <c r="AL20" s="402"/>
      <c r="AM20" s="402"/>
      <c r="AN20" s="402"/>
      <c r="AO20" s="402"/>
      <c r="AP20" s="402"/>
      <c r="AQ20" s="402"/>
      <c r="AR20" s="402"/>
      <c r="AS20" s="402"/>
      <c r="AT20" s="402"/>
      <c r="AU20" s="402"/>
      <c r="AV20" s="402"/>
      <c r="AW20" s="402"/>
      <c r="AX20" s="402"/>
      <c r="AY20" s="402"/>
      <c r="AZ20" s="402"/>
      <c r="BA20" s="402"/>
      <c r="BB20" s="402"/>
      <c r="BC20" s="402"/>
      <c r="BD20" s="402"/>
      <c r="BE20" s="402"/>
      <c r="BF20" s="402"/>
      <c r="BG20" s="402"/>
      <c r="BH20" s="402"/>
      <c r="BI20" s="402"/>
      <c r="BJ20" s="402"/>
      <c r="BK20" s="402"/>
      <c r="BL20" s="402"/>
      <c r="BM20" s="402"/>
      <c r="BN20" s="402"/>
      <c r="BO20" s="402"/>
      <c r="BP20" s="402"/>
      <c r="BQ20" s="402"/>
      <c r="BR20" s="402"/>
      <c r="BS20" s="402"/>
      <c r="BT20" s="402"/>
      <c r="BU20" s="402"/>
      <c r="BV20" s="402"/>
      <c r="BW20" s="402"/>
      <c r="BX20" s="402"/>
      <c r="BY20" s="402"/>
      <c r="BZ20" s="402"/>
      <c r="CA20" s="402"/>
      <c r="CB20" s="402"/>
      <c r="CC20" s="402"/>
      <c r="CD20" s="402"/>
      <c r="CE20" s="402"/>
      <c r="CF20" s="402"/>
      <c r="CG20" s="402"/>
      <c r="CH20" s="402"/>
      <c r="CI20" s="402"/>
      <c r="CJ20" s="402"/>
      <c r="CK20" s="402"/>
      <c r="CL20" s="402"/>
      <c r="CM20" s="402"/>
      <c r="CN20" s="402"/>
      <c r="CO20" s="402"/>
      <c r="CP20" s="402"/>
      <c r="CQ20" s="402"/>
      <c r="CR20" s="402"/>
      <c r="CS20" s="402"/>
      <c r="CT20" s="402"/>
      <c r="CU20" s="402"/>
      <c r="CV20" s="402"/>
      <c r="CW20" s="402"/>
      <c r="CX20" s="402"/>
      <c r="CY20" s="402"/>
      <c r="CZ20" s="402"/>
      <c r="DA20" s="402"/>
      <c r="DB20" s="402"/>
      <c r="DC20" s="402"/>
      <c r="DD20" s="402"/>
      <c r="DE20" s="402"/>
      <c r="DF20" s="402"/>
      <c r="DG20" s="402"/>
      <c r="DH20" s="402"/>
      <c r="DI20" s="402"/>
      <c r="DJ20" s="402"/>
      <c r="DK20" s="402"/>
      <c r="DL20" s="402"/>
      <c r="DM20" s="402"/>
      <c r="DN20" s="402"/>
      <c r="DO20" s="402"/>
      <c r="DP20" s="402"/>
      <c r="DQ20" s="402"/>
      <c r="DR20" s="402"/>
      <c r="DS20" s="402"/>
      <c r="DT20" s="402"/>
      <c r="DU20" s="402"/>
      <c r="DV20" s="402"/>
      <c r="DW20" s="402"/>
      <c r="DX20" s="402"/>
      <c r="DY20" s="402"/>
      <c r="DZ20" s="402"/>
      <c r="EA20" s="402"/>
      <c r="EB20" s="402"/>
      <c r="EC20" s="402"/>
      <c r="ED20" s="402"/>
      <c r="EE20" s="402"/>
      <c r="EF20" s="402"/>
      <c r="EG20" s="402"/>
      <c r="EH20" s="402"/>
      <c r="EI20" s="402"/>
      <c r="EJ20" s="402"/>
      <c r="EK20" s="402"/>
      <c r="EL20" s="402"/>
      <c r="EM20" s="402"/>
      <c r="EN20" s="402"/>
      <c r="EO20" s="402"/>
      <c r="EP20" s="402"/>
      <c r="EQ20" s="402"/>
      <c r="ER20" s="402"/>
      <c r="ES20" s="402"/>
      <c r="ET20" s="402"/>
      <c r="EU20" s="402"/>
      <c r="EV20" s="402"/>
      <c r="EW20" s="402"/>
      <c r="EX20" s="402"/>
      <c r="EY20" s="402"/>
      <c r="EZ20" s="402"/>
      <c r="FA20" s="402"/>
      <c r="FB20" s="402"/>
      <c r="FC20" s="402"/>
      <c r="FD20" s="402"/>
      <c r="FE20" s="402"/>
      <c r="FF20" s="402"/>
      <c r="FG20" s="402"/>
      <c r="FH20" s="402"/>
      <c r="FI20" s="402"/>
      <c r="FJ20" s="402"/>
      <c r="FK20" s="402"/>
      <c r="FL20" s="402"/>
      <c r="FM20" s="402"/>
      <c r="FN20" s="402"/>
      <c r="FO20" s="402"/>
      <c r="FP20" s="402"/>
      <c r="FQ20" s="402"/>
      <c r="FR20" s="402"/>
      <c r="FS20" s="402"/>
      <c r="FT20" s="402"/>
      <c r="FU20" s="402"/>
      <c r="FV20" s="402"/>
      <c r="FW20" s="402"/>
      <c r="FX20" s="402"/>
      <c r="FY20" s="402"/>
      <c r="FZ20" s="402"/>
      <c r="GA20" s="402"/>
      <c r="GB20" s="402"/>
      <c r="GC20" s="402"/>
      <c r="GD20" s="402"/>
      <c r="GE20" s="402"/>
      <c r="GF20" s="402"/>
      <c r="GG20" s="402"/>
      <c r="GH20" s="402"/>
      <c r="GI20" s="402"/>
      <c r="GJ20" s="402"/>
      <c r="GK20" s="402"/>
      <c r="GL20" s="402"/>
      <c r="GM20" s="402"/>
      <c r="GN20" s="402"/>
      <c r="GO20" s="402"/>
      <c r="GP20" s="402"/>
      <c r="GQ20" s="402"/>
      <c r="GR20" s="402"/>
      <c r="GS20" s="402"/>
      <c r="GT20" s="402"/>
      <c r="GU20" s="402"/>
      <c r="GV20" s="402"/>
      <c r="GW20" s="402"/>
      <c r="GX20" s="402"/>
      <c r="GY20" s="402"/>
      <c r="GZ20" s="402"/>
      <c r="HA20" s="402"/>
      <c r="HB20" s="402"/>
      <c r="HC20" s="402"/>
      <c r="HD20" s="402"/>
      <c r="HE20" s="402"/>
      <c r="HF20" s="402"/>
      <c r="HG20" s="402"/>
      <c r="HH20" s="402"/>
      <c r="HI20" s="402"/>
      <c r="HJ20" s="402"/>
      <c r="HK20" s="402"/>
      <c r="HL20" s="402"/>
      <c r="HM20" s="402"/>
      <c r="HN20" s="402"/>
      <c r="HO20" s="402"/>
      <c r="HP20" s="402"/>
      <c r="HQ20" s="402"/>
      <c r="HR20" s="402"/>
      <c r="HS20" s="402"/>
      <c r="HT20" s="402"/>
      <c r="HU20" s="402"/>
      <c r="HV20" s="402"/>
    </row>
    <row r="21" spans="1:230" s="408" customFormat="1" ht="18" customHeight="1">
      <c r="B21" s="403">
        <v>22</v>
      </c>
      <c r="C21" s="409" t="s">
        <v>62</v>
      </c>
      <c r="D21" s="410">
        <v>4997</v>
      </c>
      <c r="E21" s="411">
        <v>1072.0282329397639</v>
      </c>
      <c r="F21" s="410">
        <v>34441</v>
      </c>
      <c r="G21" s="411">
        <v>1311.0643790830695</v>
      </c>
      <c r="H21" s="410">
        <v>12989</v>
      </c>
      <c r="I21" s="411">
        <v>830.88445530833781</v>
      </c>
    </row>
    <row r="22" spans="1:230" s="408" customFormat="1" ht="18" customHeight="1">
      <c r="B22" s="403">
        <v>40</v>
      </c>
      <c r="C22" s="409" t="s">
        <v>63</v>
      </c>
      <c r="D22" s="410">
        <v>3320</v>
      </c>
      <c r="E22" s="411">
        <v>1071.0671325301205</v>
      </c>
      <c r="F22" s="410">
        <v>23128</v>
      </c>
      <c r="G22" s="411">
        <v>1325.7722578692494</v>
      </c>
      <c r="H22" s="410">
        <v>8254</v>
      </c>
      <c r="I22" s="411">
        <v>813.41123576447785</v>
      </c>
    </row>
    <row r="23" spans="1:230" s="408" customFormat="1" ht="18" customHeight="1">
      <c r="B23" s="403">
        <v>50</v>
      </c>
      <c r="C23" s="409" t="s">
        <v>64</v>
      </c>
      <c r="D23" s="410">
        <v>13003</v>
      </c>
      <c r="E23" s="411">
        <v>1249.0889902330232</v>
      </c>
      <c r="F23" s="410">
        <v>147449</v>
      </c>
      <c r="G23" s="411">
        <v>1496.7393810741341</v>
      </c>
      <c r="H23" s="410">
        <v>52051</v>
      </c>
      <c r="I23" s="411">
        <v>928.28421394401641</v>
      </c>
    </row>
    <row r="24" spans="1:230" s="408" customFormat="1" ht="18" hidden="1" customHeight="1">
      <c r="B24" s="403"/>
      <c r="C24" s="409"/>
      <c r="D24" s="410"/>
      <c r="E24" s="411"/>
      <c r="F24" s="410"/>
      <c r="G24" s="411"/>
      <c r="H24" s="410"/>
      <c r="I24" s="411"/>
    </row>
    <row r="25" spans="1:230" s="407" customFormat="1" ht="18" customHeight="1">
      <c r="A25" s="402"/>
      <c r="B25" s="403">
        <v>33</v>
      </c>
      <c r="C25" s="404" t="s">
        <v>65</v>
      </c>
      <c r="D25" s="448">
        <v>25921</v>
      </c>
      <c r="E25" s="449">
        <v>1275.3712310481849</v>
      </c>
      <c r="F25" s="450">
        <v>185204</v>
      </c>
      <c r="G25" s="451">
        <v>1641.2781887540229</v>
      </c>
      <c r="H25" s="452">
        <v>77997</v>
      </c>
      <c r="I25" s="453">
        <v>976.43342346500526</v>
      </c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2"/>
      <c r="AJ25" s="402"/>
      <c r="AK25" s="402"/>
      <c r="AL25" s="402"/>
      <c r="AM25" s="402"/>
      <c r="AN25" s="402"/>
      <c r="AO25" s="402"/>
      <c r="AP25" s="402"/>
      <c r="AQ25" s="402"/>
      <c r="AR25" s="402"/>
      <c r="AS25" s="402"/>
      <c r="AT25" s="402"/>
      <c r="AU25" s="402"/>
      <c r="AV25" s="402"/>
      <c r="AW25" s="402"/>
      <c r="AX25" s="402"/>
      <c r="AY25" s="402"/>
      <c r="AZ25" s="402"/>
      <c r="BA25" s="402"/>
      <c r="BB25" s="402"/>
      <c r="BC25" s="402"/>
      <c r="BD25" s="402"/>
      <c r="BE25" s="402"/>
      <c r="BF25" s="402"/>
      <c r="BG25" s="402"/>
      <c r="BH25" s="402"/>
      <c r="BI25" s="402"/>
      <c r="BJ25" s="402"/>
      <c r="BK25" s="402"/>
      <c r="BL25" s="402"/>
      <c r="BM25" s="402"/>
      <c r="BN25" s="402"/>
      <c r="BO25" s="402"/>
      <c r="BP25" s="402"/>
      <c r="BQ25" s="402"/>
      <c r="BR25" s="402"/>
      <c r="BS25" s="402"/>
      <c r="BT25" s="402"/>
      <c r="BU25" s="402"/>
      <c r="BV25" s="402"/>
      <c r="BW25" s="402"/>
      <c r="BX25" s="402"/>
      <c r="BY25" s="402"/>
      <c r="BZ25" s="402"/>
      <c r="CA25" s="402"/>
      <c r="CB25" s="402"/>
      <c r="CC25" s="402"/>
      <c r="CD25" s="402"/>
      <c r="CE25" s="402"/>
      <c r="CF25" s="402"/>
      <c r="CG25" s="402"/>
      <c r="CH25" s="402"/>
      <c r="CI25" s="402"/>
      <c r="CJ25" s="402"/>
      <c r="CK25" s="402"/>
      <c r="CL25" s="402"/>
      <c r="CM25" s="402"/>
      <c r="CN25" s="402"/>
      <c r="CO25" s="402"/>
      <c r="CP25" s="402"/>
      <c r="CQ25" s="402"/>
      <c r="CR25" s="402"/>
      <c r="CS25" s="402"/>
      <c r="CT25" s="402"/>
      <c r="CU25" s="402"/>
      <c r="CV25" s="402"/>
      <c r="CW25" s="402"/>
      <c r="CX25" s="402"/>
      <c r="CY25" s="402"/>
      <c r="CZ25" s="402"/>
      <c r="DA25" s="402"/>
      <c r="DB25" s="402"/>
      <c r="DC25" s="402"/>
      <c r="DD25" s="402"/>
      <c r="DE25" s="402"/>
      <c r="DF25" s="402"/>
      <c r="DG25" s="402"/>
      <c r="DH25" s="402"/>
      <c r="DI25" s="402"/>
      <c r="DJ25" s="402"/>
      <c r="DK25" s="402"/>
      <c r="DL25" s="402"/>
      <c r="DM25" s="402"/>
      <c r="DN25" s="402"/>
      <c r="DO25" s="402"/>
      <c r="DP25" s="402"/>
      <c r="DQ25" s="402"/>
      <c r="DR25" s="402"/>
      <c r="DS25" s="402"/>
      <c r="DT25" s="402"/>
      <c r="DU25" s="402"/>
      <c r="DV25" s="402"/>
      <c r="DW25" s="402"/>
      <c r="DX25" s="402"/>
      <c r="DY25" s="402"/>
      <c r="DZ25" s="402"/>
      <c r="EA25" s="402"/>
      <c r="EB25" s="402"/>
      <c r="EC25" s="402"/>
      <c r="ED25" s="402"/>
      <c r="EE25" s="402"/>
      <c r="EF25" s="402"/>
      <c r="EG25" s="402"/>
      <c r="EH25" s="402"/>
      <c r="EI25" s="402"/>
      <c r="EJ25" s="402"/>
      <c r="EK25" s="402"/>
      <c r="EL25" s="402"/>
      <c r="EM25" s="402"/>
      <c r="EN25" s="402"/>
      <c r="EO25" s="402"/>
      <c r="EP25" s="402"/>
      <c r="EQ25" s="402"/>
      <c r="ER25" s="402"/>
      <c r="ES25" s="402"/>
      <c r="ET25" s="402"/>
      <c r="EU25" s="402"/>
      <c r="EV25" s="402"/>
      <c r="EW25" s="402"/>
      <c r="EX25" s="402"/>
      <c r="EY25" s="402"/>
      <c r="EZ25" s="402"/>
      <c r="FA25" s="402"/>
      <c r="FB25" s="402"/>
      <c r="FC25" s="402"/>
      <c r="FD25" s="402"/>
      <c r="FE25" s="402"/>
      <c r="FF25" s="402"/>
      <c r="FG25" s="402"/>
      <c r="FH25" s="402"/>
      <c r="FI25" s="402"/>
      <c r="FJ25" s="402"/>
      <c r="FK25" s="402"/>
      <c r="FL25" s="402"/>
      <c r="FM25" s="402"/>
      <c r="FN25" s="402"/>
      <c r="FO25" s="402"/>
      <c r="FP25" s="402"/>
      <c r="FQ25" s="402"/>
      <c r="FR25" s="402"/>
      <c r="FS25" s="402"/>
      <c r="FT25" s="402"/>
      <c r="FU25" s="402"/>
      <c r="FV25" s="402"/>
      <c r="FW25" s="402"/>
      <c r="FX25" s="402"/>
      <c r="FY25" s="402"/>
      <c r="FZ25" s="402"/>
      <c r="GA25" s="402"/>
      <c r="GB25" s="402"/>
      <c r="GC25" s="402"/>
      <c r="GD25" s="402"/>
      <c r="GE25" s="402"/>
      <c r="GF25" s="402"/>
      <c r="GG25" s="402"/>
      <c r="GH25" s="402"/>
      <c r="GI25" s="402"/>
      <c r="GJ25" s="402"/>
      <c r="GK25" s="402"/>
      <c r="GL25" s="402"/>
      <c r="GM25" s="402"/>
      <c r="GN25" s="402"/>
      <c r="GO25" s="402"/>
      <c r="GP25" s="402"/>
      <c r="GQ25" s="402"/>
      <c r="GR25" s="402"/>
      <c r="GS25" s="402"/>
      <c r="GT25" s="402"/>
      <c r="GU25" s="402"/>
      <c r="GV25" s="402"/>
      <c r="GW25" s="402"/>
      <c r="GX25" s="402"/>
      <c r="GY25" s="402"/>
      <c r="GZ25" s="402"/>
      <c r="HA25" s="402"/>
      <c r="HB25" s="402"/>
      <c r="HC25" s="402"/>
      <c r="HD25" s="402"/>
      <c r="HE25" s="402"/>
      <c r="HF25" s="402"/>
      <c r="HG25" s="402"/>
      <c r="HH25" s="402"/>
      <c r="HI25" s="402"/>
      <c r="HJ25" s="402"/>
      <c r="HK25" s="402"/>
      <c r="HL25" s="402"/>
      <c r="HM25" s="402"/>
      <c r="HN25" s="402"/>
      <c r="HO25" s="402"/>
      <c r="HP25" s="402"/>
      <c r="HQ25" s="402"/>
      <c r="HR25" s="402"/>
      <c r="HS25" s="402"/>
      <c r="HT25" s="402"/>
      <c r="HU25" s="402"/>
      <c r="HV25" s="402"/>
    </row>
    <row r="26" spans="1:230" s="407" customFormat="1" ht="18" hidden="1" customHeight="1">
      <c r="A26" s="402"/>
      <c r="B26" s="403"/>
      <c r="C26" s="404"/>
      <c r="D26" s="448"/>
      <c r="E26" s="449"/>
      <c r="F26" s="450"/>
      <c r="G26" s="451"/>
      <c r="H26" s="452"/>
      <c r="I26" s="453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  <c r="AJ26" s="402"/>
      <c r="AK26" s="402"/>
      <c r="AL26" s="402"/>
      <c r="AM26" s="402"/>
      <c r="AN26" s="402"/>
      <c r="AO26" s="402"/>
      <c r="AP26" s="402"/>
      <c r="AQ26" s="402"/>
      <c r="AR26" s="402"/>
      <c r="AS26" s="402"/>
      <c r="AT26" s="402"/>
      <c r="AU26" s="402"/>
      <c r="AV26" s="402"/>
      <c r="AW26" s="402"/>
      <c r="AX26" s="402"/>
      <c r="AY26" s="402"/>
      <c r="AZ26" s="402"/>
      <c r="BA26" s="402"/>
      <c r="BB26" s="402"/>
      <c r="BC26" s="402"/>
      <c r="BD26" s="402"/>
      <c r="BE26" s="402"/>
      <c r="BF26" s="402"/>
      <c r="BG26" s="402"/>
      <c r="BH26" s="402"/>
      <c r="BI26" s="402"/>
      <c r="BJ26" s="402"/>
      <c r="BK26" s="402"/>
      <c r="BL26" s="402"/>
      <c r="BM26" s="402"/>
      <c r="BN26" s="402"/>
      <c r="BO26" s="402"/>
      <c r="BP26" s="402"/>
      <c r="BQ26" s="402"/>
      <c r="BR26" s="402"/>
      <c r="BS26" s="402"/>
      <c r="BT26" s="402"/>
      <c r="BU26" s="402"/>
      <c r="BV26" s="402"/>
      <c r="BW26" s="402"/>
      <c r="BX26" s="402"/>
      <c r="BY26" s="402"/>
      <c r="BZ26" s="402"/>
      <c r="CA26" s="402"/>
      <c r="CB26" s="402"/>
      <c r="CC26" s="402"/>
      <c r="CD26" s="402"/>
      <c r="CE26" s="402"/>
      <c r="CF26" s="402"/>
      <c r="CG26" s="402"/>
      <c r="CH26" s="402"/>
      <c r="CI26" s="402"/>
      <c r="CJ26" s="402"/>
      <c r="CK26" s="402"/>
      <c r="CL26" s="402"/>
      <c r="CM26" s="402"/>
      <c r="CN26" s="402"/>
      <c r="CO26" s="402"/>
      <c r="CP26" s="402"/>
      <c r="CQ26" s="402"/>
      <c r="CR26" s="402"/>
      <c r="CS26" s="402"/>
      <c r="CT26" s="402"/>
      <c r="CU26" s="402"/>
      <c r="CV26" s="402"/>
      <c r="CW26" s="402"/>
      <c r="CX26" s="402"/>
      <c r="CY26" s="402"/>
      <c r="CZ26" s="402"/>
      <c r="DA26" s="402"/>
      <c r="DB26" s="402"/>
      <c r="DC26" s="402"/>
      <c r="DD26" s="402"/>
      <c r="DE26" s="402"/>
      <c r="DF26" s="402"/>
      <c r="DG26" s="402"/>
      <c r="DH26" s="402"/>
      <c r="DI26" s="402"/>
      <c r="DJ26" s="402"/>
      <c r="DK26" s="402"/>
      <c r="DL26" s="402"/>
      <c r="DM26" s="402"/>
      <c r="DN26" s="402"/>
      <c r="DO26" s="402"/>
      <c r="DP26" s="402"/>
      <c r="DQ26" s="402"/>
      <c r="DR26" s="402"/>
      <c r="DS26" s="402"/>
      <c r="DT26" s="402"/>
      <c r="DU26" s="402"/>
      <c r="DV26" s="402"/>
      <c r="DW26" s="402"/>
      <c r="DX26" s="402"/>
      <c r="DY26" s="402"/>
      <c r="DZ26" s="402"/>
      <c r="EA26" s="402"/>
      <c r="EB26" s="402"/>
      <c r="EC26" s="402"/>
      <c r="ED26" s="402"/>
      <c r="EE26" s="402"/>
      <c r="EF26" s="402"/>
      <c r="EG26" s="402"/>
      <c r="EH26" s="402"/>
      <c r="EI26" s="402"/>
      <c r="EJ26" s="402"/>
      <c r="EK26" s="402"/>
      <c r="EL26" s="402"/>
      <c r="EM26" s="402"/>
      <c r="EN26" s="402"/>
      <c r="EO26" s="402"/>
      <c r="EP26" s="402"/>
      <c r="EQ26" s="402"/>
      <c r="ER26" s="402"/>
      <c r="ES26" s="402"/>
      <c r="ET26" s="402"/>
      <c r="EU26" s="402"/>
      <c r="EV26" s="402"/>
      <c r="EW26" s="402"/>
      <c r="EX26" s="402"/>
      <c r="EY26" s="402"/>
      <c r="EZ26" s="402"/>
      <c r="FA26" s="402"/>
      <c r="FB26" s="402"/>
      <c r="FC26" s="402"/>
      <c r="FD26" s="402"/>
      <c r="FE26" s="402"/>
      <c r="FF26" s="402"/>
      <c r="FG26" s="402"/>
      <c r="FH26" s="402"/>
      <c r="FI26" s="402"/>
      <c r="FJ26" s="402"/>
      <c r="FK26" s="402"/>
      <c r="FL26" s="402"/>
      <c r="FM26" s="402"/>
      <c r="FN26" s="402"/>
      <c r="FO26" s="402"/>
      <c r="FP26" s="402"/>
      <c r="FQ26" s="402"/>
      <c r="FR26" s="402"/>
      <c r="FS26" s="402"/>
      <c r="FT26" s="402"/>
      <c r="FU26" s="402"/>
      <c r="FV26" s="402"/>
      <c r="FW26" s="402"/>
      <c r="FX26" s="402"/>
      <c r="FY26" s="402"/>
      <c r="FZ26" s="402"/>
      <c r="GA26" s="402"/>
      <c r="GB26" s="402"/>
      <c r="GC26" s="402"/>
      <c r="GD26" s="402"/>
      <c r="GE26" s="402"/>
      <c r="GF26" s="402"/>
      <c r="GG26" s="402"/>
      <c r="GH26" s="402"/>
      <c r="GI26" s="402"/>
      <c r="GJ26" s="402"/>
      <c r="GK26" s="402"/>
      <c r="GL26" s="402"/>
      <c r="GM26" s="402"/>
      <c r="GN26" s="402"/>
      <c r="GO26" s="402"/>
      <c r="GP26" s="402"/>
      <c r="GQ26" s="402"/>
      <c r="GR26" s="402"/>
      <c r="GS26" s="402"/>
      <c r="GT26" s="402"/>
      <c r="GU26" s="402"/>
      <c r="GV26" s="402"/>
      <c r="GW26" s="402"/>
      <c r="GX26" s="402"/>
      <c r="GY26" s="402"/>
      <c r="GZ26" s="402"/>
      <c r="HA26" s="402"/>
      <c r="HB26" s="402"/>
      <c r="HC26" s="402"/>
      <c r="HD26" s="402"/>
      <c r="HE26" s="402"/>
      <c r="HF26" s="402"/>
      <c r="HG26" s="402"/>
      <c r="HH26" s="402"/>
      <c r="HI26" s="402"/>
      <c r="HJ26" s="402"/>
      <c r="HK26" s="402"/>
      <c r="HL26" s="402"/>
      <c r="HM26" s="402"/>
      <c r="HN26" s="402"/>
      <c r="HO26" s="402"/>
      <c r="HP26" s="402"/>
      <c r="HQ26" s="402"/>
      <c r="HR26" s="402"/>
      <c r="HS26" s="402"/>
      <c r="HT26" s="402"/>
      <c r="HU26" s="402"/>
      <c r="HV26" s="402"/>
    </row>
    <row r="27" spans="1:230" s="407" customFormat="1" ht="18" customHeight="1">
      <c r="A27" s="402"/>
      <c r="B27" s="403">
        <v>7</v>
      </c>
      <c r="C27" s="404" t="s">
        <v>208</v>
      </c>
      <c r="D27" s="448">
        <v>17303</v>
      </c>
      <c r="E27" s="449">
        <v>1049.5678616424898</v>
      </c>
      <c r="F27" s="450">
        <v>135955</v>
      </c>
      <c r="G27" s="451">
        <v>1271.5478703982935</v>
      </c>
      <c r="H27" s="452">
        <v>45133</v>
      </c>
      <c r="I27" s="453">
        <v>771.19393525801513</v>
      </c>
      <c r="J27" s="402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2"/>
      <c r="AH27" s="402"/>
      <c r="AI27" s="402"/>
      <c r="AJ27" s="402"/>
      <c r="AK27" s="402"/>
      <c r="AL27" s="402"/>
      <c r="AM27" s="402"/>
      <c r="AN27" s="402"/>
      <c r="AO27" s="402"/>
      <c r="AP27" s="402"/>
      <c r="AQ27" s="402"/>
      <c r="AR27" s="402"/>
      <c r="AS27" s="402"/>
      <c r="AT27" s="402"/>
      <c r="AU27" s="402"/>
      <c r="AV27" s="402"/>
      <c r="AW27" s="402"/>
      <c r="AX27" s="402"/>
      <c r="AY27" s="402"/>
      <c r="AZ27" s="402"/>
      <c r="BA27" s="402"/>
      <c r="BB27" s="402"/>
      <c r="BC27" s="402"/>
      <c r="BD27" s="402"/>
      <c r="BE27" s="402"/>
      <c r="BF27" s="402"/>
      <c r="BG27" s="402"/>
      <c r="BH27" s="402"/>
      <c r="BI27" s="402"/>
      <c r="BJ27" s="402"/>
      <c r="BK27" s="402"/>
      <c r="BL27" s="402"/>
      <c r="BM27" s="402"/>
      <c r="BN27" s="402"/>
      <c r="BO27" s="402"/>
      <c r="BP27" s="402"/>
      <c r="BQ27" s="402"/>
      <c r="BR27" s="402"/>
      <c r="BS27" s="402"/>
      <c r="BT27" s="402"/>
      <c r="BU27" s="402"/>
      <c r="BV27" s="402"/>
      <c r="BW27" s="402"/>
      <c r="BX27" s="402"/>
      <c r="BY27" s="402"/>
      <c r="BZ27" s="402"/>
      <c r="CA27" s="402"/>
      <c r="CB27" s="402"/>
      <c r="CC27" s="402"/>
      <c r="CD27" s="402"/>
      <c r="CE27" s="402"/>
      <c r="CF27" s="402"/>
      <c r="CG27" s="402"/>
      <c r="CH27" s="402"/>
      <c r="CI27" s="402"/>
      <c r="CJ27" s="402"/>
      <c r="CK27" s="402"/>
      <c r="CL27" s="402"/>
      <c r="CM27" s="402"/>
      <c r="CN27" s="402"/>
      <c r="CO27" s="402"/>
      <c r="CP27" s="402"/>
      <c r="CQ27" s="402"/>
      <c r="CR27" s="402"/>
      <c r="CS27" s="402"/>
      <c r="CT27" s="402"/>
      <c r="CU27" s="402"/>
      <c r="CV27" s="402"/>
      <c r="CW27" s="402"/>
      <c r="CX27" s="402"/>
      <c r="CY27" s="402"/>
      <c r="CZ27" s="402"/>
      <c r="DA27" s="402"/>
      <c r="DB27" s="402"/>
      <c r="DC27" s="402"/>
      <c r="DD27" s="402"/>
      <c r="DE27" s="402"/>
      <c r="DF27" s="402"/>
      <c r="DG27" s="402"/>
      <c r="DH27" s="402"/>
      <c r="DI27" s="402"/>
      <c r="DJ27" s="402"/>
      <c r="DK27" s="402"/>
      <c r="DL27" s="402"/>
      <c r="DM27" s="402"/>
      <c r="DN27" s="402"/>
      <c r="DO27" s="402"/>
      <c r="DP27" s="402"/>
      <c r="DQ27" s="402"/>
      <c r="DR27" s="402"/>
      <c r="DS27" s="402"/>
      <c r="DT27" s="402"/>
      <c r="DU27" s="402"/>
      <c r="DV27" s="402"/>
      <c r="DW27" s="402"/>
      <c r="DX27" s="402"/>
      <c r="DY27" s="402"/>
      <c r="DZ27" s="402"/>
      <c r="EA27" s="402"/>
      <c r="EB27" s="402"/>
      <c r="EC27" s="402"/>
      <c r="ED27" s="402"/>
      <c r="EE27" s="402"/>
      <c r="EF27" s="402"/>
      <c r="EG27" s="402"/>
      <c r="EH27" s="402"/>
      <c r="EI27" s="402"/>
      <c r="EJ27" s="402"/>
      <c r="EK27" s="402"/>
      <c r="EL27" s="402"/>
      <c r="EM27" s="402"/>
      <c r="EN27" s="402"/>
      <c r="EO27" s="402"/>
      <c r="EP27" s="402"/>
      <c r="EQ27" s="402"/>
      <c r="ER27" s="402"/>
      <c r="ES27" s="402"/>
      <c r="ET27" s="402"/>
      <c r="EU27" s="402"/>
      <c r="EV27" s="402"/>
      <c r="EW27" s="402"/>
      <c r="EX27" s="402"/>
      <c r="EY27" s="402"/>
      <c r="EZ27" s="402"/>
      <c r="FA27" s="402"/>
      <c r="FB27" s="402"/>
      <c r="FC27" s="402"/>
      <c r="FD27" s="402"/>
      <c r="FE27" s="402"/>
      <c r="FF27" s="402"/>
      <c r="FG27" s="402"/>
      <c r="FH27" s="402"/>
      <c r="FI27" s="402"/>
      <c r="FJ27" s="402"/>
      <c r="FK27" s="402"/>
      <c r="FL27" s="402"/>
      <c r="FM27" s="402"/>
      <c r="FN27" s="402"/>
      <c r="FO27" s="402"/>
      <c r="FP27" s="402"/>
      <c r="FQ27" s="402"/>
      <c r="FR27" s="402"/>
      <c r="FS27" s="402"/>
      <c r="FT27" s="402"/>
      <c r="FU27" s="402"/>
      <c r="FV27" s="402"/>
      <c r="FW27" s="402"/>
      <c r="FX27" s="402"/>
      <c r="FY27" s="402"/>
      <c r="FZ27" s="402"/>
      <c r="GA27" s="402"/>
      <c r="GB27" s="402"/>
      <c r="GC27" s="402"/>
      <c r="GD27" s="402"/>
      <c r="GE27" s="402"/>
      <c r="GF27" s="402"/>
      <c r="GG27" s="402"/>
      <c r="GH27" s="402"/>
      <c r="GI27" s="402"/>
      <c r="GJ27" s="402"/>
      <c r="GK27" s="402"/>
      <c r="GL27" s="402"/>
      <c r="GM27" s="402"/>
      <c r="GN27" s="402"/>
      <c r="GO27" s="402"/>
      <c r="GP27" s="402"/>
      <c r="GQ27" s="402"/>
      <c r="GR27" s="402"/>
      <c r="GS27" s="402"/>
      <c r="GT27" s="402"/>
      <c r="GU27" s="402"/>
      <c r="GV27" s="402"/>
      <c r="GW27" s="402"/>
      <c r="GX27" s="402"/>
      <c r="GY27" s="402"/>
      <c r="GZ27" s="402"/>
      <c r="HA27" s="402"/>
      <c r="HB27" s="402"/>
      <c r="HC27" s="402"/>
      <c r="HD27" s="402"/>
      <c r="HE27" s="402"/>
      <c r="HF27" s="402"/>
      <c r="HG27" s="402"/>
      <c r="HH27" s="402"/>
      <c r="HI27" s="402"/>
      <c r="HJ27" s="402"/>
      <c r="HK27" s="402"/>
      <c r="HL27" s="402"/>
      <c r="HM27" s="402"/>
      <c r="HN27" s="402"/>
      <c r="HO27" s="402"/>
      <c r="HP27" s="402"/>
      <c r="HQ27" s="402"/>
      <c r="HR27" s="402"/>
      <c r="HS27" s="402"/>
      <c r="HT27" s="402"/>
      <c r="HU27" s="402"/>
      <c r="HV27" s="402"/>
    </row>
    <row r="28" spans="1:230" s="407" customFormat="1" ht="18" hidden="1" customHeight="1">
      <c r="A28" s="402"/>
      <c r="B28" s="403"/>
      <c r="C28" s="404"/>
      <c r="D28" s="448"/>
      <c r="E28" s="449"/>
      <c r="F28" s="450"/>
      <c r="G28" s="451"/>
      <c r="H28" s="452"/>
      <c r="I28" s="453"/>
      <c r="J28" s="402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  <c r="AJ28" s="402"/>
      <c r="AK28" s="402"/>
      <c r="AL28" s="402"/>
      <c r="AM28" s="402"/>
      <c r="AN28" s="402"/>
      <c r="AO28" s="402"/>
      <c r="AP28" s="402"/>
      <c r="AQ28" s="402"/>
      <c r="AR28" s="402"/>
      <c r="AS28" s="402"/>
      <c r="AT28" s="402"/>
      <c r="AU28" s="402"/>
      <c r="AV28" s="402"/>
      <c r="AW28" s="402"/>
      <c r="AX28" s="402"/>
      <c r="AY28" s="402"/>
      <c r="AZ28" s="402"/>
      <c r="BA28" s="402"/>
      <c r="BB28" s="402"/>
      <c r="BC28" s="402"/>
      <c r="BD28" s="402"/>
      <c r="BE28" s="402"/>
      <c r="BF28" s="402"/>
      <c r="BG28" s="402"/>
      <c r="BH28" s="402"/>
      <c r="BI28" s="402"/>
      <c r="BJ28" s="402"/>
      <c r="BK28" s="402"/>
      <c r="BL28" s="402"/>
      <c r="BM28" s="402"/>
      <c r="BN28" s="402"/>
      <c r="BO28" s="402"/>
      <c r="BP28" s="402"/>
      <c r="BQ28" s="402"/>
      <c r="BR28" s="402"/>
      <c r="BS28" s="402"/>
      <c r="BT28" s="402"/>
      <c r="BU28" s="402"/>
      <c r="BV28" s="402"/>
      <c r="BW28" s="402"/>
      <c r="BX28" s="402"/>
      <c r="BY28" s="402"/>
      <c r="BZ28" s="402"/>
      <c r="CA28" s="402"/>
      <c r="CB28" s="402"/>
      <c r="CC28" s="402"/>
      <c r="CD28" s="402"/>
      <c r="CE28" s="402"/>
      <c r="CF28" s="402"/>
      <c r="CG28" s="402"/>
      <c r="CH28" s="402"/>
      <c r="CI28" s="402"/>
      <c r="CJ28" s="402"/>
      <c r="CK28" s="402"/>
      <c r="CL28" s="402"/>
      <c r="CM28" s="402"/>
      <c r="CN28" s="402"/>
      <c r="CO28" s="402"/>
      <c r="CP28" s="402"/>
      <c r="CQ28" s="402"/>
      <c r="CR28" s="402"/>
      <c r="CS28" s="402"/>
      <c r="CT28" s="402"/>
      <c r="CU28" s="402"/>
      <c r="CV28" s="402"/>
      <c r="CW28" s="402"/>
      <c r="CX28" s="402"/>
      <c r="CY28" s="402"/>
      <c r="CZ28" s="402"/>
      <c r="DA28" s="402"/>
      <c r="DB28" s="402"/>
      <c r="DC28" s="402"/>
      <c r="DD28" s="402"/>
      <c r="DE28" s="402"/>
      <c r="DF28" s="402"/>
      <c r="DG28" s="402"/>
      <c r="DH28" s="402"/>
      <c r="DI28" s="402"/>
      <c r="DJ28" s="402"/>
      <c r="DK28" s="402"/>
      <c r="DL28" s="402"/>
      <c r="DM28" s="402"/>
      <c r="DN28" s="402"/>
      <c r="DO28" s="402"/>
      <c r="DP28" s="402"/>
      <c r="DQ28" s="402"/>
      <c r="DR28" s="402"/>
      <c r="DS28" s="402"/>
      <c r="DT28" s="402"/>
      <c r="DU28" s="402"/>
      <c r="DV28" s="402"/>
      <c r="DW28" s="402"/>
      <c r="DX28" s="402"/>
      <c r="DY28" s="402"/>
      <c r="DZ28" s="402"/>
      <c r="EA28" s="402"/>
      <c r="EB28" s="402"/>
      <c r="EC28" s="402"/>
      <c r="ED28" s="402"/>
      <c r="EE28" s="402"/>
      <c r="EF28" s="402"/>
      <c r="EG28" s="402"/>
      <c r="EH28" s="402"/>
      <c r="EI28" s="402"/>
      <c r="EJ28" s="402"/>
      <c r="EK28" s="402"/>
      <c r="EL28" s="402"/>
      <c r="EM28" s="402"/>
      <c r="EN28" s="402"/>
      <c r="EO28" s="402"/>
      <c r="EP28" s="402"/>
      <c r="EQ28" s="402"/>
      <c r="ER28" s="402"/>
      <c r="ES28" s="402"/>
      <c r="ET28" s="402"/>
      <c r="EU28" s="402"/>
      <c r="EV28" s="402"/>
      <c r="EW28" s="402"/>
      <c r="EX28" s="402"/>
      <c r="EY28" s="402"/>
      <c r="EZ28" s="402"/>
      <c r="FA28" s="402"/>
      <c r="FB28" s="402"/>
      <c r="FC28" s="402"/>
      <c r="FD28" s="402"/>
      <c r="FE28" s="402"/>
      <c r="FF28" s="402"/>
      <c r="FG28" s="402"/>
      <c r="FH28" s="402"/>
      <c r="FI28" s="402"/>
      <c r="FJ28" s="402"/>
      <c r="FK28" s="402"/>
      <c r="FL28" s="402"/>
      <c r="FM28" s="402"/>
      <c r="FN28" s="402"/>
      <c r="FO28" s="402"/>
      <c r="FP28" s="402"/>
      <c r="FQ28" s="402"/>
      <c r="FR28" s="402"/>
      <c r="FS28" s="402"/>
      <c r="FT28" s="402"/>
      <c r="FU28" s="402"/>
      <c r="FV28" s="402"/>
      <c r="FW28" s="402"/>
      <c r="FX28" s="402"/>
      <c r="FY28" s="402"/>
      <c r="FZ28" s="402"/>
      <c r="GA28" s="402"/>
      <c r="GB28" s="402"/>
      <c r="GC28" s="402"/>
      <c r="GD28" s="402"/>
      <c r="GE28" s="402"/>
      <c r="GF28" s="402"/>
      <c r="GG28" s="402"/>
      <c r="GH28" s="402"/>
      <c r="GI28" s="402"/>
      <c r="GJ28" s="402"/>
      <c r="GK28" s="402"/>
      <c r="GL28" s="402"/>
      <c r="GM28" s="402"/>
      <c r="GN28" s="402"/>
      <c r="GO28" s="402"/>
      <c r="GP28" s="402"/>
      <c r="GQ28" s="402"/>
      <c r="GR28" s="402"/>
      <c r="GS28" s="402"/>
      <c r="GT28" s="402"/>
      <c r="GU28" s="402"/>
      <c r="GV28" s="402"/>
      <c r="GW28" s="402"/>
      <c r="GX28" s="402"/>
      <c r="GY28" s="402"/>
      <c r="GZ28" s="402"/>
      <c r="HA28" s="402"/>
      <c r="HB28" s="402"/>
      <c r="HC28" s="402"/>
      <c r="HD28" s="402"/>
      <c r="HE28" s="402"/>
      <c r="HF28" s="402"/>
      <c r="HG28" s="402"/>
      <c r="HH28" s="402"/>
      <c r="HI28" s="402"/>
      <c r="HJ28" s="402"/>
      <c r="HK28" s="402"/>
      <c r="HL28" s="402"/>
      <c r="HM28" s="402"/>
      <c r="HN28" s="402"/>
      <c r="HO28" s="402"/>
      <c r="HP28" s="402"/>
      <c r="HQ28" s="402"/>
      <c r="HR28" s="402"/>
      <c r="HS28" s="402"/>
      <c r="HT28" s="402"/>
      <c r="HU28" s="402"/>
      <c r="HV28" s="402"/>
    </row>
    <row r="29" spans="1:230" s="407" customFormat="1" ht="18" customHeight="1">
      <c r="A29" s="402"/>
      <c r="B29" s="403"/>
      <c r="C29" s="404" t="s">
        <v>66</v>
      </c>
      <c r="D29" s="448">
        <v>50619</v>
      </c>
      <c r="E29" s="449">
        <v>1057.8383399514014</v>
      </c>
      <c r="F29" s="450">
        <v>202513</v>
      </c>
      <c r="G29" s="451">
        <v>1269.0496487139101</v>
      </c>
      <c r="H29" s="452">
        <v>82838</v>
      </c>
      <c r="I29" s="453">
        <v>801.73708273980549</v>
      </c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2"/>
      <c r="AG29" s="402"/>
      <c r="AH29" s="402"/>
      <c r="AI29" s="402"/>
      <c r="AJ29" s="402"/>
      <c r="AK29" s="402"/>
      <c r="AL29" s="402"/>
      <c r="AM29" s="402"/>
      <c r="AN29" s="402"/>
      <c r="AO29" s="402"/>
      <c r="AP29" s="402"/>
      <c r="AQ29" s="402"/>
      <c r="AR29" s="402"/>
      <c r="AS29" s="402"/>
      <c r="AT29" s="402"/>
      <c r="AU29" s="402"/>
      <c r="AV29" s="402"/>
      <c r="AW29" s="402"/>
      <c r="AX29" s="402"/>
      <c r="AY29" s="402"/>
      <c r="AZ29" s="402"/>
      <c r="BA29" s="402"/>
      <c r="BB29" s="402"/>
      <c r="BC29" s="402"/>
      <c r="BD29" s="402"/>
      <c r="BE29" s="402"/>
      <c r="BF29" s="402"/>
      <c r="BG29" s="402"/>
      <c r="BH29" s="402"/>
      <c r="BI29" s="402"/>
      <c r="BJ29" s="402"/>
      <c r="BK29" s="402"/>
      <c r="BL29" s="402"/>
      <c r="BM29" s="402"/>
      <c r="BN29" s="402"/>
      <c r="BO29" s="402"/>
      <c r="BP29" s="402"/>
      <c r="BQ29" s="402"/>
      <c r="BR29" s="402"/>
      <c r="BS29" s="402"/>
      <c r="BT29" s="402"/>
      <c r="BU29" s="402"/>
      <c r="BV29" s="402"/>
      <c r="BW29" s="402"/>
      <c r="BX29" s="402"/>
      <c r="BY29" s="402"/>
      <c r="BZ29" s="402"/>
      <c r="CA29" s="402"/>
      <c r="CB29" s="402"/>
      <c r="CC29" s="402"/>
      <c r="CD29" s="402"/>
      <c r="CE29" s="402"/>
      <c r="CF29" s="402"/>
      <c r="CG29" s="402"/>
      <c r="CH29" s="402"/>
      <c r="CI29" s="402"/>
      <c r="CJ29" s="402"/>
      <c r="CK29" s="402"/>
      <c r="CL29" s="402"/>
      <c r="CM29" s="402"/>
      <c r="CN29" s="402"/>
      <c r="CO29" s="402"/>
      <c r="CP29" s="402"/>
      <c r="CQ29" s="402"/>
      <c r="CR29" s="402"/>
      <c r="CS29" s="402"/>
      <c r="CT29" s="402"/>
      <c r="CU29" s="402"/>
      <c r="CV29" s="402"/>
      <c r="CW29" s="402"/>
      <c r="CX29" s="402"/>
      <c r="CY29" s="402"/>
      <c r="CZ29" s="402"/>
      <c r="DA29" s="402"/>
      <c r="DB29" s="402"/>
      <c r="DC29" s="402"/>
      <c r="DD29" s="402"/>
      <c r="DE29" s="402"/>
      <c r="DF29" s="402"/>
      <c r="DG29" s="402"/>
      <c r="DH29" s="402"/>
      <c r="DI29" s="402"/>
      <c r="DJ29" s="402"/>
      <c r="DK29" s="402"/>
      <c r="DL29" s="402"/>
      <c r="DM29" s="402"/>
      <c r="DN29" s="402"/>
      <c r="DO29" s="402"/>
      <c r="DP29" s="402"/>
      <c r="DQ29" s="402"/>
      <c r="DR29" s="402"/>
      <c r="DS29" s="402"/>
      <c r="DT29" s="402"/>
      <c r="DU29" s="402"/>
      <c r="DV29" s="402"/>
      <c r="DW29" s="402"/>
      <c r="DX29" s="402"/>
      <c r="DY29" s="402"/>
      <c r="DZ29" s="402"/>
      <c r="EA29" s="402"/>
      <c r="EB29" s="402"/>
      <c r="EC29" s="402"/>
      <c r="ED29" s="402"/>
      <c r="EE29" s="402"/>
      <c r="EF29" s="402"/>
      <c r="EG29" s="402"/>
      <c r="EH29" s="402"/>
      <c r="EI29" s="402"/>
      <c r="EJ29" s="402"/>
      <c r="EK29" s="402"/>
      <c r="EL29" s="402"/>
      <c r="EM29" s="402"/>
      <c r="EN29" s="402"/>
      <c r="EO29" s="402"/>
      <c r="EP29" s="402"/>
      <c r="EQ29" s="402"/>
      <c r="ER29" s="402"/>
      <c r="ES29" s="402"/>
      <c r="ET29" s="402"/>
      <c r="EU29" s="402"/>
      <c r="EV29" s="402"/>
      <c r="EW29" s="402"/>
      <c r="EX29" s="402"/>
      <c r="EY29" s="402"/>
      <c r="EZ29" s="402"/>
      <c r="FA29" s="402"/>
      <c r="FB29" s="402"/>
      <c r="FC29" s="402"/>
      <c r="FD29" s="402"/>
      <c r="FE29" s="402"/>
      <c r="FF29" s="402"/>
      <c r="FG29" s="402"/>
      <c r="FH29" s="402"/>
      <c r="FI29" s="402"/>
      <c r="FJ29" s="402"/>
      <c r="FK29" s="402"/>
      <c r="FL29" s="402"/>
      <c r="FM29" s="402"/>
      <c r="FN29" s="402"/>
      <c r="FO29" s="402"/>
      <c r="FP29" s="402"/>
      <c r="FQ29" s="402"/>
      <c r="FR29" s="402"/>
      <c r="FS29" s="402"/>
      <c r="FT29" s="402"/>
      <c r="FU29" s="402"/>
      <c r="FV29" s="402"/>
      <c r="FW29" s="402"/>
      <c r="FX29" s="402"/>
      <c r="FY29" s="402"/>
      <c r="FZ29" s="402"/>
      <c r="GA29" s="402"/>
      <c r="GB29" s="402"/>
      <c r="GC29" s="402"/>
      <c r="GD29" s="402"/>
      <c r="GE29" s="402"/>
      <c r="GF29" s="402"/>
      <c r="GG29" s="402"/>
      <c r="GH29" s="402"/>
      <c r="GI29" s="402"/>
      <c r="GJ29" s="402"/>
      <c r="GK29" s="402"/>
      <c r="GL29" s="402"/>
      <c r="GM29" s="402"/>
      <c r="GN29" s="402"/>
      <c r="GO29" s="402"/>
      <c r="GP29" s="402"/>
      <c r="GQ29" s="402"/>
      <c r="GR29" s="402"/>
      <c r="GS29" s="402"/>
      <c r="GT29" s="402"/>
      <c r="GU29" s="402"/>
      <c r="GV29" s="402"/>
      <c r="GW29" s="402"/>
      <c r="GX29" s="402"/>
      <c r="GY29" s="402"/>
      <c r="GZ29" s="402"/>
      <c r="HA29" s="402"/>
      <c r="HB29" s="402"/>
      <c r="HC29" s="402"/>
      <c r="HD29" s="402"/>
      <c r="HE29" s="402"/>
      <c r="HF29" s="402"/>
      <c r="HG29" s="402"/>
      <c r="HH29" s="402"/>
      <c r="HI29" s="402"/>
      <c r="HJ29" s="402"/>
      <c r="HK29" s="402"/>
      <c r="HL29" s="402"/>
      <c r="HM29" s="402"/>
      <c r="HN29" s="402"/>
      <c r="HO29" s="402"/>
      <c r="HP29" s="402"/>
      <c r="HQ29" s="402"/>
      <c r="HR29" s="402"/>
      <c r="HS29" s="402"/>
      <c r="HT29" s="402"/>
      <c r="HU29" s="402"/>
      <c r="HV29" s="402"/>
    </row>
    <row r="30" spans="1:230" s="408" customFormat="1" ht="18" customHeight="1">
      <c r="B30" s="403">
        <v>35</v>
      </c>
      <c r="C30" s="409" t="s">
        <v>67</v>
      </c>
      <c r="D30" s="410">
        <v>27804</v>
      </c>
      <c r="E30" s="411">
        <v>1108.5648277226298</v>
      </c>
      <c r="F30" s="410">
        <v>105103</v>
      </c>
      <c r="G30" s="411">
        <v>1288.8535439521231</v>
      </c>
      <c r="H30" s="410">
        <v>42649</v>
      </c>
      <c r="I30" s="411">
        <v>809.80699219207963</v>
      </c>
    </row>
    <row r="31" spans="1:230" s="408" customFormat="1" ht="18" customHeight="1">
      <c r="B31" s="403">
        <v>38</v>
      </c>
      <c r="C31" s="409" t="s">
        <v>68</v>
      </c>
      <c r="D31" s="410">
        <v>22815</v>
      </c>
      <c r="E31" s="411">
        <v>996.01939338154727</v>
      </c>
      <c r="F31" s="410">
        <v>97410</v>
      </c>
      <c r="G31" s="411">
        <v>1247.6817316497279</v>
      </c>
      <c r="H31" s="410">
        <v>40189</v>
      </c>
      <c r="I31" s="411">
        <v>793.17320784294213</v>
      </c>
    </row>
    <row r="32" spans="1:230" s="408" customFormat="1" ht="18" hidden="1" customHeight="1">
      <c r="B32" s="403"/>
      <c r="C32" s="409"/>
      <c r="D32" s="410"/>
      <c r="E32" s="411"/>
      <c r="F32" s="410"/>
      <c r="G32" s="411"/>
      <c r="H32" s="410"/>
      <c r="I32" s="411"/>
    </row>
    <row r="33" spans="1:230" s="407" customFormat="1" ht="18" customHeight="1">
      <c r="A33" s="402"/>
      <c r="B33" s="403">
        <v>39</v>
      </c>
      <c r="C33" s="404" t="s">
        <v>69</v>
      </c>
      <c r="D33" s="448">
        <v>12870</v>
      </c>
      <c r="E33" s="449">
        <v>1166.5091577311578</v>
      </c>
      <c r="F33" s="450">
        <v>91251</v>
      </c>
      <c r="G33" s="451">
        <v>1463.9484863727521</v>
      </c>
      <c r="H33" s="452">
        <v>35094</v>
      </c>
      <c r="I33" s="453">
        <v>899.24496780076367</v>
      </c>
      <c r="J33" s="402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2"/>
      <c r="AI33" s="402"/>
      <c r="AJ33" s="402"/>
      <c r="AK33" s="402"/>
      <c r="AL33" s="402"/>
      <c r="AM33" s="402"/>
      <c r="AN33" s="402"/>
      <c r="AO33" s="402"/>
      <c r="AP33" s="402"/>
      <c r="AQ33" s="402"/>
      <c r="AR33" s="402"/>
      <c r="AS33" s="402"/>
      <c r="AT33" s="402"/>
      <c r="AU33" s="402"/>
      <c r="AV33" s="402"/>
      <c r="AW33" s="402"/>
      <c r="AX33" s="402"/>
      <c r="AY33" s="402"/>
      <c r="AZ33" s="402"/>
      <c r="BA33" s="402"/>
      <c r="BB33" s="402"/>
      <c r="BC33" s="402"/>
      <c r="BD33" s="402"/>
      <c r="BE33" s="402"/>
      <c r="BF33" s="402"/>
      <c r="BG33" s="402"/>
      <c r="BH33" s="402"/>
      <c r="BI33" s="402"/>
      <c r="BJ33" s="402"/>
      <c r="BK33" s="402"/>
      <c r="BL33" s="402"/>
      <c r="BM33" s="402"/>
      <c r="BN33" s="402"/>
      <c r="BO33" s="402"/>
      <c r="BP33" s="402"/>
      <c r="BQ33" s="402"/>
      <c r="BR33" s="402"/>
      <c r="BS33" s="402"/>
      <c r="BT33" s="402"/>
      <c r="BU33" s="402"/>
      <c r="BV33" s="402"/>
      <c r="BW33" s="402"/>
      <c r="BX33" s="402"/>
      <c r="BY33" s="402"/>
      <c r="BZ33" s="402"/>
      <c r="CA33" s="402"/>
      <c r="CB33" s="402"/>
      <c r="CC33" s="402"/>
      <c r="CD33" s="402"/>
      <c r="CE33" s="402"/>
      <c r="CF33" s="402"/>
      <c r="CG33" s="402"/>
      <c r="CH33" s="402"/>
      <c r="CI33" s="402"/>
      <c r="CJ33" s="402"/>
      <c r="CK33" s="402"/>
      <c r="CL33" s="402"/>
      <c r="CM33" s="402"/>
      <c r="CN33" s="402"/>
      <c r="CO33" s="402"/>
      <c r="CP33" s="402"/>
      <c r="CQ33" s="402"/>
      <c r="CR33" s="402"/>
      <c r="CS33" s="402"/>
      <c r="CT33" s="402"/>
      <c r="CU33" s="402"/>
      <c r="CV33" s="402"/>
      <c r="CW33" s="402"/>
      <c r="CX33" s="402"/>
      <c r="CY33" s="402"/>
      <c r="CZ33" s="402"/>
      <c r="DA33" s="402"/>
      <c r="DB33" s="402"/>
      <c r="DC33" s="402"/>
      <c r="DD33" s="402"/>
      <c r="DE33" s="402"/>
      <c r="DF33" s="402"/>
      <c r="DG33" s="402"/>
      <c r="DH33" s="402"/>
      <c r="DI33" s="402"/>
      <c r="DJ33" s="402"/>
      <c r="DK33" s="402"/>
      <c r="DL33" s="402"/>
      <c r="DM33" s="402"/>
      <c r="DN33" s="402"/>
      <c r="DO33" s="402"/>
      <c r="DP33" s="402"/>
      <c r="DQ33" s="402"/>
      <c r="DR33" s="402"/>
      <c r="DS33" s="402"/>
      <c r="DT33" s="402"/>
      <c r="DU33" s="402"/>
      <c r="DV33" s="402"/>
      <c r="DW33" s="402"/>
      <c r="DX33" s="402"/>
      <c r="DY33" s="402"/>
      <c r="DZ33" s="402"/>
      <c r="EA33" s="402"/>
      <c r="EB33" s="402"/>
      <c r="EC33" s="402"/>
      <c r="ED33" s="402"/>
      <c r="EE33" s="402"/>
      <c r="EF33" s="402"/>
      <c r="EG33" s="402"/>
      <c r="EH33" s="402"/>
      <c r="EI33" s="402"/>
      <c r="EJ33" s="402"/>
      <c r="EK33" s="402"/>
      <c r="EL33" s="402"/>
      <c r="EM33" s="402"/>
      <c r="EN33" s="402"/>
      <c r="EO33" s="402"/>
      <c r="EP33" s="402"/>
      <c r="EQ33" s="402"/>
      <c r="ER33" s="402"/>
      <c r="ES33" s="402"/>
      <c r="ET33" s="402"/>
      <c r="EU33" s="402"/>
      <c r="EV33" s="402"/>
      <c r="EW33" s="402"/>
      <c r="EX33" s="402"/>
      <c r="EY33" s="402"/>
      <c r="EZ33" s="402"/>
      <c r="FA33" s="402"/>
      <c r="FB33" s="402"/>
      <c r="FC33" s="402"/>
      <c r="FD33" s="402"/>
      <c r="FE33" s="402"/>
      <c r="FF33" s="402"/>
      <c r="FG33" s="402"/>
      <c r="FH33" s="402"/>
      <c r="FI33" s="402"/>
      <c r="FJ33" s="402"/>
      <c r="FK33" s="402"/>
      <c r="FL33" s="402"/>
      <c r="FM33" s="402"/>
      <c r="FN33" s="402"/>
      <c r="FO33" s="402"/>
      <c r="FP33" s="402"/>
      <c r="FQ33" s="402"/>
      <c r="FR33" s="402"/>
      <c r="FS33" s="402"/>
      <c r="FT33" s="402"/>
      <c r="FU33" s="402"/>
      <c r="FV33" s="402"/>
      <c r="FW33" s="402"/>
      <c r="FX33" s="402"/>
      <c r="FY33" s="402"/>
      <c r="FZ33" s="402"/>
      <c r="GA33" s="402"/>
      <c r="GB33" s="402"/>
      <c r="GC33" s="402"/>
      <c r="GD33" s="402"/>
      <c r="GE33" s="402"/>
      <c r="GF33" s="402"/>
      <c r="GG33" s="402"/>
      <c r="GH33" s="402"/>
      <c r="GI33" s="402"/>
      <c r="GJ33" s="402"/>
      <c r="GK33" s="402"/>
      <c r="GL33" s="402"/>
      <c r="GM33" s="402"/>
      <c r="GN33" s="402"/>
      <c r="GO33" s="402"/>
      <c r="GP33" s="402"/>
      <c r="GQ33" s="402"/>
      <c r="GR33" s="402"/>
      <c r="GS33" s="402"/>
      <c r="GT33" s="402"/>
      <c r="GU33" s="402"/>
      <c r="GV33" s="402"/>
      <c r="GW33" s="402"/>
      <c r="GX33" s="402"/>
      <c r="GY33" s="402"/>
      <c r="GZ33" s="402"/>
      <c r="HA33" s="402"/>
      <c r="HB33" s="402"/>
      <c r="HC33" s="402"/>
      <c r="HD33" s="402"/>
      <c r="HE33" s="402"/>
      <c r="HF33" s="402"/>
      <c r="HG33" s="402"/>
      <c r="HH33" s="402"/>
      <c r="HI33" s="402"/>
      <c r="HJ33" s="402"/>
      <c r="HK33" s="402"/>
      <c r="HL33" s="402"/>
      <c r="HM33" s="402"/>
      <c r="HN33" s="402"/>
      <c r="HO33" s="402"/>
      <c r="HP33" s="402"/>
      <c r="HQ33" s="402"/>
      <c r="HR33" s="402"/>
      <c r="HS33" s="402"/>
      <c r="HT33" s="402"/>
      <c r="HU33" s="402"/>
      <c r="HV33" s="402"/>
    </row>
    <row r="34" spans="1:230" s="407" customFormat="1" ht="18" hidden="1" customHeight="1">
      <c r="A34" s="402"/>
      <c r="B34" s="403"/>
      <c r="C34" s="404"/>
      <c r="D34" s="448"/>
      <c r="E34" s="449"/>
      <c r="F34" s="450"/>
      <c r="G34" s="451"/>
      <c r="H34" s="452"/>
      <c r="I34" s="453"/>
      <c r="J34" s="402"/>
      <c r="K34" s="402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  <c r="AJ34" s="402"/>
      <c r="AK34" s="402"/>
      <c r="AL34" s="402"/>
      <c r="AM34" s="402"/>
      <c r="AN34" s="402"/>
      <c r="AO34" s="402"/>
      <c r="AP34" s="402"/>
      <c r="AQ34" s="402"/>
      <c r="AR34" s="402"/>
      <c r="AS34" s="402"/>
      <c r="AT34" s="402"/>
      <c r="AU34" s="402"/>
      <c r="AV34" s="402"/>
      <c r="AW34" s="402"/>
      <c r="AX34" s="402"/>
      <c r="AY34" s="402"/>
      <c r="AZ34" s="402"/>
      <c r="BA34" s="402"/>
      <c r="BB34" s="402"/>
      <c r="BC34" s="402"/>
      <c r="BD34" s="402"/>
      <c r="BE34" s="402"/>
      <c r="BF34" s="402"/>
      <c r="BG34" s="402"/>
      <c r="BH34" s="402"/>
      <c r="BI34" s="402"/>
      <c r="BJ34" s="402"/>
      <c r="BK34" s="402"/>
      <c r="BL34" s="402"/>
      <c r="BM34" s="402"/>
      <c r="BN34" s="402"/>
      <c r="BO34" s="402"/>
      <c r="BP34" s="402"/>
      <c r="BQ34" s="402"/>
      <c r="BR34" s="402"/>
      <c r="BS34" s="402"/>
      <c r="BT34" s="402"/>
      <c r="BU34" s="402"/>
      <c r="BV34" s="402"/>
      <c r="BW34" s="402"/>
      <c r="BX34" s="402"/>
      <c r="BY34" s="402"/>
      <c r="BZ34" s="402"/>
      <c r="CA34" s="402"/>
      <c r="CB34" s="402"/>
      <c r="CC34" s="402"/>
      <c r="CD34" s="402"/>
      <c r="CE34" s="402"/>
      <c r="CF34" s="402"/>
      <c r="CG34" s="402"/>
      <c r="CH34" s="402"/>
      <c r="CI34" s="402"/>
      <c r="CJ34" s="402"/>
      <c r="CK34" s="402"/>
      <c r="CL34" s="402"/>
      <c r="CM34" s="402"/>
      <c r="CN34" s="402"/>
      <c r="CO34" s="402"/>
      <c r="CP34" s="402"/>
      <c r="CQ34" s="402"/>
      <c r="CR34" s="402"/>
      <c r="CS34" s="402"/>
      <c r="CT34" s="402"/>
      <c r="CU34" s="402"/>
      <c r="CV34" s="402"/>
      <c r="CW34" s="402"/>
      <c r="CX34" s="402"/>
      <c r="CY34" s="402"/>
      <c r="CZ34" s="402"/>
      <c r="DA34" s="402"/>
      <c r="DB34" s="402"/>
      <c r="DC34" s="402"/>
      <c r="DD34" s="402"/>
      <c r="DE34" s="402"/>
      <c r="DF34" s="402"/>
      <c r="DG34" s="402"/>
      <c r="DH34" s="402"/>
      <c r="DI34" s="402"/>
      <c r="DJ34" s="402"/>
      <c r="DK34" s="402"/>
      <c r="DL34" s="402"/>
      <c r="DM34" s="402"/>
      <c r="DN34" s="402"/>
      <c r="DO34" s="402"/>
      <c r="DP34" s="402"/>
      <c r="DQ34" s="402"/>
      <c r="DR34" s="402"/>
      <c r="DS34" s="402"/>
      <c r="DT34" s="402"/>
      <c r="DU34" s="402"/>
      <c r="DV34" s="402"/>
      <c r="DW34" s="402"/>
      <c r="DX34" s="402"/>
      <c r="DY34" s="402"/>
      <c r="DZ34" s="402"/>
      <c r="EA34" s="402"/>
      <c r="EB34" s="402"/>
      <c r="EC34" s="402"/>
      <c r="ED34" s="402"/>
      <c r="EE34" s="402"/>
      <c r="EF34" s="402"/>
      <c r="EG34" s="402"/>
      <c r="EH34" s="402"/>
      <c r="EI34" s="402"/>
      <c r="EJ34" s="402"/>
      <c r="EK34" s="402"/>
      <c r="EL34" s="402"/>
      <c r="EM34" s="402"/>
      <c r="EN34" s="402"/>
      <c r="EO34" s="402"/>
      <c r="EP34" s="402"/>
      <c r="EQ34" s="402"/>
      <c r="ER34" s="402"/>
      <c r="ES34" s="402"/>
      <c r="ET34" s="402"/>
      <c r="EU34" s="402"/>
      <c r="EV34" s="402"/>
      <c r="EW34" s="402"/>
      <c r="EX34" s="402"/>
      <c r="EY34" s="402"/>
      <c r="EZ34" s="402"/>
      <c r="FA34" s="402"/>
      <c r="FB34" s="402"/>
      <c r="FC34" s="402"/>
      <c r="FD34" s="402"/>
      <c r="FE34" s="402"/>
      <c r="FF34" s="402"/>
      <c r="FG34" s="402"/>
      <c r="FH34" s="402"/>
      <c r="FI34" s="402"/>
      <c r="FJ34" s="402"/>
      <c r="FK34" s="402"/>
      <c r="FL34" s="402"/>
      <c r="FM34" s="402"/>
      <c r="FN34" s="402"/>
      <c r="FO34" s="402"/>
      <c r="FP34" s="402"/>
      <c r="FQ34" s="402"/>
      <c r="FR34" s="402"/>
      <c r="FS34" s="402"/>
      <c r="FT34" s="402"/>
      <c r="FU34" s="402"/>
      <c r="FV34" s="402"/>
      <c r="FW34" s="402"/>
      <c r="FX34" s="402"/>
      <c r="FY34" s="402"/>
      <c r="FZ34" s="402"/>
      <c r="GA34" s="402"/>
      <c r="GB34" s="402"/>
      <c r="GC34" s="402"/>
      <c r="GD34" s="402"/>
      <c r="GE34" s="402"/>
      <c r="GF34" s="402"/>
      <c r="GG34" s="402"/>
      <c r="GH34" s="402"/>
      <c r="GI34" s="402"/>
      <c r="GJ34" s="402"/>
      <c r="GK34" s="402"/>
      <c r="GL34" s="402"/>
      <c r="GM34" s="402"/>
      <c r="GN34" s="402"/>
      <c r="GO34" s="402"/>
      <c r="GP34" s="402"/>
      <c r="GQ34" s="402"/>
      <c r="GR34" s="402"/>
      <c r="GS34" s="402"/>
      <c r="GT34" s="402"/>
      <c r="GU34" s="402"/>
      <c r="GV34" s="402"/>
      <c r="GW34" s="402"/>
      <c r="GX34" s="402"/>
      <c r="GY34" s="402"/>
      <c r="GZ34" s="402"/>
      <c r="HA34" s="402"/>
      <c r="HB34" s="402"/>
      <c r="HC34" s="402"/>
      <c r="HD34" s="402"/>
      <c r="HE34" s="402"/>
      <c r="HF34" s="402"/>
      <c r="HG34" s="402"/>
      <c r="HH34" s="402"/>
      <c r="HI34" s="402"/>
      <c r="HJ34" s="402"/>
      <c r="HK34" s="402"/>
      <c r="HL34" s="402"/>
      <c r="HM34" s="402"/>
      <c r="HN34" s="402"/>
      <c r="HO34" s="402"/>
      <c r="HP34" s="402"/>
      <c r="HQ34" s="402"/>
      <c r="HR34" s="402"/>
      <c r="HS34" s="402"/>
      <c r="HT34" s="402"/>
      <c r="HU34" s="402"/>
      <c r="HV34" s="402"/>
    </row>
    <row r="35" spans="1:230" s="407" customFormat="1" ht="18" customHeight="1">
      <c r="A35" s="402"/>
      <c r="B35" s="403"/>
      <c r="C35" s="404" t="s">
        <v>70</v>
      </c>
      <c r="D35" s="448">
        <v>45473</v>
      </c>
      <c r="E35" s="449">
        <v>1115.5876878587292</v>
      </c>
      <c r="F35" s="450">
        <v>402710</v>
      </c>
      <c r="G35" s="451">
        <v>1369.4816666832214</v>
      </c>
      <c r="H35" s="452">
        <v>150027</v>
      </c>
      <c r="I35" s="453">
        <v>847.1532039566207</v>
      </c>
      <c r="J35" s="402"/>
      <c r="K35" s="402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2"/>
      <c r="AI35" s="402"/>
      <c r="AJ35" s="402"/>
      <c r="AK35" s="402"/>
      <c r="AL35" s="402"/>
      <c r="AM35" s="402"/>
      <c r="AN35" s="402"/>
      <c r="AO35" s="402"/>
      <c r="AP35" s="402"/>
      <c r="AQ35" s="402"/>
      <c r="AR35" s="402"/>
      <c r="AS35" s="402"/>
      <c r="AT35" s="402"/>
      <c r="AU35" s="402"/>
      <c r="AV35" s="402"/>
      <c r="AW35" s="402"/>
      <c r="AX35" s="402"/>
      <c r="AY35" s="402"/>
      <c r="AZ35" s="402"/>
      <c r="BA35" s="402"/>
      <c r="BB35" s="402"/>
      <c r="BC35" s="402"/>
      <c r="BD35" s="402"/>
      <c r="BE35" s="402"/>
      <c r="BF35" s="402"/>
      <c r="BG35" s="402"/>
      <c r="BH35" s="402"/>
      <c r="BI35" s="402"/>
      <c r="BJ35" s="402"/>
      <c r="BK35" s="402"/>
      <c r="BL35" s="402"/>
      <c r="BM35" s="402"/>
      <c r="BN35" s="402"/>
      <c r="BO35" s="402"/>
      <c r="BP35" s="402"/>
      <c r="BQ35" s="402"/>
      <c r="BR35" s="402"/>
      <c r="BS35" s="402"/>
      <c r="BT35" s="402"/>
      <c r="BU35" s="402"/>
      <c r="BV35" s="402"/>
      <c r="BW35" s="402"/>
      <c r="BX35" s="402"/>
      <c r="BY35" s="402"/>
      <c r="BZ35" s="402"/>
      <c r="CA35" s="402"/>
      <c r="CB35" s="402"/>
      <c r="CC35" s="402"/>
      <c r="CD35" s="402"/>
      <c r="CE35" s="402"/>
      <c r="CF35" s="402"/>
      <c r="CG35" s="402"/>
      <c r="CH35" s="402"/>
      <c r="CI35" s="402"/>
      <c r="CJ35" s="402"/>
      <c r="CK35" s="402"/>
      <c r="CL35" s="402"/>
      <c r="CM35" s="402"/>
      <c r="CN35" s="402"/>
      <c r="CO35" s="402"/>
      <c r="CP35" s="402"/>
      <c r="CQ35" s="402"/>
      <c r="CR35" s="402"/>
      <c r="CS35" s="402"/>
      <c r="CT35" s="402"/>
      <c r="CU35" s="402"/>
      <c r="CV35" s="402"/>
      <c r="CW35" s="402"/>
      <c r="CX35" s="402"/>
      <c r="CY35" s="402"/>
      <c r="CZ35" s="402"/>
      <c r="DA35" s="402"/>
      <c r="DB35" s="402"/>
      <c r="DC35" s="402"/>
      <c r="DD35" s="402"/>
      <c r="DE35" s="402"/>
      <c r="DF35" s="402"/>
      <c r="DG35" s="402"/>
      <c r="DH35" s="402"/>
      <c r="DI35" s="402"/>
      <c r="DJ35" s="402"/>
      <c r="DK35" s="402"/>
      <c r="DL35" s="402"/>
      <c r="DM35" s="402"/>
      <c r="DN35" s="402"/>
      <c r="DO35" s="402"/>
      <c r="DP35" s="402"/>
      <c r="DQ35" s="402"/>
      <c r="DR35" s="402"/>
      <c r="DS35" s="402"/>
      <c r="DT35" s="402"/>
      <c r="DU35" s="402"/>
      <c r="DV35" s="402"/>
      <c r="DW35" s="402"/>
      <c r="DX35" s="402"/>
      <c r="DY35" s="402"/>
      <c r="DZ35" s="402"/>
      <c r="EA35" s="402"/>
      <c r="EB35" s="402"/>
      <c r="EC35" s="402"/>
      <c r="ED35" s="402"/>
      <c r="EE35" s="402"/>
      <c r="EF35" s="402"/>
      <c r="EG35" s="402"/>
      <c r="EH35" s="402"/>
      <c r="EI35" s="402"/>
      <c r="EJ35" s="402"/>
      <c r="EK35" s="402"/>
      <c r="EL35" s="402"/>
      <c r="EM35" s="402"/>
      <c r="EN35" s="402"/>
      <c r="EO35" s="402"/>
      <c r="EP35" s="402"/>
      <c r="EQ35" s="402"/>
      <c r="ER35" s="402"/>
      <c r="ES35" s="402"/>
      <c r="ET35" s="402"/>
      <c r="EU35" s="402"/>
      <c r="EV35" s="402"/>
      <c r="EW35" s="402"/>
      <c r="EX35" s="402"/>
      <c r="EY35" s="402"/>
      <c r="EZ35" s="402"/>
      <c r="FA35" s="402"/>
      <c r="FB35" s="402"/>
      <c r="FC35" s="402"/>
      <c r="FD35" s="402"/>
      <c r="FE35" s="402"/>
      <c r="FF35" s="402"/>
      <c r="FG35" s="402"/>
      <c r="FH35" s="402"/>
      <c r="FI35" s="402"/>
      <c r="FJ35" s="402"/>
      <c r="FK35" s="402"/>
      <c r="FL35" s="402"/>
      <c r="FM35" s="402"/>
      <c r="FN35" s="402"/>
      <c r="FO35" s="402"/>
      <c r="FP35" s="402"/>
      <c r="FQ35" s="402"/>
      <c r="FR35" s="402"/>
      <c r="FS35" s="402"/>
      <c r="FT35" s="402"/>
      <c r="FU35" s="402"/>
      <c r="FV35" s="402"/>
      <c r="FW35" s="402"/>
      <c r="FX35" s="402"/>
      <c r="FY35" s="402"/>
      <c r="FZ35" s="402"/>
      <c r="GA35" s="402"/>
      <c r="GB35" s="402"/>
      <c r="GC35" s="402"/>
      <c r="GD35" s="402"/>
      <c r="GE35" s="402"/>
      <c r="GF35" s="402"/>
      <c r="GG35" s="402"/>
      <c r="GH35" s="402"/>
      <c r="GI35" s="402"/>
      <c r="GJ35" s="402"/>
      <c r="GK35" s="402"/>
      <c r="GL35" s="402"/>
      <c r="GM35" s="402"/>
      <c r="GN35" s="402"/>
      <c r="GO35" s="402"/>
      <c r="GP35" s="402"/>
      <c r="GQ35" s="402"/>
      <c r="GR35" s="402"/>
      <c r="GS35" s="402"/>
      <c r="GT35" s="402"/>
      <c r="GU35" s="402"/>
      <c r="GV35" s="402"/>
      <c r="GW35" s="402"/>
      <c r="GX35" s="402"/>
      <c r="GY35" s="402"/>
      <c r="GZ35" s="402"/>
      <c r="HA35" s="402"/>
      <c r="HB35" s="402"/>
      <c r="HC35" s="402"/>
      <c r="HD35" s="402"/>
      <c r="HE35" s="402"/>
      <c r="HF35" s="402"/>
      <c r="HG35" s="402"/>
      <c r="HH35" s="402"/>
      <c r="HI35" s="402"/>
      <c r="HJ35" s="402"/>
      <c r="HK35" s="402"/>
      <c r="HL35" s="402"/>
      <c r="HM35" s="402"/>
      <c r="HN35" s="402"/>
      <c r="HO35" s="402"/>
      <c r="HP35" s="402"/>
      <c r="HQ35" s="402"/>
      <c r="HR35" s="402"/>
      <c r="HS35" s="402"/>
      <c r="HT35" s="402"/>
      <c r="HU35" s="402"/>
      <c r="HV35" s="402"/>
    </row>
    <row r="36" spans="1:230" s="408" customFormat="1" ht="18" customHeight="1">
      <c r="B36" s="403">
        <v>5</v>
      </c>
      <c r="C36" s="409" t="s">
        <v>71</v>
      </c>
      <c r="D36" s="410">
        <v>3030</v>
      </c>
      <c r="E36" s="411">
        <v>984.67991089108909</v>
      </c>
      <c r="F36" s="410">
        <v>24793</v>
      </c>
      <c r="G36" s="411">
        <v>1188.4282007018112</v>
      </c>
      <c r="H36" s="410">
        <v>9729</v>
      </c>
      <c r="I36" s="411">
        <v>781.51619282557294</v>
      </c>
    </row>
    <row r="37" spans="1:230" s="408" customFormat="1" ht="18" customHeight="1">
      <c r="B37" s="403">
        <v>9</v>
      </c>
      <c r="C37" s="409" t="s">
        <v>72</v>
      </c>
      <c r="D37" s="410">
        <v>4821</v>
      </c>
      <c r="E37" s="411">
        <v>1241.9308276291224</v>
      </c>
      <c r="F37" s="410">
        <v>63681</v>
      </c>
      <c r="G37" s="411">
        <v>1459.4272827059879</v>
      </c>
      <c r="H37" s="410">
        <v>20771</v>
      </c>
      <c r="I37" s="411">
        <v>876.26886524481256</v>
      </c>
    </row>
    <row r="38" spans="1:230" s="408" customFormat="1" ht="18" customHeight="1">
      <c r="B38" s="403">
        <v>24</v>
      </c>
      <c r="C38" s="409" t="s">
        <v>73</v>
      </c>
      <c r="D38" s="410">
        <v>13235</v>
      </c>
      <c r="E38" s="411">
        <v>1184.4817347941064</v>
      </c>
      <c r="F38" s="410">
        <v>87122</v>
      </c>
      <c r="G38" s="411">
        <v>1372.5357926815268</v>
      </c>
      <c r="H38" s="410">
        <v>34402</v>
      </c>
      <c r="I38" s="411">
        <v>827.2265083425383</v>
      </c>
    </row>
    <row r="39" spans="1:230" s="408" customFormat="1" ht="18" customHeight="1">
      <c r="B39" s="403">
        <v>34</v>
      </c>
      <c r="C39" s="409" t="s">
        <v>74</v>
      </c>
      <c r="D39" s="410">
        <v>3826</v>
      </c>
      <c r="E39" s="411">
        <v>1085.9247830632514</v>
      </c>
      <c r="F39" s="410">
        <v>27482</v>
      </c>
      <c r="G39" s="411">
        <v>1413.6219893020887</v>
      </c>
      <c r="H39" s="410">
        <v>10305</v>
      </c>
      <c r="I39" s="411">
        <v>874.7454138767589</v>
      </c>
    </row>
    <row r="40" spans="1:230" s="408" customFormat="1" ht="18" customHeight="1">
      <c r="B40" s="403">
        <v>37</v>
      </c>
      <c r="C40" s="409" t="s">
        <v>75</v>
      </c>
      <c r="D40" s="410">
        <v>5212</v>
      </c>
      <c r="E40" s="411">
        <v>1049.6916941673062</v>
      </c>
      <c r="F40" s="410">
        <v>52859</v>
      </c>
      <c r="G40" s="411">
        <v>1264.9106103028812</v>
      </c>
      <c r="H40" s="410">
        <v>20181</v>
      </c>
      <c r="I40" s="411">
        <v>809.09135573063759</v>
      </c>
    </row>
    <row r="41" spans="1:230" s="408" customFormat="1" ht="18" customHeight="1">
      <c r="B41" s="403">
        <v>40</v>
      </c>
      <c r="C41" s="409" t="s">
        <v>76</v>
      </c>
      <c r="D41" s="410">
        <v>2431</v>
      </c>
      <c r="E41" s="411">
        <v>1029.8296668037844</v>
      </c>
      <c r="F41" s="410">
        <v>22662</v>
      </c>
      <c r="G41" s="411">
        <v>1310.3176749624922</v>
      </c>
      <c r="H41" s="410">
        <v>8437</v>
      </c>
      <c r="I41" s="411">
        <v>813.34438307455264</v>
      </c>
    </row>
    <row r="42" spans="1:230" s="408" customFormat="1" ht="18" customHeight="1">
      <c r="B42" s="403">
        <v>42</v>
      </c>
      <c r="C42" s="409" t="s">
        <v>77</v>
      </c>
      <c r="D42" s="410">
        <v>1181</v>
      </c>
      <c r="E42" s="411">
        <v>1104.0973497036407</v>
      </c>
      <c r="F42" s="410">
        <v>15448</v>
      </c>
      <c r="G42" s="411">
        <v>1299.8169400569652</v>
      </c>
      <c r="H42" s="410">
        <v>5190</v>
      </c>
      <c r="I42" s="411">
        <v>790.20385163776484</v>
      </c>
    </row>
    <row r="43" spans="1:230" s="408" customFormat="1" ht="18" customHeight="1">
      <c r="B43" s="403">
        <v>47</v>
      </c>
      <c r="C43" s="409" t="s">
        <v>78</v>
      </c>
      <c r="D43" s="410">
        <v>9578</v>
      </c>
      <c r="E43" s="411">
        <v>1093.9355721444979</v>
      </c>
      <c r="F43" s="410">
        <v>77789</v>
      </c>
      <c r="G43" s="411">
        <v>1523.4746050212757</v>
      </c>
      <c r="H43" s="410">
        <v>28334</v>
      </c>
      <c r="I43" s="411">
        <v>947.58711018564281</v>
      </c>
    </row>
    <row r="44" spans="1:230" s="408" customFormat="1" ht="18" customHeight="1">
      <c r="B44" s="403">
        <v>49</v>
      </c>
      <c r="C44" s="409" t="s">
        <v>79</v>
      </c>
      <c r="D44" s="410">
        <v>2159</v>
      </c>
      <c r="E44" s="411">
        <v>1005.4022186197312</v>
      </c>
      <c r="F44" s="410">
        <v>30874</v>
      </c>
      <c r="G44" s="411">
        <v>1150.7670771522965</v>
      </c>
      <c r="H44" s="410">
        <v>12678</v>
      </c>
      <c r="I44" s="411">
        <v>763.40541725824266</v>
      </c>
    </row>
    <row r="45" spans="1:230" s="408" customFormat="1" ht="18" hidden="1" customHeight="1">
      <c r="B45" s="403"/>
      <c r="C45" s="409"/>
      <c r="D45" s="410"/>
      <c r="E45" s="411"/>
      <c r="F45" s="410"/>
      <c r="G45" s="411"/>
      <c r="H45" s="410"/>
      <c r="I45" s="411"/>
    </row>
    <row r="46" spans="1:230" s="407" customFormat="1" ht="18" customHeight="1">
      <c r="A46" s="402"/>
      <c r="B46" s="403"/>
      <c r="C46" s="404" t="s">
        <v>80</v>
      </c>
      <c r="D46" s="448">
        <v>44285</v>
      </c>
      <c r="E46" s="449">
        <v>1030.3313866997858</v>
      </c>
      <c r="F46" s="450">
        <v>230344</v>
      </c>
      <c r="G46" s="451">
        <v>1282.1131729500223</v>
      </c>
      <c r="H46" s="452">
        <v>95470</v>
      </c>
      <c r="I46" s="453">
        <v>838.74842432177661</v>
      </c>
      <c r="J46" s="402"/>
      <c r="K46" s="402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402"/>
      <c r="AI46" s="402"/>
      <c r="AJ46" s="402"/>
      <c r="AK46" s="402"/>
      <c r="AL46" s="402"/>
      <c r="AM46" s="402"/>
      <c r="AN46" s="402"/>
      <c r="AO46" s="402"/>
      <c r="AP46" s="402"/>
      <c r="AQ46" s="402"/>
      <c r="AR46" s="402"/>
      <c r="AS46" s="402"/>
      <c r="AT46" s="402"/>
      <c r="AU46" s="402"/>
      <c r="AV46" s="402"/>
      <c r="AW46" s="402"/>
      <c r="AX46" s="402"/>
      <c r="AY46" s="402"/>
      <c r="AZ46" s="402"/>
      <c r="BA46" s="402"/>
      <c r="BB46" s="402"/>
      <c r="BC46" s="402"/>
      <c r="BD46" s="402"/>
      <c r="BE46" s="402"/>
      <c r="BF46" s="402"/>
      <c r="BG46" s="402"/>
      <c r="BH46" s="402"/>
      <c r="BI46" s="402"/>
      <c r="BJ46" s="402"/>
      <c r="BK46" s="402"/>
      <c r="BL46" s="402"/>
      <c r="BM46" s="402"/>
      <c r="BN46" s="402"/>
      <c r="BO46" s="402"/>
      <c r="BP46" s="402"/>
      <c r="BQ46" s="402"/>
      <c r="BR46" s="402"/>
      <c r="BS46" s="402"/>
      <c r="BT46" s="402"/>
      <c r="BU46" s="402"/>
      <c r="BV46" s="402"/>
      <c r="BW46" s="402"/>
      <c r="BX46" s="402"/>
      <c r="BY46" s="402"/>
      <c r="BZ46" s="402"/>
      <c r="CA46" s="402"/>
      <c r="CB46" s="402"/>
      <c r="CC46" s="402"/>
      <c r="CD46" s="402"/>
      <c r="CE46" s="402"/>
      <c r="CF46" s="402"/>
      <c r="CG46" s="402"/>
      <c r="CH46" s="402"/>
      <c r="CI46" s="402"/>
      <c r="CJ46" s="402"/>
      <c r="CK46" s="402"/>
      <c r="CL46" s="402"/>
      <c r="CM46" s="402"/>
      <c r="CN46" s="402"/>
      <c r="CO46" s="402"/>
      <c r="CP46" s="402"/>
      <c r="CQ46" s="402"/>
      <c r="CR46" s="402"/>
      <c r="CS46" s="402"/>
      <c r="CT46" s="402"/>
      <c r="CU46" s="402"/>
      <c r="CV46" s="402"/>
      <c r="CW46" s="402"/>
      <c r="CX46" s="402"/>
      <c r="CY46" s="402"/>
      <c r="CZ46" s="402"/>
      <c r="DA46" s="402"/>
      <c r="DB46" s="402"/>
      <c r="DC46" s="402"/>
      <c r="DD46" s="402"/>
      <c r="DE46" s="402"/>
      <c r="DF46" s="402"/>
      <c r="DG46" s="402"/>
      <c r="DH46" s="402"/>
      <c r="DI46" s="402"/>
      <c r="DJ46" s="402"/>
      <c r="DK46" s="402"/>
      <c r="DL46" s="402"/>
      <c r="DM46" s="402"/>
      <c r="DN46" s="402"/>
      <c r="DO46" s="402"/>
      <c r="DP46" s="402"/>
      <c r="DQ46" s="402"/>
      <c r="DR46" s="402"/>
      <c r="DS46" s="402"/>
      <c r="DT46" s="402"/>
      <c r="DU46" s="402"/>
      <c r="DV46" s="402"/>
      <c r="DW46" s="402"/>
      <c r="DX46" s="402"/>
      <c r="DY46" s="402"/>
      <c r="DZ46" s="402"/>
      <c r="EA46" s="402"/>
      <c r="EB46" s="402"/>
      <c r="EC46" s="402"/>
      <c r="ED46" s="402"/>
      <c r="EE46" s="402"/>
      <c r="EF46" s="402"/>
      <c r="EG46" s="402"/>
      <c r="EH46" s="402"/>
      <c r="EI46" s="402"/>
      <c r="EJ46" s="402"/>
      <c r="EK46" s="402"/>
      <c r="EL46" s="402"/>
      <c r="EM46" s="402"/>
      <c r="EN46" s="402"/>
      <c r="EO46" s="402"/>
      <c r="EP46" s="402"/>
      <c r="EQ46" s="402"/>
      <c r="ER46" s="402"/>
      <c r="ES46" s="402"/>
      <c r="ET46" s="402"/>
      <c r="EU46" s="402"/>
      <c r="EV46" s="402"/>
      <c r="EW46" s="402"/>
      <c r="EX46" s="402"/>
      <c r="EY46" s="402"/>
      <c r="EZ46" s="402"/>
      <c r="FA46" s="402"/>
      <c r="FB46" s="402"/>
      <c r="FC46" s="402"/>
      <c r="FD46" s="402"/>
      <c r="FE46" s="402"/>
      <c r="FF46" s="402"/>
      <c r="FG46" s="402"/>
      <c r="FH46" s="402"/>
      <c r="FI46" s="402"/>
      <c r="FJ46" s="402"/>
      <c r="FK46" s="402"/>
      <c r="FL46" s="402"/>
      <c r="FM46" s="402"/>
      <c r="FN46" s="402"/>
      <c r="FO46" s="402"/>
      <c r="FP46" s="402"/>
      <c r="FQ46" s="402"/>
      <c r="FR46" s="402"/>
      <c r="FS46" s="402"/>
      <c r="FT46" s="402"/>
      <c r="FU46" s="402"/>
      <c r="FV46" s="402"/>
      <c r="FW46" s="402"/>
      <c r="FX46" s="402"/>
      <c r="FY46" s="402"/>
      <c r="FZ46" s="402"/>
      <c r="GA46" s="402"/>
      <c r="GB46" s="402"/>
      <c r="GC46" s="402"/>
      <c r="GD46" s="402"/>
      <c r="GE46" s="402"/>
      <c r="GF46" s="402"/>
      <c r="GG46" s="402"/>
      <c r="GH46" s="402"/>
      <c r="GI46" s="402"/>
      <c r="GJ46" s="402"/>
      <c r="GK46" s="402"/>
      <c r="GL46" s="402"/>
      <c r="GM46" s="402"/>
      <c r="GN46" s="402"/>
      <c r="GO46" s="402"/>
      <c r="GP46" s="402"/>
      <c r="GQ46" s="402"/>
      <c r="GR46" s="402"/>
      <c r="GS46" s="402"/>
      <c r="GT46" s="402"/>
      <c r="GU46" s="402"/>
      <c r="GV46" s="402"/>
      <c r="GW46" s="402"/>
      <c r="GX46" s="402"/>
      <c r="GY46" s="402"/>
      <c r="GZ46" s="402"/>
      <c r="HA46" s="402"/>
      <c r="HB46" s="402"/>
      <c r="HC46" s="402"/>
      <c r="HD46" s="402"/>
      <c r="HE46" s="402"/>
      <c r="HF46" s="402"/>
      <c r="HG46" s="402"/>
      <c r="HH46" s="402"/>
      <c r="HI46" s="402"/>
      <c r="HJ46" s="402"/>
      <c r="HK46" s="402"/>
      <c r="HL46" s="402"/>
      <c r="HM46" s="402"/>
      <c r="HN46" s="402"/>
      <c r="HO46" s="402"/>
      <c r="HP46" s="402"/>
      <c r="HQ46" s="402"/>
      <c r="HR46" s="402"/>
      <c r="HS46" s="402"/>
      <c r="HT46" s="402"/>
      <c r="HU46" s="402"/>
      <c r="HV46" s="402"/>
    </row>
    <row r="47" spans="1:230" s="408" customFormat="1" ht="18" customHeight="1">
      <c r="B47" s="403">
        <v>2</v>
      </c>
      <c r="C47" s="409" t="s">
        <v>81</v>
      </c>
      <c r="D47" s="410">
        <v>6760</v>
      </c>
      <c r="E47" s="411">
        <v>1044.6922988165679</v>
      </c>
      <c r="F47" s="410">
        <v>45129</v>
      </c>
      <c r="G47" s="411">
        <v>1235.0536572935364</v>
      </c>
      <c r="H47" s="410">
        <v>18583</v>
      </c>
      <c r="I47" s="411">
        <v>807.382256363343</v>
      </c>
    </row>
    <row r="48" spans="1:230" s="408" customFormat="1" ht="18" customHeight="1">
      <c r="B48" s="403">
        <v>13</v>
      </c>
      <c r="C48" s="409" t="s">
        <v>82</v>
      </c>
      <c r="D48" s="410">
        <v>14738</v>
      </c>
      <c r="E48" s="411">
        <v>1012.4643465870538</v>
      </c>
      <c r="F48" s="410">
        <v>55355</v>
      </c>
      <c r="G48" s="411">
        <v>1309.9399821154368</v>
      </c>
      <c r="H48" s="410">
        <v>26603</v>
      </c>
      <c r="I48" s="411">
        <v>866.28391121302116</v>
      </c>
    </row>
    <row r="49" spans="1:230" s="408" customFormat="1" ht="18" customHeight="1">
      <c r="B49" s="403">
        <v>16</v>
      </c>
      <c r="C49" s="409" t="s">
        <v>83</v>
      </c>
      <c r="D49" s="410">
        <v>6354</v>
      </c>
      <c r="E49" s="411">
        <v>967.15390620081837</v>
      </c>
      <c r="F49" s="410">
        <v>25708</v>
      </c>
      <c r="G49" s="411">
        <v>1161.3977193869612</v>
      </c>
      <c r="H49" s="410">
        <v>10967</v>
      </c>
      <c r="I49" s="411">
        <v>795.4040074769764</v>
      </c>
    </row>
    <row r="50" spans="1:230" s="408" customFormat="1" ht="18" customHeight="1">
      <c r="B50" s="403">
        <v>19</v>
      </c>
      <c r="C50" s="409" t="s">
        <v>84</v>
      </c>
      <c r="D50" s="410">
        <v>5657</v>
      </c>
      <c r="E50" s="411">
        <v>1141.2794749867421</v>
      </c>
      <c r="F50" s="410">
        <v>27706</v>
      </c>
      <c r="G50" s="411">
        <v>1463.3707767270625</v>
      </c>
      <c r="H50" s="410">
        <v>9490</v>
      </c>
      <c r="I50" s="411">
        <v>904.90019388830342</v>
      </c>
    </row>
    <row r="51" spans="1:230" s="408" customFormat="1" ht="18" customHeight="1">
      <c r="B51" s="403">
        <v>45</v>
      </c>
      <c r="C51" s="409" t="s">
        <v>85</v>
      </c>
      <c r="D51" s="410">
        <v>10776</v>
      </c>
      <c r="E51" s="411">
        <v>1024.7672670749814</v>
      </c>
      <c r="F51" s="410">
        <v>76446</v>
      </c>
      <c r="G51" s="411">
        <v>1264.6475837846324</v>
      </c>
      <c r="H51" s="410">
        <v>29827</v>
      </c>
      <c r="I51" s="411">
        <v>828.62098501357832</v>
      </c>
    </row>
    <row r="52" spans="1:230" s="408" customFormat="1" ht="18" hidden="1" customHeight="1">
      <c r="B52" s="403"/>
      <c r="C52" s="409"/>
      <c r="D52" s="410"/>
      <c r="E52" s="411"/>
      <c r="F52" s="410"/>
      <c r="G52" s="411"/>
      <c r="H52" s="410"/>
      <c r="I52" s="411"/>
    </row>
    <row r="53" spans="1:230" s="407" customFormat="1" ht="18" customHeight="1">
      <c r="A53" s="402"/>
      <c r="B53" s="403"/>
      <c r="C53" s="404" t="s">
        <v>86</v>
      </c>
      <c r="D53" s="448">
        <v>158139</v>
      </c>
      <c r="E53" s="449">
        <v>1231.0569083527785</v>
      </c>
      <c r="F53" s="450">
        <v>1171268</v>
      </c>
      <c r="G53" s="451">
        <v>1405.9014490449672</v>
      </c>
      <c r="H53" s="452">
        <v>390802</v>
      </c>
      <c r="I53" s="453">
        <v>868.56821981463759</v>
      </c>
      <c r="J53" s="402"/>
      <c r="K53" s="402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  <c r="X53" s="402"/>
      <c r="Y53" s="402"/>
      <c r="Z53" s="402"/>
      <c r="AA53" s="402"/>
      <c r="AB53" s="402"/>
      <c r="AC53" s="402"/>
      <c r="AD53" s="402"/>
      <c r="AE53" s="402"/>
      <c r="AF53" s="402"/>
      <c r="AG53" s="402"/>
      <c r="AH53" s="402"/>
      <c r="AI53" s="402"/>
      <c r="AJ53" s="402"/>
      <c r="AK53" s="402"/>
      <c r="AL53" s="402"/>
      <c r="AM53" s="402"/>
      <c r="AN53" s="402"/>
      <c r="AO53" s="402"/>
      <c r="AP53" s="402"/>
      <c r="AQ53" s="402"/>
      <c r="AR53" s="402"/>
      <c r="AS53" s="402"/>
      <c r="AT53" s="402"/>
      <c r="AU53" s="402"/>
      <c r="AV53" s="402"/>
      <c r="AW53" s="402"/>
      <c r="AX53" s="402"/>
      <c r="AY53" s="402"/>
      <c r="AZ53" s="402"/>
      <c r="BA53" s="402"/>
      <c r="BB53" s="402"/>
      <c r="BC53" s="402"/>
      <c r="BD53" s="402"/>
      <c r="BE53" s="402"/>
      <c r="BF53" s="402"/>
      <c r="BG53" s="402"/>
      <c r="BH53" s="402"/>
      <c r="BI53" s="402"/>
      <c r="BJ53" s="402"/>
      <c r="BK53" s="402"/>
      <c r="BL53" s="402"/>
      <c r="BM53" s="402"/>
      <c r="BN53" s="402"/>
      <c r="BO53" s="402"/>
      <c r="BP53" s="402"/>
      <c r="BQ53" s="402"/>
      <c r="BR53" s="402"/>
      <c r="BS53" s="402"/>
      <c r="BT53" s="402"/>
      <c r="BU53" s="402"/>
      <c r="BV53" s="402"/>
      <c r="BW53" s="402"/>
      <c r="BX53" s="402"/>
      <c r="BY53" s="402"/>
      <c r="BZ53" s="402"/>
      <c r="CA53" s="402"/>
      <c r="CB53" s="402"/>
      <c r="CC53" s="402"/>
      <c r="CD53" s="402"/>
      <c r="CE53" s="402"/>
      <c r="CF53" s="402"/>
      <c r="CG53" s="402"/>
      <c r="CH53" s="402"/>
      <c r="CI53" s="402"/>
      <c r="CJ53" s="402"/>
      <c r="CK53" s="402"/>
      <c r="CL53" s="402"/>
      <c r="CM53" s="402"/>
      <c r="CN53" s="402"/>
      <c r="CO53" s="402"/>
      <c r="CP53" s="402"/>
      <c r="CQ53" s="402"/>
      <c r="CR53" s="402"/>
      <c r="CS53" s="402"/>
      <c r="CT53" s="402"/>
      <c r="CU53" s="402"/>
      <c r="CV53" s="402"/>
      <c r="CW53" s="402"/>
      <c r="CX53" s="402"/>
      <c r="CY53" s="402"/>
      <c r="CZ53" s="402"/>
      <c r="DA53" s="402"/>
      <c r="DB53" s="402"/>
      <c r="DC53" s="402"/>
      <c r="DD53" s="402"/>
      <c r="DE53" s="402"/>
      <c r="DF53" s="402"/>
      <c r="DG53" s="402"/>
      <c r="DH53" s="402"/>
      <c r="DI53" s="402"/>
      <c r="DJ53" s="402"/>
      <c r="DK53" s="402"/>
      <c r="DL53" s="402"/>
      <c r="DM53" s="402"/>
      <c r="DN53" s="402"/>
      <c r="DO53" s="402"/>
      <c r="DP53" s="402"/>
      <c r="DQ53" s="402"/>
      <c r="DR53" s="402"/>
      <c r="DS53" s="402"/>
      <c r="DT53" s="402"/>
      <c r="DU53" s="402"/>
      <c r="DV53" s="402"/>
      <c r="DW53" s="402"/>
      <c r="DX53" s="402"/>
      <c r="DY53" s="402"/>
      <c r="DZ53" s="402"/>
      <c r="EA53" s="402"/>
      <c r="EB53" s="402"/>
      <c r="EC53" s="402"/>
      <c r="ED53" s="402"/>
      <c r="EE53" s="402"/>
      <c r="EF53" s="402"/>
      <c r="EG53" s="402"/>
      <c r="EH53" s="402"/>
      <c r="EI53" s="402"/>
      <c r="EJ53" s="402"/>
      <c r="EK53" s="402"/>
      <c r="EL53" s="402"/>
      <c r="EM53" s="402"/>
      <c r="EN53" s="402"/>
      <c r="EO53" s="402"/>
      <c r="EP53" s="402"/>
      <c r="EQ53" s="402"/>
      <c r="ER53" s="402"/>
      <c r="ES53" s="402"/>
      <c r="ET53" s="402"/>
      <c r="EU53" s="402"/>
      <c r="EV53" s="402"/>
      <c r="EW53" s="402"/>
      <c r="EX53" s="402"/>
      <c r="EY53" s="402"/>
      <c r="EZ53" s="402"/>
      <c r="FA53" s="402"/>
      <c r="FB53" s="402"/>
      <c r="FC53" s="402"/>
      <c r="FD53" s="402"/>
      <c r="FE53" s="402"/>
      <c r="FF53" s="402"/>
      <c r="FG53" s="402"/>
      <c r="FH53" s="402"/>
      <c r="FI53" s="402"/>
      <c r="FJ53" s="402"/>
      <c r="FK53" s="402"/>
      <c r="FL53" s="402"/>
      <c r="FM53" s="402"/>
      <c r="FN53" s="402"/>
      <c r="FO53" s="402"/>
      <c r="FP53" s="402"/>
      <c r="FQ53" s="402"/>
      <c r="FR53" s="402"/>
      <c r="FS53" s="402"/>
      <c r="FT53" s="402"/>
      <c r="FU53" s="402"/>
      <c r="FV53" s="402"/>
      <c r="FW53" s="402"/>
      <c r="FX53" s="402"/>
      <c r="FY53" s="402"/>
      <c r="FZ53" s="402"/>
      <c r="GA53" s="402"/>
      <c r="GB53" s="402"/>
      <c r="GC53" s="402"/>
      <c r="GD53" s="402"/>
      <c r="GE53" s="402"/>
      <c r="GF53" s="402"/>
      <c r="GG53" s="402"/>
      <c r="GH53" s="402"/>
      <c r="GI53" s="402"/>
      <c r="GJ53" s="402"/>
      <c r="GK53" s="402"/>
      <c r="GL53" s="402"/>
      <c r="GM53" s="402"/>
      <c r="GN53" s="402"/>
      <c r="GO53" s="402"/>
      <c r="GP53" s="402"/>
      <c r="GQ53" s="402"/>
      <c r="GR53" s="402"/>
      <c r="GS53" s="402"/>
      <c r="GT53" s="402"/>
      <c r="GU53" s="402"/>
      <c r="GV53" s="402"/>
      <c r="GW53" s="402"/>
      <c r="GX53" s="402"/>
      <c r="GY53" s="402"/>
      <c r="GZ53" s="402"/>
      <c r="HA53" s="402"/>
      <c r="HB53" s="402"/>
      <c r="HC53" s="402"/>
      <c r="HD53" s="402"/>
      <c r="HE53" s="402"/>
      <c r="HF53" s="402"/>
      <c r="HG53" s="402"/>
      <c r="HH53" s="402"/>
      <c r="HI53" s="402"/>
      <c r="HJ53" s="402"/>
      <c r="HK53" s="402"/>
      <c r="HL53" s="402"/>
      <c r="HM53" s="402"/>
      <c r="HN53" s="402"/>
      <c r="HO53" s="402"/>
      <c r="HP53" s="402"/>
      <c r="HQ53" s="402"/>
      <c r="HR53" s="402"/>
      <c r="HS53" s="402"/>
      <c r="HT53" s="402"/>
      <c r="HU53" s="402"/>
      <c r="HV53" s="402"/>
    </row>
    <row r="54" spans="1:230" s="408" customFormat="1" ht="18" customHeight="1">
      <c r="B54" s="403">
        <v>8</v>
      </c>
      <c r="C54" s="409" t="s">
        <v>87</v>
      </c>
      <c r="D54" s="410">
        <v>117842</v>
      </c>
      <c r="E54" s="411">
        <v>1270.7120057364948</v>
      </c>
      <c r="F54" s="410">
        <v>880855</v>
      </c>
      <c r="G54" s="411">
        <v>1446.5386484268124</v>
      </c>
      <c r="H54" s="410">
        <v>290529</v>
      </c>
      <c r="I54" s="411">
        <v>898.9324903538029</v>
      </c>
    </row>
    <row r="55" spans="1:230" s="408" customFormat="1" ht="18" customHeight="1">
      <c r="B55" s="403">
        <v>17</v>
      </c>
      <c r="C55" s="409" t="s">
        <v>212</v>
      </c>
      <c r="D55" s="410">
        <v>12740</v>
      </c>
      <c r="E55" s="411">
        <v>1102.7446302982733</v>
      </c>
      <c r="F55" s="410">
        <v>111549</v>
      </c>
      <c r="G55" s="411">
        <v>1265.2489347282362</v>
      </c>
      <c r="H55" s="410">
        <v>36118</v>
      </c>
      <c r="I55" s="411">
        <v>763.02579572512309</v>
      </c>
    </row>
    <row r="56" spans="1:230" s="408" customFormat="1" ht="18" customHeight="1">
      <c r="B56" s="403">
        <v>25</v>
      </c>
      <c r="C56" s="409" t="s">
        <v>209</v>
      </c>
      <c r="D56" s="410">
        <v>10565</v>
      </c>
      <c r="E56" s="411">
        <v>1090.3849550402272</v>
      </c>
      <c r="F56" s="410">
        <v>63712</v>
      </c>
      <c r="G56" s="411">
        <v>1225.8330156014565</v>
      </c>
      <c r="H56" s="410">
        <v>23981</v>
      </c>
      <c r="I56" s="411">
        <v>743.02485300863179</v>
      </c>
    </row>
    <row r="57" spans="1:230" s="408" customFormat="1" ht="18" customHeight="1">
      <c r="B57" s="403">
        <v>43</v>
      </c>
      <c r="C57" s="409" t="s">
        <v>88</v>
      </c>
      <c r="D57" s="410">
        <v>16992</v>
      </c>
      <c r="E57" s="411">
        <v>1139.71166490113</v>
      </c>
      <c r="F57" s="410">
        <v>115152</v>
      </c>
      <c r="G57" s="411">
        <v>1330.9282578678617</v>
      </c>
      <c r="H57" s="410">
        <v>40174</v>
      </c>
      <c r="I57" s="411">
        <v>818.80806641111155</v>
      </c>
    </row>
    <row r="58" spans="1:230" s="408" customFormat="1" ht="18" hidden="1" customHeight="1">
      <c r="B58" s="403"/>
      <c r="C58" s="409"/>
      <c r="D58" s="410"/>
      <c r="E58" s="411"/>
      <c r="F58" s="410"/>
      <c r="G58" s="411"/>
      <c r="H58" s="410"/>
      <c r="I58" s="411"/>
    </row>
    <row r="59" spans="1:230" s="407" customFormat="1" ht="18" customHeight="1">
      <c r="A59" s="402"/>
      <c r="B59" s="403"/>
      <c r="C59" s="404" t="s">
        <v>89</v>
      </c>
      <c r="D59" s="448">
        <v>93781</v>
      </c>
      <c r="E59" s="449">
        <v>1065.1782796088762</v>
      </c>
      <c r="F59" s="450">
        <v>653321</v>
      </c>
      <c r="G59" s="451">
        <v>1261.606599298048</v>
      </c>
      <c r="H59" s="452">
        <v>244595</v>
      </c>
      <c r="I59" s="453">
        <v>799.42953821623496</v>
      </c>
      <c r="J59" s="402"/>
      <c r="K59" s="402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  <c r="AA59" s="402"/>
      <c r="AB59" s="402"/>
      <c r="AC59" s="402"/>
      <c r="AD59" s="402"/>
      <c r="AE59" s="402"/>
      <c r="AF59" s="402"/>
      <c r="AG59" s="402"/>
      <c r="AH59" s="402"/>
      <c r="AI59" s="402"/>
      <c r="AJ59" s="402"/>
      <c r="AK59" s="402"/>
      <c r="AL59" s="402"/>
      <c r="AM59" s="402"/>
      <c r="AN59" s="402"/>
      <c r="AO59" s="402"/>
      <c r="AP59" s="402"/>
      <c r="AQ59" s="402"/>
      <c r="AR59" s="402"/>
      <c r="AS59" s="402"/>
      <c r="AT59" s="402"/>
      <c r="AU59" s="402"/>
      <c r="AV59" s="402"/>
      <c r="AW59" s="402"/>
      <c r="AX59" s="402"/>
      <c r="AY59" s="402"/>
      <c r="AZ59" s="402"/>
      <c r="BA59" s="402"/>
      <c r="BB59" s="402"/>
      <c r="BC59" s="402"/>
      <c r="BD59" s="402"/>
      <c r="BE59" s="402"/>
      <c r="BF59" s="402"/>
      <c r="BG59" s="402"/>
      <c r="BH59" s="402"/>
      <c r="BI59" s="402"/>
      <c r="BJ59" s="402"/>
      <c r="BK59" s="402"/>
      <c r="BL59" s="402"/>
      <c r="BM59" s="402"/>
      <c r="BN59" s="402"/>
      <c r="BO59" s="402"/>
      <c r="BP59" s="402"/>
      <c r="BQ59" s="402"/>
      <c r="BR59" s="402"/>
      <c r="BS59" s="402"/>
      <c r="BT59" s="402"/>
      <c r="BU59" s="402"/>
      <c r="BV59" s="402"/>
      <c r="BW59" s="402"/>
      <c r="BX59" s="402"/>
      <c r="BY59" s="402"/>
      <c r="BZ59" s="402"/>
      <c r="CA59" s="402"/>
      <c r="CB59" s="402"/>
      <c r="CC59" s="402"/>
      <c r="CD59" s="402"/>
      <c r="CE59" s="402"/>
      <c r="CF59" s="402"/>
      <c r="CG59" s="402"/>
      <c r="CH59" s="402"/>
      <c r="CI59" s="402"/>
      <c r="CJ59" s="402"/>
      <c r="CK59" s="402"/>
      <c r="CL59" s="402"/>
      <c r="CM59" s="402"/>
      <c r="CN59" s="402"/>
      <c r="CO59" s="402"/>
      <c r="CP59" s="402"/>
      <c r="CQ59" s="402"/>
      <c r="CR59" s="402"/>
      <c r="CS59" s="402"/>
      <c r="CT59" s="402"/>
      <c r="CU59" s="402"/>
      <c r="CV59" s="402"/>
      <c r="CW59" s="402"/>
      <c r="CX59" s="402"/>
      <c r="CY59" s="402"/>
      <c r="CZ59" s="402"/>
      <c r="DA59" s="402"/>
      <c r="DB59" s="402"/>
      <c r="DC59" s="402"/>
      <c r="DD59" s="402"/>
      <c r="DE59" s="402"/>
      <c r="DF59" s="402"/>
      <c r="DG59" s="402"/>
      <c r="DH59" s="402"/>
      <c r="DI59" s="402"/>
      <c r="DJ59" s="402"/>
      <c r="DK59" s="402"/>
      <c r="DL59" s="402"/>
      <c r="DM59" s="402"/>
      <c r="DN59" s="402"/>
      <c r="DO59" s="402"/>
      <c r="DP59" s="402"/>
      <c r="DQ59" s="402"/>
      <c r="DR59" s="402"/>
      <c r="DS59" s="402"/>
      <c r="DT59" s="402"/>
      <c r="DU59" s="402"/>
      <c r="DV59" s="402"/>
      <c r="DW59" s="402"/>
      <c r="DX59" s="402"/>
      <c r="DY59" s="402"/>
      <c r="DZ59" s="402"/>
      <c r="EA59" s="402"/>
      <c r="EB59" s="402"/>
      <c r="EC59" s="402"/>
      <c r="ED59" s="402"/>
      <c r="EE59" s="402"/>
      <c r="EF59" s="402"/>
      <c r="EG59" s="402"/>
      <c r="EH59" s="402"/>
      <c r="EI59" s="402"/>
      <c r="EJ59" s="402"/>
      <c r="EK59" s="402"/>
      <c r="EL59" s="402"/>
      <c r="EM59" s="402"/>
      <c r="EN59" s="402"/>
      <c r="EO59" s="402"/>
      <c r="EP59" s="402"/>
      <c r="EQ59" s="402"/>
      <c r="ER59" s="402"/>
      <c r="ES59" s="402"/>
      <c r="ET59" s="402"/>
      <c r="EU59" s="402"/>
      <c r="EV59" s="402"/>
      <c r="EW59" s="402"/>
      <c r="EX59" s="402"/>
      <c r="EY59" s="402"/>
      <c r="EZ59" s="402"/>
      <c r="FA59" s="402"/>
      <c r="FB59" s="402"/>
      <c r="FC59" s="402"/>
      <c r="FD59" s="402"/>
      <c r="FE59" s="402"/>
      <c r="FF59" s="402"/>
      <c r="FG59" s="402"/>
      <c r="FH59" s="402"/>
      <c r="FI59" s="402"/>
      <c r="FJ59" s="402"/>
      <c r="FK59" s="402"/>
      <c r="FL59" s="402"/>
      <c r="FM59" s="402"/>
      <c r="FN59" s="402"/>
      <c r="FO59" s="402"/>
      <c r="FP59" s="402"/>
      <c r="FQ59" s="402"/>
      <c r="FR59" s="402"/>
      <c r="FS59" s="402"/>
      <c r="FT59" s="402"/>
      <c r="FU59" s="402"/>
      <c r="FV59" s="402"/>
      <c r="FW59" s="402"/>
      <c r="FX59" s="402"/>
      <c r="FY59" s="402"/>
      <c r="FZ59" s="402"/>
      <c r="GA59" s="402"/>
      <c r="GB59" s="402"/>
      <c r="GC59" s="402"/>
      <c r="GD59" s="402"/>
      <c r="GE59" s="402"/>
      <c r="GF59" s="402"/>
      <c r="GG59" s="402"/>
      <c r="GH59" s="402"/>
      <c r="GI59" s="402"/>
      <c r="GJ59" s="402"/>
      <c r="GK59" s="402"/>
      <c r="GL59" s="402"/>
      <c r="GM59" s="402"/>
      <c r="GN59" s="402"/>
      <c r="GO59" s="402"/>
      <c r="GP59" s="402"/>
      <c r="GQ59" s="402"/>
      <c r="GR59" s="402"/>
      <c r="GS59" s="402"/>
      <c r="GT59" s="402"/>
      <c r="GU59" s="402"/>
      <c r="GV59" s="402"/>
      <c r="GW59" s="402"/>
      <c r="GX59" s="402"/>
      <c r="GY59" s="402"/>
      <c r="GZ59" s="402"/>
      <c r="HA59" s="402"/>
      <c r="HB59" s="402"/>
      <c r="HC59" s="402"/>
      <c r="HD59" s="402"/>
      <c r="HE59" s="402"/>
      <c r="HF59" s="402"/>
      <c r="HG59" s="402"/>
      <c r="HH59" s="402"/>
      <c r="HI59" s="402"/>
      <c r="HJ59" s="402"/>
      <c r="HK59" s="402"/>
      <c r="HL59" s="402"/>
      <c r="HM59" s="402"/>
      <c r="HN59" s="402"/>
      <c r="HO59" s="402"/>
      <c r="HP59" s="402"/>
      <c r="HQ59" s="402"/>
      <c r="HR59" s="402"/>
      <c r="HS59" s="402"/>
      <c r="HT59" s="402"/>
      <c r="HU59" s="402"/>
      <c r="HV59" s="402"/>
    </row>
    <row r="60" spans="1:230" s="408" customFormat="1" ht="18" customHeight="1">
      <c r="B60" s="403">
        <v>3</v>
      </c>
      <c r="C60" s="409" t="s">
        <v>213</v>
      </c>
      <c r="D60" s="410">
        <v>22971</v>
      </c>
      <c r="E60" s="411">
        <v>1016.5479308693572</v>
      </c>
      <c r="F60" s="410">
        <v>217533</v>
      </c>
      <c r="G60" s="411">
        <v>1174.3579521268036</v>
      </c>
      <c r="H60" s="410">
        <v>81574</v>
      </c>
      <c r="I60" s="411">
        <v>769.72352575575542</v>
      </c>
    </row>
    <row r="61" spans="1:230" s="408" customFormat="1" ht="18" customHeight="1">
      <c r="B61" s="403">
        <v>12</v>
      </c>
      <c r="C61" s="409" t="s">
        <v>211</v>
      </c>
      <c r="D61" s="410">
        <v>13239</v>
      </c>
      <c r="E61" s="411">
        <v>1077.0598391117155</v>
      </c>
      <c r="F61" s="410">
        <v>88166</v>
      </c>
      <c r="G61" s="411">
        <v>1210.0935907265839</v>
      </c>
      <c r="H61" s="410">
        <v>30363</v>
      </c>
      <c r="I61" s="411">
        <v>774.14965714850314</v>
      </c>
    </row>
    <row r="62" spans="1:230" s="408" customFormat="1" ht="18" customHeight="1">
      <c r="B62" s="403">
        <v>46</v>
      </c>
      <c r="C62" s="409" t="s">
        <v>90</v>
      </c>
      <c r="D62" s="410">
        <v>57571</v>
      </c>
      <c r="E62" s="411">
        <v>1081.8496553820501</v>
      </c>
      <c r="F62" s="410">
        <v>347622</v>
      </c>
      <c r="G62" s="411">
        <v>1329.2696237292232</v>
      </c>
      <c r="H62" s="410">
        <v>132658</v>
      </c>
      <c r="I62" s="411">
        <v>823.48245088875149</v>
      </c>
    </row>
    <row r="63" spans="1:230" s="408" customFormat="1" ht="18" hidden="1" customHeight="1">
      <c r="B63" s="403"/>
      <c r="C63" s="409"/>
      <c r="D63" s="410"/>
      <c r="E63" s="411"/>
      <c r="F63" s="410"/>
      <c r="G63" s="411"/>
      <c r="H63" s="410"/>
      <c r="I63" s="411"/>
    </row>
    <row r="64" spans="1:230" s="407" customFormat="1" ht="18" customHeight="1">
      <c r="A64" s="402"/>
      <c r="B64" s="403"/>
      <c r="C64" s="404" t="s">
        <v>91</v>
      </c>
      <c r="D64" s="448">
        <v>27557</v>
      </c>
      <c r="E64" s="449">
        <v>950.19563631745132</v>
      </c>
      <c r="F64" s="450">
        <v>137215</v>
      </c>
      <c r="G64" s="451">
        <v>1149.9926814852602</v>
      </c>
      <c r="H64" s="452">
        <v>59563</v>
      </c>
      <c r="I64" s="453">
        <v>775.48167620838433</v>
      </c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402"/>
      <c r="AC64" s="402"/>
      <c r="AD64" s="402"/>
      <c r="AE64" s="402"/>
      <c r="AF64" s="402"/>
      <c r="AG64" s="402"/>
      <c r="AH64" s="402"/>
      <c r="AI64" s="402"/>
      <c r="AJ64" s="402"/>
      <c r="AK64" s="402"/>
      <c r="AL64" s="402"/>
      <c r="AM64" s="402"/>
      <c r="AN64" s="402"/>
      <c r="AO64" s="402"/>
      <c r="AP64" s="402"/>
      <c r="AQ64" s="402"/>
      <c r="AR64" s="402"/>
      <c r="AS64" s="402"/>
      <c r="AT64" s="402"/>
      <c r="AU64" s="402"/>
      <c r="AV64" s="402"/>
      <c r="AW64" s="402"/>
      <c r="AX64" s="402"/>
      <c r="AY64" s="402"/>
      <c r="AZ64" s="402"/>
      <c r="BA64" s="402"/>
      <c r="BB64" s="402"/>
      <c r="BC64" s="402"/>
      <c r="BD64" s="402"/>
      <c r="BE64" s="402"/>
      <c r="BF64" s="402"/>
      <c r="BG64" s="402"/>
      <c r="BH64" s="402"/>
      <c r="BI64" s="402"/>
      <c r="BJ64" s="402"/>
      <c r="BK64" s="402"/>
      <c r="BL64" s="402"/>
      <c r="BM64" s="402"/>
      <c r="BN64" s="402"/>
      <c r="BO64" s="402"/>
      <c r="BP64" s="402"/>
      <c r="BQ64" s="402"/>
      <c r="BR64" s="402"/>
      <c r="BS64" s="402"/>
      <c r="BT64" s="402"/>
      <c r="BU64" s="402"/>
      <c r="BV64" s="402"/>
      <c r="BW64" s="402"/>
      <c r="BX64" s="402"/>
      <c r="BY64" s="402"/>
      <c r="BZ64" s="402"/>
      <c r="CA64" s="402"/>
      <c r="CB64" s="402"/>
      <c r="CC64" s="402"/>
      <c r="CD64" s="402"/>
      <c r="CE64" s="402"/>
      <c r="CF64" s="402"/>
      <c r="CG64" s="402"/>
      <c r="CH64" s="402"/>
      <c r="CI64" s="402"/>
      <c r="CJ64" s="402"/>
      <c r="CK64" s="402"/>
      <c r="CL64" s="402"/>
      <c r="CM64" s="402"/>
      <c r="CN64" s="402"/>
      <c r="CO64" s="402"/>
      <c r="CP64" s="402"/>
      <c r="CQ64" s="402"/>
      <c r="CR64" s="402"/>
      <c r="CS64" s="402"/>
      <c r="CT64" s="402"/>
      <c r="CU64" s="402"/>
      <c r="CV64" s="402"/>
      <c r="CW64" s="402"/>
      <c r="CX64" s="402"/>
      <c r="CY64" s="402"/>
      <c r="CZ64" s="402"/>
      <c r="DA64" s="402"/>
      <c r="DB64" s="402"/>
      <c r="DC64" s="402"/>
      <c r="DD64" s="402"/>
      <c r="DE64" s="402"/>
      <c r="DF64" s="402"/>
      <c r="DG64" s="402"/>
      <c r="DH64" s="402"/>
      <c r="DI64" s="402"/>
      <c r="DJ64" s="402"/>
      <c r="DK64" s="402"/>
      <c r="DL64" s="402"/>
      <c r="DM64" s="402"/>
      <c r="DN64" s="402"/>
      <c r="DO64" s="402"/>
      <c r="DP64" s="402"/>
      <c r="DQ64" s="402"/>
      <c r="DR64" s="402"/>
      <c r="DS64" s="402"/>
      <c r="DT64" s="402"/>
      <c r="DU64" s="402"/>
      <c r="DV64" s="402"/>
      <c r="DW64" s="402"/>
      <c r="DX64" s="402"/>
      <c r="DY64" s="402"/>
      <c r="DZ64" s="402"/>
      <c r="EA64" s="402"/>
      <c r="EB64" s="402"/>
      <c r="EC64" s="402"/>
      <c r="ED64" s="402"/>
      <c r="EE64" s="402"/>
      <c r="EF64" s="402"/>
      <c r="EG64" s="402"/>
      <c r="EH64" s="402"/>
      <c r="EI64" s="402"/>
      <c r="EJ64" s="402"/>
      <c r="EK64" s="402"/>
      <c r="EL64" s="402"/>
      <c r="EM64" s="402"/>
      <c r="EN64" s="402"/>
      <c r="EO64" s="402"/>
      <c r="EP64" s="402"/>
      <c r="EQ64" s="402"/>
      <c r="ER64" s="402"/>
      <c r="ES64" s="402"/>
      <c r="ET64" s="402"/>
      <c r="EU64" s="402"/>
      <c r="EV64" s="402"/>
      <c r="EW64" s="402"/>
      <c r="EX64" s="402"/>
      <c r="EY64" s="402"/>
      <c r="EZ64" s="402"/>
      <c r="FA64" s="402"/>
      <c r="FB64" s="402"/>
      <c r="FC64" s="402"/>
      <c r="FD64" s="402"/>
      <c r="FE64" s="402"/>
      <c r="FF64" s="402"/>
      <c r="FG64" s="402"/>
      <c r="FH64" s="402"/>
      <c r="FI64" s="402"/>
      <c r="FJ64" s="402"/>
      <c r="FK64" s="402"/>
      <c r="FL64" s="402"/>
      <c r="FM64" s="402"/>
      <c r="FN64" s="402"/>
      <c r="FO64" s="402"/>
      <c r="FP64" s="402"/>
      <c r="FQ64" s="402"/>
      <c r="FR64" s="402"/>
      <c r="FS64" s="402"/>
      <c r="FT64" s="402"/>
      <c r="FU64" s="402"/>
      <c r="FV64" s="402"/>
      <c r="FW64" s="402"/>
      <c r="FX64" s="402"/>
      <c r="FY64" s="402"/>
      <c r="FZ64" s="402"/>
      <c r="GA64" s="402"/>
      <c r="GB64" s="402"/>
      <c r="GC64" s="402"/>
      <c r="GD64" s="402"/>
      <c r="GE64" s="402"/>
      <c r="GF64" s="402"/>
      <c r="GG64" s="402"/>
      <c r="GH64" s="402"/>
      <c r="GI64" s="402"/>
      <c r="GJ64" s="402"/>
      <c r="GK64" s="402"/>
      <c r="GL64" s="402"/>
      <c r="GM64" s="402"/>
      <c r="GN64" s="402"/>
      <c r="GO64" s="402"/>
      <c r="GP64" s="402"/>
      <c r="GQ64" s="402"/>
      <c r="GR64" s="402"/>
      <c r="GS64" s="402"/>
      <c r="GT64" s="402"/>
      <c r="GU64" s="402"/>
      <c r="GV64" s="402"/>
      <c r="GW64" s="402"/>
      <c r="GX64" s="402"/>
      <c r="GY64" s="402"/>
      <c r="GZ64" s="402"/>
      <c r="HA64" s="402"/>
      <c r="HB64" s="402"/>
      <c r="HC64" s="402"/>
      <c r="HD64" s="402"/>
      <c r="HE64" s="402"/>
      <c r="HF64" s="402"/>
      <c r="HG64" s="402"/>
      <c r="HH64" s="402"/>
      <c r="HI64" s="402"/>
      <c r="HJ64" s="402"/>
      <c r="HK64" s="402"/>
      <c r="HL64" s="402"/>
      <c r="HM64" s="402"/>
      <c r="HN64" s="402"/>
      <c r="HO64" s="402"/>
      <c r="HP64" s="402"/>
      <c r="HQ64" s="402"/>
      <c r="HR64" s="402"/>
      <c r="HS64" s="402"/>
      <c r="HT64" s="402"/>
      <c r="HU64" s="402"/>
      <c r="HV64" s="402"/>
    </row>
    <row r="65" spans="1:230" s="408" customFormat="1" ht="18" customHeight="1">
      <c r="B65" s="403">
        <v>6</v>
      </c>
      <c r="C65" s="409" t="s">
        <v>92</v>
      </c>
      <c r="D65" s="410">
        <v>17477</v>
      </c>
      <c r="E65" s="411">
        <v>943.82917663214528</v>
      </c>
      <c r="F65" s="410">
        <v>77825</v>
      </c>
      <c r="G65" s="411">
        <v>1166.4230472213301</v>
      </c>
      <c r="H65" s="410">
        <v>35498</v>
      </c>
      <c r="I65" s="411">
        <v>793.96234548425264</v>
      </c>
    </row>
    <row r="66" spans="1:230" s="408" customFormat="1" ht="18" customHeight="1">
      <c r="B66" s="403">
        <v>10</v>
      </c>
      <c r="C66" s="409" t="s">
        <v>93</v>
      </c>
      <c r="D66" s="410">
        <v>10080</v>
      </c>
      <c r="E66" s="411">
        <v>961.23399107142848</v>
      </c>
      <c r="F66" s="410">
        <v>59390</v>
      </c>
      <c r="G66" s="411">
        <v>1128.4622350564068</v>
      </c>
      <c r="H66" s="410">
        <v>24065</v>
      </c>
      <c r="I66" s="411">
        <v>748.22105713692088</v>
      </c>
    </row>
    <row r="67" spans="1:230" s="408" customFormat="1" ht="18" hidden="1" customHeight="1">
      <c r="B67" s="403"/>
      <c r="C67" s="409"/>
      <c r="D67" s="410"/>
      <c r="E67" s="411"/>
      <c r="F67" s="410"/>
      <c r="G67" s="411"/>
      <c r="H67" s="410"/>
      <c r="I67" s="411"/>
    </row>
    <row r="68" spans="1:230" s="407" customFormat="1" ht="18" customHeight="1">
      <c r="A68" s="402"/>
      <c r="B68" s="403"/>
      <c r="C68" s="404" t="s">
        <v>94</v>
      </c>
      <c r="D68" s="448">
        <v>72653</v>
      </c>
      <c r="E68" s="449">
        <v>1017.1244851554652</v>
      </c>
      <c r="F68" s="450">
        <v>485878</v>
      </c>
      <c r="G68" s="451">
        <v>1170.4205367602567</v>
      </c>
      <c r="H68" s="452">
        <v>184388</v>
      </c>
      <c r="I68" s="453">
        <v>721.895294487711</v>
      </c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2"/>
      <c r="AA68" s="402"/>
      <c r="AB68" s="402"/>
      <c r="AC68" s="402"/>
      <c r="AD68" s="402"/>
      <c r="AE68" s="402"/>
      <c r="AF68" s="402"/>
      <c r="AG68" s="402"/>
      <c r="AH68" s="402"/>
      <c r="AI68" s="402"/>
      <c r="AJ68" s="402"/>
      <c r="AK68" s="402"/>
      <c r="AL68" s="402"/>
      <c r="AM68" s="402"/>
      <c r="AN68" s="402"/>
      <c r="AO68" s="402"/>
      <c r="AP68" s="402"/>
      <c r="AQ68" s="402"/>
      <c r="AR68" s="402"/>
      <c r="AS68" s="402"/>
      <c r="AT68" s="402"/>
      <c r="AU68" s="402"/>
      <c r="AV68" s="402"/>
      <c r="AW68" s="402"/>
      <c r="AX68" s="402"/>
      <c r="AY68" s="402"/>
      <c r="AZ68" s="402"/>
      <c r="BA68" s="402"/>
      <c r="BB68" s="402"/>
      <c r="BC68" s="402"/>
      <c r="BD68" s="402"/>
      <c r="BE68" s="402"/>
      <c r="BF68" s="402"/>
      <c r="BG68" s="402"/>
      <c r="BH68" s="402"/>
      <c r="BI68" s="402"/>
      <c r="BJ68" s="402"/>
      <c r="BK68" s="402"/>
      <c r="BL68" s="402"/>
      <c r="BM68" s="402"/>
      <c r="BN68" s="402"/>
      <c r="BO68" s="402"/>
      <c r="BP68" s="402"/>
      <c r="BQ68" s="402"/>
      <c r="BR68" s="402"/>
      <c r="BS68" s="402"/>
      <c r="BT68" s="402"/>
      <c r="BU68" s="402"/>
      <c r="BV68" s="402"/>
      <c r="BW68" s="402"/>
      <c r="BX68" s="402"/>
      <c r="BY68" s="402"/>
      <c r="BZ68" s="402"/>
      <c r="CA68" s="402"/>
      <c r="CB68" s="402"/>
      <c r="CC68" s="402"/>
      <c r="CD68" s="402"/>
      <c r="CE68" s="402"/>
      <c r="CF68" s="402"/>
      <c r="CG68" s="402"/>
      <c r="CH68" s="402"/>
      <c r="CI68" s="402"/>
      <c r="CJ68" s="402"/>
      <c r="CK68" s="402"/>
      <c r="CL68" s="402"/>
      <c r="CM68" s="402"/>
      <c r="CN68" s="402"/>
      <c r="CO68" s="402"/>
      <c r="CP68" s="402"/>
      <c r="CQ68" s="402"/>
      <c r="CR68" s="402"/>
      <c r="CS68" s="402"/>
      <c r="CT68" s="402"/>
      <c r="CU68" s="402"/>
      <c r="CV68" s="402"/>
      <c r="CW68" s="402"/>
      <c r="CX68" s="402"/>
      <c r="CY68" s="402"/>
      <c r="CZ68" s="402"/>
      <c r="DA68" s="402"/>
      <c r="DB68" s="402"/>
      <c r="DC68" s="402"/>
      <c r="DD68" s="402"/>
      <c r="DE68" s="402"/>
      <c r="DF68" s="402"/>
      <c r="DG68" s="402"/>
      <c r="DH68" s="402"/>
      <c r="DI68" s="402"/>
      <c r="DJ68" s="402"/>
      <c r="DK68" s="402"/>
      <c r="DL68" s="402"/>
      <c r="DM68" s="402"/>
      <c r="DN68" s="402"/>
      <c r="DO68" s="402"/>
      <c r="DP68" s="402"/>
      <c r="DQ68" s="402"/>
      <c r="DR68" s="402"/>
      <c r="DS68" s="402"/>
      <c r="DT68" s="402"/>
      <c r="DU68" s="402"/>
      <c r="DV68" s="402"/>
      <c r="DW68" s="402"/>
      <c r="DX68" s="402"/>
      <c r="DY68" s="402"/>
      <c r="DZ68" s="402"/>
      <c r="EA68" s="402"/>
      <c r="EB68" s="402"/>
      <c r="EC68" s="402"/>
      <c r="ED68" s="402"/>
      <c r="EE68" s="402"/>
      <c r="EF68" s="402"/>
      <c r="EG68" s="402"/>
      <c r="EH68" s="402"/>
      <c r="EI68" s="402"/>
      <c r="EJ68" s="402"/>
      <c r="EK68" s="402"/>
      <c r="EL68" s="402"/>
      <c r="EM68" s="402"/>
      <c r="EN68" s="402"/>
      <c r="EO68" s="402"/>
      <c r="EP68" s="402"/>
      <c r="EQ68" s="402"/>
      <c r="ER68" s="402"/>
      <c r="ES68" s="402"/>
      <c r="ET68" s="402"/>
      <c r="EU68" s="402"/>
      <c r="EV68" s="402"/>
      <c r="EW68" s="402"/>
      <c r="EX68" s="402"/>
      <c r="EY68" s="402"/>
      <c r="EZ68" s="402"/>
      <c r="FA68" s="402"/>
      <c r="FB68" s="402"/>
      <c r="FC68" s="402"/>
      <c r="FD68" s="402"/>
      <c r="FE68" s="402"/>
      <c r="FF68" s="402"/>
      <c r="FG68" s="402"/>
      <c r="FH68" s="402"/>
      <c r="FI68" s="402"/>
      <c r="FJ68" s="402"/>
      <c r="FK68" s="402"/>
      <c r="FL68" s="402"/>
      <c r="FM68" s="402"/>
      <c r="FN68" s="402"/>
      <c r="FO68" s="402"/>
      <c r="FP68" s="402"/>
      <c r="FQ68" s="402"/>
      <c r="FR68" s="402"/>
      <c r="FS68" s="402"/>
      <c r="FT68" s="402"/>
      <c r="FU68" s="402"/>
      <c r="FV68" s="402"/>
      <c r="FW68" s="402"/>
      <c r="FX68" s="402"/>
      <c r="FY68" s="402"/>
      <c r="FZ68" s="402"/>
      <c r="GA68" s="402"/>
      <c r="GB68" s="402"/>
      <c r="GC68" s="402"/>
      <c r="GD68" s="402"/>
      <c r="GE68" s="402"/>
      <c r="GF68" s="402"/>
      <c r="GG68" s="402"/>
      <c r="GH68" s="402"/>
      <c r="GI68" s="402"/>
      <c r="GJ68" s="402"/>
      <c r="GK68" s="402"/>
      <c r="GL68" s="402"/>
      <c r="GM68" s="402"/>
      <c r="GN68" s="402"/>
      <c r="GO68" s="402"/>
      <c r="GP68" s="402"/>
      <c r="GQ68" s="402"/>
      <c r="GR68" s="402"/>
      <c r="GS68" s="402"/>
      <c r="GT68" s="402"/>
      <c r="GU68" s="402"/>
      <c r="GV68" s="402"/>
      <c r="GW68" s="402"/>
      <c r="GX68" s="402"/>
      <c r="GY68" s="402"/>
      <c r="GZ68" s="402"/>
      <c r="HA68" s="402"/>
      <c r="HB68" s="402"/>
      <c r="HC68" s="402"/>
      <c r="HD68" s="402"/>
      <c r="HE68" s="402"/>
      <c r="HF68" s="402"/>
      <c r="HG68" s="402"/>
      <c r="HH68" s="402"/>
      <c r="HI68" s="402"/>
      <c r="HJ68" s="402"/>
      <c r="HK68" s="402"/>
      <c r="HL68" s="402"/>
      <c r="HM68" s="402"/>
      <c r="HN68" s="402"/>
      <c r="HO68" s="402"/>
      <c r="HP68" s="402"/>
      <c r="HQ68" s="402"/>
      <c r="HR68" s="402"/>
      <c r="HS68" s="402"/>
      <c r="HT68" s="402"/>
      <c r="HU68" s="402"/>
      <c r="HV68" s="402"/>
    </row>
    <row r="69" spans="1:230" s="408" customFormat="1" ht="18" customHeight="1">
      <c r="B69" s="403">
        <v>15</v>
      </c>
      <c r="C69" s="409" t="s">
        <v>203</v>
      </c>
      <c r="D69" s="410">
        <v>27660</v>
      </c>
      <c r="E69" s="411">
        <v>1019.1146088214027</v>
      </c>
      <c r="F69" s="410">
        <v>191575</v>
      </c>
      <c r="G69" s="411">
        <v>1233.0957345165082</v>
      </c>
      <c r="H69" s="410">
        <v>74101</v>
      </c>
      <c r="I69" s="411">
        <v>765.04347107326498</v>
      </c>
    </row>
    <row r="70" spans="1:230" s="408" customFormat="1" ht="18" customHeight="1">
      <c r="B70" s="403">
        <v>27</v>
      </c>
      <c r="C70" s="409" t="s">
        <v>95</v>
      </c>
      <c r="D70" s="410">
        <v>10681</v>
      </c>
      <c r="E70" s="411">
        <v>1000.1277342945417</v>
      </c>
      <c r="F70" s="410">
        <v>71362</v>
      </c>
      <c r="G70" s="411">
        <v>1049.6243538577958</v>
      </c>
      <c r="H70" s="410">
        <v>27178</v>
      </c>
      <c r="I70" s="411">
        <v>627.16829163293835</v>
      </c>
    </row>
    <row r="71" spans="1:230" s="408" customFormat="1" ht="18" customHeight="1">
      <c r="B71" s="403">
        <v>32</v>
      </c>
      <c r="C71" s="409" t="s">
        <v>210</v>
      </c>
      <c r="D71" s="410">
        <v>11439</v>
      </c>
      <c r="E71" s="411">
        <v>1030.7963650668764</v>
      </c>
      <c r="F71" s="410">
        <v>66952</v>
      </c>
      <c r="G71" s="411">
        <v>982.20911951846097</v>
      </c>
      <c r="H71" s="410">
        <v>24709</v>
      </c>
      <c r="I71" s="411">
        <v>625.35144522238863</v>
      </c>
    </row>
    <row r="72" spans="1:230" s="408" customFormat="1" ht="18" customHeight="1">
      <c r="B72" s="403">
        <v>36</v>
      </c>
      <c r="C72" s="409" t="s">
        <v>96</v>
      </c>
      <c r="D72" s="410">
        <v>22873</v>
      </c>
      <c r="E72" s="411">
        <v>1015.8173912473223</v>
      </c>
      <c r="F72" s="410">
        <v>155989</v>
      </c>
      <c r="G72" s="411">
        <v>1229.4912853470435</v>
      </c>
      <c r="H72" s="410">
        <v>58400</v>
      </c>
      <c r="I72" s="411">
        <v>752.07799006849325</v>
      </c>
    </row>
    <row r="73" spans="1:230" s="408" customFormat="1" ht="18" hidden="1" customHeight="1">
      <c r="B73" s="403"/>
      <c r="C73" s="409"/>
      <c r="D73" s="410"/>
      <c r="E73" s="411"/>
      <c r="F73" s="410"/>
      <c r="G73" s="411"/>
      <c r="H73" s="410"/>
      <c r="I73" s="411"/>
    </row>
    <row r="74" spans="1:230" s="407" customFormat="1" ht="18" customHeight="1">
      <c r="A74" s="402"/>
      <c r="B74" s="403">
        <v>28</v>
      </c>
      <c r="C74" s="404" t="s">
        <v>97</v>
      </c>
      <c r="D74" s="448">
        <v>86726</v>
      </c>
      <c r="E74" s="449">
        <v>1205.6922568779837</v>
      </c>
      <c r="F74" s="450">
        <v>832252</v>
      </c>
      <c r="G74" s="451">
        <v>1591.4607850867287</v>
      </c>
      <c r="H74" s="452">
        <v>272660</v>
      </c>
      <c r="I74" s="453">
        <v>975.31779931049653</v>
      </c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02"/>
      <c r="AC74" s="402"/>
      <c r="AD74" s="402"/>
      <c r="AE74" s="402"/>
      <c r="AF74" s="402"/>
      <c r="AG74" s="402"/>
      <c r="AH74" s="402"/>
      <c r="AI74" s="402"/>
      <c r="AJ74" s="402"/>
      <c r="AK74" s="402"/>
      <c r="AL74" s="402"/>
      <c r="AM74" s="402"/>
      <c r="AN74" s="402"/>
      <c r="AO74" s="402"/>
      <c r="AP74" s="402"/>
      <c r="AQ74" s="402"/>
      <c r="AR74" s="402"/>
      <c r="AS74" s="402"/>
      <c r="AT74" s="402"/>
      <c r="AU74" s="402"/>
      <c r="AV74" s="402"/>
      <c r="AW74" s="402"/>
      <c r="AX74" s="402"/>
      <c r="AY74" s="402"/>
      <c r="AZ74" s="402"/>
      <c r="BA74" s="402"/>
      <c r="BB74" s="402"/>
      <c r="BC74" s="402"/>
      <c r="BD74" s="402"/>
      <c r="BE74" s="402"/>
      <c r="BF74" s="402"/>
      <c r="BG74" s="402"/>
      <c r="BH74" s="402"/>
      <c r="BI74" s="402"/>
      <c r="BJ74" s="402"/>
      <c r="BK74" s="402"/>
      <c r="BL74" s="402"/>
      <c r="BM74" s="402"/>
      <c r="BN74" s="402"/>
      <c r="BO74" s="402"/>
      <c r="BP74" s="402"/>
      <c r="BQ74" s="402"/>
      <c r="BR74" s="402"/>
      <c r="BS74" s="402"/>
      <c r="BT74" s="402"/>
      <c r="BU74" s="402"/>
      <c r="BV74" s="402"/>
      <c r="BW74" s="402"/>
      <c r="BX74" s="402"/>
      <c r="BY74" s="402"/>
      <c r="BZ74" s="402"/>
      <c r="CA74" s="402"/>
      <c r="CB74" s="402"/>
      <c r="CC74" s="402"/>
      <c r="CD74" s="402"/>
      <c r="CE74" s="402"/>
      <c r="CF74" s="402"/>
      <c r="CG74" s="402"/>
      <c r="CH74" s="402"/>
      <c r="CI74" s="402"/>
      <c r="CJ74" s="402"/>
      <c r="CK74" s="402"/>
      <c r="CL74" s="402"/>
      <c r="CM74" s="402"/>
      <c r="CN74" s="402"/>
      <c r="CO74" s="402"/>
      <c r="CP74" s="402"/>
      <c r="CQ74" s="402"/>
      <c r="CR74" s="402"/>
      <c r="CS74" s="402"/>
      <c r="CT74" s="402"/>
      <c r="CU74" s="402"/>
      <c r="CV74" s="402"/>
      <c r="CW74" s="402"/>
      <c r="CX74" s="402"/>
      <c r="CY74" s="402"/>
      <c r="CZ74" s="402"/>
      <c r="DA74" s="402"/>
      <c r="DB74" s="402"/>
      <c r="DC74" s="402"/>
      <c r="DD74" s="402"/>
      <c r="DE74" s="402"/>
      <c r="DF74" s="402"/>
      <c r="DG74" s="402"/>
      <c r="DH74" s="402"/>
      <c r="DI74" s="402"/>
      <c r="DJ74" s="402"/>
      <c r="DK74" s="402"/>
      <c r="DL74" s="402"/>
      <c r="DM74" s="402"/>
      <c r="DN74" s="402"/>
      <c r="DO74" s="402"/>
      <c r="DP74" s="402"/>
      <c r="DQ74" s="402"/>
      <c r="DR74" s="402"/>
      <c r="DS74" s="402"/>
      <c r="DT74" s="402"/>
      <c r="DU74" s="402"/>
      <c r="DV74" s="402"/>
      <c r="DW74" s="402"/>
      <c r="DX74" s="402"/>
      <c r="DY74" s="402"/>
      <c r="DZ74" s="402"/>
      <c r="EA74" s="402"/>
      <c r="EB74" s="402"/>
      <c r="EC74" s="402"/>
      <c r="ED74" s="402"/>
      <c r="EE74" s="402"/>
      <c r="EF74" s="402"/>
      <c r="EG74" s="402"/>
      <c r="EH74" s="402"/>
      <c r="EI74" s="402"/>
      <c r="EJ74" s="402"/>
      <c r="EK74" s="402"/>
      <c r="EL74" s="402"/>
      <c r="EM74" s="402"/>
      <c r="EN74" s="402"/>
      <c r="EO74" s="402"/>
      <c r="EP74" s="402"/>
      <c r="EQ74" s="402"/>
      <c r="ER74" s="402"/>
      <c r="ES74" s="402"/>
      <c r="ET74" s="402"/>
      <c r="EU74" s="402"/>
      <c r="EV74" s="402"/>
      <c r="EW74" s="402"/>
      <c r="EX74" s="402"/>
      <c r="EY74" s="402"/>
      <c r="EZ74" s="402"/>
      <c r="FA74" s="402"/>
      <c r="FB74" s="402"/>
      <c r="FC74" s="402"/>
      <c r="FD74" s="402"/>
      <c r="FE74" s="402"/>
      <c r="FF74" s="402"/>
      <c r="FG74" s="402"/>
      <c r="FH74" s="402"/>
      <c r="FI74" s="402"/>
      <c r="FJ74" s="402"/>
      <c r="FK74" s="402"/>
      <c r="FL74" s="402"/>
      <c r="FM74" s="402"/>
      <c r="FN74" s="402"/>
      <c r="FO74" s="402"/>
      <c r="FP74" s="402"/>
      <c r="FQ74" s="402"/>
      <c r="FR74" s="402"/>
      <c r="FS74" s="402"/>
      <c r="FT74" s="402"/>
      <c r="FU74" s="402"/>
      <c r="FV74" s="402"/>
      <c r="FW74" s="402"/>
      <c r="FX74" s="402"/>
      <c r="FY74" s="402"/>
      <c r="FZ74" s="402"/>
      <c r="GA74" s="402"/>
      <c r="GB74" s="402"/>
      <c r="GC74" s="402"/>
      <c r="GD74" s="402"/>
      <c r="GE74" s="402"/>
      <c r="GF74" s="402"/>
      <c r="GG74" s="402"/>
      <c r="GH74" s="402"/>
      <c r="GI74" s="402"/>
      <c r="GJ74" s="402"/>
      <c r="GK74" s="402"/>
      <c r="GL74" s="402"/>
      <c r="GM74" s="402"/>
      <c r="GN74" s="402"/>
      <c r="GO74" s="402"/>
      <c r="GP74" s="402"/>
      <c r="GQ74" s="402"/>
      <c r="GR74" s="402"/>
      <c r="GS74" s="402"/>
      <c r="GT74" s="402"/>
      <c r="GU74" s="402"/>
      <c r="GV74" s="402"/>
      <c r="GW74" s="402"/>
      <c r="GX74" s="402"/>
      <c r="GY74" s="402"/>
      <c r="GZ74" s="402"/>
      <c r="HA74" s="402"/>
      <c r="HB74" s="402"/>
      <c r="HC74" s="402"/>
      <c r="HD74" s="402"/>
      <c r="HE74" s="402"/>
      <c r="HF74" s="402"/>
      <c r="HG74" s="402"/>
      <c r="HH74" s="402"/>
      <c r="HI74" s="402"/>
      <c r="HJ74" s="402"/>
      <c r="HK74" s="402"/>
      <c r="HL74" s="402"/>
      <c r="HM74" s="402"/>
      <c r="HN74" s="402"/>
      <c r="HO74" s="402"/>
      <c r="HP74" s="402"/>
      <c r="HQ74" s="402"/>
      <c r="HR74" s="402"/>
      <c r="HS74" s="402"/>
      <c r="HT74" s="402"/>
      <c r="HU74" s="402"/>
      <c r="HV74" s="402"/>
    </row>
    <row r="75" spans="1:230" s="407" customFormat="1" ht="18" hidden="1" customHeight="1">
      <c r="A75" s="402"/>
      <c r="B75" s="403"/>
      <c r="C75" s="404"/>
      <c r="D75" s="448"/>
      <c r="E75" s="449"/>
      <c r="F75" s="450"/>
      <c r="G75" s="451"/>
      <c r="H75" s="452"/>
      <c r="I75" s="453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  <c r="X75" s="402"/>
      <c r="Y75" s="402"/>
      <c r="Z75" s="402"/>
      <c r="AA75" s="402"/>
      <c r="AB75" s="402"/>
      <c r="AC75" s="402"/>
      <c r="AD75" s="402"/>
      <c r="AE75" s="402"/>
      <c r="AF75" s="402"/>
      <c r="AG75" s="402"/>
      <c r="AH75" s="402"/>
      <c r="AI75" s="402"/>
      <c r="AJ75" s="402"/>
      <c r="AK75" s="402"/>
      <c r="AL75" s="402"/>
      <c r="AM75" s="402"/>
      <c r="AN75" s="402"/>
      <c r="AO75" s="402"/>
      <c r="AP75" s="402"/>
      <c r="AQ75" s="402"/>
      <c r="AR75" s="402"/>
      <c r="AS75" s="402"/>
      <c r="AT75" s="402"/>
      <c r="AU75" s="402"/>
      <c r="AV75" s="402"/>
      <c r="AW75" s="402"/>
      <c r="AX75" s="402"/>
      <c r="AY75" s="402"/>
      <c r="AZ75" s="402"/>
      <c r="BA75" s="402"/>
      <c r="BB75" s="402"/>
      <c r="BC75" s="402"/>
      <c r="BD75" s="402"/>
      <c r="BE75" s="402"/>
      <c r="BF75" s="402"/>
      <c r="BG75" s="402"/>
      <c r="BH75" s="402"/>
      <c r="BI75" s="402"/>
      <c r="BJ75" s="402"/>
      <c r="BK75" s="402"/>
      <c r="BL75" s="402"/>
      <c r="BM75" s="402"/>
      <c r="BN75" s="402"/>
      <c r="BO75" s="402"/>
      <c r="BP75" s="402"/>
      <c r="BQ75" s="402"/>
      <c r="BR75" s="402"/>
      <c r="BS75" s="402"/>
      <c r="BT75" s="402"/>
      <c r="BU75" s="402"/>
      <c r="BV75" s="402"/>
      <c r="BW75" s="402"/>
      <c r="BX75" s="402"/>
      <c r="BY75" s="402"/>
      <c r="BZ75" s="402"/>
      <c r="CA75" s="402"/>
      <c r="CB75" s="402"/>
      <c r="CC75" s="402"/>
      <c r="CD75" s="402"/>
      <c r="CE75" s="402"/>
      <c r="CF75" s="402"/>
      <c r="CG75" s="402"/>
      <c r="CH75" s="402"/>
      <c r="CI75" s="402"/>
      <c r="CJ75" s="402"/>
      <c r="CK75" s="402"/>
      <c r="CL75" s="402"/>
      <c r="CM75" s="402"/>
      <c r="CN75" s="402"/>
      <c r="CO75" s="402"/>
      <c r="CP75" s="402"/>
      <c r="CQ75" s="402"/>
      <c r="CR75" s="402"/>
      <c r="CS75" s="402"/>
      <c r="CT75" s="402"/>
      <c r="CU75" s="402"/>
      <c r="CV75" s="402"/>
      <c r="CW75" s="402"/>
      <c r="CX75" s="402"/>
      <c r="CY75" s="402"/>
      <c r="CZ75" s="402"/>
      <c r="DA75" s="402"/>
      <c r="DB75" s="402"/>
      <c r="DC75" s="402"/>
      <c r="DD75" s="402"/>
      <c r="DE75" s="402"/>
      <c r="DF75" s="402"/>
      <c r="DG75" s="402"/>
      <c r="DH75" s="402"/>
      <c r="DI75" s="402"/>
      <c r="DJ75" s="402"/>
      <c r="DK75" s="402"/>
      <c r="DL75" s="402"/>
      <c r="DM75" s="402"/>
      <c r="DN75" s="402"/>
      <c r="DO75" s="402"/>
      <c r="DP75" s="402"/>
      <c r="DQ75" s="402"/>
      <c r="DR75" s="402"/>
      <c r="DS75" s="402"/>
      <c r="DT75" s="402"/>
      <c r="DU75" s="402"/>
      <c r="DV75" s="402"/>
      <c r="DW75" s="402"/>
      <c r="DX75" s="402"/>
      <c r="DY75" s="402"/>
      <c r="DZ75" s="402"/>
      <c r="EA75" s="402"/>
      <c r="EB75" s="402"/>
      <c r="EC75" s="402"/>
      <c r="ED75" s="402"/>
      <c r="EE75" s="402"/>
      <c r="EF75" s="402"/>
      <c r="EG75" s="402"/>
      <c r="EH75" s="402"/>
      <c r="EI75" s="402"/>
      <c r="EJ75" s="402"/>
      <c r="EK75" s="402"/>
      <c r="EL75" s="402"/>
      <c r="EM75" s="402"/>
      <c r="EN75" s="402"/>
      <c r="EO75" s="402"/>
      <c r="EP75" s="402"/>
      <c r="EQ75" s="402"/>
      <c r="ER75" s="402"/>
      <c r="ES75" s="402"/>
      <c r="ET75" s="402"/>
      <c r="EU75" s="402"/>
      <c r="EV75" s="402"/>
      <c r="EW75" s="402"/>
      <c r="EX75" s="402"/>
      <c r="EY75" s="402"/>
      <c r="EZ75" s="402"/>
      <c r="FA75" s="402"/>
      <c r="FB75" s="402"/>
      <c r="FC75" s="402"/>
      <c r="FD75" s="402"/>
      <c r="FE75" s="402"/>
      <c r="FF75" s="402"/>
      <c r="FG75" s="402"/>
      <c r="FH75" s="402"/>
      <c r="FI75" s="402"/>
      <c r="FJ75" s="402"/>
      <c r="FK75" s="402"/>
      <c r="FL75" s="402"/>
      <c r="FM75" s="402"/>
      <c r="FN75" s="402"/>
      <c r="FO75" s="402"/>
      <c r="FP75" s="402"/>
      <c r="FQ75" s="402"/>
      <c r="FR75" s="402"/>
      <c r="FS75" s="402"/>
      <c r="FT75" s="402"/>
      <c r="FU75" s="402"/>
      <c r="FV75" s="402"/>
      <c r="FW75" s="402"/>
      <c r="FX75" s="402"/>
      <c r="FY75" s="402"/>
      <c r="FZ75" s="402"/>
      <c r="GA75" s="402"/>
      <c r="GB75" s="402"/>
      <c r="GC75" s="402"/>
      <c r="GD75" s="402"/>
      <c r="GE75" s="402"/>
      <c r="GF75" s="402"/>
      <c r="GG75" s="402"/>
      <c r="GH75" s="402"/>
      <c r="GI75" s="402"/>
      <c r="GJ75" s="402"/>
      <c r="GK75" s="402"/>
      <c r="GL75" s="402"/>
      <c r="GM75" s="402"/>
      <c r="GN75" s="402"/>
      <c r="GO75" s="402"/>
      <c r="GP75" s="402"/>
      <c r="GQ75" s="402"/>
      <c r="GR75" s="402"/>
      <c r="GS75" s="402"/>
      <c r="GT75" s="402"/>
      <c r="GU75" s="402"/>
      <c r="GV75" s="402"/>
      <c r="GW75" s="402"/>
      <c r="GX75" s="402"/>
      <c r="GY75" s="402"/>
      <c r="GZ75" s="402"/>
      <c r="HA75" s="402"/>
      <c r="HB75" s="402"/>
      <c r="HC75" s="402"/>
      <c r="HD75" s="402"/>
      <c r="HE75" s="402"/>
      <c r="HF75" s="402"/>
      <c r="HG75" s="402"/>
      <c r="HH75" s="402"/>
      <c r="HI75" s="402"/>
      <c r="HJ75" s="402"/>
      <c r="HK75" s="402"/>
      <c r="HL75" s="402"/>
      <c r="HM75" s="402"/>
      <c r="HN75" s="402"/>
      <c r="HO75" s="402"/>
      <c r="HP75" s="402"/>
      <c r="HQ75" s="402"/>
      <c r="HR75" s="402"/>
      <c r="HS75" s="402"/>
      <c r="HT75" s="402"/>
      <c r="HU75" s="402"/>
      <c r="HV75" s="402"/>
    </row>
    <row r="76" spans="1:230" s="407" customFormat="1" ht="18" customHeight="1">
      <c r="A76" s="402"/>
      <c r="B76" s="403">
        <v>30</v>
      </c>
      <c r="C76" s="404" t="s">
        <v>98</v>
      </c>
      <c r="D76" s="448">
        <v>29395</v>
      </c>
      <c r="E76" s="449">
        <v>1010.3055022963089</v>
      </c>
      <c r="F76" s="450">
        <v>153316</v>
      </c>
      <c r="G76" s="451">
        <v>1232.4568566229225</v>
      </c>
      <c r="H76" s="452">
        <v>62059</v>
      </c>
      <c r="I76" s="453">
        <v>781.8519367053932</v>
      </c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  <c r="X76" s="402"/>
      <c r="Y76" s="402"/>
      <c r="Z76" s="402"/>
      <c r="AA76" s="402"/>
      <c r="AB76" s="402"/>
      <c r="AC76" s="402"/>
      <c r="AD76" s="402"/>
      <c r="AE76" s="402"/>
      <c r="AF76" s="402"/>
      <c r="AG76" s="402"/>
      <c r="AH76" s="402"/>
      <c r="AI76" s="402"/>
      <c r="AJ76" s="402"/>
      <c r="AK76" s="402"/>
      <c r="AL76" s="402"/>
      <c r="AM76" s="402"/>
      <c r="AN76" s="402"/>
      <c r="AO76" s="402"/>
      <c r="AP76" s="402"/>
      <c r="AQ76" s="402"/>
      <c r="AR76" s="402"/>
      <c r="AS76" s="402"/>
      <c r="AT76" s="402"/>
      <c r="AU76" s="402"/>
      <c r="AV76" s="402"/>
      <c r="AW76" s="402"/>
      <c r="AX76" s="402"/>
      <c r="AY76" s="402"/>
      <c r="AZ76" s="402"/>
      <c r="BA76" s="402"/>
      <c r="BB76" s="402"/>
      <c r="BC76" s="402"/>
      <c r="BD76" s="402"/>
      <c r="BE76" s="402"/>
      <c r="BF76" s="402"/>
      <c r="BG76" s="402"/>
      <c r="BH76" s="402"/>
      <c r="BI76" s="402"/>
      <c r="BJ76" s="402"/>
      <c r="BK76" s="402"/>
      <c r="BL76" s="402"/>
      <c r="BM76" s="402"/>
      <c r="BN76" s="402"/>
      <c r="BO76" s="402"/>
      <c r="BP76" s="402"/>
      <c r="BQ76" s="402"/>
      <c r="BR76" s="402"/>
      <c r="BS76" s="402"/>
      <c r="BT76" s="402"/>
      <c r="BU76" s="402"/>
      <c r="BV76" s="402"/>
      <c r="BW76" s="402"/>
      <c r="BX76" s="402"/>
      <c r="BY76" s="402"/>
      <c r="BZ76" s="402"/>
      <c r="CA76" s="402"/>
      <c r="CB76" s="402"/>
      <c r="CC76" s="402"/>
      <c r="CD76" s="402"/>
      <c r="CE76" s="402"/>
      <c r="CF76" s="402"/>
      <c r="CG76" s="402"/>
      <c r="CH76" s="402"/>
      <c r="CI76" s="402"/>
      <c r="CJ76" s="402"/>
      <c r="CK76" s="402"/>
      <c r="CL76" s="402"/>
      <c r="CM76" s="402"/>
      <c r="CN76" s="402"/>
      <c r="CO76" s="402"/>
      <c r="CP76" s="402"/>
      <c r="CQ76" s="402"/>
      <c r="CR76" s="402"/>
      <c r="CS76" s="402"/>
      <c r="CT76" s="402"/>
      <c r="CU76" s="402"/>
      <c r="CV76" s="402"/>
      <c r="CW76" s="402"/>
      <c r="CX76" s="402"/>
      <c r="CY76" s="402"/>
      <c r="CZ76" s="402"/>
      <c r="DA76" s="402"/>
      <c r="DB76" s="402"/>
      <c r="DC76" s="402"/>
      <c r="DD76" s="402"/>
      <c r="DE76" s="402"/>
      <c r="DF76" s="402"/>
      <c r="DG76" s="402"/>
      <c r="DH76" s="402"/>
      <c r="DI76" s="402"/>
      <c r="DJ76" s="402"/>
      <c r="DK76" s="402"/>
      <c r="DL76" s="402"/>
      <c r="DM76" s="402"/>
      <c r="DN76" s="402"/>
      <c r="DO76" s="402"/>
      <c r="DP76" s="402"/>
      <c r="DQ76" s="402"/>
      <c r="DR76" s="402"/>
      <c r="DS76" s="402"/>
      <c r="DT76" s="402"/>
      <c r="DU76" s="402"/>
      <c r="DV76" s="402"/>
      <c r="DW76" s="402"/>
      <c r="DX76" s="402"/>
      <c r="DY76" s="402"/>
      <c r="DZ76" s="402"/>
      <c r="EA76" s="402"/>
      <c r="EB76" s="402"/>
      <c r="EC76" s="402"/>
      <c r="ED76" s="402"/>
      <c r="EE76" s="402"/>
      <c r="EF76" s="402"/>
      <c r="EG76" s="402"/>
      <c r="EH76" s="402"/>
      <c r="EI76" s="402"/>
      <c r="EJ76" s="402"/>
      <c r="EK76" s="402"/>
      <c r="EL76" s="402"/>
      <c r="EM76" s="402"/>
      <c r="EN76" s="402"/>
      <c r="EO76" s="402"/>
      <c r="EP76" s="402"/>
      <c r="EQ76" s="402"/>
      <c r="ER76" s="402"/>
      <c r="ES76" s="402"/>
      <c r="ET76" s="402"/>
      <c r="EU76" s="402"/>
      <c r="EV76" s="402"/>
      <c r="EW76" s="402"/>
      <c r="EX76" s="402"/>
      <c r="EY76" s="402"/>
      <c r="EZ76" s="402"/>
      <c r="FA76" s="402"/>
      <c r="FB76" s="402"/>
      <c r="FC76" s="402"/>
      <c r="FD76" s="402"/>
      <c r="FE76" s="402"/>
      <c r="FF76" s="402"/>
      <c r="FG76" s="402"/>
      <c r="FH76" s="402"/>
      <c r="FI76" s="402"/>
      <c r="FJ76" s="402"/>
      <c r="FK76" s="402"/>
      <c r="FL76" s="402"/>
      <c r="FM76" s="402"/>
      <c r="FN76" s="402"/>
      <c r="FO76" s="402"/>
      <c r="FP76" s="402"/>
      <c r="FQ76" s="402"/>
      <c r="FR76" s="402"/>
      <c r="FS76" s="402"/>
      <c r="FT76" s="402"/>
      <c r="FU76" s="402"/>
      <c r="FV76" s="402"/>
      <c r="FW76" s="402"/>
      <c r="FX76" s="402"/>
      <c r="FY76" s="402"/>
      <c r="FZ76" s="402"/>
      <c r="GA76" s="402"/>
      <c r="GB76" s="402"/>
      <c r="GC76" s="402"/>
      <c r="GD76" s="402"/>
      <c r="GE76" s="402"/>
      <c r="GF76" s="402"/>
      <c r="GG76" s="402"/>
      <c r="GH76" s="402"/>
      <c r="GI76" s="402"/>
      <c r="GJ76" s="402"/>
      <c r="GK76" s="402"/>
      <c r="GL76" s="402"/>
      <c r="GM76" s="402"/>
      <c r="GN76" s="402"/>
      <c r="GO76" s="402"/>
      <c r="GP76" s="402"/>
      <c r="GQ76" s="402"/>
      <c r="GR76" s="402"/>
      <c r="GS76" s="402"/>
      <c r="GT76" s="402"/>
      <c r="GU76" s="402"/>
      <c r="GV76" s="402"/>
      <c r="GW76" s="402"/>
      <c r="GX76" s="402"/>
      <c r="GY76" s="402"/>
      <c r="GZ76" s="402"/>
      <c r="HA76" s="402"/>
      <c r="HB76" s="402"/>
      <c r="HC76" s="402"/>
      <c r="HD76" s="402"/>
      <c r="HE76" s="402"/>
      <c r="HF76" s="402"/>
      <c r="HG76" s="402"/>
      <c r="HH76" s="402"/>
      <c r="HI76" s="402"/>
      <c r="HJ76" s="402"/>
      <c r="HK76" s="402"/>
      <c r="HL76" s="402"/>
      <c r="HM76" s="402"/>
      <c r="HN76" s="402"/>
      <c r="HO76" s="402"/>
      <c r="HP76" s="402"/>
      <c r="HQ76" s="402"/>
      <c r="HR76" s="402"/>
      <c r="HS76" s="402"/>
      <c r="HT76" s="402"/>
      <c r="HU76" s="402"/>
      <c r="HV76" s="402"/>
    </row>
    <row r="77" spans="1:230" s="407" customFormat="1" ht="18" hidden="1" customHeight="1">
      <c r="A77" s="402"/>
      <c r="B77" s="403"/>
      <c r="C77" s="404"/>
      <c r="D77" s="448"/>
      <c r="E77" s="449"/>
      <c r="F77" s="450"/>
      <c r="G77" s="451"/>
      <c r="H77" s="452"/>
      <c r="I77" s="453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2"/>
      <c r="AC77" s="402"/>
      <c r="AD77" s="402"/>
      <c r="AE77" s="402"/>
      <c r="AF77" s="402"/>
      <c r="AG77" s="402"/>
      <c r="AH77" s="402"/>
      <c r="AI77" s="402"/>
      <c r="AJ77" s="402"/>
      <c r="AK77" s="402"/>
      <c r="AL77" s="402"/>
      <c r="AM77" s="402"/>
      <c r="AN77" s="402"/>
      <c r="AO77" s="402"/>
      <c r="AP77" s="402"/>
      <c r="AQ77" s="402"/>
      <c r="AR77" s="402"/>
      <c r="AS77" s="402"/>
      <c r="AT77" s="402"/>
      <c r="AU77" s="402"/>
      <c r="AV77" s="402"/>
      <c r="AW77" s="402"/>
      <c r="AX77" s="402"/>
      <c r="AY77" s="402"/>
      <c r="AZ77" s="402"/>
      <c r="BA77" s="402"/>
      <c r="BB77" s="402"/>
      <c r="BC77" s="402"/>
      <c r="BD77" s="402"/>
      <c r="BE77" s="402"/>
      <c r="BF77" s="402"/>
      <c r="BG77" s="402"/>
      <c r="BH77" s="402"/>
      <c r="BI77" s="402"/>
      <c r="BJ77" s="402"/>
      <c r="BK77" s="402"/>
      <c r="BL77" s="402"/>
      <c r="BM77" s="402"/>
      <c r="BN77" s="402"/>
      <c r="BO77" s="402"/>
      <c r="BP77" s="402"/>
      <c r="BQ77" s="402"/>
      <c r="BR77" s="402"/>
      <c r="BS77" s="402"/>
      <c r="BT77" s="402"/>
      <c r="BU77" s="402"/>
      <c r="BV77" s="402"/>
      <c r="BW77" s="402"/>
      <c r="BX77" s="402"/>
      <c r="BY77" s="402"/>
      <c r="BZ77" s="402"/>
      <c r="CA77" s="402"/>
      <c r="CB77" s="402"/>
      <c r="CC77" s="402"/>
      <c r="CD77" s="402"/>
      <c r="CE77" s="402"/>
      <c r="CF77" s="402"/>
      <c r="CG77" s="402"/>
      <c r="CH77" s="402"/>
      <c r="CI77" s="402"/>
      <c r="CJ77" s="402"/>
      <c r="CK77" s="402"/>
      <c r="CL77" s="402"/>
      <c r="CM77" s="402"/>
      <c r="CN77" s="402"/>
      <c r="CO77" s="402"/>
      <c r="CP77" s="402"/>
      <c r="CQ77" s="402"/>
      <c r="CR77" s="402"/>
      <c r="CS77" s="402"/>
      <c r="CT77" s="402"/>
      <c r="CU77" s="402"/>
      <c r="CV77" s="402"/>
      <c r="CW77" s="402"/>
      <c r="CX77" s="402"/>
      <c r="CY77" s="402"/>
      <c r="CZ77" s="402"/>
      <c r="DA77" s="402"/>
      <c r="DB77" s="402"/>
      <c r="DC77" s="402"/>
      <c r="DD77" s="402"/>
      <c r="DE77" s="402"/>
      <c r="DF77" s="402"/>
      <c r="DG77" s="402"/>
      <c r="DH77" s="402"/>
      <c r="DI77" s="402"/>
      <c r="DJ77" s="402"/>
      <c r="DK77" s="402"/>
      <c r="DL77" s="402"/>
      <c r="DM77" s="402"/>
      <c r="DN77" s="402"/>
      <c r="DO77" s="402"/>
      <c r="DP77" s="402"/>
      <c r="DQ77" s="402"/>
      <c r="DR77" s="402"/>
      <c r="DS77" s="402"/>
      <c r="DT77" s="402"/>
      <c r="DU77" s="402"/>
      <c r="DV77" s="402"/>
      <c r="DW77" s="402"/>
      <c r="DX77" s="402"/>
      <c r="DY77" s="402"/>
      <c r="DZ77" s="402"/>
      <c r="EA77" s="402"/>
      <c r="EB77" s="402"/>
      <c r="EC77" s="402"/>
      <c r="ED77" s="402"/>
      <c r="EE77" s="402"/>
      <c r="EF77" s="402"/>
      <c r="EG77" s="402"/>
      <c r="EH77" s="402"/>
      <c r="EI77" s="402"/>
      <c r="EJ77" s="402"/>
      <c r="EK77" s="402"/>
      <c r="EL77" s="402"/>
      <c r="EM77" s="402"/>
      <c r="EN77" s="402"/>
      <c r="EO77" s="402"/>
      <c r="EP77" s="402"/>
      <c r="EQ77" s="402"/>
      <c r="ER77" s="402"/>
      <c r="ES77" s="402"/>
      <c r="ET77" s="402"/>
      <c r="EU77" s="402"/>
      <c r="EV77" s="402"/>
      <c r="EW77" s="402"/>
      <c r="EX77" s="402"/>
      <c r="EY77" s="402"/>
      <c r="EZ77" s="402"/>
      <c r="FA77" s="402"/>
      <c r="FB77" s="402"/>
      <c r="FC77" s="402"/>
      <c r="FD77" s="402"/>
      <c r="FE77" s="402"/>
      <c r="FF77" s="402"/>
      <c r="FG77" s="402"/>
      <c r="FH77" s="402"/>
      <c r="FI77" s="402"/>
      <c r="FJ77" s="402"/>
      <c r="FK77" s="402"/>
      <c r="FL77" s="402"/>
      <c r="FM77" s="402"/>
      <c r="FN77" s="402"/>
      <c r="FO77" s="402"/>
      <c r="FP77" s="402"/>
      <c r="FQ77" s="402"/>
      <c r="FR77" s="402"/>
      <c r="FS77" s="402"/>
      <c r="FT77" s="402"/>
      <c r="FU77" s="402"/>
      <c r="FV77" s="402"/>
      <c r="FW77" s="402"/>
      <c r="FX77" s="402"/>
      <c r="FY77" s="402"/>
      <c r="FZ77" s="402"/>
      <c r="GA77" s="402"/>
      <c r="GB77" s="402"/>
      <c r="GC77" s="402"/>
      <c r="GD77" s="402"/>
      <c r="GE77" s="402"/>
      <c r="GF77" s="402"/>
      <c r="GG77" s="402"/>
      <c r="GH77" s="402"/>
      <c r="GI77" s="402"/>
      <c r="GJ77" s="402"/>
      <c r="GK77" s="402"/>
      <c r="GL77" s="402"/>
      <c r="GM77" s="402"/>
      <c r="GN77" s="402"/>
      <c r="GO77" s="402"/>
      <c r="GP77" s="402"/>
      <c r="GQ77" s="402"/>
      <c r="GR77" s="402"/>
      <c r="GS77" s="402"/>
      <c r="GT77" s="402"/>
      <c r="GU77" s="402"/>
      <c r="GV77" s="402"/>
      <c r="GW77" s="402"/>
      <c r="GX77" s="402"/>
      <c r="GY77" s="402"/>
      <c r="GZ77" s="402"/>
      <c r="HA77" s="402"/>
      <c r="HB77" s="402"/>
      <c r="HC77" s="402"/>
      <c r="HD77" s="402"/>
      <c r="HE77" s="402"/>
      <c r="HF77" s="402"/>
      <c r="HG77" s="402"/>
      <c r="HH77" s="402"/>
      <c r="HI77" s="402"/>
      <c r="HJ77" s="402"/>
      <c r="HK77" s="402"/>
      <c r="HL77" s="402"/>
      <c r="HM77" s="402"/>
      <c r="HN77" s="402"/>
      <c r="HO77" s="402"/>
      <c r="HP77" s="402"/>
      <c r="HQ77" s="402"/>
      <c r="HR77" s="402"/>
      <c r="HS77" s="402"/>
      <c r="HT77" s="402"/>
      <c r="HU77" s="402"/>
      <c r="HV77" s="402"/>
    </row>
    <row r="78" spans="1:230" s="407" customFormat="1" ht="18" customHeight="1">
      <c r="A78" s="402"/>
      <c r="B78" s="403">
        <v>31</v>
      </c>
      <c r="C78" s="404" t="s">
        <v>99</v>
      </c>
      <c r="D78" s="448">
        <v>10143</v>
      </c>
      <c r="E78" s="449">
        <v>1321.7226727792568</v>
      </c>
      <c r="F78" s="450">
        <v>98402</v>
      </c>
      <c r="G78" s="451">
        <v>1548.9657512042434</v>
      </c>
      <c r="H78" s="452">
        <v>29814</v>
      </c>
      <c r="I78" s="453">
        <v>943.40711980948549</v>
      </c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402"/>
      <c r="AC78" s="402"/>
      <c r="AD78" s="402"/>
      <c r="AE78" s="402"/>
      <c r="AF78" s="402"/>
      <c r="AG78" s="402"/>
      <c r="AH78" s="402"/>
      <c r="AI78" s="402"/>
      <c r="AJ78" s="402"/>
      <c r="AK78" s="402"/>
      <c r="AL78" s="402"/>
      <c r="AM78" s="402"/>
      <c r="AN78" s="402"/>
      <c r="AO78" s="402"/>
      <c r="AP78" s="402"/>
      <c r="AQ78" s="402"/>
      <c r="AR78" s="402"/>
      <c r="AS78" s="402"/>
      <c r="AT78" s="402"/>
      <c r="AU78" s="402"/>
      <c r="AV78" s="402"/>
      <c r="AW78" s="402"/>
      <c r="AX78" s="402"/>
      <c r="AY78" s="402"/>
      <c r="AZ78" s="402"/>
      <c r="BA78" s="402"/>
      <c r="BB78" s="402"/>
      <c r="BC78" s="402"/>
      <c r="BD78" s="402"/>
      <c r="BE78" s="402"/>
      <c r="BF78" s="402"/>
      <c r="BG78" s="402"/>
      <c r="BH78" s="402"/>
      <c r="BI78" s="402"/>
      <c r="BJ78" s="402"/>
      <c r="BK78" s="402"/>
      <c r="BL78" s="402"/>
      <c r="BM78" s="402"/>
      <c r="BN78" s="402"/>
      <c r="BO78" s="402"/>
      <c r="BP78" s="402"/>
      <c r="BQ78" s="402"/>
      <c r="BR78" s="402"/>
      <c r="BS78" s="402"/>
      <c r="BT78" s="402"/>
      <c r="BU78" s="402"/>
      <c r="BV78" s="402"/>
      <c r="BW78" s="402"/>
      <c r="BX78" s="402"/>
      <c r="BY78" s="402"/>
      <c r="BZ78" s="402"/>
      <c r="CA78" s="402"/>
      <c r="CB78" s="402"/>
      <c r="CC78" s="402"/>
      <c r="CD78" s="402"/>
      <c r="CE78" s="402"/>
      <c r="CF78" s="402"/>
      <c r="CG78" s="402"/>
      <c r="CH78" s="402"/>
      <c r="CI78" s="402"/>
      <c r="CJ78" s="402"/>
      <c r="CK78" s="402"/>
      <c r="CL78" s="402"/>
      <c r="CM78" s="402"/>
      <c r="CN78" s="402"/>
      <c r="CO78" s="402"/>
      <c r="CP78" s="402"/>
      <c r="CQ78" s="402"/>
      <c r="CR78" s="402"/>
      <c r="CS78" s="402"/>
      <c r="CT78" s="402"/>
      <c r="CU78" s="402"/>
      <c r="CV78" s="402"/>
      <c r="CW78" s="402"/>
      <c r="CX78" s="402"/>
      <c r="CY78" s="402"/>
      <c r="CZ78" s="402"/>
      <c r="DA78" s="402"/>
      <c r="DB78" s="402"/>
      <c r="DC78" s="402"/>
      <c r="DD78" s="402"/>
      <c r="DE78" s="402"/>
      <c r="DF78" s="402"/>
      <c r="DG78" s="402"/>
      <c r="DH78" s="402"/>
      <c r="DI78" s="402"/>
      <c r="DJ78" s="402"/>
      <c r="DK78" s="402"/>
      <c r="DL78" s="402"/>
      <c r="DM78" s="402"/>
      <c r="DN78" s="402"/>
      <c r="DO78" s="402"/>
      <c r="DP78" s="402"/>
      <c r="DQ78" s="402"/>
      <c r="DR78" s="402"/>
      <c r="DS78" s="402"/>
      <c r="DT78" s="402"/>
      <c r="DU78" s="402"/>
      <c r="DV78" s="402"/>
      <c r="DW78" s="402"/>
      <c r="DX78" s="402"/>
      <c r="DY78" s="402"/>
      <c r="DZ78" s="402"/>
      <c r="EA78" s="402"/>
      <c r="EB78" s="402"/>
      <c r="EC78" s="402"/>
      <c r="ED78" s="402"/>
      <c r="EE78" s="402"/>
      <c r="EF78" s="402"/>
      <c r="EG78" s="402"/>
      <c r="EH78" s="402"/>
      <c r="EI78" s="402"/>
      <c r="EJ78" s="402"/>
      <c r="EK78" s="402"/>
      <c r="EL78" s="402"/>
      <c r="EM78" s="402"/>
      <c r="EN78" s="402"/>
      <c r="EO78" s="402"/>
      <c r="EP78" s="402"/>
      <c r="EQ78" s="402"/>
      <c r="ER78" s="402"/>
      <c r="ES78" s="402"/>
      <c r="ET78" s="402"/>
      <c r="EU78" s="402"/>
      <c r="EV78" s="402"/>
      <c r="EW78" s="402"/>
      <c r="EX78" s="402"/>
      <c r="EY78" s="402"/>
      <c r="EZ78" s="402"/>
      <c r="FA78" s="402"/>
      <c r="FB78" s="402"/>
      <c r="FC78" s="402"/>
      <c r="FD78" s="402"/>
      <c r="FE78" s="402"/>
      <c r="FF78" s="402"/>
      <c r="FG78" s="402"/>
      <c r="FH78" s="402"/>
      <c r="FI78" s="402"/>
      <c r="FJ78" s="402"/>
      <c r="FK78" s="402"/>
      <c r="FL78" s="402"/>
      <c r="FM78" s="402"/>
      <c r="FN78" s="402"/>
      <c r="FO78" s="402"/>
      <c r="FP78" s="402"/>
      <c r="FQ78" s="402"/>
      <c r="FR78" s="402"/>
      <c r="FS78" s="402"/>
      <c r="FT78" s="402"/>
      <c r="FU78" s="402"/>
      <c r="FV78" s="402"/>
      <c r="FW78" s="402"/>
      <c r="FX78" s="402"/>
      <c r="FY78" s="402"/>
      <c r="FZ78" s="402"/>
      <c r="GA78" s="402"/>
      <c r="GB78" s="402"/>
      <c r="GC78" s="402"/>
      <c r="GD78" s="402"/>
      <c r="GE78" s="402"/>
      <c r="GF78" s="402"/>
      <c r="GG78" s="402"/>
      <c r="GH78" s="402"/>
      <c r="GI78" s="402"/>
      <c r="GJ78" s="402"/>
      <c r="GK78" s="402"/>
      <c r="GL78" s="402"/>
      <c r="GM78" s="402"/>
      <c r="GN78" s="402"/>
      <c r="GO78" s="402"/>
      <c r="GP78" s="402"/>
      <c r="GQ78" s="402"/>
      <c r="GR78" s="402"/>
      <c r="GS78" s="402"/>
      <c r="GT78" s="402"/>
      <c r="GU78" s="402"/>
      <c r="GV78" s="402"/>
      <c r="GW78" s="402"/>
      <c r="GX78" s="402"/>
      <c r="GY78" s="402"/>
      <c r="GZ78" s="402"/>
      <c r="HA78" s="402"/>
      <c r="HB78" s="402"/>
      <c r="HC78" s="402"/>
      <c r="HD78" s="402"/>
      <c r="HE78" s="402"/>
      <c r="HF78" s="402"/>
      <c r="HG78" s="402"/>
      <c r="HH78" s="402"/>
      <c r="HI78" s="402"/>
      <c r="HJ78" s="402"/>
      <c r="HK78" s="402"/>
      <c r="HL78" s="402"/>
      <c r="HM78" s="402"/>
      <c r="HN78" s="402"/>
      <c r="HO78" s="402"/>
      <c r="HP78" s="402"/>
      <c r="HQ78" s="402"/>
      <c r="HR78" s="402"/>
      <c r="HS78" s="402"/>
      <c r="HT78" s="402"/>
      <c r="HU78" s="402"/>
      <c r="HV78" s="402"/>
    </row>
    <row r="79" spans="1:230" s="407" customFormat="1" ht="18" hidden="1" customHeight="1">
      <c r="A79" s="402"/>
      <c r="B79" s="403"/>
      <c r="C79" s="404"/>
      <c r="D79" s="448"/>
      <c r="E79" s="449"/>
      <c r="F79" s="450"/>
      <c r="G79" s="451"/>
      <c r="H79" s="452"/>
      <c r="I79" s="453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  <c r="X79" s="402"/>
      <c r="Y79" s="402"/>
      <c r="Z79" s="402"/>
      <c r="AA79" s="402"/>
      <c r="AB79" s="402"/>
      <c r="AC79" s="402"/>
      <c r="AD79" s="402"/>
      <c r="AE79" s="402"/>
      <c r="AF79" s="402"/>
      <c r="AG79" s="402"/>
      <c r="AH79" s="402"/>
      <c r="AI79" s="402"/>
      <c r="AJ79" s="402"/>
      <c r="AK79" s="402"/>
      <c r="AL79" s="402"/>
      <c r="AM79" s="402"/>
      <c r="AN79" s="402"/>
      <c r="AO79" s="402"/>
      <c r="AP79" s="402"/>
      <c r="AQ79" s="402"/>
      <c r="AR79" s="402"/>
      <c r="AS79" s="402"/>
      <c r="AT79" s="402"/>
      <c r="AU79" s="402"/>
      <c r="AV79" s="402"/>
      <c r="AW79" s="402"/>
      <c r="AX79" s="402"/>
      <c r="AY79" s="402"/>
      <c r="AZ79" s="402"/>
      <c r="BA79" s="402"/>
      <c r="BB79" s="402"/>
      <c r="BC79" s="402"/>
      <c r="BD79" s="402"/>
      <c r="BE79" s="402"/>
      <c r="BF79" s="402"/>
      <c r="BG79" s="402"/>
      <c r="BH79" s="402"/>
      <c r="BI79" s="402"/>
      <c r="BJ79" s="402"/>
      <c r="BK79" s="402"/>
      <c r="BL79" s="402"/>
      <c r="BM79" s="402"/>
      <c r="BN79" s="402"/>
      <c r="BO79" s="402"/>
      <c r="BP79" s="402"/>
      <c r="BQ79" s="402"/>
      <c r="BR79" s="402"/>
      <c r="BS79" s="402"/>
      <c r="BT79" s="402"/>
      <c r="BU79" s="402"/>
      <c r="BV79" s="402"/>
      <c r="BW79" s="402"/>
      <c r="BX79" s="402"/>
      <c r="BY79" s="402"/>
      <c r="BZ79" s="402"/>
      <c r="CA79" s="402"/>
      <c r="CB79" s="402"/>
      <c r="CC79" s="402"/>
      <c r="CD79" s="402"/>
      <c r="CE79" s="402"/>
      <c r="CF79" s="402"/>
      <c r="CG79" s="402"/>
      <c r="CH79" s="402"/>
      <c r="CI79" s="402"/>
      <c r="CJ79" s="402"/>
      <c r="CK79" s="402"/>
      <c r="CL79" s="402"/>
      <c r="CM79" s="402"/>
      <c r="CN79" s="402"/>
      <c r="CO79" s="402"/>
      <c r="CP79" s="402"/>
      <c r="CQ79" s="402"/>
      <c r="CR79" s="402"/>
      <c r="CS79" s="402"/>
      <c r="CT79" s="402"/>
      <c r="CU79" s="402"/>
      <c r="CV79" s="402"/>
      <c r="CW79" s="402"/>
      <c r="CX79" s="402"/>
      <c r="CY79" s="402"/>
      <c r="CZ79" s="402"/>
      <c r="DA79" s="402"/>
      <c r="DB79" s="402"/>
      <c r="DC79" s="402"/>
      <c r="DD79" s="402"/>
      <c r="DE79" s="402"/>
      <c r="DF79" s="402"/>
      <c r="DG79" s="402"/>
      <c r="DH79" s="402"/>
      <c r="DI79" s="402"/>
      <c r="DJ79" s="402"/>
      <c r="DK79" s="402"/>
      <c r="DL79" s="402"/>
      <c r="DM79" s="402"/>
      <c r="DN79" s="402"/>
      <c r="DO79" s="402"/>
      <c r="DP79" s="402"/>
      <c r="DQ79" s="402"/>
      <c r="DR79" s="402"/>
      <c r="DS79" s="402"/>
      <c r="DT79" s="402"/>
      <c r="DU79" s="402"/>
      <c r="DV79" s="402"/>
      <c r="DW79" s="402"/>
      <c r="DX79" s="402"/>
      <c r="DY79" s="402"/>
      <c r="DZ79" s="402"/>
      <c r="EA79" s="402"/>
      <c r="EB79" s="402"/>
      <c r="EC79" s="402"/>
      <c r="ED79" s="402"/>
      <c r="EE79" s="402"/>
      <c r="EF79" s="402"/>
      <c r="EG79" s="402"/>
      <c r="EH79" s="402"/>
      <c r="EI79" s="402"/>
      <c r="EJ79" s="402"/>
      <c r="EK79" s="402"/>
      <c r="EL79" s="402"/>
      <c r="EM79" s="402"/>
      <c r="EN79" s="402"/>
      <c r="EO79" s="402"/>
      <c r="EP79" s="402"/>
      <c r="EQ79" s="402"/>
      <c r="ER79" s="402"/>
      <c r="ES79" s="402"/>
      <c r="ET79" s="402"/>
      <c r="EU79" s="402"/>
      <c r="EV79" s="402"/>
      <c r="EW79" s="402"/>
      <c r="EX79" s="402"/>
      <c r="EY79" s="402"/>
      <c r="EZ79" s="402"/>
      <c r="FA79" s="402"/>
      <c r="FB79" s="402"/>
      <c r="FC79" s="402"/>
      <c r="FD79" s="402"/>
      <c r="FE79" s="402"/>
      <c r="FF79" s="402"/>
      <c r="FG79" s="402"/>
      <c r="FH79" s="402"/>
      <c r="FI79" s="402"/>
      <c r="FJ79" s="402"/>
      <c r="FK79" s="402"/>
      <c r="FL79" s="402"/>
      <c r="FM79" s="402"/>
      <c r="FN79" s="402"/>
      <c r="FO79" s="402"/>
      <c r="FP79" s="402"/>
      <c r="FQ79" s="402"/>
      <c r="FR79" s="402"/>
      <c r="FS79" s="402"/>
      <c r="FT79" s="402"/>
      <c r="FU79" s="402"/>
      <c r="FV79" s="402"/>
      <c r="FW79" s="402"/>
      <c r="FX79" s="402"/>
      <c r="FY79" s="402"/>
      <c r="FZ79" s="402"/>
      <c r="GA79" s="402"/>
      <c r="GB79" s="402"/>
      <c r="GC79" s="402"/>
      <c r="GD79" s="402"/>
      <c r="GE79" s="402"/>
      <c r="GF79" s="402"/>
      <c r="GG79" s="402"/>
      <c r="GH79" s="402"/>
      <c r="GI79" s="402"/>
      <c r="GJ79" s="402"/>
      <c r="GK79" s="402"/>
      <c r="GL79" s="402"/>
      <c r="GM79" s="402"/>
      <c r="GN79" s="402"/>
      <c r="GO79" s="402"/>
      <c r="GP79" s="402"/>
      <c r="GQ79" s="402"/>
      <c r="GR79" s="402"/>
      <c r="GS79" s="402"/>
      <c r="GT79" s="402"/>
      <c r="GU79" s="402"/>
      <c r="GV79" s="402"/>
      <c r="GW79" s="402"/>
      <c r="GX79" s="402"/>
      <c r="GY79" s="402"/>
      <c r="GZ79" s="402"/>
      <c r="HA79" s="402"/>
      <c r="HB79" s="402"/>
      <c r="HC79" s="402"/>
      <c r="HD79" s="402"/>
      <c r="HE79" s="402"/>
      <c r="HF79" s="402"/>
      <c r="HG79" s="402"/>
      <c r="HH79" s="402"/>
      <c r="HI79" s="402"/>
      <c r="HJ79" s="402"/>
      <c r="HK79" s="402"/>
      <c r="HL79" s="402"/>
      <c r="HM79" s="402"/>
      <c r="HN79" s="402"/>
      <c r="HO79" s="402"/>
      <c r="HP79" s="402"/>
      <c r="HQ79" s="402"/>
      <c r="HR79" s="402"/>
      <c r="HS79" s="402"/>
      <c r="HT79" s="402"/>
      <c r="HU79" s="402"/>
      <c r="HV79" s="402"/>
    </row>
    <row r="80" spans="1:230" s="407" customFormat="1" ht="18" customHeight="1">
      <c r="A80" s="402"/>
      <c r="B80" s="403"/>
      <c r="C80" s="404" t="s">
        <v>100</v>
      </c>
      <c r="D80" s="448">
        <v>39493</v>
      </c>
      <c r="E80" s="449">
        <v>1428.6737771250603</v>
      </c>
      <c r="F80" s="450">
        <v>381667</v>
      </c>
      <c r="G80" s="451">
        <v>1685.3263692433454</v>
      </c>
      <c r="H80" s="452">
        <v>134309</v>
      </c>
      <c r="I80" s="453">
        <v>1037.7550167896411</v>
      </c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  <c r="X80" s="402"/>
      <c r="Y80" s="402"/>
      <c r="Z80" s="402"/>
      <c r="AA80" s="402"/>
      <c r="AB80" s="402"/>
      <c r="AC80" s="402"/>
      <c r="AD80" s="402"/>
      <c r="AE80" s="402"/>
      <c r="AF80" s="402"/>
      <c r="AG80" s="402"/>
      <c r="AH80" s="402"/>
      <c r="AI80" s="402"/>
      <c r="AJ80" s="402"/>
      <c r="AK80" s="402"/>
      <c r="AL80" s="402"/>
      <c r="AM80" s="402"/>
      <c r="AN80" s="402"/>
      <c r="AO80" s="402"/>
      <c r="AP80" s="402"/>
      <c r="AQ80" s="402"/>
      <c r="AR80" s="402"/>
      <c r="AS80" s="402"/>
      <c r="AT80" s="402"/>
      <c r="AU80" s="402"/>
      <c r="AV80" s="402"/>
      <c r="AW80" s="402"/>
      <c r="AX80" s="402"/>
      <c r="AY80" s="402"/>
      <c r="AZ80" s="402"/>
      <c r="BA80" s="402"/>
      <c r="BB80" s="402"/>
      <c r="BC80" s="402"/>
      <c r="BD80" s="402"/>
      <c r="BE80" s="402"/>
      <c r="BF80" s="402"/>
      <c r="BG80" s="402"/>
      <c r="BH80" s="402"/>
      <c r="BI80" s="402"/>
      <c r="BJ80" s="402"/>
      <c r="BK80" s="402"/>
      <c r="BL80" s="402"/>
      <c r="BM80" s="402"/>
      <c r="BN80" s="402"/>
      <c r="BO80" s="402"/>
      <c r="BP80" s="402"/>
      <c r="BQ80" s="402"/>
      <c r="BR80" s="402"/>
      <c r="BS80" s="402"/>
      <c r="BT80" s="402"/>
      <c r="BU80" s="402"/>
      <c r="BV80" s="402"/>
      <c r="BW80" s="402"/>
      <c r="BX80" s="402"/>
      <c r="BY80" s="402"/>
      <c r="BZ80" s="402"/>
      <c r="CA80" s="402"/>
      <c r="CB80" s="402"/>
      <c r="CC80" s="402"/>
      <c r="CD80" s="402"/>
      <c r="CE80" s="402"/>
      <c r="CF80" s="402"/>
      <c r="CG80" s="402"/>
      <c r="CH80" s="402"/>
      <c r="CI80" s="402"/>
      <c r="CJ80" s="402"/>
      <c r="CK80" s="402"/>
      <c r="CL80" s="402"/>
      <c r="CM80" s="402"/>
      <c r="CN80" s="402"/>
      <c r="CO80" s="402"/>
      <c r="CP80" s="402"/>
      <c r="CQ80" s="402"/>
      <c r="CR80" s="402"/>
      <c r="CS80" s="402"/>
      <c r="CT80" s="402"/>
      <c r="CU80" s="402"/>
      <c r="CV80" s="402"/>
      <c r="CW80" s="402"/>
      <c r="CX80" s="402"/>
      <c r="CY80" s="402"/>
      <c r="CZ80" s="402"/>
      <c r="DA80" s="402"/>
      <c r="DB80" s="402"/>
      <c r="DC80" s="402"/>
      <c r="DD80" s="402"/>
      <c r="DE80" s="402"/>
      <c r="DF80" s="402"/>
      <c r="DG80" s="402"/>
      <c r="DH80" s="402"/>
      <c r="DI80" s="402"/>
      <c r="DJ80" s="402"/>
      <c r="DK80" s="402"/>
      <c r="DL80" s="402"/>
      <c r="DM80" s="402"/>
      <c r="DN80" s="402"/>
      <c r="DO80" s="402"/>
      <c r="DP80" s="402"/>
      <c r="DQ80" s="402"/>
      <c r="DR80" s="402"/>
      <c r="DS80" s="402"/>
      <c r="DT80" s="402"/>
      <c r="DU80" s="402"/>
      <c r="DV80" s="402"/>
      <c r="DW80" s="402"/>
      <c r="DX80" s="402"/>
      <c r="DY80" s="402"/>
      <c r="DZ80" s="402"/>
      <c r="EA80" s="402"/>
      <c r="EB80" s="402"/>
      <c r="EC80" s="402"/>
      <c r="ED80" s="402"/>
      <c r="EE80" s="402"/>
      <c r="EF80" s="402"/>
      <c r="EG80" s="402"/>
      <c r="EH80" s="402"/>
      <c r="EI80" s="402"/>
      <c r="EJ80" s="402"/>
      <c r="EK80" s="402"/>
      <c r="EL80" s="402"/>
      <c r="EM80" s="402"/>
      <c r="EN80" s="402"/>
      <c r="EO80" s="402"/>
      <c r="EP80" s="402"/>
      <c r="EQ80" s="402"/>
      <c r="ER80" s="402"/>
      <c r="ES80" s="402"/>
      <c r="ET80" s="402"/>
      <c r="EU80" s="402"/>
      <c r="EV80" s="402"/>
      <c r="EW80" s="402"/>
      <c r="EX80" s="402"/>
      <c r="EY80" s="402"/>
      <c r="EZ80" s="402"/>
      <c r="FA80" s="402"/>
      <c r="FB80" s="402"/>
      <c r="FC80" s="402"/>
      <c r="FD80" s="402"/>
      <c r="FE80" s="402"/>
      <c r="FF80" s="402"/>
      <c r="FG80" s="402"/>
      <c r="FH80" s="402"/>
      <c r="FI80" s="402"/>
      <c r="FJ80" s="402"/>
      <c r="FK80" s="402"/>
      <c r="FL80" s="402"/>
      <c r="FM80" s="402"/>
      <c r="FN80" s="402"/>
      <c r="FO80" s="402"/>
      <c r="FP80" s="402"/>
      <c r="FQ80" s="402"/>
      <c r="FR80" s="402"/>
      <c r="FS80" s="402"/>
      <c r="FT80" s="402"/>
      <c r="FU80" s="402"/>
      <c r="FV80" s="402"/>
      <c r="FW80" s="402"/>
      <c r="FX80" s="402"/>
      <c r="FY80" s="402"/>
      <c r="FZ80" s="402"/>
      <c r="GA80" s="402"/>
      <c r="GB80" s="402"/>
      <c r="GC80" s="402"/>
      <c r="GD80" s="402"/>
      <c r="GE80" s="402"/>
      <c r="GF80" s="402"/>
      <c r="GG80" s="402"/>
      <c r="GH80" s="402"/>
      <c r="GI80" s="402"/>
      <c r="GJ80" s="402"/>
      <c r="GK80" s="402"/>
      <c r="GL80" s="402"/>
      <c r="GM80" s="402"/>
      <c r="GN80" s="402"/>
      <c r="GO80" s="402"/>
      <c r="GP80" s="402"/>
      <c r="GQ80" s="402"/>
      <c r="GR80" s="402"/>
      <c r="GS80" s="402"/>
      <c r="GT80" s="402"/>
      <c r="GU80" s="402"/>
      <c r="GV80" s="402"/>
      <c r="GW80" s="402"/>
      <c r="GX80" s="402"/>
      <c r="GY80" s="402"/>
      <c r="GZ80" s="402"/>
      <c r="HA80" s="402"/>
      <c r="HB80" s="402"/>
      <c r="HC80" s="402"/>
      <c r="HD80" s="402"/>
      <c r="HE80" s="402"/>
      <c r="HF80" s="402"/>
      <c r="HG80" s="402"/>
      <c r="HH80" s="402"/>
      <c r="HI80" s="402"/>
      <c r="HJ80" s="402"/>
      <c r="HK80" s="402"/>
      <c r="HL80" s="402"/>
      <c r="HM80" s="402"/>
      <c r="HN80" s="402"/>
      <c r="HO80" s="402"/>
      <c r="HP80" s="402"/>
      <c r="HQ80" s="402"/>
      <c r="HR80" s="402"/>
      <c r="HS80" s="402"/>
      <c r="HT80" s="402"/>
      <c r="HU80" s="402"/>
      <c r="HV80" s="402"/>
    </row>
    <row r="81" spans="1:230" s="408" customFormat="1" ht="18" customHeight="1">
      <c r="B81" s="403">
        <v>1</v>
      </c>
      <c r="C81" s="409" t="s">
        <v>205</v>
      </c>
      <c r="D81" s="410">
        <v>6242</v>
      </c>
      <c r="E81" s="411">
        <v>1415.8428388337072</v>
      </c>
      <c r="F81" s="410">
        <v>55878</v>
      </c>
      <c r="G81" s="411">
        <v>1699.9564358065786</v>
      </c>
      <c r="H81" s="410">
        <v>17273</v>
      </c>
      <c r="I81" s="411">
        <v>1028.334717188676</v>
      </c>
    </row>
    <row r="82" spans="1:230" s="408" customFormat="1" ht="18" customHeight="1">
      <c r="B82" s="403">
        <v>20</v>
      </c>
      <c r="C82" s="409" t="s">
        <v>207</v>
      </c>
      <c r="D82" s="410">
        <v>12212</v>
      </c>
      <c r="E82" s="411">
        <v>1464.0641541107107</v>
      </c>
      <c r="F82" s="410">
        <v>132603</v>
      </c>
      <c r="G82" s="411">
        <v>1632.2394742200402</v>
      </c>
      <c r="H82" s="410">
        <v>43570</v>
      </c>
      <c r="I82" s="411">
        <v>1012.7867661234797</v>
      </c>
    </row>
    <row r="83" spans="1:230" s="408" customFormat="1" ht="18" customHeight="1">
      <c r="B83" s="403">
        <v>48</v>
      </c>
      <c r="C83" s="409" t="s">
        <v>214</v>
      </c>
      <c r="D83" s="410">
        <v>21039</v>
      </c>
      <c r="E83" s="411">
        <v>1411.938354009221</v>
      </c>
      <c r="F83" s="410">
        <v>193186</v>
      </c>
      <c r="G83" s="411">
        <v>1717.5335824024517</v>
      </c>
      <c r="H83" s="410">
        <v>73466</v>
      </c>
      <c r="I83" s="411">
        <v>1054.777632918629</v>
      </c>
    </row>
    <row r="84" spans="1:230" s="408" customFormat="1" ht="18" hidden="1" customHeight="1">
      <c r="B84" s="403"/>
      <c r="C84" s="409"/>
      <c r="D84" s="410"/>
      <c r="E84" s="411"/>
      <c r="F84" s="410"/>
      <c r="G84" s="411"/>
      <c r="H84" s="410"/>
      <c r="I84" s="411"/>
    </row>
    <row r="85" spans="1:230" s="407" customFormat="1" ht="18" customHeight="1">
      <c r="A85" s="402"/>
      <c r="B85" s="403">
        <v>26</v>
      </c>
      <c r="C85" s="404" t="s">
        <v>101</v>
      </c>
      <c r="D85" s="448">
        <v>4535</v>
      </c>
      <c r="E85" s="449">
        <v>1155.7809966923926</v>
      </c>
      <c r="F85" s="450">
        <v>49942</v>
      </c>
      <c r="G85" s="451">
        <v>1324.5526845140362</v>
      </c>
      <c r="H85" s="452">
        <v>15992</v>
      </c>
      <c r="I85" s="453">
        <v>841.77804839919963</v>
      </c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2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Y85" s="402"/>
      <c r="AZ85" s="402"/>
      <c r="BA85" s="402"/>
      <c r="BB85" s="402"/>
      <c r="BC85" s="402"/>
      <c r="BD85" s="402"/>
      <c r="BE85" s="402"/>
      <c r="BF85" s="402"/>
      <c r="BG85" s="402"/>
      <c r="BH85" s="402"/>
      <c r="BI85" s="402"/>
      <c r="BJ85" s="402"/>
      <c r="BK85" s="402"/>
      <c r="BL85" s="402"/>
      <c r="BM85" s="402"/>
      <c r="BN85" s="402"/>
      <c r="BO85" s="402"/>
      <c r="BP85" s="402"/>
      <c r="BQ85" s="402"/>
      <c r="BR85" s="402"/>
      <c r="BS85" s="402"/>
      <c r="BT85" s="402"/>
      <c r="BU85" s="402"/>
      <c r="BV85" s="402"/>
      <c r="BW85" s="402"/>
      <c r="BX85" s="402"/>
      <c r="BY85" s="402"/>
      <c r="BZ85" s="402"/>
      <c r="CA85" s="402"/>
      <c r="CB85" s="402"/>
      <c r="CC85" s="402"/>
      <c r="CD85" s="402"/>
      <c r="CE85" s="402"/>
      <c r="CF85" s="402"/>
      <c r="CG85" s="402"/>
      <c r="CH85" s="402"/>
      <c r="CI85" s="402"/>
      <c r="CJ85" s="402"/>
      <c r="CK85" s="402"/>
      <c r="CL85" s="402"/>
      <c r="CM85" s="402"/>
      <c r="CN85" s="402"/>
      <c r="CO85" s="402"/>
      <c r="CP85" s="402"/>
      <c r="CQ85" s="402"/>
      <c r="CR85" s="402"/>
      <c r="CS85" s="402"/>
      <c r="CT85" s="402"/>
      <c r="CU85" s="402"/>
      <c r="CV85" s="402"/>
      <c r="CW85" s="402"/>
      <c r="CX85" s="402"/>
      <c r="CY85" s="402"/>
      <c r="CZ85" s="402"/>
      <c r="DA85" s="402"/>
      <c r="DB85" s="402"/>
      <c r="DC85" s="402"/>
      <c r="DD85" s="402"/>
      <c r="DE85" s="402"/>
      <c r="DF85" s="402"/>
      <c r="DG85" s="402"/>
      <c r="DH85" s="402"/>
      <c r="DI85" s="402"/>
      <c r="DJ85" s="402"/>
      <c r="DK85" s="402"/>
      <c r="DL85" s="402"/>
      <c r="DM85" s="402"/>
      <c r="DN85" s="402"/>
      <c r="DO85" s="402"/>
      <c r="DP85" s="402"/>
      <c r="DQ85" s="402"/>
      <c r="DR85" s="402"/>
      <c r="DS85" s="402"/>
      <c r="DT85" s="402"/>
      <c r="DU85" s="402"/>
      <c r="DV85" s="402"/>
      <c r="DW85" s="402"/>
      <c r="DX85" s="402"/>
      <c r="DY85" s="402"/>
      <c r="DZ85" s="402"/>
      <c r="EA85" s="402"/>
      <c r="EB85" s="402"/>
      <c r="EC85" s="402"/>
      <c r="ED85" s="402"/>
      <c r="EE85" s="402"/>
      <c r="EF85" s="402"/>
      <c r="EG85" s="402"/>
      <c r="EH85" s="402"/>
      <c r="EI85" s="402"/>
      <c r="EJ85" s="402"/>
      <c r="EK85" s="402"/>
      <c r="EL85" s="402"/>
      <c r="EM85" s="402"/>
      <c r="EN85" s="402"/>
      <c r="EO85" s="402"/>
      <c r="EP85" s="402"/>
      <c r="EQ85" s="402"/>
      <c r="ER85" s="402"/>
      <c r="ES85" s="402"/>
      <c r="ET85" s="402"/>
      <c r="EU85" s="402"/>
      <c r="EV85" s="402"/>
      <c r="EW85" s="402"/>
      <c r="EX85" s="402"/>
      <c r="EY85" s="402"/>
      <c r="EZ85" s="402"/>
      <c r="FA85" s="402"/>
      <c r="FB85" s="402"/>
      <c r="FC85" s="402"/>
      <c r="FD85" s="402"/>
      <c r="FE85" s="402"/>
      <c r="FF85" s="402"/>
      <c r="FG85" s="402"/>
      <c r="FH85" s="402"/>
      <c r="FI85" s="402"/>
      <c r="FJ85" s="402"/>
      <c r="FK85" s="402"/>
      <c r="FL85" s="402"/>
      <c r="FM85" s="402"/>
      <c r="FN85" s="402"/>
      <c r="FO85" s="402"/>
      <c r="FP85" s="402"/>
      <c r="FQ85" s="402"/>
      <c r="FR85" s="402"/>
      <c r="FS85" s="402"/>
      <c r="FT85" s="402"/>
      <c r="FU85" s="402"/>
      <c r="FV85" s="402"/>
      <c r="FW85" s="402"/>
      <c r="FX85" s="402"/>
      <c r="FY85" s="402"/>
      <c r="FZ85" s="402"/>
      <c r="GA85" s="402"/>
      <c r="GB85" s="402"/>
      <c r="GC85" s="402"/>
      <c r="GD85" s="402"/>
      <c r="GE85" s="402"/>
      <c r="GF85" s="402"/>
      <c r="GG85" s="402"/>
      <c r="GH85" s="402"/>
      <c r="GI85" s="402"/>
      <c r="GJ85" s="402"/>
      <c r="GK85" s="402"/>
      <c r="GL85" s="402"/>
      <c r="GM85" s="402"/>
      <c r="GN85" s="402"/>
      <c r="GO85" s="402"/>
      <c r="GP85" s="402"/>
      <c r="GQ85" s="402"/>
      <c r="GR85" s="402"/>
      <c r="GS85" s="402"/>
      <c r="GT85" s="402"/>
      <c r="GU85" s="402"/>
      <c r="GV85" s="402"/>
      <c r="GW85" s="402"/>
      <c r="GX85" s="402"/>
      <c r="GY85" s="402"/>
      <c r="GZ85" s="402"/>
      <c r="HA85" s="402"/>
      <c r="HB85" s="402"/>
      <c r="HC85" s="402"/>
      <c r="HD85" s="402"/>
      <c r="HE85" s="402"/>
      <c r="HF85" s="402"/>
      <c r="HG85" s="402"/>
      <c r="HH85" s="402"/>
      <c r="HI85" s="402"/>
      <c r="HJ85" s="402"/>
      <c r="HK85" s="402"/>
      <c r="HL85" s="402"/>
      <c r="HM85" s="402"/>
      <c r="HN85" s="402"/>
      <c r="HO85" s="402"/>
      <c r="HP85" s="402"/>
      <c r="HQ85" s="402"/>
      <c r="HR85" s="402"/>
      <c r="HS85" s="402"/>
      <c r="HT85" s="402"/>
      <c r="HU85" s="402"/>
      <c r="HV85" s="402"/>
    </row>
    <row r="86" spans="1:230" s="407" customFormat="1" ht="18" hidden="1" customHeight="1">
      <c r="A86" s="402"/>
      <c r="B86" s="403"/>
      <c r="C86" s="404"/>
      <c r="D86" s="405"/>
      <c r="E86" s="406"/>
      <c r="F86" s="405"/>
      <c r="G86" s="406"/>
      <c r="H86" s="405"/>
      <c r="I86" s="406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  <c r="AA86" s="402"/>
      <c r="AB86" s="402"/>
      <c r="AC86" s="402"/>
      <c r="AD86" s="402"/>
      <c r="AE86" s="402"/>
      <c r="AF86" s="402"/>
      <c r="AG86" s="402"/>
      <c r="AH86" s="402"/>
      <c r="AI86" s="402"/>
      <c r="AJ86" s="402"/>
      <c r="AK86" s="402"/>
      <c r="AL86" s="402"/>
      <c r="AM86" s="402"/>
      <c r="AN86" s="402"/>
      <c r="AO86" s="402"/>
      <c r="AP86" s="402"/>
      <c r="AQ86" s="402"/>
      <c r="AR86" s="402"/>
      <c r="AS86" s="402"/>
      <c r="AT86" s="402"/>
      <c r="AU86" s="402"/>
      <c r="AV86" s="402"/>
      <c r="AW86" s="402"/>
      <c r="AX86" s="402"/>
      <c r="AY86" s="402"/>
      <c r="AZ86" s="402"/>
      <c r="BA86" s="402"/>
      <c r="BB86" s="402"/>
      <c r="BC86" s="402"/>
      <c r="BD86" s="402"/>
      <c r="BE86" s="402"/>
      <c r="BF86" s="402"/>
      <c r="BG86" s="402"/>
      <c r="BH86" s="402"/>
      <c r="BI86" s="402"/>
      <c r="BJ86" s="402"/>
      <c r="BK86" s="402"/>
      <c r="BL86" s="402"/>
      <c r="BM86" s="402"/>
      <c r="BN86" s="402"/>
      <c r="BO86" s="402"/>
      <c r="BP86" s="402"/>
      <c r="BQ86" s="402"/>
      <c r="BR86" s="402"/>
      <c r="BS86" s="402"/>
      <c r="BT86" s="402"/>
      <c r="BU86" s="402"/>
      <c r="BV86" s="402"/>
      <c r="BW86" s="402"/>
      <c r="BX86" s="402"/>
      <c r="BY86" s="402"/>
      <c r="BZ86" s="402"/>
      <c r="CA86" s="402"/>
      <c r="CB86" s="402"/>
      <c r="CC86" s="402"/>
      <c r="CD86" s="402"/>
      <c r="CE86" s="402"/>
      <c r="CF86" s="402"/>
      <c r="CG86" s="402"/>
      <c r="CH86" s="402"/>
      <c r="CI86" s="402"/>
      <c r="CJ86" s="402"/>
      <c r="CK86" s="402"/>
      <c r="CL86" s="402"/>
      <c r="CM86" s="402"/>
      <c r="CN86" s="402"/>
      <c r="CO86" s="402"/>
      <c r="CP86" s="402"/>
      <c r="CQ86" s="402"/>
      <c r="CR86" s="402"/>
      <c r="CS86" s="402"/>
      <c r="CT86" s="402"/>
      <c r="CU86" s="402"/>
      <c r="CV86" s="402"/>
      <c r="CW86" s="402"/>
      <c r="CX86" s="402"/>
      <c r="CY86" s="402"/>
      <c r="CZ86" s="402"/>
      <c r="DA86" s="402"/>
      <c r="DB86" s="402"/>
      <c r="DC86" s="402"/>
      <c r="DD86" s="402"/>
      <c r="DE86" s="402"/>
      <c r="DF86" s="402"/>
      <c r="DG86" s="402"/>
      <c r="DH86" s="402"/>
      <c r="DI86" s="402"/>
      <c r="DJ86" s="402"/>
      <c r="DK86" s="402"/>
      <c r="DL86" s="402"/>
      <c r="DM86" s="402"/>
      <c r="DN86" s="402"/>
      <c r="DO86" s="402"/>
      <c r="DP86" s="402"/>
      <c r="DQ86" s="402"/>
      <c r="DR86" s="402"/>
      <c r="DS86" s="402"/>
      <c r="DT86" s="402"/>
      <c r="DU86" s="402"/>
      <c r="DV86" s="402"/>
      <c r="DW86" s="402"/>
      <c r="DX86" s="402"/>
      <c r="DY86" s="402"/>
      <c r="DZ86" s="402"/>
      <c r="EA86" s="402"/>
      <c r="EB86" s="402"/>
      <c r="EC86" s="402"/>
      <c r="ED86" s="402"/>
      <c r="EE86" s="402"/>
      <c r="EF86" s="402"/>
      <c r="EG86" s="402"/>
      <c r="EH86" s="402"/>
      <c r="EI86" s="402"/>
      <c r="EJ86" s="402"/>
      <c r="EK86" s="402"/>
      <c r="EL86" s="402"/>
      <c r="EM86" s="402"/>
      <c r="EN86" s="402"/>
      <c r="EO86" s="402"/>
      <c r="EP86" s="402"/>
      <c r="EQ86" s="402"/>
      <c r="ER86" s="402"/>
      <c r="ES86" s="402"/>
      <c r="ET86" s="402"/>
      <c r="EU86" s="402"/>
      <c r="EV86" s="402"/>
      <c r="EW86" s="402"/>
      <c r="EX86" s="402"/>
      <c r="EY86" s="402"/>
      <c r="EZ86" s="402"/>
      <c r="FA86" s="402"/>
      <c r="FB86" s="402"/>
      <c r="FC86" s="402"/>
      <c r="FD86" s="402"/>
      <c r="FE86" s="402"/>
      <c r="FF86" s="402"/>
      <c r="FG86" s="402"/>
      <c r="FH86" s="402"/>
      <c r="FI86" s="402"/>
      <c r="FJ86" s="402"/>
      <c r="FK86" s="402"/>
      <c r="FL86" s="402"/>
      <c r="FM86" s="402"/>
      <c r="FN86" s="402"/>
      <c r="FO86" s="402"/>
      <c r="FP86" s="402"/>
      <c r="FQ86" s="402"/>
      <c r="FR86" s="402"/>
      <c r="FS86" s="402"/>
      <c r="FT86" s="402"/>
      <c r="FU86" s="402"/>
      <c r="FV86" s="402"/>
      <c r="FW86" s="402"/>
      <c r="FX86" s="402"/>
      <c r="FY86" s="402"/>
      <c r="FZ86" s="402"/>
      <c r="GA86" s="402"/>
      <c r="GB86" s="402"/>
      <c r="GC86" s="402"/>
      <c r="GD86" s="402"/>
      <c r="GE86" s="402"/>
      <c r="GF86" s="402"/>
      <c r="GG86" s="402"/>
      <c r="GH86" s="402"/>
      <c r="GI86" s="402"/>
      <c r="GJ86" s="402"/>
      <c r="GK86" s="402"/>
      <c r="GL86" s="402"/>
      <c r="GM86" s="402"/>
      <c r="GN86" s="402"/>
      <c r="GO86" s="402"/>
      <c r="GP86" s="402"/>
      <c r="GQ86" s="402"/>
      <c r="GR86" s="402"/>
      <c r="GS86" s="402"/>
      <c r="GT86" s="402"/>
      <c r="GU86" s="402"/>
      <c r="GV86" s="402"/>
      <c r="GW86" s="402"/>
      <c r="GX86" s="402"/>
      <c r="GY86" s="402"/>
      <c r="GZ86" s="402"/>
      <c r="HA86" s="402"/>
      <c r="HB86" s="402"/>
      <c r="HC86" s="402"/>
      <c r="HD86" s="402"/>
      <c r="HE86" s="402"/>
      <c r="HF86" s="402"/>
      <c r="HG86" s="402"/>
      <c r="HH86" s="402"/>
      <c r="HI86" s="402"/>
      <c r="HJ86" s="402"/>
      <c r="HK86" s="402"/>
      <c r="HL86" s="402"/>
      <c r="HM86" s="402"/>
      <c r="HN86" s="402"/>
      <c r="HO86" s="402"/>
      <c r="HP86" s="402"/>
      <c r="HQ86" s="402"/>
      <c r="HR86" s="402"/>
      <c r="HS86" s="402"/>
      <c r="HT86" s="402"/>
      <c r="HU86" s="402"/>
      <c r="HV86" s="402"/>
    </row>
    <row r="87" spans="1:230" s="407" customFormat="1" ht="18" customHeight="1">
      <c r="A87" s="402"/>
      <c r="B87" s="403">
        <v>51</v>
      </c>
      <c r="C87" s="409" t="s">
        <v>102</v>
      </c>
      <c r="D87" s="410">
        <v>972</v>
      </c>
      <c r="E87" s="411">
        <v>1279.8552572016461</v>
      </c>
      <c r="F87" s="410">
        <v>4570</v>
      </c>
      <c r="G87" s="411">
        <v>1508.7977592997811</v>
      </c>
      <c r="H87" s="410">
        <v>2650</v>
      </c>
      <c r="I87" s="411">
        <v>914.37509056603767</v>
      </c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  <c r="X87" s="402"/>
      <c r="Y87" s="402"/>
      <c r="Z87" s="402"/>
      <c r="AA87" s="402"/>
      <c r="AB87" s="402"/>
      <c r="AC87" s="402"/>
      <c r="AD87" s="402"/>
      <c r="AE87" s="402"/>
      <c r="AF87" s="402"/>
      <c r="AG87" s="402"/>
      <c r="AH87" s="402"/>
      <c r="AI87" s="402"/>
      <c r="AJ87" s="402"/>
      <c r="AK87" s="402"/>
      <c r="AL87" s="402"/>
      <c r="AM87" s="402"/>
      <c r="AN87" s="402"/>
      <c r="AO87" s="402"/>
      <c r="AP87" s="402"/>
      <c r="AQ87" s="402"/>
      <c r="AR87" s="402"/>
      <c r="AS87" s="402"/>
      <c r="AT87" s="402"/>
      <c r="AU87" s="402"/>
      <c r="AV87" s="402"/>
      <c r="AW87" s="402"/>
      <c r="AX87" s="402"/>
      <c r="AY87" s="402"/>
      <c r="AZ87" s="402"/>
      <c r="BA87" s="402"/>
      <c r="BB87" s="402"/>
      <c r="BC87" s="402"/>
      <c r="BD87" s="402"/>
      <c r="BE87" s="402"/>
      <c r="BF87" s="402"/>
      <c r="BG87" s="402"/>
      <c r="BH87" s="402"/>
      <c r="BI87" s="402"/>
      <c r="BJ87" s="402"/>
      <c r="BK87" s="402"/>
      <c r="BL87" s="402"/>
      <c r="BM87" s="402"/>
      <c r="BN87" s="402"/>
      <c r="BO87" s="402"/>
      <c r="BP87" s="402"/>
      <c r="BQ87" s="402"/>
      <c r="BR87" s="402"/>
      <c r="BS87" s="402"/>
      <c r="BT87" s="402"/>
      <c r="BU87" s="402"/>
      <c r="BV87" s="402"/>
      <c r="BW87" s="402"/>
      <c r="BX87" s="402"/>
      <c r="BY87" s="402"/>
      <c r="BZ87" s="402"/>
      <c r="CA87" s="402"/>
      <c r="CB87" s="402"/>
      <c r="CC87" s="402"/>
      <c r="CD87" s="402"/>
      <c r="CE87" s="402"/>
      <c r="CF87" s="402"/>
      <c r="CG87" s="402"/>
      <c r="CH87" s="402"/>
      <c r="CI87" s="402"/>
      <c r="CJ87" s="402"/>
      <c r="CK87" s="402"/>
      <c r="CL87" s="402"/>
      <c r="CM87" s="402"/>
      <c r="CN87" s="402"/>
      <c r="CO87" s="402"/>
      <c r="CP87" s="402"/>
      <c r="CQ87" s="402"/>
      <c r="CR87" s="402"/>
      <c r="CS87" s="402"/>
      <c r="CT87" s="402"/>
      <c r="CU87" s="402"/>
      <c r="CV87" s="402"/>
      <c r="CW87" s="402"/>
      <c r="CX87" s="402"/>
      <c r="CY87" s="402"/>
      <c r="CZ87" s="402"/>
      <c r="DA87" s="402"/>
      <c r="DB87" s="402"/>
      <c r="DC87" s="402"/>
      <c r="DD87" s="402"/>
      <c r="DE87" s="402"/>
      <c r="DF87" s="402"/>
      <c r="DG87" s="402"/>
      <c r="DH87" s="402"/>
      <c r="DI87" s="402"/>
      <c r="DJ87" s="402"/>
      <c r="DK87" s="402"/>
      <c r="DL87" s="402"/>
      <c r="DM87" s="402"/>
      <c r="DN87" s="402"/>
      <c r="DO87" s="402"/>
      <c r="DP87" s="402"/>
      <c r="DQ87" s="402"/>
      <c r="DR87" s="402"/>
      <c r="DS87" s="402"/>
      <c r="DT87" s="402"/>
      <c r="DU87" s="402"/>
      <c r="DV87" s="402"/>
      <c r="DW87" s="402"/>
      <c r="DX87" s="402"/>
      <c r="DY87" s="402"/>
      <c r="DZ87" s="402"/>
      <c r="EA87" s="402"/>
      <c r="EB87" s="402"/>
      <c r="EC87" s="402"/>
      <c r="ED87" s="402"/>
      <c r="EE87" s="402"/>
      <c r="EF87" s="402"/>
      <c r="EG87" s="402"/>
      <c r="EH87" s="402"/>
      <c r="EI87" s="402"/>
      <c r="EJ87" s="402"/>
      <c r="EK87" s="402"/>
      <c r="EL87" s="402"/>
      <c r="EM87" s="402"/>
      <c r="EN87" s="402"/>
      <c r="EO87" s="402"/>
      <c r="EP87" s="402"/>
      <c r="EQ87" s="402"/>
      <c r="ER87" s="402"/>
      <c r="ES87" s="402"/>
      <c r="ET87" s="402"/>
      <c r="EU87" s="402"/>
      <c r="EV87" s="402"/>
      <c r="EW87" s="402"/>
      <c r="EX87" s="402"/>
      <c r="EY87" s="402"/>
      <c r="EZ87" s="402"/>
      <c r="FA87" s="402"/>
      <c r="FB87" s="402"/>
      <c r="FC87" s="402"/>
      <c r="FD87" s="402"/>
      <c r="FE87" s="402"/>
      <c r="FF87" s="402"/>
      <c r="FG87" s="402"/>
      <c r="FH87" s="402"/>
      <c r="FI87" s="402"/>
      <c r="FJ87" s="402"/>
      <c r="FK87" s="402"/>
      <c r="FL87" s="402"/>
      <c r="FM87" s="402"/>
      <c r="FN87" s="402"/>
      <c r="FO87" s="402"/>
      <c r="FP87" s="402"/>
      <c r="FQ87" s="402"/>
      <c r="FR87" s="402"/>
      <c r="FS87" s="402"/>
      <c r="FT87" s="402"/>
      <c r="FU87" s="402"/>
      <c r="FV87" s="402"/>
      <c r="FW87" s="402"/>
      <c r="FX87" s="402"/>
      <c r="FY87" s="402"/>
      <c r="FZ87" s="402"/>
      <c r="GA87" s="402"/>
      <c r="GB87" s="402"/>
      <c r="GC87" s="402"/>
      <c r="GD87" s="402"/>
      <c r="GE87" s="402"/>
      <c r="GF87" s="402"/>
      <c r="GG87" s="402"/>
      <c r="GH87" s="402"/>
      <c r="GI87" s="402"/>
      <c r="GJ87" s="402"/>
      <c r="GK87" s="402"/>
      <c r="GL87" s="402"/>
      <c r="GM87" s="402"/>
      <c r="GN87" s="402"/>
      <c r="GO87" s="402"/>
      <c r="GP87" s="402"/>
      <c r="GQ87" s="402"/>
      <c r="GR87" s="402"/>
      <c r="GS87" s="402"/>
      <c r="GT87" s="402"/>
      <c r="GU87" s="402"/>
      <c r="GV87" s="402"/>
      <c r="GW87" s="402"/>
      <c r="GX87" s="402"/>
      <c r="GY87" s="402"/>
      <c r="GZ87" s="402"/>
      <c r="HA87" s="402"/>
      <c r="HB87" s="402"/>
      <c r="HC87" s="402"/>
      <c r="HD87" s="402"/>
      <c r="HE87" s="402"/>
      <c r="HF87" s="402"/>
      <c r="HG87" s="402"/>
      <c r="HH87" s="402"/>
      <c r="HI87" s="402"/>
      <c r="HJ87" s="402"/>
      <c r="HK87" s="402"/>
      <c r="HL87" s="402"/>
      <c r="HM87" s="402"/>
      <c r="HN87" s="402"/>
      <c r="HO87" s="402"/>
      <c r="HP87" s="402"/>
      <c r="HQ87" s="402"/>
      <c r="HR87" s="402"/>
      <c r="HS87" s="402"/>
      <c r="HT87" s="402"/>
      <c r="HU87" s="402"/>
      <c r="HV87" s="402"/>
    </row>
    <row r="88" spans="1:230" s="407" customFormat="1" ht="18" customHeight="1">
      <c r="A88" s="402"/>
      <c r="B88" s="403">
        <v>52</v>
      </c>
      <c r="C88" s="409" t="s">
        <v>103</v>
      </c>
      <c r="D88" s="412">
        <v>1263</v>
      </c>
      <c r="E88" s="413">
        <v>1234.9314726840857</v>
      </c>
      <c r="F88" s="412">
        <v>4227</v>
      </c>
      <c r="G88" s="413">
        <v>1456.0306411166312</v>
      </c>
      <c r="H88" s="412">
        <v>2244</v>
      </c>
      <c r="I88" s="413">
        <v>849.71201871657763</v>
      </c>
      <c r="J88" s="402"/>
      <c r="K88" s="402"/>
      <c r="L88" s="402"/>
      <c r="M88" s="402"/>
      <c r="N88" s="402"/>
      <c r="O88" s="402"/>
      <c r="P88" s="402"/>
      <c r="Q88" s="402"/>
      <c r="R88" s="402"/>
      <c r="S88" s="402"/>
      <c r="T88" s="402"/>
      <c r="U88" s="402"/>
      <c r="V88" s="402"/>
      <c r="W88" s="402"/>
      <c r="X88" s="402"/>
      <c r="Y88" s="402"/>
      <c r="Z88" s="402"/>
      <c r="AA88" s="402"/>
      <c r="AB88" s="402"/>
      <c r="AC88" s="402"/>
      <c r="AD88" s="402"/>
      <c r="AE88" s="402"/>
      <c r="AF88" s="402"/>
      <c r="AG88" s="402"/>
      <c r="AH88" s="402"/>
      <c r="AI88" s="402"/>
      <c r="AJ88" s="402"/>
      <c r="AK88" s="402"/>
      <c r="AL88" s="402"/>
      <c r="AM88" s="402"/>
      <c r="AN88" s="402"/>
      <c r="AO88" s="402"/>
      <c r="AP88" s="402"/>
      <c r="AQ88" s="402"/>
      <c r="AR88" s="402"/>
      <c r="AS88" s="402"/>
      <c r="AT88" s="402"/>
      <c r="AU88" s="402"/>
      <c r="AV88" s="402"/>
      <c r="AW88" s="402"/>
      <c r="AX88" s="402"/>
      <c r="AY88" s="402"/>
      <c r="AZ88" s="402"/>
      <c r="BA88" s="402"/>
      <c r="BB88" s="402"/>
      <c r="BC88" s="402"/>
      <c r="BD88" s="402"/>
      <c r="BE88" s="402"/>
      <c r="BF88" s="402"/>
      <c r="BG88" s="402"/>
      <c r="BH88" s="402"/>
      <c r="BI88" s="402"/>
      <c r="BJ88" s="402"/>
      <c r="BK88" s="402"/>
      <c r="BL88" s="402"/>
      <c r="BM88" s="402"/>
      <c r="BN88" s="402"/>
      <c r="BO88" s="402"/>
      <c r="BP88" s="402"/>
      <c r="BQ88" s="402"/>
      <c r="BR88" s="402"/>
      <c r="BS88" s="402"/>
      <c r="BT88" s="402"/>
      <c r="BU88" s="402"/>
      <c r="BV88" s="402"/>
      <c r="BW88" s="402"/>
      <c r="BX88" s="402"/>
      <c r="BY88" s="402"/>
      <c r="BZ88" s="402"/>
      <c r="CA88" s="402"/>
      <c r="CB88" s="402"/>
      <c r="CC88" s="402"/>
      <c r="CD88" s="402"/>
      <c r="CE88" s="402"/>
      <c r="CF88" s="402"/>
      <c r="CG88" s="402"/>
      <c r="CH88" s="402"/>
      <c r="CI88" s="402"/>
      <c r="CJ88" s="402"/>
      <c r="CK88" s="402"/>
      <c r="CL88" s="402"/>
      <c r="CM88" s="402"/>
      <c r="CN88" s="402"/>
      <c r="CO88" s="402"/>
      <c r="CP88" s="402"/>
      <c r="CQ88" s="402"/>
      <c r="CR88" s="402"/>
      <c r="CS88" s="402"/>
      <c r="CT88" s="402"/>
      <c r="CU88" s="402"/>
      <c r="CV88" s="402"/>
      <c r="CW88" s="402"/>
      <c r="CX88" s="402"/>
      <c r="CY88" s="402"/>
      <c r="CZ88" s="402"/>
      <c r="DA88" s="402"/>
      <c r="DB88" s="402"/>
      <c r="DC88" s="402"/>
      <c r="DD88" s="402"/>
      <c r="DE88" s="402"/>
      <c r="DF88" s="402"/>
      <c r="DG88" s="402"/>
      <c r="DH88" s="402"/>
      <c r="DI88" s="402"/>
      <c r="DJ88" s="402"/>
      <c r="DK88" s="402"/>
      <c r="DL88" s="402"/>
      <c r="DM88" s="402"/>
      <c r="DN88" s="402"/>
      <c r="DO88" s="402"/>
      <c r="DP88" s="402"/>
      <c r="DQ88" s="402"/>
      <c r="DR88" s="402"/>
      <c r="DS88" s="402"/>
      <c r="DT88" s="402"/>
      <c r="DU88" s="402"/>
      <c r="DV88" s="402"/>
      <c r="DW88" s="402"/>
      <c r="DX88" s="402"/>
      <c r="DY88" s="402"/>
      <c r="DZ88" s="402"/>
      <c r="EA88" s="402"/>
      <c r="EB88" s="402"/>
      <c r="EC88" s="402"/>
      <c r="ED88" s="402"/>
      <c r="EE88" s="402"/>
      <c r="EF88" s="402"/>
      <c r="EG88" s="402"/>
      <c r="EH88" s="402"/>
      <c r="EI88" s="402"/>
      <c r="EJ88" s="402"/>
      <c r="EK88" s="402"/>
      <c r="EL88" s="402"/>
      <c r="EM88" s="402"/>
      <c r="EN88" s="402"/>
      <c r="EO88" s="402"/>
      <c r="EP88" s="402"/>
      <c r="EQ88" s="402"/>
      <c r="ER88" s="402"/>
      <c r="ES88" s="402"/>
      <c r="ET88" s="402"/>
      <c r="EU88" s="402"/>
      <c r="EV88" s="402"/>
      <c r="EW88" s="402"/>
      <c r="EX88" s="402"/>
      <c r="EY88" s="402"/>
      <c r="EZ88" s="402"/>
      <c r="FA88" s="402"/>
      <c r="FB88" s="402"/>
      <c r="FC88" s="402"/>
      <c r="FD88" s="402"/>
      <c r="FE88" s="402"/>
      <c r="FF88" s="402"/>
      <c r="FG88" s="402"/>
      <c r="FH88" s="402"/>
      <c r="FI88" s="402"/>
      <c r="FJ88" s="402"/>
      <c r="FK88" s="402"/>
      <c r="FL88" s="402"/>
      <c r="FM88" s="402"/>
      <c r="FN88" s="402"/>
      <c r="FO88" s="402"/>
      <c r="FP88" s="402"/>
      <c r="FQ88" s="402"/>
      <c r="FR88" s="402"/>
      <c r="FS88" s="402"/>
      <c r="FT88" s="402"/>
      <c r="FU88" s="402"/>
      <c r="FV88" s="402"/>
      <c r="FW88" s="402"/>
      <c r="FX88" s="402"/>
      <c r="FY88" s="402"/>
      <c r="FZ88" s="402"/>
      <c r="GA88" s="402"/>
      <c r="GB88" s="402"/>
      <c r="GC88" s="402"/>
      <c r="GD88" s="402"/>
      <c r="GE88" s="402"/>
      <c r="GF88" s="402"/>
      <c r="GG88" s="402"/>
      <c r="GH88" s="402"/>
      <c r="GI88" s="402"/>
      <c r="GJ88" s="402"/>
      <c r="GK88" s="402"/>
      <c r="GL88" s="402"/>
      <c r="GM88" s="402"/>
      <c r="GN88" s="402"/>
      <c r="GO88" s="402"/>
      <c r="GP88" s="402"/>
      <c r="GQ88" s="402"/>
      <c r="GR88" s="402"/>
      <c r="GS88" s="402"/>
      <c r="GT88" s="402"/>
      <c r="GU88" s="402"/>
      <c r="GV88" s="402"/>
      <c r="GW88" s="402"/>
      <c r="GX88" s="402"/>
      <c r="GY88" s="402"/>
      <c r="GZ88" s="402"/>
      <c r="HA88" s="402"/>
      <c r="HB88" s="402"/>
      <c r="HC88" s="402"/>
      <c r="HD88" s="402"/>
      <c r="HE88" s="402"/>
      <c r="HF88" s="402"/>
      <c r="HG88" s="402"/>
      <c r="HH88" s="402"/>
      <c r="HI88" s="402"/>
      <c r="HJ88" s="402"/>
      <c r="HK88" s="402"/>
      <c r="HL88" s="402"/>
      <c r="HM88" s="402"/>
      <c r="HN88" s="402"/>
      <c r="HO88" s="402"/>
      <c r="HP88" s="402"/>
      <c r="HQ88" s="402"/>
      <c r="HR88" s="402"/>
      <c r="HS88" s="402"/>
      <c r="HT88" s="402"/>
      <c r="HU88" s="402"/>
      <c r="HV88" s="402"/>
    </row>
    <row r="89" spans="1:230" s="407" customFormat="1" ht="18" hidden="1" customHeight="1">
      <c r="A89" s="402"/>
      <c r="B89" s="403"/>
      <c r="C89" s="409"/>
      <c r="D89" s="414"/>
      <c r="E89" s="415"/>
      <c r="F89" s="414"/>
      <c r="G89" s="415"/>
      <c r="H89" s="414"/>
      <c r="I89" s="415"/>
      <c r="J89" s="402"/>
      <c r="K89" s="402"/>
      <c r="L89" s="402"/>
      <c r="M89" s="402"/>
      <c r="N89" s="402"/>
      <c r="O89" s="402"/>
      <c r="P89" s="402"/>
      <c r="Q89" s="402"/>
      <c r="R89" s="402"/>
      <c r="S89" s="402"/>
      <c r="T89" s="402"/>
      <c r="U89" s="402"/>
      <c r="V89" s="402"/>
      <c r="W89" s="402"/>
      <c r="X89" s="402"/>
      <c r="Y89" s="402"/>
      <c r="Z89" s="402"/>
      <c r="AA89" s="402"/>
      <c r="AB89" s="402"/>
      <c r="AC89" s="402"/>
      <c r="AD89" s="402"/>
      <c r="AE89" s="402"/>
      <c r="AF89" s="402"/>
      <c r="AG89" s="402"/>
      <c r="AH89" s="402"/>
      <c r="AI89" s="402"/>
      <c r="AJ89" s="402"/>
      <c r="AK89" s="402"/>
      <c r="AL89" s="402"/>
      <c r="AM89" s="402"/>
      <c r="AN89" s="402"/>
      <c r="AO89" s="402"/>
      <c r="AP89" s="402"/>
      <c r="AQ89" s="402"/>
      <c r="AR89" s="402"/>
      <c r="AS89" s="402"/>
      <c r="AT89" s="402"/>
      <c r="AU89" s="402"/>
      <c r="AV89" s="402"/>
      <c r="AW89" s="402"/>
      <c r="AX89" s="402"/>
      <c r="AY89" s="402"/>
      <c r="AZ89" s="402"/>
      <c r="BA89" s="402"/>
      <c r="BB89" s="402"/>
      <c r="BC89" s="402"/>
      <c r="BD89" s="402"/>
      <c r="BE89" s="402"/>
      <c r="BF89" s="402"/>
      <c r="BG89" s="402"/>
      <c r="BH89" s="402"/>
      <c r="BI89" s="402"/>
      <c r="BJ89" s="402"/>
      <c r="BK89" s="402"/>
      <c r="BL89" s="402"/>
      <c r="BM89" s="402"/>
      <c r="BN89" s="402"/>
      <c r="BO89" s="402"/>
      <c r="BP89" s="402"/>
      <c r="BQ89" s="402"/>
      <c r="BR89" s="402"/>
      <c r="BS89" s="402"/>
      <c r="BT89" s="402"/>
      <c r="BU89" s="402"/>
      <c r="BV89" s="402"/>
      <c r="BW89" s="402"/>
      <c r="BX89" s="402"/>
      <c r="BY89" s="402"/>
      <c r="BZ89" s="402"/>
      <c r="CA89" s="402"/>
      <c r="CB89" s="402"/>
      <c r="CC89" s="402"/>
      <c r="CD89" s="402"/>
      <c r="CE89" s="402"/>
      <c r="CF89" s="402"/>
      <c r="CG89" s="402"/>
      <c r="CH89" s="402"/>
      <c r="CI89" s="402"/>
      <c r="CJ89" s="402"/>
      <c r="CK89" s="402"/>
      <c r="CL89" s="402"/>
      <c r="CM89" s="402"/>
      <c r="CN89" s="402"/>
      <c r="CO89" s="402"/>
      <c r="CP89" s="402"/>
      <c r="CQ89" s="402"/>
      <c r="CR89" s="402"/>
      <c r="CS89" s="402"/>
      <c r="CT89" s="402"/>
      <c r="CU89" s="402"/>
      <c r="CV89" s="402"/>
      <c r="CW89" s="402"/>
      <c r="CX89" s="402"/>
      <c r="CY89" s="402"/>
      <c r="CZ89" s="402"/>
      <c r="DA89" s="402"/>
      <c r="DB89" s="402"/>
      <c r="DC89" s="402"/>
      <c r="DD89" s="402"/>
      <c r="DE89" s="402"/>
      <c r="DF89" s="402"/>
      <c r="DG89" s="402"/>
      <c r="DH89" s="402"/>
      <c r="DI89" s="402"/>
      <c r="DJ89" s="402"/>
      <c r="DK89" s="402"/>
      <c r="DL89" s="402"/>
      <c r="DM89" s="402"/>
      <c r="DN89" s="402"/>
      <c r="DO89" s="402"/>
      <c r="DP89" s="402"/>
      <c r="DQ89" s="402"/>
      <c r="DR89" s="402"/>
      <c r="DS89" s="402"/>
      <c r="DT89" s="402"/>
      <c r="DU89" s="402"/>
      <c r="DV89" s="402"/>
      <c r="DW89" s="402"/>
      <c r="DX89" s="402"/>
      <c r="DY89" s="402"/>
      <c r="DZ89" s="402"/>
      <c r="EA89" s="402"/>
      <c r="EB89" s="402"/>
      <c r="EC89" s="402"/>
      <c r="ED89" s="402"/>
      <c r="EE89" s="402"/>
      <c r="EF89" s="402"/>
      <c r="EG89" s="402"/>
      <c r="EH89" s="402"/>
      <c r="EI89" s="402"/>
      <c r="EJ89" s="402"/>
      <c r="EK89" s="402"/>
      <c r="EL89" s="402"/>
      <c r="EM89" s="402"/>
      <c r="EN89" s="402"/>
      <c r="EO89" s="402"/>
      <c r="EP89" s="402"/>
      <c r="EQ89" s="402"/>
      <c r="ER89" s="402"/>
      <c r="ES89" s="402"/>
      <c r="ET89" s="402"/>
      <c r="EU89" s="402"/>
      <c r="EV89" s="402"/>
      <c r="EW89" s="402"/>
      <c r="EX89" s="402"/>
      <c r="EY89" s="402"/>
      <c r="EZ89" s="402"/>
      <c r="FA89" s="402"/>
      <c r="FB89" s="402"/>
      <c r="FC89" s="402"/>
      <c r="FD89" s="402"/>
      <c r="FE89" s="402"/>
      <c r="FF89" s="402"/>
      <c r="FG89" s="402"/>
      <c r="FH89" s="402"/>
      <c r="FI89" s="402"/>
      <c r="FJ89" s="402"/>
      <c r="FK89" s="402"/>
      <c r="FL89" s="402"/>
      <c r="FM89" s="402"/>
      <c r="FN89" s="402"/>
      <c r="FO89" s="402"/>
      <c r="FP89" s="402"/>
      <c r="FQ89" s="402"/>
      <c r="FR89" s="402"/>
      <c r="FS89" s="402"/>
      <c r="FT89" s="402"/>
      <c r="FU89" s="402"/>
      <c r="FV89" s="402"/>
      <c r="FW89" s="402"/>
      <c r="FX89" s="402"/>
      <c r="FY89" s="402"/>
      <c r="FZ89" s="402"/>
      <c r="GA89" s="402"/>
      <c r="GB89" s="402"/>
      <c r="GC89" s="402"/>
      <c r="GD89" s="402"/>
      <c r="GE89" s="402"/>
      <c r="GF89" s="402"/>
      <c r="GG89" s="402"/>
      <c r="GH89" s="402"/>
      <c r="GI89" s="402"/>
      <c r="GJ89" s="402"/>
      <c r="GK89" s="402"/>
      <c r="GL89" s="402"/>
      <c r="GM89" s="402"/>
      <c r="GN89" s="402"/>
      <c r="GO89" s="402"/>
      <c r="GP89" s="402"/>
      <c r="GQ89" s="402"/>
      <c r="GR89" s="402"/>
      <c r="GS89" s="402"/>
      <c r="GT89" s="402"/>
      <c r="GU89" s="402"/>
      <c r="GV89" s="402"/>
      <c r="GW89" s="402"/>
      <c r="GX89" s="402"/>
      <c r="GY89" s="402"/>
      <c r="GZ89" s="402"/>
      <c r="HA89" s="402"/>
      <c r="HB89" s="402"/>
      <c r="HC89" s="402"/>
      <c r="HD89" s="402"/>
      <c r="HE89" s="402"/>
      <c r="HF89" s="402"/>
      <c r="HG89" s="402"/>
      <c r="HH89" s="402"/>
      <c r="HI89" s="402"/>
      <c r="HJ89" s="402"/>
      <c r="HK89" s="402"/>
      <c r="HL89" s="402"/>
      <c r="HM89" s="402"/>
      <c r="HN89" s="402"/>
      <c r="HO89" s="402"/>
      <c r="HP89" s="402"/>
      <c r="HQ89" s="402"/>
      <c r="HR89" s="402"/>
      <c r="HS89" s="402"/>
      <c r="HT89" s="402"/>
      <c r="HU89" s="402"/>
      <c r="HV89" s="402"/>
    </row>
    <row r="90" spans="1:230" s="407" customFormat="1" ht="18" customHeight="1">
      <c r="A90" s="416"/>
      <c r="B90" s="417"/>
      <c r="C90" s="418" t="s">
        <v>45</v>
      </c>
      <c r="D90" s="419">
        <v>945539</v>
      </c>
      <c r="E90" s="420">
        <v>1117.8594410701196</v>
      </c>
      <c r="F90" s="454">
        <v>6388225</v>
      </c>
      <c r="G90" s="455">
        <v>1376.4031654207549</v>
      </c>
      <c r="H90" s="456">
        <v>2352048</v>
      </c>
      <c r="I90" s="457">
        <v>852.81868027778285</v>
      </c>
      <c r="J90" s="402"/>
      <c r="K90" s="402"/>
      <c r="L90" s="402"/>
      <c r="M90" s="402"/>
      <c r="N90" s="402"/>
      <c r="O90" s="402"/>
      <c r="P90" s="402"/>
      <c r="Q90" s="402"/>
      <c r="R90" s="402"/>
      <c r="S90" s="402"/>
      <c r="T90" s="402"/>
      <c r="U90" s="402"/>
      <c r="V90" s="402"/>
      <c r="W90" s="402"/>
      <c r="X90" s="402"/>
      <c r="Y90" s="402"/>
      <c r="Z90" s="402"/>
      <c r="AA90" s="402"/>
      <c r="AB90" s="402"/>
      <c r="AC90" s="402"/>
      <c r="AD90" s="402"/>
      <c r="AE90" s="402"/>
      <c r="AF90" s="402"/>
      <c r="AG90" s="402"/>
      <c r="AH90" s="402"/>
      <c r="AI90" s="402"/>
      <c r="AJ90" s="402"/>
      <c r="AK90" s="402"/>
      <c r="AL90" s="402"/>
      <c r="AM90" s="402"/>
      <c r="AN90" s="402"/>
      <c r="AO90" s="402"/>
      <c r="AP90" s="402"/>
      <c r="AQ90" s="402"/>
      <c r="AR90" s="402"/>
      <c r="AS90" s="402"/>
      <c r="AT90" s="402"/>
      <c r="AU90" s="402"/>
      <c r="AV90" s="402"/>
      <c r="AW90" s="402"/>
      <c r="AX90" s="402"/>
      <c r="AY90" s="402"/>
      <c r="AZ90" s="402"/>
      <c r="BA90" s="402"/>
      <c r="BB90" s="402"/>
      <c r="BC90" s="402"/>
      <c r="BD90" s="402"/>
      <c r="BE90" s="402"/>
      <c r="BF90" s="402"/>
      <c r="BG90" s="402"/>
      <c r="BH90" s="402"/>
      <c r="BI90" s="402"/>
      <c r="BJ90" s="402"/>
      <c r="BK90" s="402"/>
      <c r="BL90" s="402"/>
      <c r="BM90" s="402"/>
      <c r="BN90" s="402"/>
      <c r="BO90" s="402"/>
      <c r="BP90" s="402"/>
      <c r="BQ90" s="402"/>
      <c r="BR90" s="402"/>
      <c r="BS90" s="402"/>
      <c r="BT90" s="402"/>
      <c r="BU90" s="402"/>
      <c r="BV90" s="402"/>
      <c r="BW90" s="402"/>
      <c r="BX90" s="402"/>
      <c r="BY90" s="402"/>
      <c r="BZ90" s="402"/>
      <c r="CA90" s="402"/>
      <c r="CB90" s="402"/>
      <c r="CC90" s="402"/>
      <c r="CD90" s="402"/>
      <c r="CE90" s="402"/>
      <c r="CF90" s="402"/>
      <c r="CG90" s="402"/>
      <c r="CH90" s="402"/>
      <c r="CI90" s="402"/>
      <c r="CJ90" s="402"/>
      <c r="CK90" s="402"/>
      <c r="CL90" s="402"/>
      <c r="CM90" s="402"/>
      <c r="CN90" s="402"/>
      <c r="CO90" s="402"/>
      <c r="CP90" s="402"/>
      <c r="CQ90" s="402"/>
      <c r="CR90" s="402"/>
      <c r="CS90" s="402"/>
      <c r="CT90" s="402"/>
      <c r="CU90" s="402"/>
      <c r="CV90" s="402"/>
      <c r="CW90" s="402"/>
      <c r="CX90" s="402"/>
      <c r="CY90" s="402"/>
      <c r="CZ90" s="402"/>
      <c r="DA90" s="402"/>
      <c r="DB90" s="402"/>
      <c r="DC90" s="402"/>
      <c r="DD90" s="402"/>
      <c r="DE90" s="402"/>
      <c r="DF90" s="402"/>
      <c r="DG90" s="402"/>
      <c r="DH90" s="402"/>
      <c r="DI90" s="402"/>
      <c r="DJ90" s="402"/>
      <c r="DK90" s="402"/>
      <c r="DL90" s="402"/>
      <c r="DM90" s="402"/>
      <c r="DN90" s="402"/>
      <c r="DO90" s="402"/>
      <c r="DP90" s="402"/>
      <c r="DQ90" s="402"/>
      <c r="DR90" s="402"/>
      <c r="DS90" s="402"/>
      <c r="DT90" s="402"/>
      <c r="DU90" s="402"/>
      <c r="DV90" s="402"/>
      <c r="DW90" s="402"/>
      <c r="DX90" s="402"/>
      <c r="DY90" s="402"/>
      <c r="DZ90" s="402"/>
      <c r="EA90" s="402"/>
      <c r="EB90" s="402"/>
      <c r="EC90" s="402"/>
      <c r="ED90" s="402"/>
      <c r="EE90" s="402"/>
      <c r="EF90" s="402"/>
      <c r="EG90" s="402"/>
      <c r="EH90" s="402"/>
      <c r="EI90" s="402"/>
      <c r="EJ90" s="402"/>
      <c r="EK90" s="402"/>
      <c r="EL90" s="402"/>
      <c r="EM90" s="402"/>
      <c r="EN90" s="402"/>
      <c r="EO90" s="402"/>
      <c r="EP90" s="402"/>
      <c r="EQ90" s="402"/>
      <c r="ER90" s="402"/>
      <c r="ES90" s="402"/>
      <c r="ET90" s="402"/>
      <c r="EU90" s="402"/>
      <c r="EV90" s="402"/>
      <c r="EW90" s="402"/>
      <c r="EX90" s="402"/>
      <c r="EY90" s="402"/>
      <c r="EZ90" s="402"/>
      <c r="FA90" s="402"/>
      <c r="FB90" s="402"/>
      <c r="FC90" s="402"/>
      <c r="FD90" s="402"/>
      <c r="FE90" s="402"/>
      <c r="FF90" s="402"/>
      <c r="FG90" s="402"/>
      <c r="FH90" s="402"/>
      <c r="FI90" s="402"/>
      <c r="FJ90" s="402"/>
      <c r="FK90" s="402"/>
      <c r="FL90" s="402"/>
      <c r="FM90" s="402"/>
      <c r="FN90" s="402"/>
      <c r="FO90" s="402"/>
      <c r="FP90" s="402"/>
      <c r="FQ90" s="402"/>
      <c r="FR90" s="402"/>
      <c r="FS90" s="402"/>
      <c r="FT90" s="402"/>
      <c r="FU90" s="402"/>
      <c r="FV90" s="402"/>
      <c r="FW90" s="402"/>
      <c r="FX90" s="402"/>
      <c r="FY90" s="402"/>
      <c r="FZ90" s="402"/>
      <c r="GA90" s="402"/>
      <c r="GB90" s="402"/>
      <c r="GC90" s="402"/>
      <c r="GD90" s="402"/>
      <c r="GE90" s="402"/>
      <c r="GF90" s="402"/>
      <c r="GG90" s="402"/>
      <c r="GH90" s="402"/>
      <c r="GI90" s="402"/>
      <c r="GJ90" s="402"/>
      <c r="GK90" s="402"/>
      <c r="GL90" s="402"/>
      <c r="GM90" s="402"/>
      <c r="GN90" s="402"/>
      <c r="GO90" s="402"/>
      <c r="GP90" s="402"/>
      <c r="GQ90" s="402"/>
      <c r="GR90" s="402"/>
      <c r="GS90" s="402"/>
      <c r="GT90" s="402"/>
      <c r="GU90" s="402"/>
      <c r="GV90" s="402"/>
      <c r="GW90" s="402"/>
      <c r="GX90" s="402"/>
      <c r="GY90" s="402"/>
      <c r="GZ90" s="402"/>
      <c r="HA90" s="402"/>
      <c r="HB90" s="402"/>
      <c r="HC90" s="402"/>
      <c r="HD90" s="402"/>
      <c r="HE90" s="402"/>
      <c r="HF90" s="402"/>
      <c r="HG90" s="402"/>
      <c r="HH90" s="402"/>
      <c r="HI90" s="402"/>
      <c r="HJ90" s="402"/>
      <c r="HK90" s="402"/>
      <c r="HL90" s="402"/>
      <c r="HM90" s="402"/>
      <c r="HN90" s="402"/>
      <c r="HO90" s="402"/>
      <c r="HP90" s="402"/>
      <c r="HQ90" s="402"/>
      <c r="HR90" s="402"/>
      <c r="HS90" s="402"/>
      <c r="HT90" s="402"/>
      <c r="HU90" s="402"/>
      <c r="HV90" s="402"/>
    </row>
    <row r="91" spans="1:230" ht="18" customHeight="1">
      <c r="A91" s="392"/>
      <c r="B91" s="393"/>
      <c r="C91" s="392"/>
      <c r="D91" s="392"/>
      <c r="E91" s="392"/>
      <c r="F91" s="392"/>
      <c r="G91" s="392"/>
      <c r="H91" s="392"/>
      <c r="I91" s="392"/>
    </row>
    <row r="92" spans="1:230" ht="18" customHeight="1">
      <c r="A92" s="392"/>
      <c r="B92" s="421"/>
      <c r="C92" s="392"/>
      <c r="D92" s="422"/>
      <c r="E92" s="423"/>
      <c r="F92" s="422"/>
      <c r="G92" s="423"/>
      <c r="H92" s="422"/>
      <c r="I92" s="423"/>
    </row>
    <row r="93" spans="1:230" ht="18" customHeight="1">
      <c r="B93" s="424"/>
      <c r="D93" s="425"/>
      <c r="E93" s="426"/>
      <c r="F93" s="425"/>
      <c r="G93" s="426"/>
      <c r="H93" s="425"/>
      <c r="I93" s="426"/>
    </row>
    <row r="94" spans="1:230" ht="18" customHeight="1">
      <c r="B94" s="424"/>
      <c r="C94" s="427"/>
      <c r="D94" s="425"/>
      <c r="E94" s="426"/>
      <c r="F94" s="425"/>
      <c r="G94" s="426"/>
      <c r="H94" s="425"/>
      <c r="I94" s="426"/>
    </row>
    <row r="95" spans="1:230" ht="18" customHeight="1">
      <c r="B95" s="424"/>
      <c r="E95" s="426"/>
      <c r="G95" s="426"/>
      <c r="I95" s="426"/>
    </row>
    <row r="96" spans="1:230" ht="18" customHeight="1">
      <c r="B96" s="424"/>
      <c r="E96" s="426"/>
      <c r="G96" s="426"/>
      <c r="I96" s="426"/>
    </row>
    <row r="97" spans="2:9" ht="18" customHeight="1">
      <c r="B97" s="424"/>
      <c r="E97" s="426"/>
      <c r="G97" s="426"/>
      <c r="I97" s="426"/>
    </row>
    <row r="98" spans="2:9" ht="18" customHeight="1">
      <c r="B98" s="424"/>
      <c r="E98" s="426"/>
      <c r="G98" s="426"/>
      <c r="I98" s="426"/>
    </row>
    <row r="99" spans="2:9" ht="18" customHeight="1">
      <c r="B99" s="424"/>
      <c r="E99" s="426"/>
      <c r="G99" s="426"/>
      <c r="I99" s="426"/>
    </row>
    <row r="100" spans="2:9" ht="18" customHeight="1">
      <c r="B100" s="424"/>
      <c r="E100" s="426"/>
      <c r="G100" s="426"/>
      <c r="I100" s="426"/>
    </row>
    <row r="101" spans="2:9" ht="18" customHeight="1">
      <c r="B101" s="424"/>
    </row>
    <row r="102" spans="2:9" ht="18" customHeight="1">
      <c r="B102" s="424"/>
    </row>
    <row r="103" spans="2:9" ht="18" customHeight="1">
      <c r="B103" s="424"/>
    </row>
    <row r="104" spans="2:9" ht="18" customHeight="1">
      <c r="B104" s="424"/>
    </row>
    <row r="105" spans="2:9" ht="18" customHeight="1">
      <c r="B105" s="424"/>
    </row>
    <row r="106" spans="2:9" ht="18" customHeight="1">
      <c r="B106" s="424"/>
    </row>
    <row r="107" spans="2:9" ht="18" customHeight="1">
      <c r="B107" s="424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36B0E30B-8DC0-4169-88DE-B63C0B70EB1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2E544-8CE1-49BC-B2A0-C6FA7D3C332E}">
  <sheetPr codeName="Hoja16">
    <pageSetUpPr autoPageBreaks="0" fitToPage="1"/>
  </sheetPr>
  <dimension ref="A1:HI129"/>
  <sheetViews>
    <sheetView showGridLines="0" showRowColHeaders="0" showOutlineSymbols="0" zoomScaleNormal="100" workbookViewId="0">
      <pane ySplit="9" topLeftCell="A80" activePane="bottomLeft" state="frozen"/>
      <selection activeCell="D60" sqref="D60"/>
      <selection pane="bottomLeft" activeCell="H91" sqref="H91"/>
    </sheetView>
  </sheetViews>
  <sheetFormatPr baseColWidth="10" defaultColWidth="11.42578125" defaultRowHeight="15.75"/>
  <cols>
    <col min="1" max="1" width="2.7109375" style="397" customWidth="1"/>
    <col min="2" max="2" width="8" style="403" customWidth="1"/>
    <col min="3" max="3" width="24.7109375" style="397" customWidth="1"/>
    <col min="4" max="9" width="15.7109375" style="397" customWidth="1"/>
    <col min="10" max="10" width="11.42578125" style="428"/>
    <col min="11" max="11" width="28" style="397" customWidth="1"/>
    <col min="12" max="16384" width="11.42578125" style="397"/>
  </cols>
  <sheetData>
    <row r="1" spans="1:217" s="382" customFormat="1" ht="15.75" customHeight="1">
      <c r="B1" s="383"/>
      <c r="E1" s="384"/>
      <c r="G1" s="384"/>
      <c r="I1" s="384"/>
      <c r="J1" s="428"/>
      <c r="K1" s="397"/>
    </row>
    <row r="2" spans="1:217" s="382" customFormat="1">
      <c r="B2" s="383"/>
      <c r="E2" s="384"/>
      <c r="G2" s="384"/>
      <c r="I2" s="384"/>
      <c r="J2" s="428"/>
      <c r="K2" s="397"/>
    </row>
    <row r="3" spans="1:217" s="382" customFormat="1" ht="18.75">
      <c r="B3" s="385"/>
      <c r="C3" s="386" t="s">
        <v>46</v>
      </c>
      <c r="D3" s="387"/>
      <c r="E3" s="388"/>
      <c r="F3" s="387"/>
      <c r="G3" s="388"/>
      <c r="H3" s="387"/>
      <c r="I3" s="388"/>
      <c r="J3" s="428"/>
      <c r="K3" s="397"/>
    </row>
    <row r="4" spans="1:217" s="382" customFormat="1">
      <c r="B4" s="383"/>
      <c r="C4" s="389"/>
      <c r="D4" s="387"/>
      <c r="E4" s="388"/>
      <c r="F4" s="387"/>
      <c r="G4" s="388"/>
      <c r="H4" s="387"/>
      <c r="I4" s="388"/>
      <c r="J4" s="428"/>
      <c r="K4" s="397"/>
    </row>
    <row r="5" spans="1:217" s="382" customFormat="1" ht="18.75">
      <c r="B5" s="390"/>
      <c r="C5" s="391" t="s">
        <v>223</v>
      </c>
      <c r="D5" s="387"/>
      <c r="E5" s="388"/>
      <c r="F5" s="387"/>
      <c r="G5" s="388"/>
      <c r="H5" s="387"/>
      <c r="I5" s="388"/>
      <c r="J5" s="428"/>
      <c r="K5" s="429" t="s">
        <v>170</v>
      </c>
    </row>
    <row r="6" spans="1:217" s="432" customFormat="1" ht="9" customHeight="1">
      <c r="A6" s="430"/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1"/>
      <c r="N6" s="431"/>
      <c r="O6" s="431"/>
      <c r="P6" s="431"/>
      <c r="Q6" s="431"/>
      <c r="R6" s="431"/>
      <c r="S6" s="431"/>
      <c r="T6" s="431"/>
      <c r="U6" s="431"/>
      <c r="V6" s="431"/>
      <c r="W6" s="431"/>
      <c r="X6" s="431"/>
      <c r="Y6" s="431"/>
      <c r="Z6" s="431"/>
      <c r="AA6" s="431"/>
      <c r="AB6" s="431"/>
      <c r="AC6" s="431"/>
      <c r="AD6" s="431"/>
      <c r="AE6" s="431"/>
      <c r="AF6" s="431"/>
      <c r="AG6" s="431"/>
      <c r="AH6" s="431"/>
      <c r="AI6" s="431"/>
      <c r="AJ6" s="431"/>
      <c r="AK6" s="431"/>
      <c r="AL6" s="431"/>
      <c r="AM6" s="431"/>
      <c r="AN6" s="431"/>
      <c r="AO6" s="431"/>
      <c r="AP6" s="431"/>
      <c r="AQ6" s="431"/>
      <c r="AR6" s="431"/>
      <c r="AS6" s="431"/>
      <c r="AT6" s="431"/>
      <c r="AU6" s="431"/>
      <c r="AV6" s="431"/>
      <c r="AW6" s="431"/>
      <c r="AX6" s="431"/>
      <c r="AY6" s="431"/>
      <c r="AZ6" s="431"/>
      <c r="BA6" s="431"/>
      <c r="BB6" s="431"/>
      <c r="BC6" s="431"/>
      <c r="BD6" s="431"/>
      <c r="BE6" s="431"/>
      <c r="BF6" s="431"/>
      <c r="BG6" s="431"/>
      <c r="BH6" s="431"/>
      <c r="BI6" s="431"/>
      <c r="BJ6" s="431"/>
      <c r="BK6" s="431"/>
      <c r="BL6" s="431"/>
      <c r="BM6" s="431"/>
      <c r="BN6" s="431"/>
      <c r="BO6" s="431"/>
      <c r="BP6" s="431"/>
      <c r="BQ6" s="431"/>
      <c r="BR6" s="431"/>
      <c r="BS6" s="431"/>
      <c r="BT6" s="431"/>
      <c r="BU6" s="431"/>
      <c r="BV6" s="431"/>
      <c r="BW6" s="431"/>
      <c r="BX6" s="431"/>
      <c r="BY6" s="431"/>
      <c r="BZ6" s="431"/>
      <c r="CA6" s="431"/>
      <c r="CB6" s="431"/>
      <c r="CC6" s="431"/>
      <c r="CD6" s="431"/>
      <c r="CE6" s="431"/>
      <c r="CF6" s="431"/>
      <c r="CG6" s="431"/>
      <c r="CH6" s="431"/>
      <c r="CI6" s="431"/>
      <c r="CJ6" s="431"/>
      <c r="CK6" s="431"/>
      <c r="CL6" s="431"/>
      <c r="CM6" s="431"/>
      <c r="CN6" s="431"/>
      <c r="CO6" s="431"/>
      <c r="CP6" s="431"/>
      <c r="CQ6" s="431"/>
      <c r="CR6" s="431"/>
      <c r="CS6" s="431"/>
      <c r="CT6" s="431"/>
      <c r="CU6" s="431"/>
      <c r="CV6" s="431"/>
      <c r="CW6" s="431"/>
      <c r="CX6" s="431"/>
      <c r="CY6" s="431"/>
      <c r="CZ6" s="431"/>
      <c r="DA6" s="431"/>
      <c r="DB6" s="431"/>
      <c r="DC6" s="431"/>
      <c r="DD6" s="431"/>
      <c r="DE6" s="431"/>
      <c r="DF6" s="431"/>
      <c r="DG6" s="431"/>
      <c r="DH6" s="431"/>
      <c r="DI6" s="431"/>
      <c r="DJ6" s="431"/>
      <c r="DK6" s="431"/>
      <c r="DL6" s="431"/>
      <c r="DM6" s="431"/>
      <c r="DN6" s="431"/>
      <c r="DO6" s="431"/>
      <c r="DP6" s="431"/>
      <c r="DQ6" s="431"/>
      <c r="DR6" s="431"/>
      <c r="DS6" s="431"/>
      <c r="DT6" s="431"/>
      <c r="DU6" s="431"/>
      <c r="DV6" s="431"/>
      <c r="DW6" s="431"/>
      <c r="DX6" s="431"/>
      <c r="DY6" s="431"/>
      <c r="DZ6" s="431"/>
      <c r="EA6" s="431"/>
      <c r="EB6" s="431"/>
      <c r="EC6" s="431"/>
      <c r="ED6" s="431"/>
      <c r="EE6" s="431"/>
      <c r="EF6" s="431"/>
      <c r="EG6" s="431"/>
      <c r="EH6" s="431"/>
      <c r="EI6" s="431"/>
      <c r="EJ6" s="431"/>
      <c r="EK6" s="431"/>
      <c r="EL6" s="431"/>
      <c r="EM6" s="431"/>
      <c r="EN6" s="431"/>
      <c r="EO6" s="431"/>
      <c r="EP6" s="431"/>
      <c r="EQ6" s="431"/>
      <c r="ER6" s="431"/>
      <c r="ES6" s="431"/>
      <c r="ET6" s="431"/>
      <c r="EU6" s="431"/>
      <c r="EV6" s="431"/>
      <c r="EW6" s="431"/>
      <c r="EX6" s="431"/>
      <c r="EY6" s="431"/>
      <c r="EZ6" s="431"/>
      <c r="FA6" s="431"/>
      <c r="FB6" s="431"/>
      <c r="FC6" s="431"/>
      <c r="FD6" s="431"/>
      <c r="FE6" s="431"/>
      <c r="FF6" s="431"/>
      <c r="FG6" s="431"/>
      <c r="FH6" s="431"/>
      <c r="FI6" s="431"/>
      <c r="FJ6" s="431"/>
      <c r="FK6" s="431"/>
      <c r="FL6" s="431"/>
      <c r="FM6" s="431"/>
      <c r="FN6" s="431"/>
      <c r="FO6" s="431"/>
      <c r="FP6" s="431"/>
      <c r="FQ6" s="431"/>
      <c r="FR6" s="431"/>
      <c r="FS6" s="431"/>
      <c r="FT6" s="431"/>
      <c r="FU6" s="431"/>
      <c r="FV6" s="431"/>
      <c r="FW6" s="431"/>
      <c r="FX6" s="431"/>
      <c r="FY6" s="431"/>
      <c r="FZ6" s="431"/>
      <c r="GA6" s="431"/>
      <c r="GB6" s="431"/>
      <c r="GC6" s="431"/>
      <c r="GD6" s="431"/>
      <c r="GE6" s="431"/>
      <c r="GF6" s="431"/>
      <c r="GG6" s="431"/>
      <c r="GH6" s="431"/>
      <c r="GI6" s="431"/>
      <c r="GJ6" s="431"/>
      <c r="GK6" s="431"/>
      <c r="GL6" s="431"/>
      <c r="GM6" s="431"/>
      <c r="GN6" s="431"/>
      <c r="GO6" s="431"/>
      <c r="GP6" s="431"/>
      <c r="GQ6" s="431"/>
      <c r="GR6" s="431"/>
      <c r="GS6" s="431"/>
      <c r="GT6" s="431"/>
      <c r="GU6" s="431"/>
      <c r="GV6" s="431"/>
      <c r="GW6" s="431"/>
      <c r="GX6" s="431"/>
      <c r="GY6" s="431"/>
      <c r="GZ6" s="431"/>
      <c r="HA6" s="431"/>
      <c r="HB6" s="431"/>
      <c r="HC6" s="431"/>
      <c r="HD6" s="431"/>
      <c r="HE6" s="431"/>
      <c r="HF6" s="431"/>
      <c r="HG6" s="431"/>
      <c r="HH6" s="431"/>
      <c r="HI6" s="431"/>
    </row>
    <row r="7" spans="1:217" ht="38.1" customHeight="1">
      <c r="A7" s="392"/>
      <c r="B7" s="499" t="s">
        <v>159</v>
      </c>
      <c r="C7" s="501" t="s">
        <v>47</v>
      </c>
      <c r="D7" s="435" t="s">
        <v>104</v>
      </c>
      <c r="E7" s="436"/>
      <c r="F7" s="437" t="s">
        <v>105</v>
      </c>
      <c r="G7" s="438"/>
      <c r="H7" s="443" t="s">
        <v>45</v>
      </c>
      <c r="I7" s="443"/>
    </row>
    <row r="8" spans="1:217" ht="36.75" customHeight="1">
      <c r="A8" s="392"/>
      <c r="B8" s="500"/>
      <c r="C8" s="502"/>
      <c r="D8" s="440" t="s">
        <v>7</v>
      </c>
      <c r="E8" s="441" t="s">
        <v>51</v>
      </c>
      <c r="F8" s="444" t="s">
        <v>7</v>
      </c>
      <c r="G8" s="445" t="s">
        <v>51</v>
      </c>
      <c r="H8" s="447" t="s">
        <v>7</v>
      </c>
      <c r="I8" s="446" t="s">
        <v>51</v>
      </c>
    </row>
    <row r="9" spans="1:217" ht="24" hidden="1" customHeight="1">
      <c r="B9" s="398"/>
      <c r="C9" s="399"/>
      <c r="D9" s="400"/>
      <c r="E9" s="401"/>
      <c r="F9" s="400"/>
      <c r="G9" s="401"/>
      <c r="H9" s="400"/>
      <c r="I9" s="401"/>
    </row>
    <row r="10" spans="1:217" s="407" customFormat="1" ht="18" customHeight="1">
      <c r="A10" s="402"/>
      <c r="B10" s="403"/>
      <c r="C10" s="404" t="s">
        <v>52</v>
      </c>
      <c r="D10" s="448">
        <v>69942</v>
      </c>
      <c r="E10" s="449">
        <v>451.82763847187698</v>
      </c>
      <c r="F10" s="450">
        <v>11938</v>
      </c>
      <c r="G10" s="451">
        <v>669.76855503434479</v>
      </c>
      <c r="H10" s="452">
        <v>1641262</v>
      </c>
      <c r="I10" s="453">
        <v>1069.1198787091882</v>
      </c>
      <c r="J10" s="433"/>
      <c r="K10" s="408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2"/>
      <c r="AI10" s="402"/>
      <c r="AJ10" s="402"/>
      <c r="AK10" s="402"/>
      <c r="AL10" s="402"/>
      <c r="AM10" s="402"/>
      <c r="AN10" s="402"/>
      <c r="AO10" s="402"/>
      <c r="AP10" s="402"/>
      <c r="AQ10" s="402"/>
      <c r="AR10" s="402"/>
      <c r="AS10" s="402"/>
      <c r="AT10" s="402"/>
      <c r="AU10" s="402"/>
      <c r="AV10" s="402"/>
      <c r="AW10" s="402"/>
      <c r="AX10" s="402"/>
      <c r="AY10" s="402"/>
      <c r="AZ10" s="402"/>
      <c r="BA10" s="402"/>
      <c r="BB10" s="402"/>
      <c r="BC10" s="402"/>
      <c r="BD10" s="402"/>
      <c r="BE10" s="402"/>
      <c r="BF10" s="402"/>
      <c r="BG10" s="402"/>
      <c r="BH10" s="402"/>
      <c r="BI10" s="402"/>
      <c r="BJ10" s="402"/>
      <c r="BK10" s="402"/>
      <c r="BL10" s="402"/>
      <c r="BM10" s="402"/>
      <c r="BN10" s="402"/>
      <c r="BO10" s="402"/>
      <c r="BP10" s="402"/>
      <c r="BQ10" s="402"/>
      <c r="BR10" s="402"/>
      <c r="BS10" s="402"/>
      <c r="BT10" s="402"/>
      <c r="BU10" s="402"/>
      <c r="BV10" s="402"/>
      <c r="BW10" s="402"/>
      <c r="BX10" s="402"/>
      <c r="BY10" s="402"/>
      <c r="BZ10" s="402"/>
      <c r="CA10" s="402"/>
      <c r="CB10" s="402"/>
      <c r="CC10" s="402"/>
      <c r="CD10" s="402"/>
      <c r="CE10" s="402"/>
      <c r="CF10" s="402"/>
      <c r="CG10" s="402"/>
      <c r="CH10" s="402"/>
      <c r="CI10" s="402"/>
      <c r="CJ10" s="402"/>
      <c r="CK10" s="402"/>
      <c r="CL10" s="402"/>
      <c r="CM10" s="402"/>
      <c r="CN10" s="402"/>
      <c r="CO10" s="402"/>
      <c r="CP10" s="402"/>
      <c r="CQ10" s="402"/>
      <c r="CR10" s="402"/>
      <c r="CS10" s="402"/>
      <c r="CT10" s="402"/>
      <c r="CU10" s="402"/>
      <c r="CV10" s="402"/>
      <c r="CW10" s="402"/>
      <c r="CX10" s="402"/>
      <c r="CY10" s="402"/>
      <c r="CZ10" s="402"/>
      <c r="DA10" s="402"/>
      <c r="DB10" s="402"/>
      <c r="DC10" s="402"/>
      <c r="DD10" s="402"/>
      <c r="DE10" s="402"/>
      <c r="DF10" s="402"/>
      <c r="DG10" s="402"/>
      <c r="DH10" s="402"/>
      <c r="DI10" s="402"/>
      <c r="DJ10" s="402"/>
      <c r="DK10" s="402"/>
      <c r="DL10" s="402"/>
      <c r="DM10" s="402"/>
      <c r="DN10" s="402"/>
      <c r="DO10" s="402"/>
      <c r="DP10" s="402"/>
      <c r="DQ10" s="402"/>
      <c r="DR10" s="402"/>
      <c r="DS10" s="402"/>
      <c r="DT10" s="402"/>
      <c r="DU10" s="402"/>
      <c r="DV10" s="402"/>
      <c r="DW10" s="402"/>
      <c r="DX10" s="402"/>
      <c r="DY10" s="402"/>
      <c r="DZ10" s="402"/>
      <c r="EA10" s="402"/>
      <c r="EB10" s="402"/>
      <c r="EC10" s="402"/>
      <c r="ED10" s="402"/>
      <c r="EE10" s="402"/>
      <c r="EF10" s="402"/>
      <c r="EG10" s="402"/>
      <c r="EH10" s="402"/>
      <c r="EI10" s="402"/>
      <c r="EJ10" s="402"/>
      <c r="EK10" s="402"/>
      <c r="EL10" s="402"/>
      <c r="EM10" s="402"/>
      <c r="EN10" s="402"/>
      <c r="EO10" s="402"/>
      <c r="EP10" s="402"/>
      <c r="EQ10" s="402"/>
      <c r="ER10" s="402"/>
      <c r="ES10" s="402"/>
      <c r="ET10" s="402"/>
      <c r="EU10" s="402"/>
      <c r="EV10" s="402"/>
      <c r="EW10" s="402"/>
      <c r="EX10" s="402"/>
      <c r="EY10" s="402"/>
      <c r="EZ10" s="402"/>
      <c r="FA10" s="402"/>
      <c r="FB10" s="402"/>
      <c r="FC10" s="402"/>
      <c r="FD10" s="402"/>
      <c r="FE10" s="402"/>
      <c r="FF10" s="402"/>
      <c r="FG10" s="402"/>
      <c r="FH10" s="402"/>
      <c r="FI10" s="402"/>
      <c r="FJ10" s="402"/>
      <c r="FK10" s="402"/>
      <c r="FL10" s="402"/>
      <c r="FM10" s="402"/>
      <c r="FN10" s="402"/>
      <c r="FO10" s="402"/>
      <c r="FP10" s="402"/>
      <c r="FQ10" s="402"/>
      <c r="FR10" s="402"/>
      <c r="FS10" s="402"/>
      <c r="FT10" s="402"/>
      <c r="FU10" s="402"/>
      <c r="FV10" s="402"/>
      <c r="FW10" s="402"/>
      <c r="FX10" s="402"/>
      <c r="FY10" s="402"/>
      <c r="FZ10" s="402"/>
      <c r="GA10" s="402"/>
      <c r="GB10" s="402"/>
      <c r="GC10" s="402"/>
      <c r="GD10" s="402"/>
      <c r="GE10" s="402"/>
      <c r="GF10" s="402"/>
      <c r="GG10" s="402"/>
      <c r="GH10" s="402"/>
      <c r="GI10" s="402"/>
      <c r="GJ10" s="402"/>
      <c r="GK10" s="402"/>
      <c r="GL10" s="402"/>
      <c r="GM10" s="402"/>
      <c r="GN10" s="402"/>
      <c r="GO10" s="402"/>
      <c r="GP10" s="402"/>
      <c r="GQ10" s="402"/>
      <c r="GR10" s="402"/>
      <c r="GS10" s="402"/>
      <c r="GT10" s="402"/>
      <c r="GU10" s="402"/>
      <c r="GV10" s="402"/>
      <c r="GW10" s="402"/>
      <c r="GX10" s="402"/>
      <c r="GY10" s="402"/>
      <c r="GZ10" s="402"/>
      <c r="HA10" s="402"/>
      <c r="HB10" s="402"/>
      <c r="HC10" s="402"/>
      <c r="HD10" s="402"/>
      <c r="HE10" s="402"/>
      <c r="HF10" s="402"/>
      <c r="HG10" s="402"/>
      <c r="HH10" s="402"/>
      <c r="HI10" s="402"/>
    </row>
    <row r="11" spans="1:217" s="408" customFormat="1" ht="18" customHeight="1">
      <c r="B11" s="403">
        <v>4</v>
      </c>
      <c r="C11" s="409" t="s">
        <v>53</v>
      </c>
      <c r="D11" s="410">
        <v>5421</v>
      </c>
      <c r="E11" s="411">
        <v>404.11948164545294</v>
      </c>
      <c r="F11" s="410">
        <v>503</v>
      </c>
      <c r="G11" s="411">
        <v>653.95077534791267</v>
      </c>
      <c r="H11" s="410">
        <v>112955</v>
      </c>
      <c r="I11" s="411">
        <v>974.93018210791922</v>
      </c>
      <c r="J11" s="433"/>
      <c r="K11" s="433"/>
    </row>
    <row r="12" spans="1:217" s="408" customFormat="1" ht="18" customHeight="1">
      <c r="B12" s="403">
        <v>11</v>
      </c>
      <c r="C12" s="409" t="s">
        <v>54</v>
      </c>
      <c r="D12" s="410">
        <v>10567</v>
      </c>
      <c r="E12" s="411">
        <v>484.76660073814713</v>
      </c>
      <c r="F12" s="410">
        <v>2782</v>
      </c>
      <c r="G12" s="411">
        <v>689.5773364485982</v>
      </c>
      <c r="H12" s="410">
        <v>229235</v>
      </c>
      <c r="I12" s="411">
        <v>1184.0052635941283</v>
      </c>
      <c r="J12" s="433"/>
    </row>
    <row r="13" spans="1:217" s="408" customFormat="1" ht="18" customHeight="1">
      <c r="B13" s="403">
        <v>14</v>
      </c>
      <c r="C13" s="409" t="s">
        <v>55</v>
      </c>
      <c r="D13" s="410">
        <v>6946</v>
      </c>
      <c r="E13" s="411">
        <v>453.35004750935798</v>
      </c>
      <c r="F13" s="410">
        <v>1370</v>
      </c>
      <c r="G13" s="411">
        <v>648.30519708029192</v>
      </c>
      <c r="H13" s="410">
        <v>176972</v>
      </c>
      <c r="I13" s="411">
        <v>996.56620081142694</v>
      </c>
      <c r="J13" s="433"/>
    </row>
    <row r="14" spans="1:217" s="408" customFormat="1" ht="18" customHeight="1">
      <c r="B14" s="403">
        <v>18</v>
      </c>
      <c r="C14" s="409" t="s">
        <v>56</v>
      </c>
      <c r="D14" s="410">
        <v>7932</v>
      </c>
      <c r="E14" s="411">
        <v>433.93829046898639</v>
      </c>
      <c r="F14" s="410">
        <v>1488</v>
      </c>
      <c r="G14" s="411">
        <v>657.51495967741937</v>
      </c>
      <c r="H14" s="410">
        <v>195597</v>
      </c>
      <c r="I14" s="411">
        <v>1016.7777190856712</v>
      </c>
      <c r="J14" s="433"/>
    </row>
    <row r="15" spans="1:217" s="408" customFormat="1" ht="18" customHeight="1">
      <c r="B15" s="403">
        <v>21</v>
      </c>
      <c r="C15" s="409" t="s">
        <v>57</v>
      </c>
      <c r="D15" s="410">
        <v>4374</v>
      </c>
      <c r="E15" s="411">
        <v>455.87158436213986</v>
      </c>
      <c r="F15" s="410">
        <v>783</v>
      </c>
      <c r="G15" s="411">
        <v>693.48591315453393</v>
      </c>
      <c r="H15" s="410">
        <v>102199</v>
      </c>
      <c r="I15" s="411">
        <v>1083.6207632168614</v>
      </c>
      <c r="J15" s="433"/>
    </row>
    <row r="16" spans="1:217" s="408" customFormat="1" ht="18" customHeight="1">
      <c r="B16" s="403">
        <v>23</v>
      </c>
      <c r="C16" s="409" t="s">
        <v>58</v>
      </c>
      <c r="D16" s="410">
        <v>5595</v>
      </c>
      <c r="E16" s="411">
        <v>439.0895442359249</v>
      </c>
      <c r="F16" s="410">
        <v>808</v>
      </c>
      <c r="G16" s="411">
        <v>605.38611386138609</v>
      </c>
      <c r="H16" s="410">
        <v>146541</v>
      </c>
      <c r="I16" s="411">
        <v>985.28329989559325</v>
      </c>
      <c r="J16" s="433"/>
    </row>
    <row r="17" spans="1:217" s="408" customFormat="1" ht="18" customHeight="1">
      <c r="B17" s="403">
        <v>29</v>
      </c>
      <c r="C17" s="409" t="s">
        <v>59</v>
      </c>
      <c r="D17" s="410">
        <v>12888</v>
      </c>
      <c r="E17" s="411">
        <v>439.52494878957179</v>
      </c>
      <c r="F17" s="410">
        <v>1634</v>
      </c>
      <c r="G17" s="411">
        <v>664.4502386780905</v>
      </c>
      <c r="H17" s="410">
        <v>283041</v>
      </c>
      <c r="I17" s="411">
        <v>1085.9210990280556</v>
      </c>
      <c r="J17" s="433"/>
    </row>
    <row r="18" spans="1:217" s="408" customFormat="1" ht="18" customHeight="1">
      <c r="B18" s="403">
        <v>41</v>
      </c>
      <c r="C18" s="409" t="s">
        <v>60</v>
      </c>
      <c r="D18" s="410">
        <v>16219</v>
      </c>
      <c r="E18" s="411">
        <v>467.48964239472224</v>
      </c>
      <c r="F18" s="410">
        <v>2570</v>
      </c>
      <c r="G18" s="411">
        <v>686.35490272373545</v>
      </c>
      <c r="H18" s="410">
        <v>394722</v>
      </c>
      <c r="I18" s="411">
        <v>1103.1424841280689</v>
      </c>
      <c r="J18" s="433"/>
    </row>
    <row r="19" spans="1:217" s="408" customFormat="1" ht="18" hidden="1" customHeight="1">
      <c r="B19" s="403"/>
      <c r="C19" s="409"/>
      <c r="D19" s="410"/>
      <c r="E19" s="411"/>
      <c r="F19" s="410"/>
      <c r="G19" s="411"/>
      <c r="H19" s="410"/>
      <c r="I19" s="411"/>
      <c r="J19" s="433"/>
    </row>
    <row r="20" spans="1:217" s="407" customFormat="1" ht="18" customHeight="1">
      <c r="A20" s="402"/>
      <c r="B20" s="403"/>
      <c r="C20" s="404" t="s">
        <v>61</v>
      </c>
      <c r="D20" s="448">
        <v>9483</v>
      </c>
      <c r="E20" s="449">
        <v>494.04958979225984</v>
      </c>
      <c r="F20" s="450">
        <v>839</v>
      </c>
      <c r="G20" s="451">
        <v>746.86455303933235</v>
      </c>
      <c r="H20" s="452">
        <v>309954</v>
      </c>
      <c r="I20" s="453">
        <v>1267.2860938397321</v>
      </c>
      <c r="J20" s="433"/>
      <c r="K20" s="408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  <c r="AI20" s="402"/>
      <c r="AJ20" s="402"/>
      <c r="AK20" s="402"/>
      <c r="AL20" s="402"/>
      <c r="AM20" s="402"/>
      <c r="AN20" s="402"/>
      <c r="AO20" s="402"/>
      <c r="AP20" s="402"/>
      <c r="AQ20" s="402"/>
      <c r="AR20" s="402"/>
      <c r="AS20" s="402"/>
      <c r="AT20" s="402"/>
      <c r="AU20" s="402"/>
      <c r="AV20" s="402"/>
      <c r="AW20" s="402"/>
      <c r="AX20" s="402"/>
      <c r="AY20" s="402"/>
      <c r="AZ20" s="402"/>
      <c r="BA20" s="402"/>
      <c r="BB20" s="402"/>
      <c r="BC20" s="402"/>
      <c r="BD20" s="402"/>
      <c r="BE20" s="402"/>
      <c r="BF20" s="402"/>
      <c r="BG20" s="402"/>
      <c r="BH20" s="402"/>
      <c r="BI20" s="402"/>
      <c r="BJ20" s="402"/>
      <c r="BK20" s="402"/>
      <c r="BL20" s="402"/>
      <c r="BM20" s="402"/>
      <c r="BN20" s="402"/>
      <c r="BO20" s="402"/>
      <c r="BP20" s="402"/>
      <c r="BQ20" s="402"/>
      <c r="BR20" s="402"/>
      <c r="BS20" s="402"/>
      <c r="BT20" s="402"/>
      <c r="BU20" s="402"/>
      <c r="BV20" s="402"/>
      <c r="BW20" s="402"/>
      <c r="BX20" s="402"/>
      <c r="BY20" s="402"/>
      <c r="BZ20" s="402"/>
      <c r="CA20" s="402"/>
      <c r="CB20" s="402"/>
      <c r="CC20" s="402"/>
      <c r="CD20" s="402"/>
      <c r="CE20" s="402"/>
      <c r="CF20" s="402"/>
      <c r="CG20" s="402"/>
      <c r="CH20" s="402"/>
      <c r="CI20" s="402"/>
      <c r="CJ20" s="402"/>
      <c r="CK20" s="402"/>
      <c r="CL20" s="402"/>
      <c r="CM20" s="402"/>
      <c r="CN20" s="402"/>
      <c r="CO20" s="402"/>
      <c r="CP20" s="402"/>
      <c r="CQ20" s="402"/>
      <c r="CR20" s="402"/>
      <c r="CS20" s="402"/>
      <c r="CT20" s="402"/>
      <c r="CU20" s="402"/>
      <c r="CV20" s="402"/>
      <c r="CW20" s="402"/>
      <c r="CX20" s="402"/>
      <c r="CY20" s="402"/>
      <c r="CZ20" s="402"/>
      <c r="DA20" s="402"/>
      <c r="DB20" s="402"/>
      <c r="DC20" s="402"/>
      <c r="DD20" s="402"/>
      <c r="DE20" s="402"/>
      <c r="DF20" s="402"/>
      <c r="DG20" s="402"/>
      <c r="DH20" s="402"/>
      <c r="DI20" s="402"/>
      <c r="DJ20" s="402"/>
      <c r="DK20" s="402"/>
      <c r="DL20" s="402"/>
      <c r="DM20" s="402"/>
      <c r="DN20" s="402"/>
      <c r="DO20" s="402"/>
      <c r="DP20" s="402"/>
      <c r="DQ20" s="402"/>
      <c r="DR20" s="402"/>
      <c r="DS20" s="402"/>
      <c r="DT20" s="402"/>
      <c r="DU20" s="402"/>
      <c r="DV20" s="402"/>
      <c r="DW20" s="402"/>
      <c r="DX20" s="402"/>
      <c r="DY20" s="402"/>
      <c r="DZ20" s="402"/>
      <c r="EA20" s="402"/>
      <c r="EB20" s="402"/>
      <c r="EC20" s="402"/>
      <c r="ED20" s="402"/>
      <c r="EE20" s="402"/>
      <c r="EF20" s="402"/>
      <c r="EG20" s="402"/>
      <c r="EH20" s="402"/>
      <c r="EI20" s="402"/>
      <c r="EJ20" s="402"/>
      <c r="EK20" s="402"/>
      <c r="EL20" s="402"/>
      <c r="EM20" s="402"/>
      <c r="EN20" s="402"/>
      <c r="EO20" s="402"/>
      <c r="EP20" s="402"/>
      <c r="EQ20" s="402"/>
      <c r="ER20" s="402"/>
      <c r="ES20" s="402"/>
      <c r="ET20" s="402"/>
      <c r="EU20" s="402"/>
      <c r="EV20" s="402"/>
      <c r="EW20" s="402"/>
      <c r="EX20" s="402"/>
      <c r="EY20" s="402"/>
      <c r="EZ20" s="402"/>
      <c r="FA20" s="402"/>
      <c r="FB20" s="402"/>
      <c r="FC20" s="402"/>
      <c r="FD20" s="402"/>
      <c r="FE20" s="402"/>
      <c r="FF20" s="402"/>
      <c r="FG20" s="402"/>
      <c r="FH20" s="402"/>
      <c r="FI20" s="402"/>
      <c r="FJ20" s="402"/>
      <c r="FK20" s="402"/>
      <c r="FL20" s="402"/>
      <c r="FM20" s="402"/>
      <c r="FN20" s="402"/>
      <c r="FO20" s="402"/>
      <c r="FP20" s="402"/>
      <c r="FQ20" s="402"/>
      <c r="FR20" s="402"/>
      <c r="FS20" s="402"/>
      <c r="FT20" s="402"/>
      <c r="FU20" s="402"/>
      <c r="FV20" s="402"/>
      <c r="FW20" s="402"/>
      <c r="FX20" s="402"/>
      <c r="FY20" s="402"/>
      <c r="FZ20" s="402"/>
      <c r="GA20" s="402"/>
      <c r="GB20" s="402"/>
      <c r="GC20" s="402"/>
      <c r="GD20" s="402"/>
      <c r="GE20" s="402"/>
      <c r="GF20" s="402"/>
      <c r="GG20" s="402"/>
      <c r="GH20" s="402"/>
      <c r="GI20" s="402"/>
      <c r="GJ20" s="402"/>
      <c r="GK20" s="402"/>
      <c r="GL20" s="402"/>
      <c r="GM20" s="402"/>
      <c r="GN20" s="402"/>
      <c r="GO20" s="402"/>
      <c r="GP20" s="402"/>
      <c r="GQ20" s="402"/>
      <c r="GR20" s="402"/>
      <c r="GS20" s="402"/>
      <c r="GT20" s="402"/>
      <c r="GU20" s="402"/>
      <c r="GV20" s="402"/>
      <c r="GW20" s="402"/>
      <c r="GX20" s="402"/>
      <c r="GY20" s="402"/>
      <c r="GZ20" s="402"/>
      <c r="HA20" s="402"/>
      <c r="HB20" s="402"/>
      <c r="HC20" s="402"/>
      <c r="HD20" s="402"/>
      <c r="HE20" s="402"/>
      <c r="HF20" s="402"/>
      <c r="HG20" s="402"/>
      <c r="HH20" s="402"/>
      <c r="HI20" s="402"/>
    </row>
    <row r="21" spans="1:217" s="408" customFormat="1" ht="18" customHeight="1">
      <c r="B21" s="403">
        <v>22</v>
      </c>
      <c r="C21" s="409" t="s">
        <v>62</v>
      </c>
      <c r="D21" s="410">
        <v>1659</v>
      </c>
      <c r="E21" s="411">
        <v>471.67449065702232</v>
      </c>
      <c r="F21" s="410">
        <v>86</v>
      </c>
      <c r="G21" s="411">
        <v>690.51848837209297</v>
      </c>
      <c r="H21" s="410">
        <v>54172</v>
      </c>
      <c r="I21" s="411">
        <v>1147.1893989514876</v>
      </c>
      <c r="J21" s="433"/>
    </row>
    <row r="22" spans="1:217" s="408" customFormat="1" ht="18" customHeight="1">
      <c r="B22" s="403">
        <v>40</v>
      </c>
      <c r="C22" s="409" t="s">
        <v>63</v>
      </c>
      <c r="D22" s="410">
        <v>1046</v>
      </c>
      <c r="E22" s="411">
        <v>480.01107074569785</v>
      </c>
      <c r="F22" s="410">
        <v>102</v>
      </c>
      <c r="G22" s="411">
        <v>707.17068627450988</v>
      </c>
      <c r="H22" s="410">
        <v>35850</v>
      </c>
      <c r="I22" s="411">
        <v>1157.783068061367</v>
      </c>
      <c r="J22" s="433"/>
    </row>
    <row r="23" spans="1:217" s="408" customFormat="1" ht="18" customHeight="1">
      <c r="B23" s="403">
        <v>50</v>
      </c>
      <c r="C23" s="409" t="s">
        <v>64</v>
      </c>
      <c r="D23" s="410">
        <v>6778</v>
      </c>
      <c r="E23" s="411">
        <v>501.69263794629683</v>
      </c>
      <c r="F23" s="410">
        <v>651</v>
      </c>
      <c r="G23" s="411">
        <v>760.52743471582176</v>
      </c>
      <c r="H23" s="410">
        <v>219932</v>
      </c>
      <c r="I23" s="411">
        <v>1314.7169435098135</v>
      </c>
      <c r="J23" s="433"/>
    </row>
    <row r="24" spans="1:217" s="408" customFormat="1" ht="18" hidden="1" customHeight="1">
      <c r="B24" s="403"/>
      <c r="C24" s="409"/>
      <c r="D24" s="410"/>
      <c r="E24" s="411"/>
      <c r="F24" s="410"/>
      <c r="G24" s="411"/>
      <c r="H24" s="410"/>
      <c r="I24" s="411"/>
      <c r="J24" s="433"/>
    </row>
    <row r="25" spans="1:217" s="407" customFormat="1" ht="18" customHeight="1">
      <c r="A25" s="402"/>
      <c r="B25" s="403">
        <v>33</v>
      </c>
      <c r="C25" s="404" t="s">
        <v>65</v>
      </c>
      <c r="D25" s="448">
        <v>8766</v>
      </c>
      <c r="E25" s="449">
        <v>580.33304243668726</v>
      </c>
      <c r="F25" s="450">
        <v>1954</v>
      </c>
      <c r="G25" s="451">
        <v>953.71521494370518</v>
      </c>
      <c r="H25" s="452">
        <v>299842</v>
      </c>
      <c r="I25" s="453">
        <v>1401.2040343247443</v>
      </c>
      <c r="J25" s="433"/>
      <c r="K25" s="408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2"/>
      <c r="Z25" s="402"/>
      <c r="AA25" s="402"/>
      <c r="AB25" s="402"/>
      <c r="AC25" s="402"/>
      <c r="AD25" s="402"/>
      <c r="AE25" s="402"/>
      <c r="AF25" s="402"/>
      <c r="AG25" s="402"/>
      <c r="AH25" s="402"/>
      <c r="AI25" s="402"/>
      <c r="AJ25" s="402"/>
      <c r="AK25" s="402"/>
      <c r="AL25" s="402"/>
      <c r="AM25" s="402"/>
      <c r="AN25" s="402"/>
      <c r="AO25" s="402"/>
      <c r="AP25" s="402"/>
      <c r="AQ25" s="402"/>
      <c r="AR25" s="402"/>
      <c r="AS25" s="402"/>
      <c r="AT25" s="402"/>
      <c r="AU25" s="402"/>
      <c r="AV25" s="402"/>
      <c r="AW25" s="402"/>
      <c r="AX25" s="402"/>
      <c r="AY25" s="402"/>
      <c r="AZ25" s="402"/>
      <c r="BA25" s="402"/>
      <c r="BB25" s="402"/>
      <c r="BC25" s="402"/>
      <c r="BD25" s="402"/>
      <c r="BE25" s="402"/>
      <c r="BF25" s="402"/>
      <c r="BG25" s="402"/>
      <c r="BH25" s="402"/>
      <c r="BI25" s="402"/>
      <c r="BJ25" s="402"/>
      <c r="BK25" s="402"/>
      <c r="BL25" s="402"/>
      <c r="BM25" s="402"/>
      <c r="BN25" s="402"/>
      <c r="BO25" s="402"/>
      <c r="BP25" s="402"/>
      <c r="BQ25" s="402"/>
      <c r="BR25" s="402"/>
      <c r="BS25" s="402"/>
      <c r="BT25" s="402"/>
      <c r="BU25" s="402"/>
      <c r="BV25" s="402"/>
      <c r="BW25" s="402"/>
      <c r="BX25" s="402"/>
      <c r="BY25" s="402"/>
      <c r="BZ25" s="402"/>
      <c r="CA25" s="402"/>
      <c r="CB25" s="402"/>
      <c r="CC25" s="402"/>
      <c r="CD25" s="402"/>
      <c r="CE25" s="402"/>
      <c r="CF25" s="402"/>
      <c r="CG25" s="402"/>
      <c r="CH25" s="402"/>
      <c r="CI25" s="402"/>
      <c r="CJ25" s="402"/>
      <c r="CK25" s="402"/>
      <c r="CL25" s="402"/>
      <c r="CM25" s="402"/>
      <c r="CN25" s="402"/>
      <c r="CO25" s="402"/>
      <c r="CP25" s="402"/>
      <c r="CQ25" s="402"/>
      <c r="CR25" s="402"/>
      <c r="CS25" s="402"/>
      <c r="CT25" s="402"/>
      <c r="CU25" s="402"/>
      <c r="CV25" s="402"/>
      <c r="CW25" s="402"/>
      <c r="CX25" s="402"/>
      <c r="CY25" s="402"/>
      <c r="CZ25" s="402"/>
      <c r="DA25" s="402"/>
      <c r="DB25" s="402"/>
      <c r="DC25" s="402"/>
      <c r="DD25" s="402"/>
      <c r="DE25" s="402"/>
      <c r="DF25" s="402"/>
      <c r="DG25" s="402"/>
      <c r="DH25" s="402"/>
      <c r="DI25" s="402"/>
      <c r="DJ25" s="402"/>
      <c r="DK25" s="402"/>
      <c r="DL25" s="402"/>
      <c r="DM25" s="402"/>
      <c r="DN25" s="402"/>
      <c r="DO25" s="402"/>
      <c r="DP25" s="402"/>
      <c r="DQ25" s="402"/>
      <c r="DR25" s="402"/>
      <c r="DS25" s="402"/>
      <c r="DT25" s="402"/>
      <c r="DU25" s="402"/>
      <c r="DV25" s="402"/>
      <c r="DW25" s="402"/>
      <c r="DX25" s="402"/>
      <c r="DY25" s="402"/>
      <c r="DZ25" s="402"/>
      <c r="EA25" s="402"/>
      <c r="EB25" s="402"/>
      <c r="EC25" s="402"/>
      <c r="ED25" s="402"/>
      <c r="EE25" s="402"/>
      <c r="EF25" s="402"/>
      <c r="EG25" s="402"/>
      <c r="EH25" s="402"/>
      <c r="EI25" s="402"/>
      <c r="EJ25" s="402"/>
      <c r="EK25" s="402"/>
      <c r="EL25" s="402"/>
      <c r="EM25" s="402"/>
      <c r="EN25" s="402"/>
      <c r="EO25" s="402"/>
      <c r="EP25" s="402"/>
      <c r="EQ25" s="402"/>
      <c r="ER25" s="402"/>
      <c r="ES25" s="402"/>
      <c r="ET25" s="402"/>
      <c r="EU25" s="402"/>
      <c r="EV25" s="402"/>
      <c r="EW25" s="402"/>
      <c r="EX25" s="402"/>
      <c r="EY25" s="402"/>
      <c r="EZ25" s="402"/>
      <c r="FA25" s="402"/>
      <c r="FB25" s="402"/>
      <c r="FC25" s="402"/>
      <c r="FD25" s="402"/>
      <c r="FE25" s="402"/>
      <c r="FF25" s="402"/>
      <c r="FG25" s="402"/>
      <c r="FH25" s="402"/>
      <c r="FI25" s="402"/>
      <c r="FJ25" s="402"/>
      <c r="FK25" s="402"/>
      <c r="FL25" s="402"/>
      <c r="FM25" s="402"/>
      <c r="FN25" s="402"/>
      <c r="FO25" s="402"/>
      <c r="FP25" s="402"/>
      <c r="FQ25" s="402"/>
      <c r="FR25" s="402"/>
      <c r="FS25" s="402"/>
      <c r="FT25" s="402"/>
      <c r="FU25" s="402"/>
      <c r="FV25" s="402"/>
      <c r="FW25" s="402"/>
      <c r="FX25" s="402"/>
      <c r="FY25" s="402"/>
      <c r="FZ25" s="402"/>
      <c r="GA25" s="402"/>
      <c r="GB25" s="402"/>
      <c r="GC25" s="402"/>
      <c r="GD25" s="402"/>
      <c r="GE25" s="402"/>
      <c r="GF25" s="402"/>
      <c r="GG25" s="402"/>
      <c r="GH25" s="402"/>
      <c r="GI25" s="402"/>
      <c r="GJ25" s="402"/>
      <c r="GK25" s="402"/>
      <c r="GL25" s="402"/>
      <c r="GM25" s="402"/>
      <c r="GN25" s="402"/>
      <c r="GO25" s="402"/>
      <c r="GP25" s="402"/>
      <c r="GQ25" s="402"/>
      <c r="GR25" s="402"/>
      <c r="GS25" s="402"/>
      <c r="GT25" s="402"/>
      <c r="GU25" s="402"/>
      <c r="GV25" s="402"/>
      <c r="GW25" s="402"/>
      <c r="GX25" s="402"/>
      <c r="GY25" s="402"/>
      <c r="GZ25" s="402"/>
      <c r="HA25" s="402"/>
      <c r="HB25" s="402"/>
      <c r="HC25" s="402"/>
      <c r="HD25" s="402"/>
      <c r="HE25" s="402"/>
      <c r="HF25" s="402"/>
      <c r="HG25" s="402"/>
      <c r="HH25" s="402"/>
      <c r="HI25" s="402"/>
    </row>
    <row r="26" spans="1:217" s="407" customFormat="1" ht="18" hidden="1" customHeight="1">
      <c r="A26" s="402"/>
      <c r="B26" s="403"/>
      <c r="C26" s="404"/>
      <c r="D26" s="448"/>
      <c r="E26" s="449"/>
      <c r="F26" s="450"/>
      <c r="G26" s="451"/>
      <c r="H26" s="452"/>
      <c r="I26" s="453"/>
      <c r="J26" s="433"/>
      <c r="K26" s="408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2"/>
      <c r="Z26" s="402"/>
      <c r="AA26" s="402"/>
      <c r="AB26" s="402"/>
      <c r="AC26" s="402"/>
      <c r="AD26" s="402"/>
      <c r="AE26" s="402"/>
      <c r="AF26" s="402"/>
      <c r="AG26" s="402"/>
      <c r="AH26" s="402"/>
      <c r="AI26" s="402"/>
      <c r="AJ26" s="402"/>
      <c r="AK26" s="402"/>
      <c r="AL26" s="402"/>
      <c r="AM26" s="402"/>
      <c r="AN26" s="402"/>
      <c r="AO26" s="402"/>
      <c r="AP26" s="402"/>
      <c r="AQ26" s="402"/>
      <c r="AR26" s="402"/>
      <c r="AS26" s="402"/>
      <c r="AT26" s="402"/>
      <c r="AU26" s="402"/>
      <c r="AV26" s="402"/>
      <c r="AW26" s="402"/>
      <c r="AX26" s="402"/>
      <c r="AY26" s="402"/>
      <c r="AZ26" s="402"/>
      <c r="BA26" s="402"/>
      <c r="BB26" s="402"/>
      <c r="BC26" s="402"/>
      <c r="BD26" s="402"/>
      <c r="BE26" s="402"/>
      <c r="BF26" s="402"/>
      <c r="BG26" s="402"/>
      <c r="BH26" s="402"/>
      <c r="BI26" s="402"/>
      <c r="BJ26" s="402"/>
      <c r="BK26" s="402"/>
      <c r="BL26" s="402"/>
      <c r="BM26" s="402"/>
      <c r="BN26" s="402"/>
      <c r="BO26" s="402"/>
      <c r="BP26" s="402"/>
      <c r="BQ26" s="402"/>
      <c r="BR26" s="402"/>
      <c r="BS26" s="402"/>
      <c r="BT26" s="402"/>
      <c r="BU26" s="402"/>
      <c r="BV26" s="402"/>
      <c r="BW26" s="402"/>
      <c r="BX26" s="402"/>
      <c r="BY26" s="402"/>
      <c r="BZ26" s="402"/>
      <c r="CA26" s="402"/>
      <c r="CB26" s="402"/>
      <c r="CC26" s="402"/>
      <c r="CD26" s="402"/>
      <c r="CE26" s="402"/>
      <c r="CF26" s="402"/>
      <c r="CG26" s="402"/>
      <c r="CH26" s="402"/>
      <c r="CI26" s="402"/>
      <c r="CJ26" s="402"/>
      <c r="CK26" s="402"/>
      <c r="CL26" s="402"/>
      <c r="CM26" s="402"/>
      <c r="CN26" s="402"/>
      <c r="CO26" s="402"/>
      <c r="CP26" s="402"/>
      <c r="CQ26" s="402"/>
      <c r="CR26" s="402"/>
      <c r="CS26" s="402"/>
      <c r="CT26" s="402"/>
      <c r="CU26" s="402"/>
      <c r="CV26" s="402"/>
      <c r="CW26" s="402"/>
      <c r="CX26" s="402"/>
      <c r="CY26" s="402"/>
      <c r="CZ26" s="402"/>
      <c r="DA26" s="402"/>
      <c r="DB26" s="402"/>
      <c r="DC26" s="402"/>
      <c r="DD26" s="402"/>
      <c r="DE26" s="402"/>
      <c r="DF26" s="402"/>
      <c r="DG26" s="402"/>
      <c r="DH26" s="402"/>
      <c r="DI26" s="402"/>
      <c r="DJ26" s="402"/>
      <c r="DK26" s="402"/>
      <c r="DL26" s="402"/>
      <c r="DM26" s="402"/>
      <c r="DN26" s="402"/>
      <c r="DO26" s="402"/>
      <c r="DP26" s="402"/>
      <c r="DQ26" s="402"/>
      <c r="DR26" s="402"/>
      <c r="DS26" s="402"/>
      <c r="DT26" s="402"/>
      <c r="DU26" s="402"/>
      <c r="DV26" s="402"/>
      <c r="DW26" s="402"/>
      <c r="DX26" s="402"/>
      <c r="DY26" s="402"/>
      <c r="DZ26" s="402"/>
      <c r="EA26" s="402"/>
      <c r="EB26" s="402"/>
      <c r="EC26" s="402"/>
      <c r="ED26" s="402"/>
      <c r="EE26" s="402"/>
      <c r="EF26" s="402"/>
      <c r="EG26" s="402"/>
      <c r="EH26" s="402"/>
      <c r="EI26" s="402"/>
      <c r="EJ26" s="402"/>
      <c r="EK26" s="402"/>
      <c r="EL26" s="402"/>
      <c r="EM26" s="402"/>
      <c r="EN26" s="402"/>
      <c r="EO26" s="402"/>
      <c r="EP26" s="402"/>
      <c r="EQ26" s="402"/>
      <c r="ER26" s="402"/>
      <c r="ES26" s="402"/>
      <c r="ET26" s="402"/>
      <c r="EU26" s="402"/>
      <c r="EV26" s="402"/>
      <c r="EW26" s="402"/>
      <c r="EX26" s="402"/>
      <c r="EY26" s="402"/>
      <c r="EZ26" s="402"/>
      <c r="FA26" s="402"/>
      <c r="FB26" s="402"/>
      <c r="FC26" s="402"/>
      <c r="FD26" s="402"/>
      <c r="FE26" s="402"/>
      <c r="FF26" s="402"/>
      <c r="FG26" s="402"/>
      <c r="FH26" s="402"/>
      <c r="FI26" s="402"/>
      <c r="FJ26" s="402"/>
      <c r="FK26" s="402"/>
      <c r="FL26" s="402"/>
      <c r="FM26" s="402"/>
      <c r="FN26" s="402"/>
      <c r="FO26" s="402"/>
      <c r="FP26" s="402"/>
      <c r="FQ26" s="402"/>
      <c r="FR26" s="402"/>
      <c r="FS26" s="402"/>
      <c r="FT26" s="402"/>
      <c r="FU26" s="402"/>
      <c r="FV26" s="402"/>
      <c r="FW26" s="402"/>
      <c r="FX26" s="402"/>
      <c r="FY26" s="402"/>
      <c r="FZ26" s="402"/>
      <c r="GA26" s="402"/>
      <c r="GB26" s="402"/>
      <c r="GC26" s="402"/>
      <c r="GD26" s="402"/>
      <c r="GE26" s="402"/>
      <c r="GF26" s="402"/>
      <c r="GG26" s="402"/>
      <c r="GH26" s="402"/>
      <c r="GI26" s="402"/>
      <c r="GJ26" s="402"/>
      <c r="GK26" s="402"/>
      <c r="GL26" s="402"/>
      <c r="GM26" s="402"/>
      <c r="GN26" s="402"/>
      <c r="GO26" s="402"/>
      <c r="GP26" s="402"/>
      <c r="GQ26" s="402"/>
      <c r="GR26" s="402"/>
      <c r="GS26" s="402"/>
      <c r="GT26" s="402"/>
      <c r="GU26" s="402"/>
      <c r="GV26" s="402"/>
      <c r="GW26" s="402"/>
      <c r="GX26" s="402"/>
      <c r="GY26" s="402"/>
      <c r="GZ26" s="402"/>
      <c r="HA26" s="402"/>
      <c r="HB26" s="402"/>
      <c r="HC26" s="402"/>
      <c r="HD26" s="402"/>
      <c r="HE26" s="402"/>
      <c r="HF26" s="402"/>
      <c r="HG26" s="402"/>
      <c r="HH26" s="402"/>
      <c r="HI26" s="402"/>
    </row>
    <row r="27" spans="1:217" s="407" customFormat="1" ht="18" customHeight="1">
      <c r="A27" s="402"/>
      <c r="B27" s="403">
        <v>7</v>
      </c>
      <c r="C27" s="404" t="s">
        <v>208</v>
      </c>
      <c r="D27" s="448">
        <v>5991</v>
      </c>
      <c r="E27" s="449">
        <v>415.68178768152228</v>
      </c>
      <c r="F27" s="450">
        <v>121</v>
      </c>
      <c r="G27" s="451">
        <v>692.34347107438009</v>
      </c>
      <c r="H27" s="452">
        <v>204503</v>
      </c>
      <c r="I27" s="453">
        <v>1116.9243603272321</v>
      </c>
      <c r="J27" s="433"/>
      <c r="K27" s="408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2"/>
      <c r="Z27" s="402"/>
      <c r="AA27" s="402"/>
      <c r="AB27" s="402"/>
      <c r="AC27" s="402"/>
      <c r="AD27" s="402"/>
      <c r="AE27" s="402"/>
      <c r="AF27" s="402"/>
      <c r="AG27" s="402"/>
      <c r="AH27" s="402"/>
      <c r="AI27" s="402"/>
      <c r="AJ27" s="402"/>
      <c r="AK27" s="402"/>
      <c r="AL27" s="402"/>
      <c r="AM27" s="402"/>
      <c r="AN27" s="402"/>
      <c r="AO27" s="402"/>
      <c r="AP27" s="402"/>
      <c r="AQ27" s="402"/>
      <c r="AR27" s="402"/>
      <c r="AS27" s="402"/>
      <c r="AT27" s="402"/>
      <c r="AU27" s="402"/>
      <c r="AV27" s="402"/>
      <c r="AW27" s="402"/>
      <c r="AX27" s="402"/>
      <c r="AY27" s="402"/>
      <c r="AZ27" s="402"/>
      <c r="BA27" s="402"/>
      <c r="BB27" s="402"/>
      <c r="BC27" s="402"/>
      <c r="BD27" s="402"/>
      <c r="BE27" s="402"/>
      <c r="BF27" s="402"/>
      <c r="BG27" s="402"/>
      <c r="BH27" s="402"/>
      <c r="BI27" s="402"/>
      <c r="BJ27" s="402"/>
      <c r="BK27" s="402"/>
      <c r="BL27" s="402"/>
      <c r="BM27" s="402"/>
      <c r="BN27" s="402"/>
      <c r="BO27" s="402"/>
      <c r="BP27" s="402"/>
      <c r="BQ27" s="402"/>
      <c r="BR27" s="402"/>
      <c r="BS27" s="402"/>
      <c r="BT27" s="402"/>
      <c r="BU27" s="402"/>
      <c r="BV27" s="402"/>
      <c r="BW27" s="402"/>
      <c r="BX27" s="402"/>
      <c r="BY27" s="402"/>
      <c r="BZ27" s="402"/>
      <c r="CA27" s="402"/>
      <c r="CB27" s="402"/>
      <c r="CC27" s="402"/>
      <c r="CD27" s="402"/>
      <c r="CE27" s="402"/>
      <c r="CF27" s="402"/>
      <c r="CG27" s="402"/>
      <c r="CH27" s="402"/>
      <c r="CI27" s="402"/>
      <c r="CJ27" s="402"/>
      <c r="CK27" s="402"/>
      <c r="CL27" s="402"/>
      <c r="CM27" s="402"/>
      <c r="CN27" s="402"/>
      <c r="CO27" s="402"/>
      <c r="CP27" s="402"/>
      <c r="CQ27" s="402"/>
      <c r="CR27" s="402"/>
      <c r="CS27" s="402"/>
      <c r="CT27" s="402"/>
      <c r="CU27" s="402"/>
      <c r="CV27" s="402"/>
      <c r="CW27" s="402"/>
      <c r="CX27" s="402"/>
      <c r="CY27" s="402"/>
      <c r="CZ27" s="402"/>
      <c r="DA27" s="402"/>
      <c r="DB27" s="402"/>
      <c r="DC27" s="402"/>
      <c r="DD27" s="402"/>
      <c r="DE27" s="402"/>
      <c r="DF27" s="402"/>
      <c r="DG27" s="402"/>
      <c r="DH27" s="402"/>
      <c r="DI27" s="402"/>
      <c r="DJ27" s="402"/>
      <c r="DK27" s="402"/>
      <c r="DL27" s="402"/>
      <c r="DM27" s="402"/>
      <c r="DN27" s="402"/>
      <c r="DO27" s="402"/>
      <c r="DP27" s="402"/>
      <c r="DQ27" s="402"/>
      <c r="DR27" s="402"/>
      <c r="DS27" s="402"/>
      <c r="DT27" s="402"/>
      <c r="DU27" s="402"/>
      <c r="DV27" s="402"/>
      <c r="DW27" s="402"/>
      <c r="DX27" s="402"/>
      <c r="DY27" s="402"/>
      <c r="DZ27" s="402"/>
      <c r="EA27" s="402"/>
      <c r="EB27" s="402"/>
      <c r="EC27" s="402"/>
      <c r="ED27" s="402"/>
      <c r="EE27" s="402"/>
      <c r="EF27" s="402"/>
      <c r="EG27" s="402"/>
      <c r="EH27" s="402"/>
      <c r="EI27" s="402"/>
      <c r="EJ27" s="402"/>
      <c r="EK27" s="402"/>
      <c r="EL27" s="402"/>
      <c r="EM27" s="402"/>
      <c r="EN27" s="402"/>
      <c r="EO27" s="402"/>
      <c r="EP27" s="402"/>
      <c r="EQ27" s="402"/>
      <c r="ER27" s="402"/>
      <c r="ES27" s="402"/>
      <c r="ET27" s="402"/>
      <c r="EU27" s="402"/>
      <c r="EV27" s="402"/>
      <c r="EW27" s="402"/>
      <c r="EX27" s="402"/>
      <c r="EY27" s="402"/>
      <c r="EZ27" s="402"/>
      <c r="FA27" s="402"/>
      <c r="FB27" s="402"/>
      <c r="FC27" s="402"/>
      <c r="FD27" s="402"/>
      <c r="FE27" s="402"/>
      <c r="FF27" s="402"/>
      <c r="FG27" s="402"/>
      <c r="FH27" s="402"/>
      <c r="FI27" s="402"/>
      <c r="FJ27" s="402"/>
      <c r="FK27" s="402"/>
      <c r="FL27" s="402"/>
      <c r="FM27" s="402"/>
      <c r="FN27" s="402"/>
      <c r="FO27" s="402"/>
      <c r="FP27" s="402"/>
      <c r="FQ27" s="402"/>
      <c r="FR27" s="402"/>
      <c r="FS27" s="402"/>
      <c r="FT27" s="402"/>
      <c r="FU27" s="402"/>
      <c r="FV27" s="402"/>
      <c r="FW27" s="402"/>
      <c r="FX27" s="402"/>
      <c r="FY27" s="402"/>
      <c r="FZ27" s="402"/>
      <c r="GA27" s="402"/>
      <c r="GB27" s="402"/>
      <c r="GC27" s="402"/>
      <c r="GD27" s="402"/>
      <c r="GE27" s="402"/>
      <c r="GF27" s="402"/>
      <c r="GG27" s="402"/>
      <c r="GH27" s="402"/>
      <c r="GI27" s="402"/>
      <c r="GJ27" s="402"/>
      <c r="GK27" s="402"/>
      <c r="GL27" s="402"/>
      <c r="GM27" s="402"/>
      <c r="GN27" s="402"/>
      <c r="GO27" s="402"/>
      <c r="GP27" s="402"/>
      <c r="GQ27" s="402"/>
      <c r="GR27" s="402"/>
      <c r="GS27" s="402"/>
      <c r="GT27" s="402"/>
      <c r="GU27" s="402"/>
      <c r="GV27" s="402"/>
      <c r="GW27" s="402"/>
      <c r="GX27" s="402"/>
      <c r="GY27" s="402"/>
      <c r="GZ27" s="402"/>
      <c r="HA27" s="402"/>
      <c r="HB27" s="402"/>
      <c r="HC27" s="402"/>
      <c r="HD27" s="402"/>
      <c r="HE27" s="402"/>
      <c r="HF27" s="402"/>
      <c r="HG27" s="402"/>
      <c r="HH27" s="402"/>
      <c r="HI27" s="402"/>
    </row>
    <row r="28" spans="1:217" s="407" customFormat="1" ht="18" hidden="1" customHeight="1">
      <c r="A28" s="402"/>
      <c r="B28" s="403"/>
      <c r="C28" s="404"/>
      <c r="D28" s="448"/>
      <c r="E28" s="449"/>
      <c r="F28" s="450"/>
      <c r="G28" s="451"/>
      <c r="H28" s="452"/>
      <c r="I28" s="453"/>
      <c r="J28" s="433"/>
      <c r="K28" s="408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2"/>
      <c r="Z28" s="402"/>
      <c r="AA28" s="402"/>
      <c r="AB28" s="402"/>
      <c r="AC28" s="402"/>
      <c r="AD28" s="402"/>
      <c r="AE28" s="402"/>
      <c r="AF28" s="402"/>
      <c r="AG28" s="402"/>
      <c r="AH28" s="402"/>
      <c r="AI28" s="402"/>
      <c r="AJ28" s="402"/>
      <c r="AK28" s="402"/>
      <c r="AL28" s="402"/>
      <c r="AM28" s="402"/>
      <c r="AN28" s="402"/>
      <c r="AO28" s="402"/>
      <c r="AP28" s="402"/>
      <c r="AQ28" s="402"/>
      <c r="AR28" s="402"/>
      <c r="AS28" s="402"/>
      <c r="AT28" s="402"/>
      <c r="AU28" s="402"/>
      <c r="AV28" s="402"/>
      <c r="AW28" s="402"/>
      <c r="AX28" s="402"/>
      <c r="AY28" s="402"/>
      <c r="AZ28" s="402"/>
      <c r="BA28" s="402"/>
      <c r="BB28" s="402"/>
      <c r="BC28" s="402"/>
      <c r="BD28" s="402"/>
      <c r="BE28" s="402"/>
      <c r="BF28" s="402"/>
      <c r="BG28" s="402"/>
      <c r="BH28" s="402"/>
      <c r="BI28" s="402"/>
      <c r="BJ28" s="402"/>
      <c r="BK28" s="402"/>
      <c r="BL28" s="402"/>
      <c r="BM28" s="402"/>
      <c r="BN28" s="402"/>
      <c r="BO28" s="402"/>
      <c r="BP28" s="402"/>
      <c r="BQ28" s="402"/>
      <c r="BR28" s="402"/>
      <c r="BS28" s="402"/>
      <c r="BT28" s="402"/>
      <c r="BU28" s="402"/>
      <c r="BV28" s="402"/>
      <c r="BW28" s="402"/>
      <c r="BX28" s="402"/>
      <c r="BY28" s="402"/>
      <c r="BZ28" s="402"/>
      <c r="CA28" s="402"/>
      <c r="CB28" s="402"/>
      <c r="CC28" s="402"/>
      <c r="CD28" s="402"/>
      <c r="CE28" s="402"/>
      <c r="CF28" s="402"/>
      <c r="CG28" s="402"/>
      <c r="CH28" s="402"/>
      <c r="CI28" s="402"/>
      <c r="CJ28" s="402"/>
      <c r="CK28" s="402"/>
      <c r="CL28" s="402"/>
      <c r="CM28" s="402"/>
      <c r="CN28" s="402"/>
      <c r="CO28" s="402"/>
      <c r="CP28" s="402"/>
      <c r="CQ28" s="402"/>
      <c r="CR28" s="402"/>
      <c r="CS28" s="402"/>
      <c r="CT28" s="402"/>
      <c r="CU28" s="402"/>
      <c r="CV28" s="402"/>
      <c r="CW28" s="402"/>
      <c r="CX28" s="402"/>
      <c r="CY28" s="402"/>
      <c r="CZ28" s="402"/>
      <c r="DA28" s="402"/>
      <c r="DB28" s="402"/>
      <c r="DC28" s="402"/>
      <c r="DD28" s="402"/>
      <c r="DE28" s="402"/>
      <c r="DF28" s="402"/>
      <c r="DG28" s="402"/>
      <c r="DH28" s="402"/>
      <c r="DI28" s="402"/>
      <c r="DJ28" s="402"/>
      <c r="DK28" s="402"/>
      <c r="DL28" s="402"/>
      <c r="DM28" s="402"/>
      <c r="DN28" s="402"/>
      <c r="DO28" s="402"/>
      <c r="DP28" s="402"/>
      <c r="DQ28" s="402"/>
      <c r="DR28" s="402"/>
      <c r="DS28" s="402"/>
      <c r="DT28" s="402"/>
      <c r="DU28" s="402"/>
      <c r="DV28" s="402"/>
      <c r="DW28" s="402"/>
      <c r="DX28" s="402"/>
      <c r="DY28" s="402"/>
      <c r="DZ28" s="402"/>
      <c r="EA28" s="402"/>
      <c r="EB28" s="402"/>
      <c r="EC28" s="402"/>
      <c r="ED28" s="402"/>
      <c r="EE28" s="402"/>
      <c r="EF28" s="402"/>
      <c r="EG28" s="402"/>
      <c r="EH28" s="402"/>
      <c r="EI28" s="402"/>
      <c r="EJ28" s="402"/>
      <c r="EK28" s="402"/>
      <c r="EL28" s="402"/>
      <c r="EM28" s="402"/>
      <c r="EN28" s="402"/>
      <c r="EO28" s="402"/>
      <c r="EP28" s="402"/>
      <c r="EQ28" s="402"/>
      <c r="ER28" s="402"/>
      <c r="ES28" s="402"/>
      <c r="ET28" s="402"/>
      <c r="EU28" s="402"/>
      <c r="EV28" s="402"/>
      <c r="EW28" s="402"/>
      <c r="EX28" s="402"/>
      <c r="EY28" s="402"/>
      <c r="EZ28" s="402"/>
      <c r="FA28" s="402"/>
      <c r="FB28" s="402"/>
      <c r="FC28" s="402"/>
      <c r="FD28" s="402"/>
      <c r="FE28" s="402"/>
      <c r="FF28" s="402"/>
      <c r="FG28" s="402"/>
      <c r="FH28" s="402"/>
      <c r="FI28" s="402"/>
      <c r="FJ28" s="402"/>
      <c r="FK28" s="402"/>
      <c r="FL28" s="402"/>
      <c r="FM28" s="402"/>
      <c r="FN28" s="402"/>
      <c r="FO28" s="402"/>
      <c r="FP28" s="402"/>
      <c r="FQ28" s="402"/>
      <c r="FR28" s="402"/>
      <c r="FS28" s="402"/>
      <c r="FT28" s="402"/>
      <c r="FU28" s="402"/>
      <c r="FV28" s="402"/>
      <c r="FW28" s="402"/>
      <c r="FX28" s="402"/>
      <c r="FY28" s="402"/>
      <c r="FZ28" s="402"/>
      <c r="GA28" s="402"/>
      <c r="GB28" s="402"/>
      <c r="GC28" s="402"/>
      <c r="GD28" s="402"/>
      <c r="GE28" s="402"/>
      <c r="GF28" s="402"/>
      <c r="GG28" s="402"/>
      <c r="GH28" s="402"/>
      <c r="GI28" s="402"/>
      <c r="GJ28" s="402"/>
      <c r="GK28" s="402"/>
      <c r="GL28" s="402"/>
      <c r="GM28" s="402"/>
      <c r="GN28" s="402"/>
      <c r="GO28" s="402"/>
      <c r="GP28" s="402"/>
      <c r="GQ28" s="402"/>
      <c r="GR28" s="402"/>
      <c r="GS28" s="402"/>
      <c r="GT28" s="402"/>
      <c r="GU28" s="402"/>
      <c r="GV28" s="402"/>
      <c r="GW28" s="402"/>
      <c r="GX28" s="402"/>
      <c r="GY28" s="402"/>
      <c r="GZ28" s="402"/>
      <c r="HA28" s="402"/>
      <c r="HB28" s="402"/>
      <c r="HC28" s="402"/>
      <c r="HD28" s="402"/>
      <c r="HE28" s="402"/>
      <c r="HF28" s="402"/>
      <c r="HG28" s="402"/>
      <c r="HH28" s="402"/>
      <c r="HI28" s="402"/>
    </row>
    <row r="29" spans="1:217" s="407" customFormat="1" ht="18" customHeight="1">
      <c r="A29" s="402"/>
      <c r="B29" s="403"/>
      <c r="C29" s="404" t="s">
        <v>66</v>
      </c>
      <c r="D29" s="448">
        <v>16586</v>
      </c>
      <c r="E29" s="449">
        <v>451.00963161702629</v>
      </c>
      <c r="F29" s="450">
        <v>2512</v>
      </c>
      <c r="G29" s="451">
        <v>681.82494426751578</v>
      </c>
      <c r="H29" s="452">
        <v>355068</v>
      </c>
      <c r="I29" s="453">
        <v>1087.5473343415904</v>
      </c>
      <c r="J29" s="433"/>
      <c r="K29" s="434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2"/>
      <c r="Z29" s="402"/>
      <c r="AA29" s="402"/>
      <c r="AB29" s="402"/>
      <c r="AC29" s="402"/>
      <c r="AD29" s="402"/>
      <c r="AE29" s="402"/>
      <c r="AF29" s="402"/>
      <c r="AG29" s="402"/>
      <c r="AH29" s="402"/>
      <c r="AI29" s="402"/>
      <c r="AJ29" s="402"/>
      <c r="AK29" s="402"/>
      <c r="AL29" s="402"/>
      <c r="AM29" s="402"/>
      <c r="AN29" s="402"/>
      <c r="AO29" s="402"/>
      <c r="AP29" s="402"/>
      <c r="AQ29" s="402"/>
      <c r="AR29" s="402"/>
      <c r="AS29" s="402"/>
      <c r="AT29" s="402"/>
      <c r="AU29" s="402"/>
      <c r="AV29" s="402"/>
      <c r="AW29" s="402"/>
      <c r="AX29" s="402"/>
      <c r="AY29" s="402"/>
      <c r="AZ29" s="402"/>
      <c r="BA29" s="402"/>
      <c r="BB29" s="402"/>
      <c r="BC29" s="402"/>
      <c r="BD29" s="402"/>
      <c r="BE29" s="402"/>
      <c r="BF29" s="402"/>
      <c r="BG29" s="402"/>
      <c r="BH29" s="402"/>
      <c r="BI29" s="402"/>
      <c r="BJ29" s="402"/>
      <c r="BK29" s="402"/>
      <c r="BL29" s="402"/>
      <c r="BM29" s="402"/>
      <c r="BN29" s="402"/>
      <c r="BO29" s="402"/>
      <c r="BP29" s="402"/>
      <c r="BQ29" s="402"/>
      <c r="BR29" s="402"/>
      <c r="BS29" s="402"/>
      <c r="BT29" s="402"/>
      <c r="BU29" s="402"/>
      <c r="BV29" s="402"/>
      <c r="BW29" s="402"/>
      <c r="BX29" s="402"/>
      <c r="BY29" s="402"/>
      <c r="BZ29" s="402"/>
      <c r="CA29" s="402"/>
      <c r="CB29" s="402"/>
      <c r="CC29" s="402"/>
      <c r="CD29" s="402"/>
      <c r="CE29" s="402"/>
      <c r="CF29" s="402"/>
      <c r="CG29" s="402"/>
      <c r="CH29" s="402"/>
      <c r="CI29" s="402"/>
      <c r="CJ29" s="402"/>
      <c r="CK29" s="402"/>
      <c r="CL29" s="402"/>
      <c r="CM29" s="402"/>
      <c r="CN29" s="402"/>
      <c r="CO29" s="402"/>
      <c r="CP29" s="402"/>
      <c r="CQ29" s="402"/>
      <c r="CR29" s="402"/>
      <c r="CS29" s="402"/>
      <c r="CT29" s="402"/>
      <c r="CU29" s="402"/>
      <c r="CV29" s="402"/>
      <c r="CW29" s="402"/>
      <c r="CX29" s="402"/>
      <c r="CY29" s="402"/>
      <c r="CZ29" s="402"/>
      <c r="DA29" s="402"/>
      <c r="DB29" s="402"/>
      <c r="DC29" s="402"/>
      <c r="DD29" s="402"/>
      <c r="DE29" s="402"/>
      <c r="DF29" s="402"/>
      <c r="DG29" s="402"/>
      <c r="DH29" s="402"/>
      <c r="DI29" s="402"/>
      <c r="DJ29" s="402"/>
      <c r="DK29" s="402"/>
      <c r="DL29" s="402"/>
      <c r="DM29" s="402"/>
      <c r="DN29" s="402"/>
      <c r="DO29" s="402"/>
      <c r="DP29" s="402"/>
      <c r="DQ29" s="402"/>
      <c r="DR29" s="402"/>
      <c r="DS29" s="402"/>
      <c r="DT29" s="402"/>
      <c r="DU29" s="402"/>
      <c r="DV29" s="402"/>
      <c r="DW29" s="402"/>
      <c r="DX29" s="402"/>
      <c r="DY29" s="402"/>
      <c r="DZ29" s="402"/>
      <c r="EA29" s="402"/>
      <c r="EB29" s="402"/>
      <c r="EC29" s="402"/>
      <c r="ED29" s="402"/>
      <c r="EE29" s="402"/>
      <c r="EF29" s="402"/>
      <c r="EG29" s="402"/>
      <c r="EH29" s="402"/>
      <c r="EI29" s="402"/>
      <c r="EJ29" s="402"/>
      <c r="EK29" s="402"/>
      <c r="EL29" s="402"/>
      <c r="EM29" s="402"/>
      <c r="EN29" s="402"/>
      <c r="EO29" s="402"/>
      <c r="EP29" s="402"/>
      <c r="EQ29" s="402"/>
      <c r="ER29" s="402"/>
      <c r="ES29" s="402"/>
      <c r="ET29" s="402"/>
      <c r="EU29" s="402"/>
      <c r="EV29" s="402"/>
      <c r="EW29" s="402"/>
      <c r="EX29" s="402"/>
      <c r="EY29" s="402"/>
      <c r="EZ29" s="402"/>
      <c r="FA29" s="402"/>
      <c r="FB29" s="402"/>
      <c r="FC29" s="402"/>
      <c r="FD29" s="402"/>
      <c r="FE29" s="402"/>
      <c r="FF29" s="402"/>
      <c r="FG29" s="402"/>
      <c r="FH29" s="402"/>
      <c r="FI29" s="402"/>
      <c r="FJ29" s="402"/>
      <c r="FK29" s="402"/>
      <c r="FL29" s="402"/>
      <c r="FM29" s="402"/>
      <c r="FN29" s="402"/>
      <c r="FO29" s="402"/>
      <c r="FP29" s="402"/>
      <c r="FQ29" s="402"/>
      <c r="FR29" s="402"/>
      <c r="FS29" s="402"/>
      <c r="FT29" s="402"/>
      <c r="FU29" s="402"/>
      <c r="FV29" s="402"/>
      <c r="FW29" s="402"/>
      <c r="FX29" s="402"/>
      <c r="FY29" s="402"/>
      <c r="FZ29" s="402"/>
      <c r="GA29" s="402"/>
      <c r="GB29" s="402"/>
      <c r="GC29" s="402"/>
      <c r="GD29" s="402"/>
      <c r="GE29" s="402"/>
      <c r="GF29" s="402"/>
      <c r="GG29" s="402"/>
      <c r="GH29" s="402"/>
      <c r="GI29" s="402"/>
      <c r="GJ29" s="402"/>
      <c r="GK29" s="402"/>
      <c r="GL29" s="402"/>
      <c r="GM29" s="402"/>
      <c r="GN29" s="402"/>
      <c r="GO29" s="402"/>
      <c r="GP29" s="402"/>
      <c r="GQ29" s="402"/>
      <c r="GR29" s="402"/>
      <c r="GS29" s="402"/>
      <c r="GT29" s="402"/>
      <c r="GU29" s="402"/>
      <c r="GV29" s="402"/>
      <c r="GW29" s="402"/>
      <c r="GX29" s="402"/>
      <c r="GY29" s="402"/>
      <c r="GZ29" s="402"/>
      <c r="HA29" s="402"/>
      <c r="HB29" s="402"/>
      <c r="HC29" s="402"/>
      <c r="HD29" s="402"/>
      <c r="HE29" s="402"/>
      <c r="HF29" s="402"/>
      <c r="HG29" s="402"/>
      <c r="HH29" s="402"/>
      <c r="HI29" s="402"/>
    </row>
    <row r="30" spans="1:217" s="408" customFormat="1" ht="18" customHeight="1">
      <c r="B30" s="403">
        <v>35</v>
      </c>
      <c r="C30" s="409" t="s">
        <v>67</v>
      </c>
      <c r="D30" s="410">
        <v>9238</v>
      </c>
      <c r="E30" s="411">
        <v>456.8604221693007</v>
      </c>
      <c r="F30" s="410">
        <v>1680</v>
      </c>
      <c r="G30" s="411">
        <v>670.9845357142857</v>
      </c>
      <c r="H30" s="410">
        <v>186474</v>
      </c>
      <c r="I30" s="411">
        <v>1105.6238376931901</v>
      </c>
      <c r="J30" s="433"/>
    </row>
    <row r="31" spans="1:217" s="408" customFormat="1" ht="18" customHeight="1">
      <c r="B31" s="403">
        <v>38</v>
      </c>
      <c r="C31" s="409" t="s">
        <v>68</v>
      </c>
      <c r="D31" s="410">
        <v>7348</v>
      </c>
      <c r="E31" s="411">
        <v>443.65394256940664</v>
      </c>
      <c r="F31" s="410">
        <v>832</v>
      </c>
      <c r="G31" s="411">
        <v>703.71423076923088</v>
      </c>
      <c r="H31" s="410">
        <v>168594</v>
      </c>
      <c r="I31" s="411">
        <v>1067.5537528025905</v>
      </c>
      <c r="J31" s="433"/>
    </row>
    <row r="32" spans="1:217" s="408" customFormat="1" ht="18" hidden="1" customHeight="1">
      <c r="B32" s="403"/>
      <c r="C32" s="409"/>
      <c r="D32" s="410"/>
      <c r="E32" s="411"/>
      <c r="F32" s="410"/>
      <c r="G32" s="411"/>
      <c r="H32" s="410"/>
      <c r="I32" s="411"/>
      <c r="J32" s="433"/>
    </row>
    <row r="33" spans="1:217" s="407" customFormat="1" ht="18" customHeight="1">
      <c r="A33" s="402"/>
      <c r="B33" s="403">
        <v>39</v>
      </c>
      <c r="C33" s="404" t="s">
        <v>69</v>
      </c>
      <c r="D33" s="448">
        <v>4584</v>
      </c>
      <c r="E33" s="449">
        <v>525.62559991273997</v>
      </c>
      <c r="F33" s="450">
        <v>1346</v>
      </c>
      <c r="G33" s="451">
        <v>778.31094353640412</v>
      </c>
      <c r="H33" s="452">
        <v>145145</v>
      </c>
      <c r="I33" s="453">
        <v>1265.0447026766333</v>
      </c>
      <c r="J33" s="433"/>
      <c r="K33" s="408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2"/>
      <c r="Z33" s="402"/>
      <c r="AA33" s="402"/>
      <c r="AB33" s="402"/>
      <c r="AC33" s="402"/>
      <c r="AD33" s="402"/>
      <c r="AE33" s="402"/>
      <c r="AF33" s="402"/>
      <c r="AG33" s="402"/>
      <c r="AH33" s="402"/>
      <c r="AI33" s="402"/>
      <c r="AJ33" s="402"/>
      <c r="AK33" s="402"/>
      <c r="AL33" s="402"/>
      <c r="AM33" s="402"/>
      <c r="AN33" s="402"/>
      <c r="AO33" s="402"/>
      <c r="AP33" s="402"/>
      <c r="AQ33" s="402"/>
      <c r="AR33" s="402"/>
      <c r="AS33" s="402"/>
      <c r="AT33" s="402"/>
      <c r="AU33" s="402"/>
      <c r="AV33" s="402"/>
      <c r="AW33" s="402"/>
      <c r="AX33" s="402"/>
      <c r="AY33" s="402"/>
      <c r="AZ33" s="402"/>
      <c r="BA33" s="402"/>
      <c r="BB33" s="402"/>
      <c r="BC33" s="402"/>
      <c r="BD33" s="402"/>
      <c r="BE33" s="402"/>
      <c r="BF33" s="402"/>
      <c r="BG33" s="402"/>
      <c r="BH33" s="402"/>
      <c r="BI33" s="402"/>
      <c r="BJ33" s="402"/>
      <c r="BK33" s="402"/>
      <c r="BL33" s="402"/>
      <c r="BM33" s="402"/>
      <c r="BN33" s="402"/>
      <c r="BO33" s="402"/>
      <c r="BP33" s="402"/>
      <c r="BQ33" s="402"/>
      <c r="BR33" s="402"/>
      <c r="BS33" s="402"/>
      <c r="BT33" s="402"/>
      <c r="BU33" s="402"/>
      <c r="BV33" s="402"/>
      <c r="BW33" s="402"/>
      <c r="BX33" s="402"/>
      <c r="BY33" s="402"/>
      <c r="BZ33" s="402"/>
      <c r="CA33" s="402"/>
      <c r="CB33" s="402"/>
      <c r="CC33" s="402"/>
      <c r="CD33" s="402"/>
      <c r="CE33" s="402"/>
      <c r="CF33" s="402"/>
      <c r="CG33" s="402"/>
      <c r="CH33" s="402"/>
      <c r="CI33" s="402"/>
      <c r="CJ33" s="402"/>
      <c r="CK33" s="402"/>
      <c r="CL33" s="402"/>
      <c r="CM33" s="402"/>
      <c r="CN33" s="402"/>
      <c r="CO33" s="402"/>
      <c r="CP33" s="402"/>
      <c r="CQ33" s="402"/>
      <c r="CR33" s="402"/>
      <c r="CS33" s="402"/>
      <c r="CT33" s="402"/>
      <c r="CU33" s="402"/>
      <c r="CV33" s="402"/>
      <c r="CW33" s="402"/>
      <c r="CX33" s="402"/>
      <c r="CY33" s="402"/>
      <c r="CZ33" s="402"/>
      <c r="DA33" s="402"/>
      <c r="DB33" s="402"/>
      <c r="DC33" s="402"/>
      <c r="DD33" s="402"/>
      <c r="DE33" s="402"/>
      <c r="DF33" s="402"/>
      <c r="DG33" s="402"/>
      <c r="DH33" s="402"/>
      <c r="DI33" s="402"/>
      <c r="DJ33" s="402"/>
      <c r="DK33" s="402"/>
      <c r="DL33" s="402"/>
      <c r="DM33" s="402"/>
      <c r="DN33" s="402"/>
      <c r="DO33" s="402"/>
      <c r="DP33" s="402"/>
      <c r="DQ33" s="402"/>
      <c r="DR33" s="402"/>
      <c r="DS33" s="402"/>
      <c r="DT33" s="402"/>
      <c r="DU33" s="402"/>
      <c r="DV33" s="402"/>
      <c r="DW33" s="402"/>
      <c r="DX33" s="402"/>
      <c r="DY33" s="402"/>
      <c r="DZ33" s="402"/>
      <c r="EA33" s="402"/>
      <c r="EB33" s="402"/>
      <c r="EC33" s="402"/>
      <c r="ED33" s="402"/>
      <c r="EE33" s="402"/>
      <c r="EF33" s="402"/>
      <c r="EG33" s="402"/>
      <c r="EH33" s="402"/>
      <c r="EI33" s="402"/>
      <c r="EJ33" s="402"/>
      <c r="EK33" s="402"/>
      <c r="EL33" s="402"/>
      <c r="EM33" s="402"/>
      <c r="EN33" s="402"/>
      <c r="EO33" s="402"/>
      <c r="EP33" s="402"/>
      <c r="EQ33" s="402"/>
      <c r="ER33" s="402"/>
      <c r="ES33" s="402"/>
      <c r="ET33" s="402"/>
      <c r="EU33" s="402"/>
      <c r="EV33" s="402"/>
      <c r="EW33" s="402"/>
      <c r="EX33" s="402"/>
      <c r="EY33" s="402"/>
      <c r="EZ33" s="402"/>
      <c r="FA33" s="402"/>
      <c r="FB33" s="402"/>
      <c r="FC33" s="402"/>
      <c r="FD33" s="402"/>
      <c r="FE33" s="402"/>
      <c r="FF33" s="402"/>
      <c r="FG33" s="402"/>
      <c r="FH33" s="402"/>
      <c r="FI33" s="402"/>
      <c r="FJ33" s="402"/>
      <c r="FK33" s="402"/>
      <c r="FL33" s="402"/>
      <c r="FM33" s="402"/>
      <c r="FN33" s="402"/>
      <c r="FO33" s="402"/>
      <c r="FP33" s="402"/>
      <c r="FQ33" s="402"/>
      <c r="FR33" s="402"/>
      <c r="FS33" s="402"/>
      <c r="FT33" s="402"/>
      <c r="FU33" s="402"/>
      <c r="FV33" s="402"/>
      <c r="FW33" s="402"/>
      <c r="FX33" s="402"/>
      <c r="FY33" s="402"/>
      <c r="FZ33" s="402"/>
      <c r="GA33" s="402"/>
      <c r="GB33" s="402"/>
      <c r="GC33" s="402"/>
      <c r="GD33" s="402"/>
      <c r="GE33" s="402"/>
      <c r="GF33" s="402"/>
      <c r="GG33" s="402"/>
      <c r="GH33" s="402"/>
      <c r="GI33" s="402"/>
      <c r="GJ33" s="402"/>
      <c r="GK33" s="402"/>
      <c r="GL33" s="402"/>
      <c r="GM33" s="402"/>
      <c r="GN33" s="402"/>
      <c r="GO33" s="402"/>
      <c r="GP33" s="402"/>
      <c r="GQ33" s="402"/>
      <c r="GR33" s="402"/>
      <c r="GS33" s="402"/>
      <c r="GT33" s="402"/>
      <c r="GU33" s="402"/>
      <c r="GV33" s="402"/>
      <c r="GW33" s="402"/>
      <c r="GX33" s="402"/>
      <c r="GY33" s="402"/>
      <c r="GZ33" s="402"/>
      <c r="HA33" s="402"/>
      <c r="HB33" s="402"/>
      <c r="HC33" s="402"/>
      <c r="HD33" s="402"/>
      <c r="HE33" s="402"/>
      <c r="HF33" s="402"/>
      <c r="HG33" s="402"/>
      <c r="HH33" s="402"/>
      <c r="HI33" s="402"/>
    </row>
    <row r="34" spans="1:217" s="407" customFormat="1" ht="18" hidden="1" customHeight="1">
      <c r="A34" s="402"/>
      <c r="B34" s="403"/>
      <c r="C34" s="404"/>
      <c r="D34" s="448"/>
      <c r="E34" s="449"/>
      <c r="F34" s="450"/>
      <c r="G34" s="451"/>
      <c r="H34" s="452"/>
      <c r="I34" s="453"/>
      <c r="J34" s="433"/>
      <c r="K34" s="408"/>
      <c r="L34" s="402"/>
      <c r="M34" s="402"/>
      <c r="N34" s="402"/>
      <c r="O34" s="402"/>
      <c r="P34" s="402"/>
      <c r="Q34" s="402"/>
      <c r="R34" s="402"/>
      <c r="S34" s="402"/>
      <c r="T34" s="402"/>
      <c r="U34" s="402"/>
      <c r="V34" s="402"/>
      <c r="W34" s="402"/>
      <c r="X34" s="402"/>
      <c r="Y34" s="402"/>
      <c r="Z34" s="402"/>
      <c r="AA34" s="402"/>
      <c r="AB34" s="402"/>
      <c r="AC34" s="402"/>
      <c r="AD34" s="402"/>
      <c r="AE34" s="402"/>
      <c r="AF34" s="402"/>
      <c r="AG34" s="402"/>
      <c r="AH34" s="402"/>
      <c r="AI34" s="402"/>
      <c r="AJ34" s="402"/>
      <c r="AK34" s="402"/>
      <c r="AL34" s="402"/>
      <c r="AM34" s="402"/>
      <c r="AN34" s="402"/>
      <c r="AO34" s="402"/>
      <c r="AP34" s="402"/>
      <c r="AQ34" s="402"/>
      <c r="AR34" s="402"/>
      <c r="AS34" s="402"/>
      <c r="AT34" s="402"/>
      <c r="AU34" s="402"/>
      <c r="AV34" s="402"/>
      <c r="AW34" s="402"/>
      <c r="AX34" s="402"/>
      <c r="AY34" s="402"/>
      <c r="AZ34" s="402"/>
      <c r="BA34" s="402"/>
      <c r="BB34" s="402"/>
      <c r="BC34" s="402"/>
      <c r="BD34" s="402"/>
      <c r="BE34" s="402"/>
      <c r="BF34" s="402"/>
      <c r="BG34" s="402"/>
      <c r="BH34" s="402"/>
      <c r="BI34" s="402"/>
      <c r="BJ34" s="402"/>
      <c r="BK34" s="402"/>
      <c r="BL34" s="402"/>
      <c r="BM34" s="402"/>
      <c r="BN34" s="402"/>
      <c r="BO34" s="402"/>
      <c r="BP34" s="402"/>
      <c r="BQ34" s="402"/>
      <c r="BR34" s="402"/>
      <c r="BS34" s="402"/>
      <c r="BT34" s="402"/>
      <c r="BU34" s="402"/>
      <c r="BV34" s="402"/>
      <c r="BW34" s="402"/>
      <c r="BX34" s="402"/>
      <c r="BY34" s="402"/>
      <c r="BZ34" s="402"/>
      <c r="CA34" s="402"/>
      <c r="CB34" s="402"/>
      <c r="CC34" s="402"/>
      <c r="CD34" s="402"/>
      <c r="CE34" s="402"/>
      <c r="CF34" s="402"/>
      <c r="CG34" s="402"/>
      <c r="CH34" s="402"/>
      <c r="CI34" s="402"/>
      <c r="CJ34" s="402"/>
      <c r="CK34" s="402"/>
      <c r="CL34" s="402"/>
      <c r="CM34" s="402"/>
      <c r="CN34" s="402"/>
      <c r="CO34" s="402"/>
      <c r="CP34" s="402"/>
      <c r="CQ34" s="402"/>
      <c r="CR34" s="402"/>
      <c r="CS34" s="402"/>
      <c r="CT34" s="402"/>
      <c r="CU34" s="402"/>
      <c r="CV34" s="402"/>
      <c r="CW34" s="402"/>
      <c r="CX34" s="402"/>
      <c r="CY34" s="402"/>
      <c r="CZ34" s="402"/>
      <c r="DA34" s="402"/>
      <c r="DB34" s="402"/>
      <c r="DC34" s="402"/>
      <c r="DD34" s="402"/>
      <c r="DE34" s="402"/>
      <c r="DF34" s="402"/>
      <c r="DG34" s="402"/>
      <c r="DH34" s="402"/>
      <c r="DI34" s="402"/>
      <c r="DJ34" s="402"/>
      <c r="DK34" s="402"/>
      <c r="DL34" s="402"/>
      <c r="DM34" s="402"/>
      <c r="DN34" s="402"/>
      <c r="DO34" s="402"/>
      <c r="DP34" s="402"/>
      <c r="DQ34" s="402"/>
      <c r="DR34" s="402"/>
      <c r="DS34" s="402"/>
      <c r="DT34" s="402"/>
      <c r="DU34" s="402"/>
      <c r="DV34" s="402"/>
      <c r="DW34" s="402"/>
      <c r="DX34" s="402"/>
      <c r="DY34" s="402"/>
      <c r="DZ34" s="402"/>
      <c r="EA34" s="402"/>
      <c r="EB34" s="402"/>
      <c r="EC34" s="402"/>
      <c r="ED34" s="402"/>
      <c r="EE34" s="402"/>
      <c r="EF34" s="402"/>
      <c r="EG34" s="402"/>
      <c r="EH34" s="402"/>
      <c r="EI34" s="402"/>
      <c r="EJ34" s="402"/>
      <c r="EK34" s="402"/>
      <c r="EL34" s="402"/>
      <c r="EM34" s="402"/>
      <c r="EN34" s="402"/>
      <c r="EO34" s="402"/>
      <c r="EP34" s="402"/>
      <c r="EQ34" s="402"/>
      <c r="ER34" s="402"/>
      <c r="ES34" s="402"/>
      <c r="ET34" s="402"/>
      <c r="EU34" s="402"/>
      <c r="EV34" s="402"/>
      <c r="EW34" s="402"/>
      <c r="EX34" s="402"/>
      <c r="EY34" s="402"/>
      <c r="EZ34" s="402"/>
      <c r="FA34" s="402"/>
      <c r="FB34" s="402"/>
      <c r="FC34" s="402"/>
      <c r="FD34" s="402"/>
      <c r="FE34" s="402"/>
      <c r="FF34" s="402"/>
      <c r="FG34" s="402"/>
      <c r="FH34" s="402"/>
      <c r="FI34" s="402"/>
      <c r="FJ34" s="402"/>
      <c r="FK34" s="402"/>
      <c r="FL34" s="402"/>
      <c r="FM34" s="402"/>
      <c r="FN34" s="402"/>
      <c r="FO34" s="402"/>
      <c r="FP34" s="402"/>
      <c r="FQ34" s="402"/>
      <c r="FR34" s="402"/>
      <c r="FS34" s="402"/>
      <c r="FT34" s="402"/>
      <c r="FU34" s="402"/>
      <c r="FV34" s="402"/>
      <c r="FW34" s="402"/>
      <c r="FX34" s="402"/>
      <c r="FY34" s="402"/>
      <c r="FZ34" s="402"/>
      <c r="GA34" s="402"/>
      <c r="GB34" s="402"/>
      <c r="GC34" s="402"/>
      <c r="GD34" s="402"/>
      <c r="GE34" s="402"/>
      <c r="GF34" s="402"/>
      <c r="GG34" s="402"/>
      <c r="GH34" s="402"/>
      <c r="GI34" s="402"/>
      <c r="GJ34" s="402"/>
      <c r="GK34" s="402"/>
      <c r="GL34" s="402"/>
      <c r="GM34" s="402"/>
      <c r="GN34" s="402"/>
      <c r="GO34" s="402"/>
      <c r="GP34" s="402"/>
      <c r="GQ34" s="402"/>
      <c r="GR34" s="402"/>
      <c r="GS34" s="402"/>
      <c r="GT34" s="402"/>
      <c r="GU34" s="402"/>
      <c r="GV34" s="402"/>
      <c r="GW34" s="402"/>
      <c r="GX34" s="402"/>
      <c r="GY34" s="402"/>
      <c r="GZ34" s="402"/>
      <c r="HA34" s="402"/>
      <c r="HB34" s="402"/>
      <c r="HC34" s="402"/>
      <c r="HD34" s="402"/>
      <c r="HE34" s="402"/>
      <c r="HF34" s="402"/>
      <c r="HG34" s="402"/>
      <c r="HH34" s="402"/>
      <c r="HI34" s="402"/>
    </row>
    <row r="35" spans="1:217" s="407" customFormat="1" ht="18" customHeight="1">
      <c r="A35" s="402"/>
      <c r="B35" s="403"/>
      <c r="C35" s="404" t="s">
        <v>70</v>
      </c>
      <c r="D35" s="448">
        <v>19204</v>
      </c>
      <c r="E35" s="449">
        <v>516.3745526973546</v>
      </c>
      <c r="F35" s="450">
        <v>3903</v>
      </c>
      <c r="G35" s="451">
        <v>715.39228798360239</v>
      </c>
      <c r="H35" s="452">
        <v>621317</v>
      </c>
      <c r="I35" s="453">
        <v>1194.2978667250372</v>
      </c>
      <c r="J35" s="433"/>
      <c r="K35" s="408"/>
      <c r="L35" s="402"/>
      <c r="M35" s="402"/>
      <c r="N35" s="402"/>
      <c r="O35" s="402"/>
      <c r="P35" s="402"/>
      <c r="Q35" s="402"/>
      <c r="R35" s="402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2"/>
      <c r="AI35" s="402"/>
      <c r="AJ35" s="402"/>
      <c r="AK35" s="402"/>
      <c r="AL35" s="402"/>
      <c r="AM35" s="402"/>
      <c r="AN35" s="402"/>
      <c r="AO35" s="402"/>
      <c r="AP35" s="402"/>
      <c r="AQ35" s="402"/>
      <c r="AR35" s="402"/>
      <c r="AS35" s="402"/>
      <c r="AT35" s="402"/>
      <c r="AU35" s="402"/>
      <c r="AV35" s="402"/>
      <c r="AW35" s="402"/>
      <c r="AX35" s="402"/>
      <c r="AY35" s="402"/>
      <c r="AZ35" s="402"/>
      <c r="BA35" s="402"/>
      <c r="BB35" s="402"/>
      <c r="BC35" s="402"/>
      <c r="BD35" s="402"/>
      <c r="BE35" s="402"/>
      <c r="BF35" s="402"/>
      <c r="BG35" s="402"/>
      <c r="BH35" s="402"/>
      <c r="BI35" s="402"/>
      <c r="BJ35" s="402"/>
      <c r="BK35" s="402"/>
      <c r="BL35" s="402"/>
      <c r="BM35" s="402"/>
      <c r="BN35" s="402"/>
      <c r="BO35" s="402"/>
      <c r="BP35" s="402"/>
      <c r="BQ35" s="402"/>
      <c r="BR35" s="402"/>
      <c r="BS35" s="402"/>
      <c r="BT35" s="402"/>
      <c r="BU35" s="402"/>
      <c r="BV35" s="402"/>
      <c r="BW35" s="402"/>
      <c r="BX35" s="402"/>
      <c r="BY35" s="402"/>
      <c r="BZ35" s="402"/>
      <c r="CA35" s="402"/>
      <c r="CB35" s="402"/>
      <c r="CC35" s="402"/>
      <c r="CD35" s="402"/>
      <c r="CE35" s="402"/>
      <c r="CF35" s="402"/>
      <c r="CG35" s="402"/>
      <c r="CH35" s="402"/>
      <c r="CI35" s="402"/>
      <c r="CJ35" s="402"/>
      <c r="CK35" s="402"/>
      <c r="CL35" s="402"/>
      <c r="CM35" s="402"/>
      <c r="CN35" s="402"/>
      <c r="CO35" s="402"/>
      <c r="CP35" s="402"/>
      <c r="CQ35" s="402"/>
      <c r="CR35" s="402"/>
      <c r="CS35" s="402"/>
      <c r="CT35" s="402"/>
      <c r="CU35" s="402"/>
      <c r="CV35" s="402"/>
      <c r="CW35" s="402"/>
      <c r="CX35" s="402"/>
      <c r="CY35" s="402"/>
      <c r="CZ35" s="402"/>
      <c r="DA35" s="402"/>
      <c r="DB35" s="402"/>
      <c r="DC35" s="402"/>
      <c r="DD35" s="402"/>
      <c r="DE35" s="402"/>
      <c r="DF35" s="402"/>
      <c r="DG35" s="402"/>
      <c r="DH35" s="402"/>
      <c r="DI35" s="402"/>
      <c r="DJ35" s="402"/>
      <c r="DK35" s="402"/>
      <c r="DL35" s="402"/>
      <c r="DM35" s="402"/>
      <c r="DN35" s="402"/>
      <c r="DO35" s="402"/>
      <c r="DP35" s="402"/>
      <c r="DQ35" s="402"/>
      <c r="DR35" s="402"/>
      <c r="DS35" s="402"/>
      <c r="DT35" s="402"/>
      <c r="DU35" s="402"/>
      <c r="DV35" s="402"/>
      <c r="DW35" s="402"/>
      <c r="DX35" s="402"/>
      <c r="DY35" s="402"/>
      <c r="DZ35" s="402"/>
      <c r="EA35" s="402"/>
      <c r="EB35" s="402"/>
      <c r="EC35" s="402"/>
      <c r="ED35" s="402"/>
      <c r="EE35" s="402"/>
      <c r="EF35" s="402"/>
      <c r="EG35" s="402"/>
      <c r="EH35" s="402"/>
      <c r="EI35" s="402"/>
      <c r="EJ35" s="402"/>
      <c r="EK35" s="402"/>
      <c r="EL35" s="402"/>
      <c r="EM35" s="402"/>
      <c r="EN35" s="402"/>
      <c r="EO35" s="402"/>
      <c r="EP35" s="402"/>
      <c r="EQ35" s="402"/>
      <c r="ER35" s="402"/>
      <c r="ES35" s="402"/>
      <c r="ET35" s="402"/>
      <c r="EU35" s="402"/>
      <c r="EV35" s="402"/>
      <c r="EW35" s="402"/>
      <c r="EX35" s="402"/>
      <c r="EY35" s="402"/>
      <c r="EZ35" s="402"/>
      <c r="FA35" s="402"/>
      <c r="FB35" s="402"/>
      <c r="FC35" s="402"/>
      <c r="FD35" s="402"/>
      <c r="FE35" s="402"/>
      <c r="FF35" s="402"/>
      <c r="FG35" s="402"/>
      <c r="FH35" s="402"/>
      <c r="FI35" s="402"/>
      <c r="FJ35" s="402"/>
      <c r="FK35" s="402"/>
      <c r="FL35" s="402"/>
      <c r="FM35" s="402"/>
      <c r="FN35" s="402"/>
      <c r="FO35" s="402"/>
      <c r="FP35" s="402"/>
      <c r="FQ35" s="402"/>
      <c r="FR35" s="402"/>
      <c r="FS35" s="402"/>
      <c r="FT35" s="402"/>
      <c r="FU35" s="402"/>
      <c r="FV35" s="402"/>
      <c r="FW35" s="402"/>
      <c r="FX35" s="402"/>
      <c r="FY35" s="402"/>
      <c r="FZ35" s="402"/>
      <c r="GA35" s="402"/>
      <c r="GB35" s="402"/>
      <c r="GC35" s="402"/>
      <c r="GD35" s="402"/>
      <c r="GE35" s="402"/>
      <c r="GF35" s="402"/>
      <c r="GG35" s="402"/>
      <c r="GH35" s="402"/>
      <c r="GI35" s="402"/>
      <c r="GJ35" s="402"/>
      <c r="GK35" s="402"/>
      <c r="GL35" s="402"/>
      <c r="GM35" s="402"/>
      <c r="GN35" s="402"/>
      <c r="GO35" s="402"/>
      <c r="GP35" s="402"/>
      <c r="GQ35" s="402"/>
      <c r="GR35" s="402"/>
      <c r="GS35" s="402"/>
      <c r="GT35" s="402"/>
      <c r="GU35" s="402"/>
      <c r="GV35" s="402"/>
      <c r="GW35" s="402"/>
      <c r="GX35" s="402"/>
      <c r="GY35" s="402"/>
      <c r="GZ35" s="402"/>
      <c r="HA35" s="402"/>
      <c r="HB35" s="402"/>
      <c r="HC35" s="402"/>
      <c r="HD35" s="402"/>
      <c r="HE35" s="402"/>
      <c r="HF35" s="402"/>
      <c r="HG35" s="402"/>
      <c r="HH35" s="402"/>
      <c r="HI35" s="402"/>
    </row>
    <row r="36" spans="1:217" s="408" customFormat="1" ht="18" customHeight="1">
      <c r="B36" s="403">
        <v>5</v>
      </c>
      <c r="C36" s="409" t="s">
        <v>71</v>
      </c>
      <c r="D36" s="410">
        <v>1284</v>
      </c>
      <c r="E36" s="411">
        <v>514.53926791277263</v>
      </c>
      <c r="F36" s="410">
        <v>235</v>
      </c>
      <c r="G36" s="411">
        <v>653.42123404255312</v>
      </c>
      <c r="H36" s="410">
        <v>39071</v>
      </c>
      <c r="I36" s="411">
        <v>1045.9387770981041</v>
      </c>
      <c r="J36" s="433"/>
    </row>
    <row r="37" spans="1:217" s="408" customFormat="1" ht="18" customHeight="1">
      <c r="B37" s="403">
        <v>9</v>
      </c>
      <c r="C37" s="409" t="s">
        <v>72</v>
      </c>
      <c r="D37" s="410">
        <v>2864</v>
      </c>
      <c r="E37" s="411">
        <v>512.9483344972067</v>
      </c>
      <c r="F37" s="410">
        <v>325</v>
      </c>
      <c r="G37" s="411">
        <v>743.59009230769232</v>
      </c>
      <c r="H37" s="410">
        <v>92462</v>
      </c>
      <c r="I37" s="411">
        <v>1285.2509000454243</v>
      </c>
      <c r="J37" s="433"/>
    </row>
    <row r="38" spans="1:217" s="408" customFormat="1" ht="18" customHeight="1">
      <c r="B38" s="403">
        <v>24</v>
      </c>
      <c r="C38" s="409" t="s">
        <v>73</v>
      </c>
      <c r="D38" s="410">
        <v>4100</v>
      </c>
      <c r="E38" s="411">
        <v>524.26257317073168</v>
      </c>
      <c r="F38" s="410">
        <v>1071</v>
      </c>
      <c r="G38" s="411">
        <v>785.64377217553681</v>
      </c>
      <c r="H38" s="410">
        <v>139930</v>
      </c>
      <c r="I38" s="411">
        <v>1191.3372862145354</v>
      </c>
      <c r="J38" s="428"/>
    </row>
    <row r="39" spans="1:217" s="408" customFormat="1" ht="18" customHeight="1">
      <c r="B39" s="403">
        <v>34</v>
      </c>
      <c r="C39" s="409" t="s">
        <v>74</v>
      </c>
      <c r="D39" s="410">
        <v>1356</v>
      </c>
      <c r="E39" s="411">
        <v>538.32833333333338</v>
      </c>
      <c r="F39" s="410">
        <v>306</v>
      </c>
      <c r="G39" s="411">
        <v>738.55464052287573</v>
      </c>
      <c r="H39" s="410">
        <v>43275</v>
      </c>
      <c r="I39" s="411">
        <v>1224.1277911034083</v>
      </c>
      <c r="J39" s="428"/>
    </row>
    <row r="40" spans="1:217" s="408" customFormat="1" ht="18" customHeight="1">
      <c r="B40" s="403">
        <v>37</v>
      </c>
      <c r="C40" s="409" t="s">
        <v>75</v>
      </c>
      <c r="D40" s="410">
        <v>2558</v>
      </c>
      <c r="E40" s="411">
        <v>521.61302189210323</v>
      </c>
      <c r="F40" s="410">
        <v>646</v>
      </c>
      <c r="G40" s="411">
        <v>662.26565015479878</v>
      </c>
      <c r="H40" s="410">
        <v>81456</v>
      </c>
      <c r="I40" s="411">
        <v>1110.0874758151642</v>
      </c>
      <c r="J40" s="428"/>
    </row>
    <row r="41" spans="1:217" s="408" customFormat="1" ht="18" customHeight="1">
      <c r="B41" s="403">
        <v>40</v>
      </c>
      <c r="C41" s="409" t="s">
        <v>76</v>
      </c>
      <c r="D41" s="410">
        <v>1133</v>
      </c>
      <c r="E41" s="411">
        <v>485.41194174757283</v>
      </c>
      <c r="F41" s="410">
        <v>133</v>
      </c>
      <c r="G41" s="411">
        <v>663.09992481203005</v>
      </c>
      <c r="H41" s="410">
        <v>34796</v>
      </c>
      <c r="I41" s="411">
        <v>1140.8864711461094</v>
      </c>
      <c r="J41" s="428"/>
    </row>
    <row r="42" spans="1:217" s="408" customFormat="1" ht="18" customHeight="1">
      <c r="B42" s="403">
        <v>42</v>
      </c>
      <c r="C42" s="409" t="s">
        <v>77</v>
      </c>
      <c r="D42" s="410">
        <v>702</v>
      </c>
      <c r="E42" s="411">
        <v>509.53431623931618</v>
      </c>
      <c r="F42" s="410">
        <v>81</v>
      </c>
      <c r="G42" s="411">
        <v>698.64987654320987</v>
      </c>
      <c r="H42" s="410">
        <v>22602</v>
      </c>
      <c r="I42" s="411">
        <v>1145.8699575258825</v>
      </c>
      <c r="J42" s="428"/>
    </row>
    <row r="43" spans="1:217" s="408" customFormat="1" ht="18" customHeight="1">
      <c r="B43" s="403">
        <v>47</v>
      </c>
      <c r="C43" s="409" t="s">
        <v>78</v>
      </c>
      <c r="D43" s="410">
        <v>3599</v>
      </c>
      <c r="E43" s="411">
        <v>518.32302584051126</v>
      </c>
      <c r="F43" s="410">
        <v>685</v>
      </c>
      <c r="G43" s="411">
        <v>733.55382481751815</v>
      </c>
      <c r="H43" s="410">
        <v>119985</v>
      </c>
      <c r="I43" s="411">
        <v>1318.5326755844478</v>
      </c>
      <c r="J43" s="428"/>
    </row>
    <row r="44" spans="1:217" s="408" customFormat="1" ht="18" customHeight="1">
      <c r="B44" s="403">
        <v>49</v>
      </c>
      <c r="C44" s="409" t="s">
        <v>79</v>
      </c>
      <c r="D44" s="410">
        <v>1608</v>
      </c>
      <c r="E44" s="411">
        <v>497.42486940298488</v>
      </c>
      <c r="F44" s="410">
        <v>421</v>
      </c>
      <c r="G44" s="411">
        <v>604.37581947743467</v>
      </c>
      <c r="H44" s="410">
        <v>47740</v>
      </c>
      <c r="I44" s="411">
        <v>1014.4994013405947</v>
      </c>
      <c r="J44" s="428"/>
    </row>
    <row r="45" spans="1:217" s="408" customFormat="1" ht="18" hidden="1" customHeight="1">
      <c r="B45" s="403"/>
      <c r="C45" s="409"/>
      <c r="D45" s="410"/>
      <c r="E45" s="411"/>
      <c r="F45" s="410"/>
      <c r="G45" s="411"/>
      <c r="H45" s="410"/>
      <c r="I45" s="411"/>
      <c r="J45" s="428"/>
    </row>
    <row r="46" spans="1:217" s="407" customFormat="1" ht="18" customHeight="1">
      <c r="A46" s="402"/>
      <c r="B46" s="403"/>
      <c r="C46" s="404" t="s">
        <v>80</v>
      </c>
      <c r="D46" s="448">
        <v>14832</v>
      </c>
      <c r="E46" s="449">
        <v>474.13083805285856</v>
      </c>
      <c r="F46" s="450">
        <v>2636</v>
      </c>
      <c r="G46" s="451">
        <v>637.48187784521986</v>
      </c>
      <c r="H46" s="452">
        <v>387567</v>
      </c>
      <c r="I46" s="453">
        <v>1108.8233132851867</v>
      </c>
      <c r="J46" s="428"/>
      <c r="K46" s="408"/>
      <c r="L46" s="402"/>
      <c r="M46" s="402"/>
      <c r="N46" s="402"/>
      <c r="O46" s="402"/>
      <c r="P46" s="402"/>
      <c r="Q46" s="402"/>
      <c r="R46" s="402"/>
      <c r="S46" s="402"/>
      <c r="T46" s="402"/>
      <c r="U46" s="402"/>
      <c r="V46" s="402"/>
      <c r="W46" s="402"/>
      <c r="X46" s="402"/>
      <c r="Y46" s="402"/>
      <c r="Z46" s="402"/>
      <c r="AA46" s="402"/>
      <c r="AB46" s="402"/>
      <c r="AC46" s="402"/>
      <c r="AD46" s="402"/>
      <c r="AE46" s="402"/>
      <c r="AF46" s="402"/>
      <c r="AG46" s="402"/>
      <c r="AH46" s="402"/>
      <c r="AI46" s="402"/>
      <c r="AJ46" s="402"/>
      <c r="AK46" s="402"/>
      <c r="AL46" s="402"/>
      <c r="AM46" s="402"/>
      <c r="AN46" s="402"/>
      <c r="AO46" s="402"/>
      <c r="AP46" s="402"/>
      <c r="AQ46" s="402"/>
      <c r="AR46" s="402"/>
      <c r="AS46" s="402"/>
      <c r="AT46" s="402"/>
      <c r="AU46" s="402"/>
      <c r="AV46" s="402"/>
      <c r="AW46" s="402"/>
      <c r="AX46" s="402"/>
      <c r="AY46" s="402"/>
      <c r="AZ46" s="402"/>
      <c r="BA46" s="402"/>
      <c r="BB46" s="402"/>
      <c r="BC46" s="402"/>
      <c r="BD46" s="402"/>
      <c r="BE46" s="402"/>
      <c r="BF46" s="402"/>
      <c r="BG46" s="402"/>
      <c r="BH46" s="402"/>
      <c r="BI46" s="402"/>
      <c r="BJ46" s="402"/>
      <c r="BK46" s="402"/>
      <c r="BL46" s="402"/>
      <c r="BM46" s="402"/>
      <c r="BN46" s="402"/>
      <c r="BO46" s="402"/>
      <c r="BP46" s="402"/>
      <c r="BQ46" s="402"/>
      <c r="BR46" s="402"/>
      <c r="BS46" s="402"/>
      <c r="BT46" s="402"/>
      <c r="BU46" s="402"/>
      <c r="BV46" s="402"/>
      <c r="BW46" s="402"/>
      <c r="BX46" s="402"/>
      <c r="BY46" s="402"/>
      <c r="BZ46" s="402"/>
      <c r="CA46" s="402"/>
      <c r="CB46" s="402"/>
      <c r="CC46" s="402"/>
      <c r="CD46" s="402"/>
      <c r="CE46" s="402"/>
      <c r="CF46" s="402"/>
      <c r="CG46" s="402"/>
      <c r="CH46" s="402"/>
      <c r="CI46" s="402"/>
      <c r="CJ46" s="402"/>
      <c r="CK46" s="402"/>
      <c r="CL46" s="402"/>
      <c r="CM46" s="402"/>
      <c r="CN46" s="402"/>
      <c r="CO46" s="402"/>
      <c r="CP46" s="402"/>
      <c r="CQ46" s="402"/>
      <c r="CR46" s="402"/>
      <c r="CS46" s="402"/>
      <c r="CT46" s="402"/>
      <c r="CU46" s="402"/>
      <c r="CV46" s="402"/>
      <c r="CW46" s="402"/>
      <c r="CX46" s="402"/>
      <c r="CY46" s="402"/>
      <c r="CZ46" s="402"/>
      <c r="DA46" s="402"/>
      <c r="DB46" s="402"/>
      <c r="DC46" s="402"/>
      <c r="DD46" s="402"/>
      <c r="DE46" s="402"/>
      <c r="DF46" s="402"/>
      <c r="DG46" s="402"/>
      <c r="DH46" s="402"/>
      <c r="DI46" s="402"/>
      <c r="DJ46" s="402"/>
      <c r="DK46" s="402"/>
      <c r="DL46" s="402"/>
      <c r="DM46" s="402"/>
      <c r="DN46" s="402"/>
      <c r="DO46" s="402"/>
      <c r="DP46" s="402"/>
      <c r="DQ46" s="402"/>
      <c r="DR46" s="402"/>
      <c r="DS46" s="402"/>
      <c r="DT46" s="402"/>
      <c r="DU46" s="402"/>
      <c r="DV46" s="402"/>
      <c r="DW46" s="402"/>
      <c r="DX46" s="402"/>
      <c r="DY46" s="402"/>
      <c r="DZ46" s="402"/>
      <c r="EA46" s="402"/>
      <c r="EB46" s="402"/>
      <c r="EC46" s="402"/>
      <c r="ED46" s="402"/>
      <c r="EE46" s="402"/>
      <c r="EF46" s="402"/>
      <c r="EG46" s="402"/>
      <c r="EH46" s="402"/>
      <c r="EI46" s="402"/>
      <c r="EJ46" s="402"/>
      <c r="EK46" s="402"/>
      <c r="EL46" s="402"/>
      <c r="EM46" s="402"/>
      <c r="EN46" s="402"/>
      <c r="EO46" s="402"/>
      <c r="EP46" s="402"/>
      <c r="EQ46" s="402"/>
      <c r="ER46" s="402"/>
      <c r="ES46" s="402"/>
      <c r="ET46" s="402"/>
      <c r="EU46" s="402"/>
      <c r="EV46" s="402"/>
      <c r="EW46" s="402"/>
      <c r="EX46" s="402"/>
      <c r="EY46" s="402"/>
      <c r="EZ46" s="402"/>
      <c r="FA46" s="402"/>
      <c r="FB46" s="402"/>
      <c r="FC46" s="402"/>
      <c r="FD46" s="402"/>
      <c r="FE46" s="402"/>
      <c r="FF46" s="402"/>
      <c r="FG46" s="402"/>
      <c r="FH46" s="402"/>
      <c r="FI46" s="402"/>
      <c r="FJ46" s="402"/>
      <c r="FK46" s="402"/>
      <c r="FL46" s="402"/>
      <c r="FM46" s="402"/>
      <c r="FN46" s="402"/>
      <c r="FO46" s="402"/>
      <c r="FP46" s="402"/>
      <c r="FQ46" s="402"/>
      <c r="FR46" s="402"/>
      <c r="FS46" s="402"/>
      <c r="FT46" s="402"/>
      <c r="FU46" s="402"/>
      <c r="FV46" s="402"/>
      <c r="FW46" s="402"/>
      <c r="FX46" s="402"/>
      <c r="FY46" s="402"/>
      <c r="FZ46" s="402"/>
      <c r="GA46" s="402"/>
      <c r="GB46" s="402"/>
      <c r="GC46" s="402"/>
      <c r="GD46" s="402"/>
      <c r="GE46" s="402"/>
      <c r="GF46" s="402"/>
      <c r="GG46" s="402"/>
      <c r="GH46" s="402"/>
      <c r="GI46" s="402"/>
      <c r="GJ46" s="402"/>
      <c r="GK46" s="402"/>
      <c r="GL46" s="402"/>
      <c r="GM46" s="402"/>
      <c r="GN46" s="402"/>
      <c r="GO46" s="402"/>
      <c r="GP46" s="402"/>
      <c r="GQ46" s="402"/>
      <c r="GR46" s="402"/>
      <c r="GS46" s="402"/>
      <c r="GT46" s="402"/>
      <c r="GU46" s="402"/>
      <c r="GV46" s="402"/>
      <c r="GW46" s="402"/>
      <c r="GX46" s="402"/>
      <c r="GY46" s="402"/>
      <c r="GZ46" s="402"/>
      <c r="HA46" s="402"/>
      <c r="HB46" s="402"/>
      <c r="HC46" s="402"/>
      <c r="HD46" s="402"/>
      <c r="HE46" s="402"/>
      <c r="HF46" s="402"/>
      <c r="HG46" s="402"/>
      <c r="HH46" s="402"/>
      <c r="HI46" s="402"/>
    </row>
    <row r="47" spans="1:217" s="408" customFormat="1" ht="18" customHeight="1">
      <c r="B47" s="403">
        <v>2</v>
      </c>
      <c r="C47" s="409" t="s">
        <v>81</v>
      </c>
      <c r="D47" s="410">
        <v>2948</v>
      </c>
      <c r="E47" s="411">
        <v>473.96848371777463</v>
      </c>
      <c r="F47" s="410">
        <v>745</v>
      </c>
      <c r="G47" s="411">
        <v>603.93555704697985</v>
      </c>
      <c r="H47" s="410">
        <v>74165</v>
      </c>
      <c r="I47" s="411">
        <v>1073.951756084407</v>
      </c>
      <c r="J47" s="428"/>
    </row>
    <row r="48" spans="1:217" s="408" customFormat="1" ht="18" customHeight="1">
      <c r="B48" s="403">
        <v>13</v>
      </c>
      <c r="C48" s="409" t="s">
        <v>82</v>
      </c>
      <c r="D48" s="410">
        <v>4094</v>
      </c>
      <c r="E48" s="411">
        <v>498.06257694186621</v>
      </c>
      <c r="F48" s="410">
        <v>872</v>
      </c>
      <c r="G48" s="411">
        <v>674.11520642201845</v>
      </c>
      <c r="H48" s="410">
        <v>101662</v>
      </c>
      <c r="I48" s="411">
        <v>1112.5698372056422</v>
      </c>
      <c r="J48" s="428"/>
    </row>
    <row r="49" spans="1:217" s="408" customFormat="1" ht="18" customHeight="1">
      <c r="B49" s="403">
        <v>16</v>
      </c>
      <c r="C49" s="409" t="s">
        <v>83</v>
      </c>
      <c r="D49" s="410">
        <v>1626</v>
      </c>
      <c r="E49" s="411">
        <v>488.400897908979</v>
      </c>
      <c r="F49" s="410">
        <v>324</v>
      </c>
      <c r="G49" s="411">
        <v>616.39966049382713</v>
      </c>
      <c r="H49" s="410">
        <v>44979</v>
      </c>
      <c r="I49" s="411">
        <v>1016.4645187754282</v>
      </c>
      <c r="J49" s="428"/>
    </row>
    <row r="50" spans="1:217" s="408" customFormat="1" ht="18" customHeight="1">
      <c r="B50" s="403">
        <v>19</v>
      </c>
      <c r="C50" s="409" t="s">
        <v>84</v>
      </c>
      <c r="D50" s="410">
        <v>1581</v>
      </c>
      <c r="E50" s="411">
        <v>475.84836179633146</v>
      </c>
      <c r="F50" s="410">
        <v>113</v>
      </c>
      <c r="G50" s="411">
        <v>721.48371681415915</v>
      </c>
      <c r="H50" s="410">
        <v>44547</v>
      </c>
      <c r="I50" s="411">
        <v>1266.5659974858013</v>
      </c>
      <c r="J50" s="428"/>
    </row>
    <row r="51" spans="1:217" s="408" customFormat="1" ht="18" customHeight="1">
      <c r="B51" s="403">
        <v>45</v>
      </c>
      <c r="C51" s="409" t="s">
        <v>85</v>
      </c>
      <c r="D51" s="410">
        <v>4583</v>
      </c>
      <c r="E51" s="411">
        <v>447.20165612044514</v>
      </c>
      <c r="F51" s="410">
        <v>582</v>
      </c>
      <c r="G51" s="411">
        <v>620.96328178694159</v>
      </c>
      <c r="H51" s="410">
        <v>122214</v>
      </c>
      <c r="I51" s="411">
        <v>1103.3625051139802</v>
      </c>
      <c r="J51" s="428"/>
    </row>
    <row r="52" spans="1:217" s="408" customFormat="1" ht="18" hidden="1" customHeight="1">
      <c r="B52" s="403"/>
      <c r="C52" s="409"/>
      <c r="D52" s="410"/>
      <c r="E52" s="411"/>
      <c r="F52" s="410"/>
      <c r="G52" s="411"/>
      <c r="H52" s="410"/>
      <c r="I52" s="411"/>
      <c r="J52" s="428"/>
    </row>
    <row r="53" spans="1:217" s="407" customFormat="1" ht="18" customHeight="1">
      <c r="A53" s="402"/>
      <c r="B53" s="403"/>
      <c r="C53" s="404" t="s">
        <v>86</v>
      </c>
      <c r="D53" s="448">
        <v>50780</v>
      </c>
      <c r="E53" s="449">
        <v>474.26921268215887</v>
      </c>
      <c r="F53" s="450">
        <v>1337</v>
      </c>
      <c r="G53" s="451">
        <v>780.19777860882573</v>
      </c>
      <c r="H53" s="452">
        <v>1772326</v>
      </c>
      <c r="I53" s="453">
        <v>1244.6526199694642</v>
      </c>
      <c r="J53" s="428"/>
      <c r="K53" s="408"/>
      <c r="L53" s="402"/>
      <c r="M53" s="402"/>
      <c r="N53" s="402"/>
      <c r="O53" s="402"/>
      <c r="P53" s="402"/>
      <c r="Q53" s="402"/>
      <c r="R53" s="402"/>
      <c r="S53" s="402"/>
      <c r="T53" s="402"/>
      <c r="U53" s="402"/>
      <c r="V53" s="402"/>
      <c r="W53" s="402"/>
      <c r="X53" s="402"/>
      <c r="Y53" s="402"/>
      <c r="Z53" s="402"/>
      <c r="AA53" s="402"/>
      <c r="AB53" s="402"/>
      <c r="AC53" s="402"/>
      <c r="AD53" s="402"/>
      <c r="AE53" s="402"/>
      <c r="AF53" s="402"/>
      <c r="AG53" s="402"/>
      <c r="AH53" s="402"/>
      <c r="AI53" s="402"/>
      <c r="AJ53" s="402"/>
      <c r="AK53" s="402"/>
      <c r="AL53" s="402"/>
      <c r="AM53" s="402"/>
      <c r="AN53" s="402"/>
      <c r="AO53" s="402"/>
      <c r="AP53" s="402"/>
      <c r="AQ53" s="402"/>
      <c r="AR53" s="402"/>
      <c r="AS53" s="402"/>
      <c r="AT53" s="402"/>
      <c r="AU53" s="402"/>
      <c r="AV53" s="402"/>
      <c r="AW53" s="402"/>
      <c r="AX53" s="402"/>
      <c r="AY53" s="402"/>
      <c r="AZ53" s="402"/>
      <c r="BA53" s="402"/>
      <c r="BB53" s="402"/>
      <c r="BC53" s="402"/>
      <c r="BD53" s="402"/>
      <c r="BE53" s="402"/>
      <c r="BF53" s="402"/>
      <c r="BG53" s="402"/>
      <c r="BH53" s="402"/>
      <c r="BI53" s="402"/>
      <c r="BJ53" s="402"/>
      <c r="BK53" s="402"/>
      <c r="BL53" s="402"/>
      <c r="BM53" s="402"/>
      <c r="BN53" s="402"/>
      <c r="BO53" s="402"/>
      <c r="BP53" s="402"/>
      <c r="BQ53" s="402"/>
      <c r="BR53" s="402"/>
      <c r="BS53" s="402"/>
      <c r="BT53" s="402"/>
      <c r="BU53" s="402"/>
      <c r="BV53" s="402"/>
      <c r="BW53" s="402"/>
      <c r="BX53" s="402"/>
      <c r="BY53" s="402"/>
      <c r="BZ53" s="402"/>
      <c r="CA53" s="402"/>
      <c r="CB53" s="402"/>
      <c r="CC53" s="402"/>
      <c r="CD53" s="402"/>
      <c r="CE53" s="402"/>
      <c r="CF53" s="402"/>
      <c r="CG53" s="402"/>
      <c r="CH53" s="402"/>
      <c r="CI53" s="402"/>
      <c r="CJ53" s="402"/>
      <c r="CK53" s="402"/>
      <c r="CL53" s="402"/>
      <c r="CM53" s="402"/>
      <c r="CN53" s="402"/>
      <c r="CO53" s="402"/>
      <c r="CP53" s="402"/>
      <c r="CQ53" s="402"/>
      <c r="CR53" s="402"/>
      <c r="CS53" s="402"/>
      <c r="CT53" s="402"/>
      <c r="CU53" s="402"/>
      <c r="CV53" s="402"/>
      <c r="CW53" s="402"/>
      <c r="CX53" s="402"/>
      <c r="CY53" s="402"/>
      <c r="CZ53" s="402"/>
      <c r="DA53" s="402"/>
      <c r="DB53" s="402"/>
      <c r="DC53" s="402"/>
      <c r="DD53" s="402"/>
      <c r="DE53" s="402"/>
      <c r="DF53" s="402"/>
      <c r="DG53" s="402"/>
      <c r="DH53" s="402"/>
      <c r="DI53" s="402"/>
      <c r="DJ53" s="402"/>
      <c r="DK53" s="402"/>
      <c r="DL53" s="402"/>
      <c r="DM53" s="402"/>
      <c r="DN53" s="402"/>
      <c r="DO53" s="402"/>
      <c r="DP53" s="402"/>
      <c r="DQ53" s="402"/>
      <c r="DR53" s="402"/>
      <c r="DS53" s="402"/>
      <c r="DT53" s="402"/>
      <c r="DU53" s="402"/>
      <c r="DV53" s="402"/>
      <c r="DW53" s="402"/>
      <c r="DX53" s="402"/>
      <c r="DY53" s="402"/>
      <c r="DZ53" s="402"/>
      <c r="EA53" s="402"/>
      <c r="EB53" s="402"/>
      <c r="EC53" s="402"/>
      <c r="ED53" s="402"/>
      <c r="EE53" s="402"/>
      <c r="EF53" s="402"/>
      <c r="EG53" s="402"/>
      <c r="EH53" s="402"/>
      <c r="EI53" s="402"/>
      <c r="EJ53" s="402"/>
      <c r="EK53" s="402"/>
      <c r="EL53" s="402"/>
      <c r="EM53" s="402"/>
      <c r="EN53" s="402"/>
      <c r="EO53" s="402"/>
      <c r="EP53" s="402"/>
      <c r="EQ53" s="402"/>
      <c r="ER53" s="402"/>
      <c r="ES53" s="402"/>
      <c r="ET53" s="402"/>
      <c r="EU53" s="402"/>
      <c r="EV53" s="402"/>
      <c r="EW53" s="402"/>
      <c r="EX53" s="402"/>
      <c r="EY53" s="402"/>
      <c r="EZ53" s="402"/>
      <c r="FA53" s="402"/>
      <c r="FB53" s="402"/>
      <c r="FC53" s="402"/>
      <c r="FD53" s="402"/>
      <c r="FE53" s="402"/>
      <c r="FF53" s="402"/>
      <c r="FG53" s="402"/>
      <c r="FH53" s="402"/>
      <c r="FI53" s="402"/>
      <c r="FJ53" s="402"/>
      <c r="FK53" s="402"/>
      <c r="FL53" s="402"/>
      <c r="FM53" s="402"/>
      <c r="FN53" s="402"/>
      <c r="FO53" s="402"/>
      <c r="FP53" s="402"/>
      <c r="FQ53" s="402"/>
      <c r="FR53" s="402"/>
      <c r="FS53" s="402"/>
      <c r="FT53" s="402"/>
      <c r="FU53" s="402"/>
      <c r="FV53" s="402"/>
      <c r="FW53" s="402"/>
      <c r="FX53" s="402"/>
      <c r="FY53" s="402"/>
      <c r="FZ53" s="402"/>
      <c r="GA53" s="402"/>
      <c r="GB53" s="402"/>
      <c r="GC53" s="402"/>
      <c r="GD53" s="402"/>
      <c r="GE53" s="402"/>
      <c r="GF53" s="402"/>
      <c r="GG53" s="402"/>
      <c r="GH53" s="402"/>
      <c r="GI53" s="402"/>
      <c r="GJ53" s="402"/>
      <c r="GK53" s="402"/>
      <c r="GL53" s="402"/>
      <c r="GM53" s="402"/>
      <c r="GN53" s="402"/>
      <c r="GO53" s="402"/>
      <c r="GP53" s="402"/>
      <c r="GQ53" s="402"/>
      <c r="GR53" s="402"/>
      <c r="GS53" s="402"/>
      <c r="GT53" s="402"/>
      <c r="GU53" s="402"/>
      <c r="GV53" s="402"/>
      <c r="GW53" s="402"/>
      <c r="GX53" s="402"/>
      <c r="GY53" s="402"/>
      <c r="GZ53" s="402"/>
      <c r="HA53" s="402"/>
      <c r="HB53" s="402"/>
      <c r="HC53" s="402"/>
      <c r="HD53" s="402"/>
      <c r="HE53" s="402"/>
      <c r="HF53" s="402"/>
      <c r="HG53" s="402"/>
      <c r="HH53" s="402"/>
      <c r="HI53" s="402"/>
    </row>
    <row r="54" spans="1:217" s="408" customFormat="1" ht="18" customHeight="1">
      <c r="B54" s="403">
        <v>8</v>
      </c>
      <c r="C54" s="409" t="s">
        <v>87</v>
      </c>
      <c r="D54" s="410">
        <v>37458</v>
      </c>
      <c r="E54" s="411">
        <v>490.9813593891825</v>
      </c>
      <c r="F54" s="410">
        <v>1044</v>
      </c>
      <c r="G54" s="411">
        <v>795.8304885057471</v>
      </c>
      <c r="H54" s="410">
        <v>1327728</v>
      </c>
      <c r="I54" s="411">
        <v>1283.6379360983583</v>
      </c>
      <c r="J54" s="428"/>
    </row>
    <row r="55" spans="1:217" s="408" customFormat="1" ht="18" customHeight="1">
      <c r="B55" s="403">
        <v>17</v>
      </c>
      <c r="C55" s="409" t="s">
        <v>212</v>
      </c>
      <c r="D55" s="410">
        <v>4596</v>
      </c>
      <c r="E55" s="411">
        <v>408.18125543951265</v>
      </c>
      <c r="F55" s="410">
        <v>58</v>
      </c>
      <c r="G55" s="411">
        <v>835.74465517241367</v>
      </c>
      <c r="H55" s="410">
        <v>165061</v>
      </c>
      <c r="I55" s="411">
        <v>1118.7964445871521</v>
      </c>
      <c r="J55" s="428"/>
    </row>
    <row r="56" spans="1:217" s="408" customFormat="1" ht="18" customHeight="1">
      <c r="B56" s="403">
        <v>25</v>
      </c>
      <c r="C56" s="409" t="s">
        <v>209</v>
      </c>
      <c r="D56" s="410">
        <v>3220</v>
      </c>
      <c r="E56" s="411">
        <v>433.95138509316763</v>
      </c>
      <c r="F56" s="410">
        <v>60</v>
      </c>
      <c r="G56" s="411">
        <v>707.68816666666669</v>
      </c>
      <c r="H56" s="410">
        <v>101538</v>
      </c>
      <c r="I56" s="411">
        <v>1072.2926775197461</v>
      </c>
      <c r="J56" s="428"/>
    </row>
    <row r="57" spans="1:217" s="408" customFormat="1" ht="18" customHeight="1">
      <c r="B57" s="403">
        <v>43</v>
      </c>
      <c r="C57" s="409" t="s">
        <v>88</v>
      </c>
      <c r="D57" s="410">
        <v>5506</v>
      </c>
      <c r="E57" s="411">
        <v>439.31826189611337</v>
      </c>
      <c r="F57" s="410">
        <v>175</v>
      </c>
      <c r="G57" s="411">
        <v>693.38811428571432</v>
      </c>
      <c r="H57" s="410">
        <v>177999</v>
      </c>
      <c r="I57" s="411">
        <v>1168.8832852431754</v>
      </c>
      <c r="J57" s="428"/>
    </row>
    <row r="58" spans="1:217" s="408" customFormat="1" ht="18" hidden="1" customHeight="1">
      <c r="B58" s="403"/>
      <c r="C58" s="409"/>
      <c r="D58" s="410"/>
      <c r="E58" s="411"/>
      <c r="F58" s="410"/>
      <c r="G58" s="411"/>
      <c r="H58" s="410"/>
      <c r="I58" s="411"/>
      <c r="J58" s="428"/>
    </row>
    <row r="59" spans="1:217" s="407" customFormat="1" ht="18" customHeight="1">
      <c r="A59" s="402"/>
      <c r="B59" s="403"/>
      <c r="C59" s="404" t="s">
        <v>89</v>
      </c>
      <c r="D59" s="448">
        <v>37712</v>
      </c>
      <c r="E59" s="449">
        <v>450.06765591854048</v>
      </c>
      <c r="F59" s="450">
        <v>2669</v>
      </c>
      <c r="G59" s="451">
        <v>687.54591232671419</v>
      </c>
      <c r="H59" s="452">
        <v>1032078</v>
      </c>
      <c r="I59" s="453">
        <v>1103.0872169351544</v>
      </c>
      <c r="J59" s="428"/>
      <c r="K59" s="408"/>
      <c r="L59" s="402"/>
      <c r="M59" s="402"/>
      <c r="N59" s="402"/>
      <c r="O59" s="402"/>
      <c r="P59" s="402"/>
      <c r="Q59" s="402"/>
      <c r="R59" s="402"/>
      <c r="S59" s="402"/>
      <c r="T59" s="402"/>
      <c r="U59" s="402"/>
      <c r="V59" s="402"/>
      <c r="W59" s="402"/>
      <c r="X59" s="402"/>
      <c r="Y59" s="402"/>
      <c r="Z59" s="402"/>
      <c r="AA59" s="402"/>
      <c r="AB59" s="402"/>
      <c r="AC59" s="402"/>
      <c r="AD59" s="402"/>
      <c r="AE59" s="402"/>
      <c r="AF59" s="402"/>
      <c r="AG59" s="402"/>
      <c r="AH59" s="402"/>
      <c r="AI59" s="402"/>
      <c r="AJ59" s="402"/>
      <c r="AK59" s="402"/>
      <c r="AL59" s="402"/>
      <c r="AM59" s="402"/>
      <c r="AN59" s="402"/>
      <c r="AO59" s="402"/>
      <c r="AP59" s="402"/>
      <c r="AQ59" s="402"/>
      <c r="AR59" s="402"/>
      <c r="AS59" s="402"/>
      <c r="AT59" s="402"/>
      <c r="AU59" s="402"/>
      <c r="AV59" s="402"/>
      <c r="AW59" s="402"/>
      <c r="AX59" s="402"/>
      <c r="AY59" s="402"/>
      <c r="AZ59" s="402"/>
      <c r="BA59" s="402"/>
      <c r="BB59" s="402"/>
      <c r="BC59" s="402"/>
      <c r="BD59" s="402"/>
      <c r="BE59" s="402"/>
      <c r="BF59" s="402"/>
      <c r="BG59" s="402"/>
      <c r="BH59" s="402"/>
      <c r="BI59" s="402"/>
      <c r="BJ59" s="402"/>
      <c r="BK59" s="402"/>
      <c r="BL59" s="402"/>
      <c r="BM59" s="402"/>
      <c r="BN59" s="402"/>
      <c r="BO59" s="402"/>
      <c r="BP59" s="402"/>
      <c r="BQ59" s="402"/>
      <c r="BR59" s="402"/>
      <c r="BS59" s="402"/>
      <c r="BT59" s="402"/>
      <c r="BU59" s="402"/>
      <c r="BV59" s="402"/>
      <c r="BW59" s="402"/>
      <c r="BX59" s="402"/>
      <c r="BY59" s="402"/>
      <c r="BZ59" s="402"/>
      <c r="CA59" s="402"/>
      <c r="CB59" s="402"/>
      <c r="CC59" s="402"/>
      <c r="CD59" s="402"/>
      <c r="CE59" s="402"/>
      <c r="CF59" s="402"/>
      <c r="CG59" s="402"/>
      <c r="CH59" s="402"/>
      <c r="CI59" s="402"/>
      <c r="CJ59" s="402"/>
      <c r="CK59" s="402"/>
      <c r="CL59" s="402"/>
      <c r="CM59" s="402"/>
      <c r="CN59" s="402"/>
      <c r="CO59" s="402"/>
      <c r="CP59" s="402"/>
      <c r="CQ59" s="402"/>
      <c r="CR59" s="402"/>
      <c r="CS59" s="402"/>
      <c r="CT59" s="402"/>
      <c r="CU59" s="402"/>
      <c r="CV59" s="402"/>
      <c r="CW59" s="402"/>
      <c r="CX59" s="402"/>
      <c r="CY59" s="402"/>
      <c r="CZ59" s="402"/>
      <c r="DA59" s="402"/>
      <c r="DB59" s="402"/>
      <c r="DC59" s="402"/>
      <c r="DD59" s="402"/>
      <c r="DE59" s="402"/>
      <c r="DF59" s="402"/>
      <c r="DG59" s="402"/>
      <c r="DH59" s="402"/>
      <c r="DI59" s="402"/>
      <c r="DJ59" s="402"/>
      <c r="DK59" s="402"/>
      <c r="DL59" s="402"/>
      <c r="DM59" s="402"/>
      <c r="DN59" s="402"/>
      <c r="DO59" s="402"/>
      <c r="DP59" s="402"/>
      <c r="DQ59" s="402"/>
      <c r="DR59" s="402"/>
      <c r="DS59" s="402"/>
      <c r="DT59" s="402"/>
      <c r="DU59" s="402"/>
      <c r="DV59" s="402"/>
      <c r="DW59" s="402"/>
      <c r="DX59" s="402"/>
      <c r="DY59" s="402"/>
      <c r="DZ59" s="402"/>
      <c r="EA59" s="402"/>
      <c r="EB59" s="402"/>
      <c r="EC59" s="402"/>
      <c r="ED59" s="402"/>
      <c r="EE59" s="402"/>
      <c r="EF59" s="402"/>
      <c r="EG59" s="402"/>
      <c r="EH59" s="402"/>
      <c r="EI59" s="402"/>
      <c r="EJ59" s="402"/>
      <c r="EK59" s="402"/>
      <c r="EL59" s="402"/>
      <c r="EM59" s="402"/>
      <c r="EN59" s="402"/>
      <c r="EO59" s="402"/>
      <c r="EP59" s="402"/>
      <c r="EQ59" s="402"/>
      <c r="ER59" s="402"/>
      <c r="ES59" s="402"/>
      <c r="ET59" s="402"/>
      <c r="EU59" s="402"/>
      <c r="EV59" s="402"/>
      <c r="EW59" s="402"/>
      <c r="EX59" s="402"/>
      <c r="EY59" s="402"/>
      <c r="EZ59" s="402"/>
      <c r="FA59" s="402"/>
      <c r="FB59" s="402"/>
      <c r="FC59" s="402"/>
      <c r="FD59" s="402"/>
      <c r="FE59" s="402"/>
      <c r="FF59" s="402"/>
      <c r="FG59" s="402"/>
      <c r="FH59" s="402"/>
      <c r="FI59" s="402"/>
      <c r="FJ59" s="402"/>
      <c r="FK59" s="402"/>
      <c r="FL59" s="402"/>
      <c r="FM59" s="402"/>
      <c r="FN59" s="402"/>
      <c r="FO59" s="402"/>
      <c r="FP59" s="402"/>
      <c r="FQ59" s="402"/>
      <c r="FR59" s="402"/>
      <c r="FS59" s="402"/>
      <c r="FT59" s="402"/>
      <c r="FU59" s="402"/>
      <c r="FV59" s="402"/>
      <c r="FW59" s="402"/>
      <c r="FX59" s="402"/>
      <c r="FY59" s="402"/>
      <c r="FZ59" s="402"/>
      <c r="GA59" s="402"/>
      <c r="GB59" s="402"/>
      <c r="GC59" s="402"/>
      <c r="GD59" s="402"/>
      <c r="GE59" s="402"/>
      <c r="GF59" s="402"/>
      <c r="GG59" s="402"/>
      <c r="GH59" s="402"/>
      <c r="GI59" s="402"/>
      <c r="GJ59" s="402"/>
      <c r="GK59" s="402"/>
      <c r="GL59" s="402"/>
      <c r="GM59" s="402"/>
      <c r="GN59" s="402"/>
      <c r="GO59" s="402"/>
      <c r="GP59" s="402"/>
      <c r="GQ59" s="402"/>
      <c r="GR59" s="402"/>
      <c r="GS59" s="402"/>
      <c r="GT59" s="402"/>
      <c r="GU59" s="402"/>
      <c r="GV59" s="402"/>
      <c r="GW59" s="402"/>
      <c r="GX59" s="402"/>
      <c r="GY59" s="402"/>
      <c r="GZ59" s="402"/>
      <c r="HA59" s="402"/>
      <c r="HB59" s="402"/>
      <c r="HC59" s="402"/>
      <c r="HD59" s="402"/>
      <c r="HE59" s="402"/>
      <c r="HF59" s="402"/>
      <c r="HG59" s="402"/>
      <c r="HH59" s="402"/>
      <c r="HI59" s="402"/>
    </row>
    <row r="60" spans="1:217" s="408" customFormat="1" ht="18" customHeight="1">
      <c r="B60" s="403">
        <v>3</v>
      </c>
      <c r="C60" s="409" t="s">
        <v>213</v>
      </c>
      <c r="D60" s="410">
        <v>12454</v>
      </c>
      <c r="E60" s="411">
        <v>422.61252368716879</v>
      </c>
      <c r="F60" s="410">
        <v>1271</v>
      </c>
      <c r="G60" s="411">
        <v>668.71557041699452</v>
      </c>
      <c r="H60" s="410">
        <v>335803</v>
      </c>
      <c r="I60" s="411">
        <v>1035.4741073486534</v>
      </c>
      <c r="J60" s="428"/>
    </row>
    <row r="61" spans="1:217" s="408" customFormat="1" ht="18" customHeight="1">
      <c r="B61" s="403">
        <v>12</v>
      </c>
      <c r="C61" s="409" t="s">
        <v>211</v>
      </c>
      <c r="D61" s="410">
        <v>4548</v>
      </c>
      <c r="E61" s="411">
        <v>444.2941204925242</v>
      </c>
      <c r="F61" s="410">
        <v>245</v>
      </c>
      <c r="G61" s="411">
        <v>662.99738775510207</v>
      </c>
      <c r="H61" s="410">
        <v>136561</v>
      </c>
      <c r="I61" s="411">
        <v>1073.7831210228399</v>
      </c>
      <c r="J61" s="428"/>
    </row>
    <row r="62" spans="1:217" s="408" customFormat="1" ht="18" customHeight="1">
      <c r="B62" s="403">
        <v>46</v>
      </c>
      <c r="C62" s="409" t="s">
        <v>90</v>
      </c>
      <c r="D62" s="410">
        <v>20710</v>
      </c>
      <c r="E62" s="411">
        <v>467.84574649927572</v>
      </c>
      <c r="F62" s="410">
        <v>1153</v>
      </c>
      <c r="G62" s="411">
        <v>713.5196790980051</v>
      </c>
      <c r="H62" s="410">
        <v>559714</v>
      </c>
      <c r="I62" s="411">
        <v>1150.8017312770457</v>
      </c>
      <c r="J62" s="428"/>
    </row>
    <row r="63" spans="1:217" s="408" customFormat="1" ht="18" hidden="1" customHeight="1">
      <c r="B63" s="403"/>
      <c r="C63" s="409"/>
      <c r="D63" s="410"/>
      <c r="E63" s="411"/>
      <c r="F63" s="410"/>
      <c r="G63" s="411"/>
      <c r="H63" s="410"/>
      <c r="I63" s="411"/>
      <c r="J63" s="428"/>
    </row>
    <row r="64" spans="1:217" s="407" customFormat="1" ht="18" customHeight="1">
      <c r="A64" s="402"/>
      <c r="B64" s="403"/>
      <c r="C64" s="404" t="s">
        <v>91</v>
      </c>
      <c r="D64" s="448">
        <v>9459</v>
      </c>
      <c r="E64" s="449">
        <v>469.14503330161745</v>
      </c>
      <c r="F64" s="450">
        <v>2112</v>
      </c>
      <c r="G64" s="451">
        <v>620.26267992424232</v>
      </c>
      <c r="H64" s="452">
        <v>235906</v>
      </c>
      <c r="I64" s="453">
        <v>1000.0527314693142</v>
      </c>
      <c r="J64" s="428"/>
      <c r="K64" s="408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  <c r="X64" s="402"/>
      <c r="Y64" s="402"/>
      <c r="Z64" s="402"/>
      <c r="AA64" s="402"/>
      <c r="AB64" s="402"/>
      <c r="AC64" s="402"/>
      <c r="AD64" s="402"/>
      <c r="AE64" s="402"/>
      <c r="AF64" s="402"/>
      <c r="AG64" s="402"/>
      <c r="AH64" s="402"/>
      <c r="AI64" s="402"/>
      <c r="AJ64" s="402"/>
      <c r="AK64" s="402"/>
      <c r="AL64" s="402"/>
      <c r="AM64" s="402"/>
      <c r="AN64" s="402"/>
      <c r="AO64" s="402"/>
      <c r="AP64" s="402"/>
      <c r="AQ64" s="402"/>
      <c r="AR64" s="402"/>
      <c r="AS64" s="402"/>
      <c r="AT64" s="402"/>
      <c r="AU64" s="402"/>
      <c r="AV64" s="402"/>
      <c r="AW64" s="402"/>
      <c r="AX64" s="402"/>
      <c r="AY64" s="402"/>
      <c r="AZ64" s="402"/>
      <c r="BA64" s="402"/>
      <c r="BB64" s="402"/>
      <c r="BC64" s="402"/>
      <c r="BD64" s="402"/>
      <c r="BE64" s="402"/>
      <c r="BF64" s="402"/>
      <c r="BG64" s="402"/>
      <c r="BH64" s="402"/>
      <c r="BI64" s="402"/>
      <c r="BJ64" s="402"/>
      <c r="BK64" s="402"/>
      <c r="BL64" s="402"/>
      <c r="BM64" s="402"/>
      <c r="BN64" s="402"/>
      <c r="BO64" s="402"/>
      <c r="BP64" s="402"/>
      <c r="BQ64" s="402"/>
      <c r="BR64" s="402"/>
      <c r="BS64" s="402"/>
      <c r="BT64" s="402"/>
      <c r="BU64" s="402"/>
      <c r="BV64" s="402"/>
      <c r="BW64" s="402"/>
      <c r="BX64" s="402"/>
      <c r="BY64" s="402"/>
      <c r="BZ64" s="402"/>
      <c r="CA64" s="402"/>
      <c r="CB64" s="402"/>
      <c r="CC64" s="402"/>
      <c r="CD64" s="402"/>
      <c r="CE64" s="402"/>
      <c r="CF64" s="402"/>
      <c r="CG64" s="402"/>
      <c r="CH64" s="402"/>
      <c r="CI64" s="402"/>
      <c r="CJ64" s="402"/>
      <c r="CK64" s="402"/>
      <c r="CL64" s="402"/>
      <c r="CM64" s="402"/>
      <c r="CN64" s="402"/>
      <c r="CO64" s="402"/>
      <c r="CP64" s="402"/>
      <c r="CQ64" s="402"/>
      <c r="CR64" s="402"/>
      <c r="CS64" s="402"/>
      <c r="CT64" s="402"/>
      <c r="CU64" s="402"/>
      <c r="CV64" s="402"/>
      <c r="CW64" s="402"/>
      <c r="CX64" s="402"/>
      <c r="CY64" s="402"/>
      <c r="CZ64" s="402"/>
      <c r="DA64" s="402"/>
      <c r="DB64" s="402"/>
      <c r="DC64" s="402"/>
      <c r="DD64" s="402"/>
      <c r="DE64" s="402"/>
      <c r="DF64" s="402"/>
      <c r="DG64" s="402"/>
      <c r="DH64" s="402"/>
      <c r="DI64" s="402"/>
      <c r="DJ64" s="402"/>
      <c r="DK64" s="402"/>
      <c r="DL64" s="402"/>
      <c r="DM64" s="402"/>
      <c r="DN64" s="402"/>
      <c r="DO64" s="402"/>
      <c r="DP64" s="402"/>
      <c r="DQ64" s="402"/>
      <c r="DR64" s="402"/>
      <c r="DS64" s="402"/>
      <c r="DT64" s="402"/>
      <c r="DU64" s="402"/>
      <c r="DV64" s="402"/>
      <c r="DW64" s="402"/>
      <c r="DX64" s="402"/>
      <c r="DY64" s="402"/>
      <c r="DZ64" s="402"/>
      <c r="EA64" s="402"/>
      <c r="EB64" s="402"/>
      <c r="EC64" s="402"/>
      <c r="ED64" s="402"/>
      <c r="EE64" s="402"/>
      <c r="EF64" s="402"/>
      <c r="EG64" s="402"/>
      <c r="EH64" s="402"/>
      <c r="EI64" s="402"/>
      <c r="EJ64" s="402"/>
      <c r="EK64" s="402"/>
      <c r="EL64" s="402"/>
      <c r="EM64" s="402"/>
      <c r="EN64" s="402"/>
      <c r="EO64" s="402"/>
      <c r="EP64" s="402"/>
      <c r="EQ64" s="402"/>
      <c r="ER64" s="402"/>
      <c r="ES64" s="402"/>
      <c r="ET64" s="402"/>
      <c r="EU64" s="402"/>
      <c r="EV64" s="402"/>
      <c r="EW64" s="402"/>
      <c r="EX64" s="402"/>
      <c r="EY64" s="402"/>
      <c r="EZ64" s="402"/>
      <c r="FA64" s="402"/>
      <c r="FB64" s="402"/>
      <c r="FC64" s="402"/>
      <c r="FD64" s="402"/>
      <c r="FE64" s="402"/>
      <c r="FF64" s="402"/>
      <c r="FG64" s="402"/>
      <c r="FH64" s="402"/>
      <c r="FI64" s="402"/>
      <c r="FJ64" s="402"/>
      <c r="FK64" s="402"/>
      <c r="FL64" s="402"/>
      <c r="FM64" s="402"/>
      <c r="FN64" s="402"/>
      <c r="FO64" s="402"/>
      <c r="FP64" s="402"/>
      <c r="FQ64" s="402"/>
      <c r="FR64" s="402"/>
      <c r="FS64" s="402"/>
      <c r="FT64" s="402"/>
      <c r="FU64" s="402"/>
      <c r="FV64" s="402"/>
      <c r="FW64" s="402"/>
      <c r="FX64" s="402"/>
      <c r="FY64" s="402"/>
      <c r="FZ64" s="402"/>
      <c r="GA64" s="402"/>
      <c r="GB64" s="402"/>
      <c r="GC64" s="402"/>
      <c r="GD64" s="402"/>
      <c r="GE64" s="402"/>
      <c r="GF64" s="402"/>
      <c r="GG64" s="402"/>
      <c r="GH64" s="402"/>
      <c r="GI64" s="402"/>
      <c r="GJ64" s="402"/>
      <c r="GK64" s="402"/>
      <c r="GL64" s="402"/>
      <c r="GM64" s="402"/>
      <c r="GN64" s="402"/>
      <c r="GO64" s="402"/>
      <c r="GP64" s="402"/>
      <c r="GQ64" s="402"/>
      <c r="GR64" s="402"/>
      <c r="GS64" s="402"/>
      <c r="GT64" s="402"/>
      <c r="GU64" s="402"/>
      <c r="GV64" s="402"/>
      <c r="GW64" s="402"/>
      <c r="GX64" s="402"/>
      <c r="GY64" s="402"/>
      <c r="GZ64" s="402"/>
      <c r="HA64" s="402"/>
      <c r="HB64" s="402"/>
      <c r="HC64" s="402"/>
      <c r="HD64" s="402"/>
      <c r="HE64" s="402"/>
      <c r="HF64" s="402"/>
      <c r="HG64" s="402"/>
      <c r="HH64" s="402"/>
      <c r="HI64" s="402"/>
    </row>
    <row r="65" spans="1:217" s="408" customFormat="1" ht="18" customHeight="1">
      <c r="B65" s="403">
        <v>6</v>
      </c>
      <c r="C65" s="409" t="s">
        <v>92</v>
      </c>
      <c r="D65" s="410">
        <v>6081</v>
      </c>
      <c r="E65" s="411">
        <v>467.43188455846081</v>
      </c>
      <c r="F65" s="410">
        <v>1471</v>
      </c>
      <c r="G65" s="411">
        <v>617.58377294357581</v>
      </c>
      <c r="H65" s="410">
        <v>138352</v>
      </c>
      <c r="I65" s="411">
        <v>1006.1811215595004</v>
      </c>
      <c r="J65" s="428"/>
    </row>
    <row r="66" spans="1:217" s="408" customFormat="1" ht="18" customHeight="1">
      <c r="B66" s="403">
        <v>10</v>
      </c>
      <c r="C66" s="409" t="s">
        <v>93</v>
      </c>
      <c r="D66" s="410">
        <v>3378</v>
      </c>
      <c r="E66" s="411">
        <v>472.22900532859683</v>
      </c>
      <c r="F66" s="410">
        <v>641</v>
      </c>
      <c r="G66" s="411">
        <v>626.41037441497656</v>
      </c>
      <c r="H66" s="410">
        <v>97554</v>
      </c>
      <c r="I66" s="411">
        <v>991.36139102445861</v>
      </c>
      <c r="J66" s="428"/>
    </row>
    <row r="67" spans="1:217" s="408" customFormat="1" ht="18" hidden="1" customHeight="1">
      <c r="B67" s="403"/>
      <c r="C67" s="409"/>
      <c r="D67" s="410"/>
      <c r="E67" s="411"/>
      <c r="F67" s="410"/>
      <c r="G67" s="411"/>
      <c r="H67" s="410"/>
      <c r="I67" s="411"/>
      <c r="J67" s="428"/>
    </row>
    <row r="68" spans="1:217" s="407" customFormat="1" ht="18" customHeight="1">
      <c r="A68" s="402"/>
      <c r="B68" s="403"/>
      <c r="C68" s="404" t="s">
        <v>94</v>
      </c>
      <c r="D68" s="448">
        <v>23404</v>
      </c>
      <c r="E68" s="449">
        <v>472.12133054178759</v>
      </c>
      <c r="F68" s="450">
        <v>6854</v>
      </c>
      <c r="G68" s="451">
        <v>620.65929822001738</v>
      </c>
      <c r="H68" s="452">
        <v>773177</v>
      </c>
      <c r="I68" s="453">
        <v>1023.0401199078607</v>
      </c>
      <c r="J68" s="428"/>
      <c r="K68" s="408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  <c r="X68" s="402"/>
      <c r="Y68" s="402"/>
      <c r="Z68" s="402"/>
      <c r="AA68" s="402"/>
      <c r="AB68" s="402"/>
      <c r="AC68" s="402"/>
      <c r="AD68" s="402"/>
      <c r="AE68" s="402"/>
      <c r="AF68" s="402"/>
      <c r="AG68" s="402"/>
      <c r="AH68" s="402"/>
      <c r="AI68" s="402"/>
      <c r="AJ68" s="402"/>
      <c r="AK68" s="402"/>
      <c r="AL68" s="402"/>
      <c r="AM68" s="402"/>
      <c r="AN68" s="402"/>
      <c r="AO68" s="402"/>
      <c r="AP68" s="402"/>
      <c r="AQ68" s="402"/>
      <c r="AR68" s="402"/>
      <c r="AS68" s="402"/>
      <c r="AT68" s="402"/>
      <c r="AU68" s="402"/>
      <c r="AV68" s="402"/>
      <c r="AW68" s="402"/>
      <c r="AX68" s="402"/>
      <c r="AY68" s="402"/>
      <c r="AZ68" s="402"/>
      <c r="BA68" s="402"/>
      <c r="BB68" s="402"/>
      <c r="BC68" s="402"/>
      <c r="BD68" s="402"/>
      <c r="BE68" s="402"/>
      <c r="BF68" s="402"/>
      <c r="BG68" s="402"/>
      <c r="BH68" s="402"/>
      <c r="BI68" s="402"/>
      <c r="BJ68" s="402"/>
      <c r="BK68" s="402"/>
      <c r="BL68" s="402"/>
      <c r="BM68" s="402"/>
      <c r="BN68" s="402"/>
      <c r="BO68" s="402"/>
      <c r="BP68" s="402"/>
      <c r="BQ68" s="402"/>
      <c r="BR68" s="402"/>
      <c r="BS68" s="402"/>
      <c r="BT68" s="402"/>
      <c r="BU68" s="402"/>
      <c r="BV68" s="402"/>
      <c r="BW68" s="402"/>
      <c r="BX68" s="402"/>
      <c r="BY68" s="402"/>
      <c r="BZ68" s="402"/>
      <c r="CA68" s="402"/>
      <c r="CB68" s="402"/>
      <c r="CC68" s="402"/>
      <c r="CD68" s="402"/>
      <c r="CE68" s="402"/>
      <c r="CF68" s="402"/>
      <c r="CG68" s="402"/>
      <c r="CH68" s="402"/>
      <c r="CI68" s="402"/>
      <c r="CJ68" s="402"/>
      <c r="CK68" s="402"/>
      <c r="CL68" s="402"/>
      <c r="CM68" s="402"/>
      <c r="CN68" s="402"/>
      <c r="CO68" s="402"/>
      <c r="CP68" s="402"/>
      <c r="CQ68" s="402"/>
      <c r="CR68" s="402"/>
      <c r="CS68" s="402"/>
      <c r="CT68" s="402"/>
      <c r="CU68" s="402"/>
      <c r="CV68" s="402"/>
      <c r="CW68" s="402"/>
      <c r="CX68" s="402"/>
      <c r="CY68" s="402"/>
      <c r="CZ68" s="402"/>
      <c r="DA68" s="402"/>
      <c r="DB68" s="402"/>
      <c r="DC68" s="402"/>
      <c r="DD68" s="402"/>
      <c r="DE68" s="402"/>
      <c r="DF68" s="402"/>
      <c r="DG68" s="402"/>
      <c r="DH68" s="402"/>
      <c r="DI68" s="402"/>
      <c r="DJ68" s="402"/>
      <c r="DK68" s="402"/>
      <c r="DL68" s="402"/>
      <c r="DM68" s="402"/>
      <c r="DN68" s="402"/>
      <c r="DO68" s="402"/>
      <c r="DP68" s="402"/>
      <c r="DQ68" s="402"/>
      <c r="DR68" s="402"/>
      <c r="DS68" s="402"/>
      <c r="DT68" s="402"/>
      <c r="DU68" s="402"/>
      <c r="DV68" s="402"/>
      <c r="DW68" s="402"/>
      <c r="DX68" s="402"/>
      <c r="DY68" s="402"/>
      <c r="DZ68" s="402"/>
      <c r="EA68" s="402"/>
      <c r="EB68" s="402"/>
      <c r="EC68" s="402"/>
      <c r="ED68" s="402"/>
      <c r="EE68" s="402"/>
      <c r="EF68" s="402"/>
      <c r="EG68" s="402"/>
      <c r="EH68" s="402"/>
      <c r="EI68" s="402"/>
      <c r="EJ68" s="402"/>
      <c r="EK68" s="402"/>
      <c r="EL68" s="402"/>
      <c r="EM68" s="402"/>
      <c r="EN68" s="402"/>
      <c r="EO68" s="402"/>
      <c r="EP68" s="402"/>
      <c r="EQ68" s="402"/>
      <c r="ER68" s="402"/>
      <c r="ES68" s="402"/>
      <c r="ET68" s="402"/>
      <c r="EU68" s="402"/>
      <c r="EV68" s="402"/>
      <c r="EW68" s="402"/>
      <c r="EX68" s="402"/>
      <c r="EY68" s="402"/>
      <c r="EZ68" s="402"/>
      <c r="FA68" s="402"/>
      <c r="FB68" s="402"/>
      <c r="FC68" s="402"/>
      <c r="FD68" s="402"/>
      <c r="FE68" s="402"/>
      <c r="FF68" s="402"/>
      <c r="FG68" s="402"/>
      <c r="FH68" s="402"/>
      <c r="FI68" s="402"/>
      <c r="FJ68" s="402"/>
      <c r="FK68" s="402"/>
      <c r="FL68" s="402"/>
      <c r="FM68" s="402"/>
      <c r="FN68" s="402"/>
      <c r="FO68" s="402"/>
      <c r="FP68" s="402"/>
      <c r="FQ68" s="402"/>
      <c r="FR68" s="402"/>
      <c r="FS68" s="402"/>
      <c r="FT68" s="402"/>
      <c r="FU68" s="402"/>
      <c r="FV68" s="402"/>
      <c r="FW68" s="402"/>
      <c r="FX68" s="402"/>
      <c r="FY68" s="402"/>
      <c r="FZ68" s="402"/>
      <c r="GA68" s="402"/>
      <c r="GB68" s="402"/>
      <c r="GC68" s="402"/>
      <c r="GD68" s="402"/>
      <c r="GE68" s="402"/>
      <c r="GF68" s="402"/>
      <c r="GG68" s="402"/>
      <c r="GH68" s="402"/>
      <c r="GI68" s="402"/>
      <c r="GJ68" s="402"/>
      <c r="GK68" s="402"/>
      <c r="GL68" s="402"/>
      <c r="GM68" s="402"/>
      <c r="GN68" s="402"/>
      <c r="GO68" s="402"/>
      <c r="GP68" s="402"/>
      <c r="GQ68" s="402"/>
      <c r="GR68" s="402"/>
      <c r="GS68" s="402"/>
      <c r="GT68" s="402"/>
      <c r="GU68" s="402"/>
      <c r="GV68" s="402"/>
      <c r="GW68" s="402"/>
      <c r="GX68" s="402"/>
      <c r="GY68" s="402"/>
      <c r="GZ68" s="402"/>
      <c r="HA68" s="402"/>
      <c r="HB68" s="402"/>
      <c r="HC68" s="402"/>
      <c r="HD68" s="402"/>
      <c r="HE68" s="402"/>
      <c r="HF68" s="402"/>
      <c r="HG68" s="402"/>
      <c r="HH68" s="402"/>
      <c r="HI68" s="402"/>
    </row>
    <row r="69" spans="1:217" s="408" customFormat="1" ht="18" customHeight="1">
      <c r="B69" s="403">
        <v>15</v>
      </c>
      <c r="C69" s="409" t="s">
        <v>203</v>
      </c>
      <c r="D69" s="410">
        <v>9227</v>
      </c>
      <c r="E69" s="411">
        <v>488.91801127126911</v>
      </c>
      <c r="F69" s="410">
        <v>2451</v>
      </c>
      <c r="G69" s="411">
        <v>643.45555691554466</v>
      </c>
      <c r="H69" s="410">
        <v>305014</v>
      </c>
      <c r="I69" s="411">
        <v>1072.7306541011233</v>
      </c>
      <c r="J69" s="428"/>
    </row>
    <row r="70" spans="1:217" s="408" customFormat="1" ht="18" customHeight="1">
      <c r="B70" s="403">
        <v>27</v>
      </c>
      <c r="C70" s="409" t="s">
        <v>95</v>
      </c>
      <c r="D70" s="410">
        <v>3001</v>
      </c>
      <c r="E70" s="411">
        <v>467.47402532489173</v>
      </c>
      <c r="F70" s="410">
        <v>1056</v>
      </c>
      <c r="G70" s="411">
        <v>573.50020833333338</v>
      </c>
      <c r="H70" s="410">
        <v>113278</v>
      </c>
      <c r="I70" s="411">
        <v>923.73932334610436</v>
      </c>
      <c r="J70" s="428"/>
    </row>
    <row r="71" spans="1:217" s="408" customFormat="1" ht="18" customHeight="1">
      <c r="B71" s="403">
        <v>32</v>
      </c>
      <c r="C71" s="409" t="s">
        <v>210</v>
      </c>
      <c r="D71" s="410">
        <v>2823</v>
      </c>
      <c r="E71" s="411">
        <v>447.58711654268507</v>
      </c>
      <c r="F71" s="410">
        <v>1203</v>
      </c>
      <c r="G71" s="411">
        <v>582.38108063175412</v>
      </c>
      <c r="H71" s="410">
        <v>107126</v>
      </c>
      <c r="I71" s="411">
        <v>886.50837630453907</v>
      </c>
      <c r="J71" s="428"/>
    </row>
    <row r="72" spans="1:217" s="408" customFormat="1" ht="18" customHeight="1">
      <c r="B72" s="403">
        <v>36</v>
      </c>
      <c r="C72" s="409" t="s">
        <v>96</v>
      </c>
      <c r="D72" s="410">
        <v>8353</v>
      </c>
      <c r="E72" s="411">
        <v>463.52845085597994</v>
      </c>
      <c r="F72" s="410">
        <v>2144</v>
      </c>
      <c r="G72" s="411">
        <v>639.3043843283582</v>
      </c>
      <c r="H72" s="410">
        <v>247759</v>
      </c>
      <c r="I72" s="411">
        <v>1066.3014609761904</v>
      </c>
      <c r="J72" s="428"/>
    </row>
    <row r="73" spans="1:217" s="408" customFormat="1" ht="18" hidden="1" customHeight="1">
      <c r="B73" s="403"/>
      <c r="C73" s="409"/>
      <c r="D73" s="410"/>
      <c r="E73" s="411"/>
      <c r="F73" s="410"/>
      <c r="G73" s="411"/>
      <c r="H73" s="410"/>
      <c r="I73" s="411"/>
      <c r="J73" s="428"/>
    </row>
    <row r="74" spans="1:217" s="407" customFormat="1" ht="18" customHeight="1">
      <c r="A74" s="402"/>
      <c r="B74" s="403">
        <v>28</v>
      </c>
      <c r="C74" s="404" t="s">
        <v>97</v>
      </c>
      <c r="D74" s="448">
        <v>35930</v>
      </c>
      <c r="E74" s="449">
        <v>515.60087976621207</v>
      </c>
      <c r="F74" s="450">
        <v>2728</v>
      </c>
      <c r="G74" s="451">
        <v>805.42651392961875</v>
      </c>
      <c r="H74" s="452">
        <v>1230296</v>
      </c>
      <c r="I74" s="453">
        <v>1394.5539791074675</v>
      </c>
      <c r="J74" s="428"/>
      <c r="K74" s="408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  <c r="X74" s="402"/>
      <c r="Y74" s="402"/>
      <c r="Z74" s="402"/>
      <c r="AA74" s="402"/>
      <c r="AB74" s="402"/>
      <c r="AC74" s="402"/>
      <c r="AD74" s="402"/>
      <c r="AE74" s="402"/>
      <c r="AF74" s="402"/>
      <c r="AG74" s="402"/>
      <c r="AH74" s="402"/>
      <c r="AI74" s="402"/>
      <c r="AJ74" s="402"/>
      <c r="AK74" s="402"/>
      <c r="AL74" s="402"/>
      <c r="AM74" s="402"/>
      <c r="AN74" s="402"/>
      <c r="AO74" s="402"/>
      <c r="AP74" s="402"/>
      <c r="AQ74" s="402"/>
      <c r="AR74" s="402"/>
      <c r="AS74" s="402"/>
      <c r="AT74" s="402"/>
      <c r="AU74" s="402"/>
      <c r="AV74" s="402"/>
      <c r="AW74" s="402"/>
      <c r="AX74" s="402"/>
      <c r="AY74" s="402"/>
      <c r="AZ74" s="402"/>
      <c r="BA74" s="402"/>
      <c r="BB74" s="402"/>
      <c r="BC74" s="402"/>
      <c r="BD74" s="402"/>
      <c r="BE74" s="402"/>
      <c r="BF74" s="402"/>
      <c r="BG74" s="402"/>
      <c r="BH74" s="402"/>
      <c r="BI74" s="402"/>
      <c r="BJ74" s="402"/>
      <c r="BK74" s="402"/>
      <c r="BL74" s="402"/>
      <c r="BM74" s="402"/>
      <c r="BN74" s="402"/>
      <c r="BO74" s="402"/>
      <c r="BP74" s="402"/>
      <c r="BQ74" s="402"/>
      <c r="BR74" s="402"/>
      <c r="BS74" s="402"/>
      <c r="BT74" s="402"/>
      <c r="BU74" s="402"/>
      <c r="BV74" s="402"/>
      <c r="BW74" s="402"/>
      <c r="BX74" s="402"/>
      <c r="BY74" s="402"/>
      <c r="BZ74" s="402"/>
      <c r="CA74" s="402"/>
      <c r="CB74" s="402"/>
      <c r="CC74" s="402"/>
      <c r="CD74" s="402"/>
      <c r="CE74" s="402"/>
      <c r="CF74" s="402"/>
      <c r="CG74" s="402"/>
      <c r="CH74" s="402"/>
      <c r="CI74" s="402"/>
      <c r="CJ74" s="402"/>
      <c r="CK74" s="402"/>
      <c r="CL74" s="402"/>
      <c r="CM74" s="402"/>
      <c r="CN74" s="402"/>
      <c r="CO74" s="402"/>
      <c r="CP74" s="402"/>
      <c r="CQ74" s="402"/>
      <c r="CR74" s="402"/>
      <c r="CS74" s="402"/>
      <c r="CT74" s="402"/>
      <c r="CU74" s="402"/>
      <c r="CV74" s="402"/>
      <c r="CW74" s="402"/>
      <c r="CX74" s="402"/>
      <c r="CY74" s="402"/>
      <c r="CZ74" s="402"/>
      <c r="DA74" s="402"/>
      <c r="DB74" s="402"/>
      <c r="DC74" s="402"/>
      <c r="DD74" s="402"/>
      <c r="DE74" s="402"/>
      <c r="DF74" s="402"/>
      <c r="DG74" s="402"/>
      <c r="DH74" s="402"/>
      <c r="DI74" s="402"/>
      <c r="DJ74" s="402"/>
      <c r="DK74" s="402"/>
      <c r="DL74" s="402"/>
      <c r="DM74" s="402"/>
      <c r="DN74" s="402"/>
      <c r="DO74" s="402"/>
      <c r="DP74" s="402"/>
      <c r="DQ74" s="402"/>
      <c r="DR74" s="402"/>
      <c r="DS74" s="402"/>
      <c r="DT74" s="402"/>
      <c r="DU74" s="402"/>
      <c r="DV74" s="402"/>
      <c r="DW74" s="402"/>
      <c r="DX74" s="402"/>
      <c r="DY74" s="402"/>
      <c r="DZ74" s="402"/>
      <c r="EA74" s="402"/>
      <c r="EB74" s="402"/>
      <c r="EC74" s="402"/>
      <c r="ED74" s="402"/>
      <c r="EE74" s="402"/>
      <c r="EF74" s="402"/>
      <c r="EG74" s="402"/>
      <c r="EH74" s="402"/>
      <c r="EI74" s="402"/>
      <c r="EJ74" s="402"/>
      <c r="EK74" s="402"/>
      <c r="EL74" s="402"/>
      <c r="EM74" s="402"/>
      <c r="EN74" s="402"/>
      <c r="EO74" s="402"/>
      <c r="EP74" s="402"/>
      <c r="EQ74" s="402"/>
      <c r="ER74" s="402"/>
      <c r="ES74" s="402"/>
      <c r="ET74" s="402"/>
      <c r="EU74" s="402"/>
      <c r="EV74" s="402"/>
      <c r="EW74" s="402"/>
      <c r="EX74" s="402"/>
      <c r="EY74" s="402"/>
      <c r="EZ74" s="402"/>
      <c r="FA74" s="402"/>
      <c r="FB74" s="402"/>
      <c r="FC74" s="402"/>
      <c r="FD74" s="402"/>
      <c r="FE74" s="402"/>
      <c r="FF74" s="402"/>
      <c r="FG74" s="402"/>
      <c r="FH74" s="402"/>
      <c r="FI74" s="402"/>
      <c r="FJ74" s="402"/>
      <c r="FK74" s="402"/>
      <c r="FL74" s="402"/>
      <c r="FM74" s="402"/>
      <c r="FN74" s="402"/>
      <c r="FO74" s="402"/>
      <c r="FP74" s="402"/>
      <c r="FQ74" s="402"/>
      <c r="FR74" s="402"/>
      <c r="FS74" s="402"/>
      <c r="FT74" s="402"/>
      <c r="FU74" s="402"/>
      <c r="FV74" s="402"/>
      <c r="FW74" s="402"/>
      <c r="FX74" s="402"/>
      <c r="FY74" s="402"/>
      <c r="FZ74" s="402"/>
      <c r="GA74" s="402"/>
      <c r="GB74" s="402"/>
      <c r="GC74" s="402"/>
      <c r="GD74" s="402"/>
      <c r="GE74" s="402"/>
      <c r="GF74" s="402"/>
      <c r="GG74" s="402"/>
      <c r="GH74" s="402"/>
      <c r="GI74" s="402"/>
      <c r="GJ74" s="402"/>
      <c r="GK74" s="402"/>
      <c r="GL74" s="402"/>
      <c r="GM74" s="402"/>
      <c r="GN74" s="402"/>
      <c r="GO74" s="402"/>
      <c r="GP74" s="402"/>
      <c r="GQ74" s="402"/>
      <c r="GR74" s="402"/>
      <c r="GS74" s="402"/>
      <c r="GT74" s="402"/>
      <c r="GU74" s="402"/>
      <c r="GV74" s="402"/>
      <c r="GW74" s="402"/>
      <c r="GX74" s="402"/>
      <c r="GY74" s="402"/>
      <c r="GZ74" s="402"/>
      <c r="HA74" s="402"/>
      <c r="HB74" s="402"/>
      <c r="HC74" s="402"/>
      <c r="HD74" s="402"/>
      <c r="HE74" s="402"/>
      <c r="HF74" s="402"/>
      <c r="HG74" s="402"/>
      <c r="HH74" s="402"/>
      <c r="HI74" s="402"/>
    </row>
    <row r="75" spans="1:217" s="407" customFormat="1" ht="18" hidden="1" customHeight="1">
      <c r="A75" s="402"/>
      <c r="B75" s="403"/>
      <c r="C75" s="404"/>
      <c r="D75" s="448"/>
      <c r="E75" s="449"/>
      <c r="F75" s="450"/>
      <c r="G75" s="451"/>
      <c r="H75" s="452"/>
      <c r="I75" s="453"/>
      <c r="J75" s="428"/>
      <c r="K75" s="408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  <c r="X75" s="402"/>
      <c r="Y75" s="402"/>
      <c r="Z75" s="402"/>
      <c r="AA75" s="402"/>
      <c r="AB75" s="402"/>
      <c r="AC75" s="402"/>
      <c r="AD75" s="402"/>
      <c r="AE75" s="402"/>
      <c r="AF75" s="402"/>
      <c r="AG75" s="402"/>
      <c r="AH75" s="402"/>
      <c r="AI75" s="402"/>
      <c r="AJ75" s="402"/>
      <c r="AK75" s="402"/>
      <c r="AL75" s="402"/>
      <c r="AM75" s="402"/>
      <c r="AN75" s="402"/>
      <c r="AO75" s="402"/>
      <c r="AP75" s="402"/>
      <c r="AQ75" s="402"/>
      <c r="AR75" s="402"/>
      <c r="AS75" s="402"/>
      <c r="AT75" s="402"/>
      <c r="AU75" s="402"/>
      <c r="AV75" s="402"/>
      <c r="AW75" s="402"/>
      <c r="AX75" s="402"/>
      <c r="AY75" s="402"/>
      <c r="AZ75" s="402"/>
      <c r="BA75" s="402"/>
      <c r="BB75" s="402"/>
      <c r="BC75" s="402"/>
      <c r="BD75" s="402"/>
      <c r="BE75" s="402"/>
      <c r="BF75" s="402"/>
      <c r="BG75" s="402"/>
      <c r="BH75" s="402"/>
      <c r="BI75" s="402"/>
      <c r="BJ75" s="402"/>
      <c r="BK75" s="402"/>
      <c r="BL75" s="402"/>
      <c r="BM75" s="402"/>
      <c r="BN75" s="402"/>
      <c r="BO75" s="402"/>
      <c r="BP75" s="402"/>
      <c r="BQ75" s="402"/>
      <c r="BR75" s="402"/>
      <c r="BS75" s="402"/>
      <c r="BT75" s="402"/>
      <c r="BU75" s="402"/>
      <c r="BV75" s="402"/>
      <c r="BW75" s="402"/>
      <c r="BX75" s="402"/>
      <c r="BY75" s="402"/>
      <c r="BZ75" s="402"/>
      <c r="CA75" s="402"/>
      <c r="CB75" s="402"/>
      <c r="CC75" s="402"/>
      <c r="CD75" s="402"/>
      <c r="CE75" s="402"/>
      <c r="CF75" s="402"/>
      <c r="CG75" s="402"/>
      <c r="CH75" s="402"/>
      <c r="CI75" s="402"/>
      <c r="CJ75" s="402"/>
      <c r="CK75" s="402"/>
      <c r="CL75" s="402"/>
      <c r="CM75" s="402"/>
      <c r="CN75" s="402"/>
      <c r="CO75" s="402"/>
      <c r="CP75" s="402"/>
      <c r="CQ75" s="402"/>
      <c r="CR75" s="402"/>
      <c r="CS75" s="402"/>
      <c r="CT75" s="402"/>
      <c r="CU75" s="402"/>
      <c r="CV75" s="402"/>
      <c r="CW75" s="402"/>
      <c r="CX75" s="402"/>
      <c r="CY75" s="402"/>
      <c r="CZ75" s="402"/>
      <c r="DA75" s="402"/>
      <c r="DB75" s="402"/>
      <c r="DC75" s="402"/>
      <c r="DD75" s="402"/>
      <c r="DE75" s="402"/>
      <c r="DF75" s="402"/>
      <c r="DG75" s="402"/>
      <c r="DH75" s="402"/>
      <c r="DI75" s="402"/>
      <c r="DJ75" s="402"/>
      <c r="DK75" s="402"/>
      <c r="DL75" s="402"/>
      <c r="DM75" s="402"/>
      <c r="DN75" s="402"/>
      <c r="DO75" s="402"/>
      <c r="DP75" s="402"/>
      <c r="DQ75" s="402"/>
      <c r="DR75" s="402"/>
      <c r="DS75" s="402"/>
      <c r="DT75" s="402"/>
      <c r="DU75" s="402"/>
      <c r="DV75" s="402"/>
      <c r="DW75" s="402"/>
      <c r="DX75" s="402"/>
      <c r="DY75" s="402"/>
      <c r="DZ75" s="402"/>
      <c r="EA75" s="402"/>
      <c r="EB75" s="402"/>
      <c r="EC75" s="402"/>
      <c r="ED75" s="402"/>
      <c r="EE75" s="402"/>
      <c r="EF75" s="402"/>
      <c r="EG75" s="402"/>
      <c r="EH75" s="402"/>
      <c r="EI75" s="402"/>
      <c r="EJ75" s="402"/>
      <c r="EK75" s="402"/>
      <c r="EL75" s="402"/>
      <c r="EM75" s="402"/>
      <c r="EN75" s="402"/>
      <c r="EO75" s="402"/>
      <c r="EP75" s="402"/>
      <c r="EQ75" s="402"/>
      <c r="ER75" s="402"/>
      <c r="ES75" s="402"/>
      <c r="ET75" s="402"/>
      <c r="EU75" s="402"/>
      <c r="EV75" s="402"/>
      <c r="EW75" s="402"/>
      <c r="EX75" s="402"/>
      <c r="EY75" s="402"/>
      <c r="EZ75" s="402"/>
      <c r="FA75" s="402"/>
      <c r="FB75" s="402"/>
      <c r="FC75" s="402"/>
      <c r="FD75" s="402"/>
      <c r="FE75" s="402"/>
      <c r="FF75" s="402"/>
      <c r="FG75" s="402"/>
      <c r="FH75" s="402"/>
      <c r="FI75" s="402"/>
      <c r="FJ75" s="402"/>
      <c r="FK75" s="402"/>
      <c r="FL75" s="402"/>
      <c r="FM75" s="402"/>
      <c r="FN75" s="402"/>
      <c r="FO75" s="402"/>
      <c r="FP75" s="402"/>
      <c r="FQ75" s="402"/>
      <c r="FR75" s="402"/>
      <c r="FS75" s="402"/>
      <c r="FT75" s="402"/>
      <c r="FU75" s="402"/>
      <c r="FV75" s="402"/>
      <c r="FW75" s="402"/>
      <c r="FX75" s="402"/>
      <c r="FY75" s="402"/>
      <c r="FZ75" s="402"/>
      <c r="GA75" s="402"/>
      <c r="GB75" s="402"/>
      <c r="GC75" s="402"/>
      <c r="GD75" s="402"/>
      <c r="GE75" s="402"/>
      <c r="GF75" s="402"/>
      <c r="GG75" s="402"/>
      <c r="GH75" s="402"/>
      <c r="GI75" s="402"/>
      <c r="GJ75" s="402"/>
      <c r="GK75" s="402"/>
      <c r="GL75" s="402"/>
      <c r="GM75" s="402"/>
      <c r="GN75" s="402"/>
      <c r="GO75" s="402"/>
      <c r="GP75" s="402"/>
      <c r="GQ75" s="402"/>
      <c r="GR75" s="402"/>
      <c r="GS75" s="402"/>
      <c r="GT75" s="402"/>
      <c r="GU75" s="402"/>
      <c r="GV75" s="402"/>
      <c r="GW75" s="402"/>
      <c r="GX75" s="402"/>
      <c r="GY75" s="402"/>
      <c r="GZ75" s="402"/>
      <c r="HA75" s="402"/>
      <c r="HB75" s="402"/>
      <c r="HC75" s="402"/>
      <c r="HD75" s="402"/>
      <c r="HE75" s="402"/>
      <c r="HF75" s="402"/>
      <c r="HG75" s="402"/>
      <c r="HH75" s="402"/>
      <c r="HI75" s="402"/>
    </row>
    <row r="76" spans="1:217" s="407" customFormat="1" ht="18" customHeight="1">
      <c r="A76" s="402"/>
      <c r="B76" s="403">
        <v>30</v>
      </c>
      <c r="C76" s="404" t="s">
        <v>98</v>
      </c>
      <c r="D76" s="448">
        <v>11887</v>
      </c>
      <c r="E76" s="449">
        <v>437.92903255657444</v>
      </c>
      <c r="F76" s="450">
        <v>1506</v>
      </c>
      <c r="G76" s="451">
        <v>656.52712483399728</v>
      </c>
      <c r="H76" s="452">
        <v>258163</v>
      </c>
      <c r="I76" s="453">
        <v>1058.8993282151196</v>
      </c>
      <c r="J76" s="428"/>
      <c r="K76" s="408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  <c r="X76" s="402"/>
      <c r="Y76" s="402"/>
      <c r="Z76" s="402"/>
      <c r="AA76" s="402"/>
      <c r="AB76" s="402"/>
      <c r="AC76" s="402"/>
      <c r="AD76" s="402"/>
      <c r="AE76" s="402"/>
      <c r="AF76" s="402"/>
      <c r="AG76" s="402"/>
      <c r="AH76" s="402"/>
      <c r="AI76" s="402"/>
      <c r="AJ76" s="402"/>
      <c r="AK76" s="402"/>
      <c r="AL76" s="402"/>
      <c r="AM76" s="402"/>
      <c r="AN76" s="402"/>
      <c r="AO76" s="402"/>
      <c r="AP76" s="402"/>
      <c r="AQ76" s="402"/>
      <c r="AR76" s="402"/>
      <c r="AS76" s="402"/>
      <c r="AT76" s="402"/>
      <c r="AU76" s="402"/>
      <c r="AV76" s="402"/>
      <c r="AW76" s="402"/>
      <c r="AX76" s="402"/>
      <c r="AY76" s="402"/>
      <c r="AZ76" s="402"/>
      <c r="BA76" s="402"/>
      <c r="BB76" s="402"/>
      <c r="BC76" s="402"/>
      <c r="BD76" s="402"/>
      <c r="BE76" s="402"/>
      <c r="BF76" s="402"/>
      <c r="BG76" s="402"/>
      <c r="BH76" s="402"/>
      <c r="BI76" s="402"/>
      <c r="BJ76" s="402"/>
      <c r="BK76" s="402"/>
      <c r="BL76" s="402"/>
      <c r="BM76" s="402"/>
      <c r="BN76" s="402"/>
      <c r="BO76" s="402"/>
      <c r="BP76" s="402"/>
      <c r="BQ76" s="402"/>
      <c r="BR76" s="402"/>
      <c r="BS76" s="402"/>
      <c r="BT76" s="402"/>
      <c r="BU76" s="402"/>
      <c r="BV76" s="402"/>
      <c r="BW76" s="402"/>
      <c r="BX76" s="402"/>
      <c r="BY76" s="402"/>
      <c r="BZ76" s="402"/>
      <c r="CA76" s="402"/>
      <c r="CB76" s="402"/>
      <c r="CC76" s="402"/>
      <c r="CD76" s="402"/>
      <c r="CE76" s="402"/>
      <c r="CF76" s="402"/>
      <c r="CG76" s="402"/>
      <c r="CH76" s="402"/>
      <c r="CI76" s="402"/>
      <c r="CJ76" s="402"/>
      <c r="CK76" s="402"/>
      <c r="CL76" s="402"/>
      <c r="CM76" s="402"/>
      <c r="CN76" s="402"/>
      <c r="CO76" s="402"/>
      <c r="CP76" s="402"/>
      <c r="CQ76" s="402"/>
      <c r="CR76" s="402"/>
      <c r="CS76" s="402"/>
      <c r="CT76" s="402"/>
      <c r="CU76" s="402"/>
      <c r="CV76" s="402"/>
      <c r="CW76" s="402"/>
      <c r="CX76" s="402"/>
      <c r="CY76" s="402"/>
      <c r="CZ76" s="402"/>
      <c r="DA76" s="402"/>
      <c r="DB76" s="402"/>
      <c r="DC76" s="402"/>
      <c r="DD76" s="402"/>
      <c r="DE76" s="402"/>
      <c r="DF76" s="402"/>
      <c r="DG76" s="402"/>
      <c r="DH76" s="402"/>
      <c r="DI76" s="402"/>
      <c r="DJ76" s="402"/>
      <c r="DK76" s="402"/>
      <c r="DL76" s="402"/>
      <c r="DM76" s="402"/>
      <c r="DN76" s="402"/>
      <c r="DO76" s="402"/>
      <c r="DP76" s="402"/>
      <c r="DQ76" s="402"/>
      <c r="DR76" s="402"/>
      <c r="DS76" s="402"/>
      <c r="DT76" s="402"/>
      <c r="DU76" s="402"/>
      <c r="DV76" s="402"/>
      <c r="DW76" s="402"/>
      <c r="DX76" s="402"/>
      <c r="DY76" s="402"/>
      <c r="DZ76" s="402"/>
      <c r="EA76" s="402"/>
      <c r="EB76" s="402"/>
      <c r="EC76" s="402"/>
      <c r="ED76" s="402"/>
      <c r="EE76" s="402"/>
      <c r="EF76" s="402"/>
      <c r="EG76" s="402"/>
      <c r="EH76" s="402"/>
      <c r="EI76" s="402"/>
      <c r="EJ76" s="402"/>
      <c r="EK76" s="402"/>
      <c r="EL76" s="402"/>
      <c r="EM76" s="402"/>
      <c r="EN76" s="402"/>
      <c r="EO76" s="402"/>
      <c r="EP76" s="402"/>
      <c r="EQ76" s="402"/>
      <c r="ER76" s="402"/>
      <c r="ES76" s="402"/>
      <c r="ET76" s="402"/>
      <c r="EU76" s="402"/>
      <c r="EV76" s="402"/>
      <c r="EW76" s="402"/>
      <c r="EX76" s="402"/>
      <c r="EY76" s="402"/>
      <c r="EZ76" s="402"/>
      <c r="FA76" s="402"/>
      <c r="FB76" s="402"/>
      <c r="FC76" s="402"/>
      <c r="FD76" s="402"/>
      <c r="FE76" s="402"/>
      <c r="FF76" s="402"/>
      <c r="FG76" s="402"/>
      <c r="FH76" s="402"/>
      <c r="FI76" s="402"/>
      <c r="FJ76" s="402"/>
      <c r="FK76" s="402"/>
      <c r="FL76" s="402"/>
      <c r="FM76" s="402"/>
      <c r="FN76" s="402"/>
      <c r="FO76" s="402"/>
      <c r="FP76" s="402"/>
      <c r="FQ76" s="402"/>
      <c r="FR76" s="402"/>
      <c r="FS76" s="402"/>
      <c r="FT76" s="402"/>
      <c r="FU76" s="402"/>
      <c r="FV76" s="402"/>
      <c r="FW76" s="402"/>
      <c r="FX76" s="402"/>
      <c r="FY76" s="402"/>
      <c r="FZ76" s="402"/>
      <c r="GA76" s="402"/>
      <c r="GB76" s="402"/>
      <c r="GC76" s="402"/>
      <c r="GD76" s="402"/>
      <c r="GE76" s="402"/>
      <c r="GF76" s="402"/>
      <c r="GG76" s="402"/>
      <c r="GH76" s="402"/>
      <c r="GI76" s="402"/>
      <c r="GJ76" s="402"/>
      <c r="GK76" s="402"/>
      <c r="GL76" s="402"/>
      <c r="GM76" s="402"/>
      <c r="GN76" s="402"/>
      <c r="GO76" s="402"/>
      <c r="GP76" s="402"/>
      <c r="GQ76" s="402"/>
      <c r="GR76" s="402"/>
      <c r="GS76" s="402"/>
      <c r="GT76" s="402"/>
      <c r="GU76" s="402"/>
      <c r="GV76" s="402"/>
      <c r="GW76" s="402"/>
      <c r="GX76" s="402"/>
      <c r="GY76" s="402"/>
      <c r="GZ76" s="402"/>
      <c r="HA76" s="402"/>
      <c r="HB76" s="402"/>
      <c r="HC76" s="402"/>
      <c r="HD76" s="402"/>
      <c r="HE76" s="402"/>
      <c r="HF76" s="402"/>
      <c r="HG76" s="402"/>
      <c r="HH76" s="402"/>
      <c r="HI76" s="402"/>
    </row>
    <row r="77" spans="1:217" s="407" customFormat="1" ht="18" hidden="1" customHeight="1">
      <c r="A77" s="402"/>
      <c r="B77" s="403"/>
      <c r="C77" s="404"/>
      <c r="D77" s="448"/>
      <c r="E77" s="449"/>
      <c r="F77" s="450"/>
      <c r="G77" s="451"/>
      <c r="H77" s="452"/>
      <c r="I77" s="453"/>
      <c r="J77" s="428"/>
      <c r="K77" s="408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  <c r="X77" s="402"/>
      <c r="Y77" s="402"/>
      <c r="Z77" s="402"/>
      <c r="AA77" s="402"/>
      <c r="AB77" s="402"/>
      <c r="AC77" s="402"/>
      <c r="AD77" s="402"/>
      <c r="AE77" s="402"/>
      <c r="AF77" s="402"/>
      <c r="AG77" s="402"/>
      <c r="AH77" s="402"/>
      <c r="AI77" s="402"/>
      <c r="AJ77" s="402"/>
      <c r="AK77" s="402"/>
      <c r="AL77" s="402"/>
      <c r="AM77" s="402"/>
      <c r="AN77" s="402"/>
      <c r="AO77" s="402"/>
      <c r="AP77" s="402"/>
      <c r="AQ77" s="402"/>
      <c r="AR77" s="402"/>
      <c r="AS77" s="402"/>
      <c r="AT77" s="402"/>
      <c r="AU77" s="402"/>
      <c r="AV77" s="402"/>
      <c r="AW77" s="402"/>
      <c r="AX77" s="402"/>
      <c r="AY77" s="402"/>
      <c r="AZ77" s="402"/>
      <c r="BA77" s="402"/>
      <c r="BB77" s="402"/>
      <c r="BC77" s="402"/>
      <c r="BD77" s="402"/>
      <c r="BE77" s="402"/>
      <c r="BF77" s="402"/>
      <c r="BG77" s="402"/>
      <c r="BH77" s="402"/>
      <c r="BI77" s="402"/>
      <c r="BJ77" s="402"/>
      <c r="BK77" s="402"/>
      <c r="BL77" s="402"/>
      <c r="BM77" s="402"/>
      <c r="BN77" s="402"/>
      <c r="BO77" s="402"/>
      <c r="BP77" s="402"/>
      <c r="BQ77" s="402"/>
      <c r="BR77" s="402"/>
      <c r="BS77" s="402"/>
      <c r="BT77" s="402"/>
      <c r="BU77" s="402"/>
      <c r="BV77" s="402"/>
      <c r="BW77" s="402"/>
      <c r="BX77" s="402"/>
      <c r="BY77" s="402"/>
      <c r="BZ77" s="402"/>
      <c r="CA77" s="402"/>
      <c r="CB77" s="402"/>
      <c r="CC77" s="402"/>
      <c r="CD77" s="402"/>
      <c r="CE77" s="402"/>
      <c r="CF77" s="402"/>
      <c r="CG77" s="402"/>
      <c r="CH77" s="402"/>
      <c r="CI77" s="402"/>
      <c r="CJ77" s="402"/>
      <c r="CK77" s="402"/>
      <c r="CL77" s="402"/>
      <c r="CM77" s="402"/>
      <c r="CN77" s="402"/>
      <c r="CO77" s="402"/>
      <c r="CP77" s="402"/>
      <c r="CQ77" s="402"/>
      <c r="CR77" s="402"/>
      <c r="CS77" s="402"/>
      <c r="CT77" s="402"/>
      <c r="CU77" s="402"/>
      <c r="CV77" s="402"/>
      <c r="CW77" s="402"/>
      <c r="CX77" s="402"/>
      <c r="CY77" s="402"/>
      <c r="CZ77" s="402"/>
      <c r="DA77" s="402"/>
      <c r="DB77" s="402"/>
      <c r="DC77" s="402"/>
      <c r="DD77" s="402"/>
      <c r="DE77" s="402"/>
      <c r="DF77" s="402"/>
      <c r="DG77" s="402"/>
      <c r="DH77" s="402"/>
      <c r="DI77" s="402"/>
      <c r="DJ77" s="402"/>
      <c r="DK77" s="402"/>
      <c r="DL77" s="402"/>
      <c r="DM77" s="402"/>
      <c r="DN77" s="402"/>
      <c r="DO77" s="402"/>
      <c r="DP77" s="402"/>
      <c r="DQ77" s="402"/>
      <c r="DR77" s="402"/>
      <c r="DS77" s="402"/>
      <c r="DT77" s="402"/>
      <c r="DU77" s="402"/>
      <c r="DV77" s="402"/>
      <c r="DW77" s="402"/>
      <c r="DX77" s="402"/>
      <c r="DY77" s="402"/>
      <c r="DZ77" s="402"/>
      <c r="EA77" s="402"/>
      <c r="EB77" s="402"/>
      <c r="EC77" s="402"/>
      <c r="ED77" s="402"/>
      <c r="EE77" s="402"/>
      <c r="EF77" s="402"/>
      <c r="EG77" s="402"/>
      <c r="EH77" s="402"/>
      <c r="EI77" s="402"/>
      <c r="EJ77" s="402"/>
      <c r="EK77" s="402"/>
      <c r="EL77" s="402"/>
      <c r="EM77" s="402"/>
      <c r="EN77" s="402"/>
      <c r="EO77" s="402"/>
      <c r="EP77" s="402"/>
      <c r="EQ77" s="402"/>
      <c r="ER77" s="402"/>
      <c r="ES77" s="402"/>
      <c r="ET77" s="402"/>
      <c r="EU77" s="402"/>
      <c r="EV77" s="402"/>
      <c r="EW77" s="402"/>
      <c r="EX77" s="402"/>
      <c r="EY77" s="402"/>
      <c r="EZ77" s="402"/>
      <c r="FA77" s="402"/>
      <c r="FB77" s="402"/>
      <c r="FC77" s="402"/>
      <c r="FD77" s="402"/>
      <c r="FE77" s="402"/>
      <c r="FF77" s="402"/>
      <c r="FG77" s="402"/>
      <c r="FH77" s="402"/>
      <c r="FI77" s="402"/>
      <c r="FJ77" s="402"/>
      <c r="FK77" s="402"/>
      <c r="FL77" s="402"/>
      <c r="FM77" s="402"/>
      <c r="FN77" s="402"/>
      <c r="FO77" s="402"/>
      <c r="FP77" s="402"/>
      <c r="FQ77" s="402"/>
      <c r="FR77" s="402"/>
      <c r="FS77" s="402"/>
      <c r="FT77" s="402"/>
      <c r="FU77" s="402"/>
      <c r="FV77" s="402"/>
      <c r="FW77" s="402"/>
      <c r="FX77" s="402"/>
      <c r="FY77" s="402"/>
      <c r="FZ77" s="402"/>
      <c r="GA77" s="402"/>
      <c r="GB77" s="402"/>
      <c r="GC77" s="402"/>
      <c r="GD77" s="402"/>
      <c r="GE77" s="402"/>
      <c r="GF77" s="402"/>
      <c r="GG77" s="402"/>
      <c r="GH77" s="402"/>
      <c r="GI77" s="402"/>
      <c r="GJ77" s="402"/>
      <c r="GK77" s="402"/>
      <c r="GL77" s="402"/>
      <c r="GM77" s="402"/>
      <c r="GN77" s="402"/>
      <c r="GO77" s="402"/>
      <c r="GP77" s="402"/>
      <c r="GQ77" s="402"/>
      <c r="GR77" s="402"/>
      <c r="GS77" s="402"/>
      <c r="GT77" s="402"/>
      <c r="GU77" s="402"/>
      <c r="GV77" s="402"/>
      <c r="GW77" s="402"/>
      <c r="GX77" s="402"/>
      <c r="GY77" s="402"/>
      <c r="GZ77" s="402"/>
      <c r="HA77" s="402"/>
      <c r="HB77" s="402"/>
      <c r="HC77" s="402"/>
      <c r="HD77" s="402"/>
      <c r="HE77" s="402"/>
      <c r="HF77" s="402"/>
      <c r="HG77" s="402"/>
      <c r="HH77" s="402"/>
      <c r="HI77" s="402"/>
    </row>
    <row r="78" spans="1:217" s="407" customFormat="1" ht="18" customHeight="1">
      <c r="A78" s="402"/>
      <c r="B78" s="403">
        <v>31</v>
      </c>
      <c r="C78" s="404" t="s">
        <v>99</v>
      </c>
      <c r="D78" s="448">
        <v>4263</v>
      </c>
      <c r="E78" s="449">
        <v>508.24861599812328</v>
      </c>
      <c r="F78" s="450">
        <v>379</v>
      </c>
      <c r="G78" s="451">
        <v>772.76084432717676</v>
      </c>
      <c r="H78" s="452">
        <v>143001</v>
      </c>
      <c r="I78" s="453">
        <v>1373.5137586450437</v>
      </c>
      <c r="J78" s="428"/>
      <c r="K78" s="408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  <c r="X78" s="402"/>
      <c r="Y78" s="402"/>
      <c r="Z78" s="402"/>
      <c r="AA78" s="402"/>
      <c r="AB78" s="402"/>
      <c r="AC78" s="402"/>
      <c r="AD78" s="402"/>
      <c r="AE78" s="402"/>
      <c r="AF78" s="402"/>
      <c r="AG78" s="402"/>
      <c r="AH78" s="402"/>
      <c r="AI78" s="402"/>
      <c r="AJ78" s="402"/>
      <c r="AK78" s="402"/>
      <c r="AL78" s="402"/>
      <c r="AM78" s="402"/>
      <c r="AN78" s="402"/>
      <c r="AO78" s="402"/>
      <c r="AP78" s="402"/>
      <c r="AQ78" s="402"/>
      <c r="AR78" s="402"/>
      <c r="AS78" s="402"/>
      <c r="AT78" s="402"/>
      <c r="AU78" s="402"/>
      <c r="AV78" s="402"/>
      <c r="AW78" s="402"/>
      <c r="AX78" s="402"/>
      <c r="AY78" s="402"/>
      <c r="AZ78" s="402"/>
      <c r="BA78" s="402"/>
      <c r="BB78" s="402"/>
      <c r="BC78" s="402"/>
      <c r="BD78" s="402"/>
      <c r="BE78" s="402"/>
      <c r="BF78" s="402"/>
      <c r="BG78" s="402"/>
      <c r="BH78" s="402"/>
      <c r="BI78" s="402"/>
      <c r="BJ78" s="402"/>
      <c r="BK78" s="402"/>
      <c r="BL78" s="402"/>
      <c r="BM78" s="402"/>
      <c r="BN78" s="402"/>
      <c r="BO78" s="402"/>
      <c r="BP78" s="402"/>
      <c r="BQ78" s="402"/>
      <c r="BR78" s="402"/>
      <c r="BS78" s="402"/>
      <c r="BT78" s="402"/>
      <c r="BU78" s="402"/>
      <c r="BV78" s="402"/>
      <c r="BW78" s="402"/>
      <c r="BX78" s="402"/>
      <c r="BY78" s="402"/>
      <c r="BZ78" s="402"/>
      <c r="CA78" s="402"/>
      <c r="CB78" s="402"/>
      <c r="CC78" s="402"/>
      <c r="CD78" s="402"/>
      <c r="CE78" s="402"/>
      <c r="CF78" s="402"/>
      <c r="CG78" s="402"/>
      <c r="CH78" s="402"/>
      <c r="CI78" s="402"/>
      <c r="CJ78" s="402"/>
      <c r="CK78" s="402"/>
      <c r="CL78" s="402"/>
      <c r="CM78" s="402"/>
      <c r="CN78" s="402"/>
      <c r="CO78" s="402"/>
      <c r="CP78" s="402"/>
      <c r="CQ78" s="402"/>
      <c r="CR78" s="402"/>
      <c r="CS78" s="402"/>
      <c r="CT78" s="402"/>
      <c r="CU78" s="402"/>
      <c r="CV78" s="402"/>
      <c r="CW78" s="402"/>
      <c r="CX78" s="402"/>
      <c r="CY78" s="402"/>
      <c r="CZ78" s="402"/>
      <c r="DA78" s="402"/>
      <c r="DB78" s="402"/>
      <c r="DC78" s="402"/>
      <c r="DD78" s="402"/>
      <c r="DE78" s="402"/>
      <c r="DF78" s="402"/>
      <c r="DG78" s="402"/>
      <c r="DH78" s="402"/>
      <c r="DI78" s="402"/>
      <c r="DJ78" s="402"/>
      <c r="DK78" s="402"/>
      <c r="DL78" s="402"/>
      <c r="DM78" s="402"/>
      <c r="DN78" s="402"/>
      <c r="DO78" s="402"/>
      <c r="DP78" s="402"/>
      <c r="DQ78" s="402"/>
      <c r="DR78" s="402"/>
      <c r="DS78" s="402"/>
      <c r="DT78" s="402"/>
      <c r="DU78" s="402"/>
      <c r="DV78" s="402"/>
      <c r="DW78" s="402"/>
      <c r="DX78" s="402"/>
      <c r="DY78" s="402"/>
      <c r="DZ78" s="402"/>
      <c r="EA78" s="402"/>
      <c r="EB78" s="402"/>
      <c r="EC78" s="402"/>
      <c r="ED78" s="402"/>
      <c r="EE78" s="402"/>
      <c r="EF78" s="402"/>
      <c r="EG78" s="402"/>
      <c r="EH78" s="402"/>
      <c r="EI78" s="402"/>
      <c r="EJ78" s="402"/>
      <c r="EK78" s="402"/>
      <c r="EL78" s="402"/>
      <c r="EM78" s="402"/>
      <c r="EN78" s="402"/>
      <c r="EO78" s="402"/>
      <c r="EP78" s="402"/>
      <c r="EQ78" s="402"/>
      <c r="ER78" s="402"/>
      <c r="ES78" s="402"/>
      <c r="ET78" s="402"/>
      <c r="EU78" s="402"/>
      <c r="EV78" s="402"/>
      <c r="EW78" s="402"/>
      <c r="EX78" s="402"/>
      <c r="EY78" s="402"/>
      <c r="EZ78" s="402"/>
      <c r="FA78" s="402"/>
      <c r="FB78" s="402"/>
      <c r="FC78" s="402"/>
      <c r="FD78" s="402"/>
      <c r="FE78" s="402"/>
      <c r="FF78" s="402"/>
      <c r="FG78" s="402"/>
      <c r="FH78" s="402"/>
      <c r="FI78" s="402"/>
      <c r="FJ78" s="402"/>
      <c r="FK78" s="402"/>
      <c r="FL78" s="402"/>
      <c r="FM78" s="402"/>
      <c r="FN78" s="402"/>
      <c r="FO78" s="402"/>
      <c r="FP78" s="402"/>
      <c r="FQ78" s="402"/>
      <c r="FR78" s="402"/>
      <c r="FS78" s="402"/>
      <c r="FT78" s="402"/>
      <c r="FU78" s="402"/>
      <c r="FV78" s="402"/>
      <c r="FW78" s="402"/>
      <c r="FX78" s="402"/>
      <c r="FY78" s="402"/>
      <c r="FZ78" s="402"/>
      <c r="GA78" s="402"/>
      <c r="GB78" s="402"/>
      <c r="GC78" s="402"/>
      <c r="GD78" s="402"/>
      <c r="GE78" s="402"/>
      <c r="GF78" s="402"/>
      <c r="GG78" s="402"/>
      <c r="GH78" s="402"/>
      <c r="GI78" s="402"/>
      <c r="GJ78" s="402"/>
      <c r="GK78" s="402"/>
      <c r="GL78" s="402"/>
      <c r="GM78" s="402"/>
      <c r="GN78" s="402"/>
      <c r="GO78" s="402"/>
      <c r="GP78" s="402"/>
      <c r="GQ78" s="402"/>
      <c r="GR78" s="402"/>
      <c r="GS78" s="402"/>
      <c r="GT78" s="402"/>
      <c r="GU78" s="402"/>
      <c r="GV78" s="402"/>
      <c r="GW78" s="402"/>
      <c r="GX78" s="402"/>
      <c r="GY78" s="402"/>
      <c r="GZ78" s="402"/>
      <c r="HA78" s="402"/>
      <c r="HB78" s="402"/>
      <c r="HC78" s="402"/>
      <c r="HD78" s="402"/>
      <c r="HE78" s="402"/>
      <c r="HF78" s="402"/>
      <c r="HG78" s="402"/>
      <c r="HH78" s="402"/>
      <c r="HI78" s="402"/>
    </row>
    <row r="79" spans="1:217" s="407" customFormat="1" ht="18" hidden="1" customHeight="1">
      <c r="A79" s="402"/>
      <c r="B79" s="403"/>
      <c r="C79" s="404"/>
      <c r="D79" s="448"/>
      <c r="E79" s="449"/>
      <c r="F79" s="450"/>
      <c r="G79" s="451"/>
      <c r="H79" s="452"/>
      <c r="I79" s="453"/>
      <c r="J79" s="428"/>
      <c r="K79" s="408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  <c r="X79" s="402"/>
      <c r="Y79" s="402"/>
      <c r="Z79" s="402"/>
      <c r="AA79" s="402"/>
      <c r="AB79" s="402"/>
      <c r="AC79" s="402"/>
      <c r="AD79" s="402"/>
      <c r="AE79" s="402"/>
      <c r="AF79" s="402"/>
      <c r="AG79" s="402"/>
      <c r="AH79" s="402"/>
      <c r="AI79" s="402"/>
      <c r="AJ79" s="402"/>
      <c r="AK79" s="402"/>
      <c r="AL79" s="402"/>
      <c r="AM79" s="402"/>
      <c r="AN79" s="402"/>
      <c r="AO79" s="402"/>
      <c r="AP79" s="402"/>
      <c r="AQ79" s="402"/>
      <c r="AR79" s="402"/>
      <c r="AS79" s="402"/>
      <c r="AT79" s="402"/>
      <c r="AU79" s="402"/>
      <c r="AV79" s="402"/>
      <c r="AW79" s="402"/>
      <c r="AX79" s="402"/>
      <c r="AY79" s="402"/>
      <c r="AZ79" s="402"/>
      <c r="BA79" s="402"/>
      <c r="BB79" s="402"/>
      <c r="BC79" s="402"/>
      <c r="BD79" s="402"/>
      <c r="BE79" s="402"/>
      <c r="BF79" s="402"/>
      <c r="BG79" s="402"/>
      <c r="BH79" s="402"/>
      <c r="BI79" s="402"/>
      <c r="BJ79" s="402"/>
      <c r="BK79" s="402"/>
      <c r="BL79" s="402"/>
      <c r="BM79" s="402"/>
      <c r="BN79" s="402"/>
      <c r="BO79" s="402"/>
      <c r="BP79" s="402"/>
      <c r="BQ79" s="402"/>
      <c r="BR79" s="402"/>
      <c r="BS79" s="402"/>
      <c r="BT79" s="402"/>
      <c r="BU79" s="402"/>
      <c r="BV79" s="402"/>
      <c r="BW79" s="402"/>
      <c r="BX79" s="402"/>
      <c r="BY79" s="402"/>
      <c r="BZ79" s="402"/>
      <c r="CA79" s="402"/>
      <c r="CB79" s="402"/>
      <c r="CC79" s="402"/>
      <c r="CD79" s="402"/>
      <c r="CE79" s="402"/>
      <c r="CF79" s="402"/>
      <c r="CG79" s="402"/>
      <c r="CH79" s="402"/>
      <c r="CI79" s="402"/>
      <c r="CJ79" s="402"/>
      <c r="CK79" s="402"/>
      <c r="CL79" s="402"/>
      <c r="CM79" s="402"/>
      <c r="CN79" s="402"/>
      <c r="CO79" s="402"/>
      <c r="CP79" s="402"/>
      <c r="CQ79" s="402"/>
      <c r="CR79" s="402"/>
      <c r="CS79" s="402"/>
      <c r="CT79" s="402"/>
      <c r="CU79" s="402"/>
      <c r="CV79" s="402"/>
      <c r="CW79" s="402"/>
      <c r="CX79" s="402"/>
      <c r="CY79" s="402"/>
      <c r="CZ79" s="402"/>
      <c r="DA79" s="402"/>
      <c r="DB79" s="402"/>
      <c r="DC79" s="402"/>
      <c r="DD79" s="402"/>
      <c r="DE79" s="402"/>
      <c r="DF79" s="402"/>
      <c r="DG79" s="402"/>
      <c r="DH79" s="402"/>
      <c r="DI79" s="402"/>
      <c r="DJ79" s="402"/>
      <c r="DK79" s="402"/>
      <c r="DL79" s="402"/>
      <c r="DM79" s="402"/>
      <c r="DN79" s="402"/>
      <c r="DO79" s="402"/>
      <c r="DP79" s="402"/>
      <c r="DQ79" s="402"/>
      <c r="DR79" s="402"/>
      <c r="DS79" s="402"/>
      <c r="DT79" s="402"/>
      <c r="DU79" s="402"/>
      <c r="DV79" s="402"/>
      <c r="DW79" s="402"/>
      <c r="DX79" s="402"/>
      <c r="DY79" s="402"/>
      <c r="DZ79" s="402"/>
      <c r="EA79" s="402"/>
      <c r="EB79" s="402"/>
      <c r="EC79" s="402"/>
      <c r="ED79" s="402"/>
      <c r="EE79" s="402"/>
      <c r="EF79" s="402"/>
      <c r="EG79" s="402"/>
      <c r="EH79" s="402"/>
      <c r="EI79" s="402"/>
      <c r="EJ79" s="402"/>
      <c r="EK79" s="402"/>
      <c r="EL79" s="402"/>
      <c r="EM79" s="402"/>
      <c r="EN79" s="402"/>
      <c r="EO79" s="402"/>
      <c r="EP79" s="402"/>
      <c r="EQ79" s="402"/>
      <c r="ER79" s="402"/>
      <c r="ES79" s="402"/>
      <c r="ET79" s="402"/>
      <c r="EU79" s="402"/>
      <c r="EV79" s="402"/>
      <c r="EW79" s="402"/>
      <c r="EX79" s="402"/>
      <c r="EY79" s="402"/>
      <c r="EZ79" s="402"/>
      <c r="FA79" s="402"/>
      <c r="FB79" s="402"/>
      <c r="FC79" s="402"/>
      <c r="FD79" s="402"/>
      <c r="FE79" s="402"/>
      <c r="FF79" s="402"/>
      <c r="FG79" s="402"/>
      <c r="FH79" s="402"/>
      <c r="FI79" s="402"/>
      <c r="FJ79" s="402"/>
      <c r="FK79" s="402"/>
      <c r="FL79" s="402"/>
      <c r="FM79" s="402"/>
      <c r="FN79" s="402"/>
      <c r="FO79" s="402"/>
      <c r="FP79" s="402"/>
      <c r="FQ79" s="402"/>
      <c r="FR79" s="402"/>
      <c r="FS79" s="402"/>
      <c r="FT79" s="402"/>
      <c r="FU79" s="402"/>
      <c r="FV79" s="402"/>
      <c r="FW79" s="402"/>
      <c r="FX79" s="402"/>
      <c r="FY79" s="402"/>
      <c r="FZ79" s="402"/>
      <c r="GA79" s="402"/>
      <c r="GB79" s="402"/>
      <c r="GC79" s="402"/>
      <c r="GD79" s="402"/>
      <c r="GE79" s="402"/>
      <c r="GF79" s="402"/>
      <c r="GG79" s="402"/>
      <c r="GH79" s="402"/>
      <c r="GI79" s="402"/>
      <c r="GJ79" s="402"/>
      <c r="GK79" s="402"/>
      <c r="GL79" s="402"/>
      <c r="GM79" s="402"/>
      <c r="GN79" s="402"/>
      <c r="GO79" s="402"/>
      <c r="GP79" s="402"/>
      <c r="GQ79" s="402"/>
      <c r="GR79" s="402"/>
      <c r="GS79" s="402"/>
      <c r="GT79" s="402"/>
      <c r="GU79" s="402"/>
      <c r="GV79" s="402"/>
      <c r="GW79" s="402"/>
      <c r="GX79" s="402"/>
      <c r="GY79" s="402"/>
      <c r="GZ79" s="402"/>
      <c r="HA79" s="402"/>
      <c r="HB79" s="402"/>
      <c r="HC79" s="402"/>
      <c r="HD79" s="402"/>
      <c r="HE79" s="402"/>
      <c r="HF79" s="402"/>
      <c r="HG79" s="402"/>
      <c r="HH79" s="402"/>
      <c r="HI79" s="402"/>
    </row>
    <row r="80" spans="1:217" s="407" customFormat="1" ht="18" customHeight="1">
      <c r="A80" s="402"/>
      <c r="B80" s="403"/>
      <c r="C80" s="404" t="s">
        <v>100</v>
      </c>
      <c r="D80" s="448">
        <v>15930</v>
      </c>
      <c r="E80" s="449">
        <v>579.15739673571875</v>
      </c>
      <c r="F80" s="450">
        <v>2243</v>
      </c>
      <c r="G80" s="451">
        <v>882.12917967008491</v>
      </c>
      <c r="H80" s="452">
        <v>573642</v>
      </c>
      <c r="I80" s="453">
        <v>1482.1796599272718</v>
      </c>
      <c r="J80" s="428"/>
      <c r="K80" s="408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  <c r="X80" s="402"/>
      <c r="Y80" s="402"/>
      <c r="Z80" s="402"/>
      <c r="AA80" s="402"/>
      <c r="AB80" s="402"/>
      <c r="AC80" s="402"/>
      <c r="AD80" s="402"/>
      <c r="AE80" s="402"/>
      <c r="AF80" s="402"/>
      <c r="AG80" s="402"/>
      <c r="AH80" s="402"/>
      <c r="AI80" s="402"/>
      <c r="AJ80" s="402"/>
      <c r="AK80" s="402"/>
      <c r="AL80" s="402"/>
      <c r="AM80" s="402"/>
      <c r="AN80" s="402"/>
      <c r="AO80" s="402"/>
      <c r="AP80" s="402"/>
      <c r="AQ80" s="402"/>
      <c r="AR80" s="402"/>
      <c r="AS80" s="402"/>
      <c r="AT80" s="402"/>
      <c r="AU80" s="402"/>
      <c r="AV80" s="402"/>
      <c r="AW80" s="402"/>
      <c r="AX80" s="402"/>
      <c r="AY80" s="402"/>
      <c r="AZ80" s="402"/>
      <c r="BA80" s="402"/>
      <c r="BB80" s="402"/>
      <c r="BC80" s="402"/>
      <c r="BD80" s="402"/>
      <c r="BE80" s="402"/>
      <c r="BF80" s="402"/>
      <c r="BG80" s="402"/>
      <c r="BH80" s="402"/>
      <c r="BI80" s="402"/>
      <c r="BJ80" s="402"/>
      <c r="BK80" s="402"/>
      <c r="BL80" s="402"/>
      <c r="BM80" s="402"/>
      <c r="BN80" s="402"/>
      <c r="BO80" s="402"/>
      <c r="BP80" s="402"/>
      <c r="BQ80" s="402"/>
      <c r="BR80" s="402"/>
      <c r="BS80" s="402"/>
      <c r="BT80" s="402"/>
      <c r="BU80" s="402"/>
      <c r="BV80" s="402"/>
      <c r="BW80" s="402"/>
      <c r="BX80" s="402"/>
      <c r="BY80" s="402"/>
      <c r="BZ80" s="402"/>
      <c r="CA80" s="402"/>
      <c r="CB80" s="402"/>
      <c r="CC80" s="402"/>
      <c r="CD80" s="402"/>
      <c r="CE80" s="402"/>
      <c r="CF80" s="402"/>
      <c r="CG80" s="402"/>
      <c r="CH80" s="402"/>
      <c r="CI80" s="402"/>
      <c r="CJ80" s="402"/>
      <c r="CK80" s="402"/>
      <c r="CL80" s="402"/>
      <c r="CM80" s="402"/>
      <c r="CN80" s="402"/>
      <c r="CO80" s="402"/>
      <c r="CP80" s="402"/>
      <c r="CQ80" s="402"/>
      <c r="CR80" s="402"/>
      <c r="CS80" s="402"/>
      <c r="CT80" s="402"/>
      <c r="CU80" s="402"/>
      <c r="CV80" s="402"/>
      <c r="CW80" s="402"/>
      <c r="CX80" s="402"/>
      <c r="CY80" s="402"/>
      <c r="CZ80" s="402"/>
      <c r="DA80" s="402"/>
      <c r="DB80" s="402"/>
      <c r="DC80" s="402"/>
      <c r="DD80" s="402"/>
      <c r="DE80" s="402"/>
      <c r="DF80" s="402"/>
      <c r="DG80" s="402"/>
      <c r="DH80" s="402"/>
      <c r="DI80" s="402"/>
      <c r="DJ80" s="402"/>
      <c r="DK80" s="402"/>
      <c r="DL80" s="402"/>
      <c r="DM80" s="402"/>
      <c r="DN80" s="402"/>
      <c r="DO80" s="402"/>
      <c r="DP80" s="402"/>
      <c r="DQ80" s="402"/>
      <c r="DR80" s="402"/>
      <c r="DS80" s="402"/>
      <c r="DT80" s="402"/>
      <c r="DU80" s="402"/>
      <c r="DV80" s="402"/>
      <c r="DW80" s="402"/>
      <c r="DX80" s="402"/>
      <c r="DY80" s="402"/>
      <c r="DZ80" s="402"/>
      <c r="EA80" s="402"/>
      <c r="EB80" s="402"/>
      <c r="EC80" s="402"/>
      <c r="ED80" s="402"/>
      <c r="EE80" s="402"/>
      <c r="EF80" s="402"/>
      <c r="EG80" s="402"/>
      <c r="EH80" s="402"/>
      <c r="EI80" s="402"/>
      <c r="EJ80" s="402"/>
      <c r="EK80" s="402"/>
      <c r="EL80" s="402"/>
      <c r="EM80" s="402"/>
      <c r="EN80" s="402"/>
      <c r="EO80" s="402"/>
      <c r="EP80" s="402"/>
      <c r="EQ80" s="402"/>
      <c r="ER80" s="402"/>
      <c r="ES80" s="402"/>
      <c r="ET80" s="402"/>
      <c r="EU80" s="402"/>
      <c r="EV80" s="402"/>
      <c r="EW80" s="402"/>
      <c r="EX80" s="402"/>
      <c r="EY80" s="402"/>
      <c r="EZ80" s="402"/>
      <c r="FA80" s="402"/>
      <c r="FB80" s="402"/>
      <c r="FC80" s="402"/>
      <c r="FD80" s="402"/>
      <c r="FE80" s="402"/>
      <c r="FF80" s="402"/>
      <c r="FG80" s="402"/>
      <c r="FH80" s="402"/>
      <c r="FI80" s="402"/>
      <c r="FJ80" s="402"/>
      <c r="FK80" s="402"/>
      <c r="FL80" s="402"/>
      <c r="FM80" s="402"/>
      <c r="FN80" s="402"/>
      <c r="FO80" s="402"/>
      <c r="FP80" s="402"/>
      <c r="FQ80" s="402"/>
      <c r="FR80" s="402"/>
      <c r="FS80" s="402"/>
      <c r="FT80" s="402"/>
      <c r="FU80" s="402"/>
      <c r="FV80" s="402"/>
      <c r="FW80" s="402"/>
      <c r="FX80" s="402"/>
      <c r="FY80" s="402"/>
      <c r="FZ80" s="402"/>
      <c r="GA80" s="402"/>
      <c r="GB80" s="402"/>
      <c r="GC80" s="402"/>
      <c r="GD80" s="402"/>
      <c r="GE80" s="402"/>
      <c r="GF80" s="402"/>
      <c r="GG80" s="402"/>
      <c r="GH80" s="402"/>
      <c r="GI80" s="402"/>
      <c r="GJ80" s="402"/>
      <c r="GK80" s="402"/>
      <c r="GL80" s="402"/>
      <c r="GM80" s="402"/>
      <c r="GN80" s="402"/>
      <c r="GO80" s="402"/>
      <c r="GP80" s="402"/>
      <c r="GQ80" s="402"/>
      <c r="GR80" s="402"/>
      <c r="GS80" s="402"/>
      <c r="GT80" s="402"/>
      <c r="GU80" s="402"/>
      <c r="GV80" s="402"/>
      <c r="GW80" s="402"/>
      <c r="GX80" s="402"/>
      <c r="GY80" s="402"/>
      <c r="GZ80" s="402"/>
      <c r="HA80" s="402"/>
      <c r="HB80" s="402"/>
      <c r="HC80" s="402"/>
      <c r="HD80" s="402"/>
      <c r="HE80" s="402"/>
      <c r="HF80" s="402"/>
      <c r="HG80" s="402"/>
      <c r="HH80" s="402"/>
      <c r="HI80" s="402"/>
    </row>
    <row r="81" spans="1:217" s="408" customFormat="1" ht="18" customHeight="1">
      <c r="B81" s="403">
        <v>1</v>
      </c>
      <c r="C81" s="409" t="s">
        <v>205</v>
      </c>
      <c r="D81" s="410">
        <v>2059</v>
      </c>
      <c r="E81" s="411">
        <v>536.86133074307918</v>
      </c>
      <c r="F81" s="410">
        <v>153</v>
      </c>
      <c r="G81" s="411">
        <v>822.2693464052287</v>
      </c>
      <c r="H81" s="410">
        <v>81605</v>
      </c>
      <c r="I81" s="411">
        <v>1505.0730590037374</v>
      </c>
      <c r="J81" s="428"/>
    </row>
    <row r="82" spans="1:217" s="408" customFormat="1" ht="18" customHeight="1">
      <c r="B82" s="403">
        <v>20</v>
      </c>
      <c r="C82" s="409" t="s">
        <v>207</v>
      </c>
      <c r="D82" s="410">
        <v>4868</v>
      </c>
      <c r="E82" s="411">
        <v>564.6798089564503</v>
      </c>
      <c r="F82" s="410">
        <v>530</v>
      </c>
      <c r="G82" s="411">
        <v>875.22794339622646</v>
      </c>
      <c r="H82" s="410">
        <v>193783</v>
      </c>
      <c r="I82" s="411">
        <v>1453.4755575566489</v>
      </c>
      <c r="J82" s="428"/>
    </row>
    <row r="83" spans="1:217" s="408" customFormat="1" ht="18" customHeight="1">
      <c r="B83" s="403">
        <v>48</v>
      </c>
      <c r="C83" s="409" t="s">
        <v>214</v>
      </c>
      <c r="D83" s="410">
        <v>9003</v>
      </c>
      <c r="E83" s="411">
        <v>596.65872931245156</v>
      </c>
      <c r="F83" s="410">
        <v>1560</v>
      </c>
      <c r="G83" s="411">
        <v>890.34469871794875</v>
      </c>
      <c r="H83" s="410">
        <v>298254</v>
      </c>
      <c r="I83" s="411">
        <v>1494.5655834624179</v>
      </c>
      <c r="J83" s="428"/>
    </row>
    <row r="84" spans="1:217" s="408" customFormat="1" ht="18" hidden="1" customHeight="1">
      <c r="B84" s="403"/>
      <c r="C84" s="409"/>
      <c r="D84" s="410"/>
      <c r="E84" s="411"/>
      <c r="F84" s="410"/>
      <c r="G84" s="411"/>
      <c r="H84" s="410"/>
      <c r="I84" s="411"/>
      <c r="J84" s="428"/>
    </row>
    <row r="85" spans="1:217" s="407" customFormat="1" ht="18" customHeight="1">
      <c r="A85" s="402"/>
      <c r="B85" s="403">
        <v>26</v>
      </c>
      <c r="C85" s="404" t="s">
        <v>101</v>
      </c>
      <c r="D85" s="448">
        <v>1996</v>
      </c>
      <c r="E85" s="449">
        <v>463.5286022044088</v>
      </c>
      <c r="F85" s="450">
        <v>176</v>
      </c>
      <c r="G85" s="451">
        <v>673.87295454545449</v>
      </c>
      <c r="H85" s="452">
        <v>72641</v>
      </c>
      <c r="I85" s="453">
        <v>1182.4974362963062</v>
      </c>
      <c r="J85" s="428"/>
      <c r="K85" s="408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  <c r="AN85" s="402"/>
      <c r="AO85" s="402"/>
      <c r="AP85" s="402"/>
      <c r="AQ85" s="402"/>
      <c r="AR85" s="402"/>
      <c r="AS85" s="402"/>
      <c r="AT85" s="402"/>
      <c r="AU85" s="402"/>
      <c r="AV85" s="402"/>
      <c r="AW85" s="402"/>
      <c r="AX85" s="402"/>
      <c r="AY85" s="402"/>
      <c r="AZ85" s="402"/>
      <c r="BA85" s="402"/>
      <c r="BB85" s="402"/>
      <c r="BC85" s="402"/>
      <c r="BD85" s="402"/>
      <c r="BE85" s="402"/>
      <c r="BF85" s="402"/>
      <c r="BG85" s="402"/>
      <c r="BH85" s="402"/>
      <c r="BI85" s="402"/>
      <c r="BJ85" s="402"/>
      <c r="BK85" s="402"/>
      <c r="BL85" s="402"/>
      <c r="BM85" s="402"/>
      <c r="BN85" s="402"/>
      <c r="BO85" s="402"/>
      <c r="BP85" s="402"/>
      <c r="BQ85" s="402"/>
      <c r="BR85" s="402"/>
      <c r="BS85" s="402"/>
      <c r="BT85" s="402"/>
      <c r="BU85" s="402"/>
      <c r="BV85" s="402"/>
      <c r="BW85" s="402"/>
      <c r="BX85" s="402"/>
      <c r="BY85" s="402"/>
      <c r="BZ85" s="402"/>
      <c r="CA85" s="402"/>
      <c r="CB85" s="402"/>
      <c r="CC85" s="402"/>
      <c r="CD85" s="402"/>
      <c r="CE85" s="402"/>
      <c r="CF85" s="402"/>
      <c r="CG85" s="402"/>
      <c r="CH85" s="402"/>
      <c r="CI85" s="402"/>
      <c r="CJ85" s="402"/>
      <c r="CK85" s="402"/>
      <c r="CL85" s="402"/>
      <c r="CM85" s="402"/>
      <c r="CN85" s="402"/>
      <c r="CO85" s="402"/>
      <c r="CP85" s="402"/>
      <c r="CQ85" s="402"/>
      <c r="CR85" s="402"/>
      <c r="CS85" s="402"/>
      <c r="CT85" s="402"/>
      <c r="CU85" s="402"/>
      <c r="CV85" s="402"/>
      <c r="CW85" s="402"/>
      <c r="CX85" s="402"/>
      <c r="CY85" s="402"/>
      <c r="CZ85" s="402"/>
      <c r="DA85" s="402"/>
      <c r="DB85" s="402"/>
      <c r="DC85" s="402"/>
      <c r="DD85" s="402"/>
      <c r="DE85" s="402"/>
      <c r="DF85" s="402"/>
      <c r="DG85" s="402"/>
      <c r="DH85" s="402"/>
      <c r="DI85" s="402"/>
      <c r="DJ85" s="402"/>
      <c r="DK85" s="402"/>
      <c r="DL85" s="402"/>
      <c r="DM85" s="402"/>
      <c r="DN85" s="402"/>
      <c r="DO85" s="402"/>
      <c r="DP85" s="402"/>
      <c r="DQ85" s="402"/>
      <c r="DR85" s="402"/>
      <c r="DS85" s="402"/>
      <c r="DT85" s="402"/>
      <c r="DU85" s="402"/>
      <c r="DV85" s="402"/>
      <c r="DW85" s="402"/>
      <c r="DX85" s="402"/>
      <c r="DY85" s="402"/>
      <c r="DZ85" s="402"/>
      <c r="EA85" s="402"/>
      <c r="EB85" s="402"/>
      <c r="EC85" s="402"/>
      <c r="ED85" s="402"/>
      <c r="EE85" s="402"/>
      <c r="EF85" s="402"/>
      <c r="EG85" s="402"/>
      <c r="EH85" s="402"/>
      <c r="EI85" s="402"/>
      <c r="EJ85" s="402"/>
      <c r="EK85" s="402"/>
      <c r="EL85" s="402"/>
      <c r="EM85" s="402"/>
      <c r="EN85" s="402"/>
      <c r="EO85" s="402"/>
      <c r="EP85" s="402"/>
      <c r="EQ85" s="402"/>
      <c r="ER85" s="402"/>
      <c r="ES85" s="402"/>
      <c r="ET85" s="402"/>
      <c r="EU85" s="402"/>
      <c r="EV85" s="402"/>
      <c r="EW85" s="402"/>
      <c r="EX85" s="402"/>
      <c r="EY85" s="402"/>
      <c r="EZ85" s="402"/>
      <c r="FA85" s="402"/>
      <c r="FB85" s="402"/>
      <c r="FC85" s="402"/>
      <c r="FD85" s="402"/>
      <c r="FE85" s="402"/>
      <c r="FF85" s="402"/>
      <c r="FG85" s="402"/>
      <c r="FH85" s="402"/>
      <c r="FI85" s="402"/>
      <c r="FJ85" s="402"/>
      <c r="FK85" s="402"/>
      <c r="FL85" s="402"/>
      <c r="FM85" s="402"/>
      <c r="FN85" s="402"/>
      <c r="FO85" s="402"/>
      <c r="FP85" s="402"/>
      <c r="FQ85" s="402"/>
      <c r="FR85" s="402"/>
      <c r="FS85" s="402"/>
      <c r="FT85" s="402"/>
      <c r="FU85" s="402"/>
      <c r="FV85" s="402"/>
      <c r="FW85" s="402"/>
      <c r="FX85" s="402"/>
      <c r="FY85" s="402"/>
      <c r="FZ85" s="402"/>
      <c r="GA85" s="402"/>
      <c r="GB85" s="402"/>
      <c r="GC85" s="402"/>
      <c r="GD85" s="402"/>
      <c r="GE85" s="402"/>
      <c r="GF85" s="402"/>
      <c r="GG85" s="402"/>
      <c r="GH85" s="402"/>
      <c r="GI85" s="402"/>
      <c r="GJ85" s="402"/>
      <c r="GK85" s="402"/>
      <c r="GL85" s="402"/>
      <c r="GM85" s="402"/>
      <c r="GN85" s="402"/>
      <c r="GO85" s="402"/>
      <c r="GP85" s="402"/>
      <c r="GQ85" s="402"/>
      <c r="GR85" s="402"/>
      <c r="GS85" s="402"/>
      <c r="GT85" s="402"/>
      <c r="GU85" s="402"/>
      <c r="GV85" s="402"/>
      <c r="GW85" s="402"/>
      <c r="GX85" s="402"/>
      <c r="GY85" s="402"/>
      <c r="GZ85" s="402"/>
      <c r="HA85" s="402"/>
      <c r="HB85" s="402"/>
      <c r="HC85" s="402"/>
      <c r="HD85" s="402"/>
      <c r="HE85" s="402"/>
      <c r="HF85" s="402"/>
      <c r="HG85" s="402"/>
      <c r="HH85" s="402"/>
      <c r="HI85" s="402"/>
    </row>
    <row r="86" spans="1:217" s="407" customFormat="1" ht="18" hidden="1" customHeight="1">
      <c r="A86" s="402"/>
      <c r="B86" s="403"/>
      <c r="C86" s="404"/>
      <c r="D86" s="405"/>
      <c r="E86" s="406"/>
      <c r="F86" s="405"/>
      <c r="G86" s="406"/>
      <c r="H86" s="405"/>
      <c r="I86" s="406"/>
      <c r="J86" s="428"/>
      <c r="K86" s="408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  <c r="X86" s="402"/>
      <c r="Y86" s="402"/>
      <c r="Z86" s="402"/>
      <c r="AA86" s="402"/>
      <c r="AB86" s="402"/>
      <c r="AC86" s="402"/>
      <c r="AD86" s="402"/>
      <c r="AE86" s="402"/>
      <c r="AF86" s="402"/>
      <c r="AG86" s="402"/>
      <c r="AH86" s="402"/>
      <c r="AI86" s="402"/>
      <c r="AJ86" s="402"/>
      <c r="AK86" s="402"/>
      <c r="AL86" s="402"/>
      <c r="AM86" s="402"/>
      <c r="AN86" s="402"/>
      <c r="AO86" s="402"/>
      <c r="AP86" s="402"/>
      <c r="AQ86" s="402"/>
      <c r="AR86" s="402"/>
      <c r="AS86" s="402"/>
      <c r="AT86" s="402"/>
      <c r="AU86" s="402"/>
      <c r="AV86" s="402"/>
      <c r="AW86" s="402"/>
      <c r="AX86" s="402"/>
      <c r="AY86" s="402"/>
      <c r="AZ86" s="402"/>
      <c r="BA86" s="402"/>
      <c r="BB86" s="402"/>
      <c r="BC86" s="402"/>
      <c r="BD86" s="402"/>
      <c r="BE86" s="402"/>
      <c r="BF86" s="402"/>
      <c r="BG86" s="402"/>
      <c r="BH86" s="402"/>
      <c r="BI86" s="402"/>
      <c r="BJ86" s="402"/>
      <c r="BK86" s="402"/>
      <c r="BL86" s="402"/>
      <c r="BM86" s="402"/>
      <c r="BN86" s="402"/>
      <c r="BO86" s="402"/>
      <c r="BP86" s="402"/>
      <c r="BQ86" s="402"/>
      <c r="BR86" s="402"/>
      <c r="BS86" s="402"/>
      <c r="BT86" s="402"/>
      <c r="BU86" s="402"/>
      <c r="BV86" s="402"/>
      <c r="BW86" s="402"/>
      <c r="BX86" s="402"/>
      <c r="BY86" s="402"/>
      <c r="BZ86" s="402"/>
      <c r="CA86" s="402"/>
      <c r="CB86" s="402"/>
      <c r="CC86" s="402"/>
      <c r="CD86" s="402"/>
      <c r="CE86" s="402"/>
      <c r="CF86" s="402"/>
      <c r="CG86" s="402"/>
      <c r="CH86" s="402"/>
      <c r="CI86" s="402"/>
      <c r="CJ86" s="402"/>
      <c r="CK86" s="402"/>
      <c r="CL86" s="402"/>
      <c r="CM86" s="402"/>
      <c r="CN86" s="402"/>
      <c r="CO86" s="402"/>
      <c r="CP86" s="402"/>
      <c r="CQ86" s="402"/>
      <c r="CR86" s="402"/>
      <c r="CS86" s="402"/>
      <c r="CT86" s="402"/>
      <c r="CU86" s="402"/>
      <c r="CV86" s="402"/>
      <c r="CW86" s="402"/>
      <c r="CX86" s="402"/>
      <c r="CY86" s="402"/>
      <c r="CZ86" s="402"/>
      <c r="DA86" s="402"/>
      <c r="DB86" s="402"/>
      <c r="DC86" s="402"/>
      <c r="DD86" s="402"/>
      <c r="DE86" s="402"/>
      <c r="DF86" s="402"/>
      <c r="DG86" s="402"/>
      <c r="DH86" s="402"/>
      <c r="DI86" s="402"/>
      <c r="DJ86" s="402"/>
      <c r="DK86" s="402"/>
      <c r="DL86" s="402"/>
      <c r="DM86" s="402"/>
      <c r="DN86" s="402"/>
      <c r="DO86" s="402"/>
      <c r="DP86" s="402"/>
      <c r="DQ86" s="402"/>
      <c r="DR86" s="402"/>
      <c r="DS86" s="402"/>
      <c r="DT86" s="402"/>
      <c r="DU86" s="402"/>
      <c r="DV86" s="402"/>
      <c r="DW86" s="402"/>
      <c r="DX86" s="402"/>
      <c r="DY86" s="402"/>
      <c r="DZ86" s="402"/>
      <c r="EA86" s="402"/>
      <c r="EB86" s="402"/>
      <c r="EC86" s="402"/>
      <c r="ED86" s="402"/>
      <c r="EE86" s="402"/>
      <c r="EF86" s="402"/>
      <c r="EG86" s="402"/>
      <c r="EH86" s="402"/>
      <c r="EI86" s="402"/>
      <c r="EJ86" s="402"/>
      <c r="EK86" s="402"/>
      <c r="EL86" s="402"/>
      <c r="EM86" s="402"/>
      <c r="EN86" s="402"/>
      <c r="EO86" s="402"/>
      <c r="EP86" s="402"/>
      <c r="EQ86" s="402"/>
      <c r="ER86" s="402"/>
      <c r="ES86" s="402"/>
      <c r="ET86" s="402"/>
      <c r="EU86" s="402"/>
      <c r="EV86" s="402"/>
      <c r="EW86" s="402"/>
      <c r="EX86" s="402"/>
      <c r="EY86" s="402"/>
      <c r="EZ86" s="402"/>
      <c r="FA86" s="402"/>
      <c r="FB86" s="402"/>
      <c r="FC86" s="402"/>
      <c r="FD86" s="402"/>
      <c r="FE86" s="402"/>
      <c r="FF86" s="402"/>
      <c r="FG86" s="402"/>
      <c r="FH86" s="402"/>
      <c r="FI86" s="402"/>
      <c r="FJ86" s="402"/>
      <c r="FK86" s="402"/>
      <c r="FL86" s="402"/>
      <c r="FM86" s="402"/>
      <c r="FN86" s="402"/>
      <c r="FO86" s="402"/>
      <c r="FP86" s="402"/>
      <c r="FQ86" s="402"/>
      <c r="FR86" s="402"/>
      <c r="FS86" s="402"/>
      <c r="FT86" s="402"/>
      <c r="FU86" s="402"/>
      <c r="FV86" s="402"/>
      <c r="FW86" s="402"/>
      <c r="FX86" s="402"/>
      <c r="FY86" s="402"/>
      <c r="FZ86" s="402"/>
      <c r="GA86" s="402"/>
      <c r="GB86" s="402"/>
      <c r="GC86" s="402"/>
      <c r="GD86" s="402"/>
      <c r="GE86" s="402"/>
      <c r="GF86" s="402"/>
      <c r="GG86" s="402"/>
      <c r="GH86" s="402"/>
      <c r="GI86" s="402"/>
      <c r="GJ86" s="402"/>
      <c r="GK86" s="402"/>
      <c r="GL86" s="402"/>
      <c r="GM86" s="402"/>
      <c r="GN86" s="402"/>
      <c r="GO86" s="402"/>
      <c r="GP86" s="402"/>
      <c r="GQ86" s="402"/>
      <c r="GR86" s="402"/>
      <c r="GS86" s="402"/>
      <c r="GT86" s="402"/>
      <c r="GU86" s="402"/>
      <c r="GV86" s="402"/>
      <c r="GW86" s="402"/>
      <c r="GX86" s="402"/>
      <c r="GY86" s="402"/>
      <c r="GZ86" s="402"/>
      <c r="HA86" s="402"/>
      <c r="HB86" s="402"/>
      <c r="HC86" s="402"/>
      <c r="HD86" s="402"/>
      <c r="HE86" s="402"/>
      <c r="HF86" s="402"/>
      <c r="HG86" s="402"/>
      <c r="HH86" s="402"/>
      <c r="HI86" s="402"/>
    </row>
    <row r="87" spans="1:217" s="407" customFormat="1" ht="18" customHeight="1">
      <c r="A87" s="402"/>
      <c r="B87" s="403">
        <v>51</v>
      </c>
      <c r="C87" s="409" t="s">
        <v>102</v>
      </c>
      <c r="D87" s="410">
        <v>758</v>
      </c>
      <c r="E87" s="411">
        <v>400.05577836411607</v>
      </c>
      <c r="F87" s="410">
        <v>48</v>
      </c>
      <c r="G87" s="411">
        <v>796.16791666666666</v>
      </c>
      <c r="H87" s="410">
        <v>8998</v>
      </c>
      <c r="I87" s="411">
        <v>1211.8001111358078</v>
      </c>
      <c r="J87" s="428"/>
      <c r="K87" s="408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  <c r="X87" s="402"/>
      <c r="Y87" s="402"/>
      <c r="Z87" s="402"/>
      <c r="AA87" s="402"/>
      <c r="AB87" s="402"/>
      <c r="AC87" s="402"/>
      <c r="AD87" s="402"/>
      <c r="AE87" s="402"/>
      <c r="AF87" s="402"/>
      <c r="AG87" s="402"/>
      <c r="AH87" s="402"/>
      <c r="AI87" s="402"/>
      <c r="AJ87" s="402"/>
      <c r="AK87" s="402"/>
      <c r="AL87" s="402"/>
      <c r="AM87" s="402"/>
      <c r="AN87" s="402"/>
      <c r="AO87" s="402"/>
      <c r="AP87" s="402"/>
      <c r="AQ87" s="402"/>
      <c r="AR87" s="402"/>
      <c r="AS87" s="402"/>
      <c r="AT87" s="402"/>
      <c r="AU87" s="402"/>
      <c r="AV87" s="402"/>
      <c r="AW87" s="402"/>
      <c r="AX87" s="402"/>
      <c r="AY87" s="402"/>
      <c r="AZ87" s="402"/>
      <c r="BA87" s="402"/>
      <c r="BB87" s="402"/>
      <c r="BC87" s="402"/>
      <c r="BD87" s="402"/>
      <c r="BE87" s="402"/>
      <c r="BF87" s="402"/>
      <c r="BG87" s="402"/>
      <c r="BH87" s="402"/>
      <c r="BI87" s="402"/>
      <c r="BJ87" s="402"/>
      <c r="BK87" s="402"/>
      <c r="BL87" s="402"/>
      <c r="BM87" s="402"/>
      <c r="BN87" s="402"/>
      <c r="BO87" s="402"/>
      <c r="BP87" s="402"/>
      <c r="BQ87" s="402"/>
      <c r="BR87" s="402"/>
      <c r="BS87" s="402"/>
      <c r="BT87" s="402"/>
      <c r="BU87" s="402"/>
      <c r="BV87" s="402"/>
      <c r="BW87" s="402"/>
      <c r="BX87" s="402"/>
      <c r="BY87" s="402"/>
      <c r="BZ87" s="402"/>
      <c r="CA87" s="402"/>
      <c r="CB87" s="402"/>
      <c r="CC87" s="402"/>
      <c r="CD87" s="402"/>
      <c r="CE87" s="402"/>
      <c r="CF87" s="402"/>
      <c r="CG87" s="402"/>
      <c r="CH87" s="402"/>
      <c r="CI87" s="402"/>
      <c r="CJ87" s="402"/>
      <c r="CK87" s="402"/>
      <c r="CL87" s="402"/>
      <c r="CM87" s="402"/>
      <c r="CN87" s="402"/>
      <c r="CO87" s="402"/>
      <c r="CP87" s="402"/>
      <c r="CQ87" s="402"/>
      <c r="CR87" s="402"/>
      <c r="CS87" s="402"/>
      <c r="CT87" s="402"/>
      <c r="CU87" s="402"/>
      <c r="CV87" s="402"/>
      <c r="CW87" s="402"/>
      <c r="CX87" s="402"/>
      <c r="CY87" s="402"/>
      <c r="CZ87" s="402"/>
      <c r="DA87" s="402"/>
      <c r="DB87" s="402"/>
      <c r="DC87" s="402"/>
      <c r="DD87" s="402"/>
      <c r="DE87" s="402"/>
      <c r="DF87" s="402"/>
      <c r="DG87" s="402"/>
      <c r="DH87" s="402"/>
      <c r="DI87" s="402"/>
      <c r="DJ87" s="402"/>
      <c r="DK87" s="402"/>
      <c r="DL87" s="402"/>
      <c r="DM87" s="402"/>
      <c r="DN87" s="402"/>
      <c r="DO87" s="402"/>
      <c r="DP87" s="402"/>
      <c r="DQ87" s="402"/>
      <c r="DR87" s="402"/>
      <c r="DS87" s="402"/>
      <c r="DT87" s="402"/>
      <c r="DU87" s="402"/>
      <c r="DV87" s="402"/>
      <c r="DW87" s="402"/>
      <c r="DX87" s="402"/>
      <c r="DY87" s="402"/>
      <c r="DZ87" s="402"/>
      <c r="EA87" s="402"/>
      <c r="EB87" s="402"/>
      <c r="EC87" s="402"/>
      <c r="ED87" s="402"/>
      <c r="EE87" s="402"/>
      <c r="EF87" s="402"/>
      <c r="EG87" s="402"/>
      <c r="EH87" s="402"/>
      <c r="EI87" s="402"/>
      <c r="EJ87" s="402"/>
      <c r="EK87" s="402"/>
      <c r="EL87" s="402"/>
      <c r="EM87" s="402"/>
      <c r="EN87" s="402"/>
      <c r="EO87" s="402"/>
      <c r="EP87" s="402"/>
      <c r="EQ87" s="402"/>
      <c r="ER87" s="402"/>
      <c r="ES87" s="402"/>
      <c r="ET87" s="402"/>
      <c r="EU87" s="402"/>
      <c r="EV87" s="402"/>
      <c r="EW87" s="402"/>
      <c r="EX87" s="402"/>
      <c r="EY87" s="402"/>
      <c r="EZ87" s="402"/>
      <c r="FA87" s="402"/>
      <c r="FB87" s="402"/>
      <c r="FC87" s="402"/>
      <c r="FD87" s="402"/>
      <c r="FE87" s="402"/>
      <c r="FF87" s="402"/>
      <c r="FG87" s="402"/>
      <c r="FH87" s="402"/>
      <c r="FI87" s="402"/>
      <c r="FJ87" s="402"/>
      <c r="FK87" s="402"/>
      <c r="FL87" s="402"/>
      <c r="FM87" s="402"/>
      <c r="FN87" s="402"/>
      <c r="FO87" s="402"/>
      <c r="FP87" s="402"/>
      <c r="FQ87" s="402"/>
      <c r="FR87" s="402"/>
      <c r="FS87" s="402"/>
      <c r="FT87" s="402"/>
      <c r="FU87" s="402"/>
      <c r="FV87" s="402"/>
      <c r="FW87" s="402"/>
      <c r="FX87" s="402"/>
      <c r="FY87" s="402"/>
      <c r="FZ87" s="402"/>
      <c r="GA87" s="402"/>
      <c r="GB87" s="402"/>
      <c r="GC87" s="402"/>
      <c r="GD87" s="402"/>
      <c r="GE87" s="402"/>
      <c r="GF87" s="402"/>
      <c r="GG87" s="402"/>
      <c r="GH87" s="402"/>
      <c r="GI87" s="402"/>
      <c r="GJ87" s="402"/>
      <c r="GK87" s="402"/>
      <c r="GL87" s="402"/>
      <c r="GM87" s="402"/>
      <c r="GN87" s="402"/>
      <c r="GO87" s="402"/>
      <c r="GP87" s="402"/>
      <c r="GQ87" s="402"/>
      <c r="GR87" s="402"/>
      <c r="GS87" s="402"/>
      <c r="GT87" s="402"/>
      <c r="GU87" s="402"/>
      <c r="GV87" s="402"/>
      <c r="GW87" s="402"/>
      <c r="GX87" s="402"/>
      <c r="GY87" s="402"/>
      <c r="GZ87" s="402"/>
      <c r="HA87" s="402"/>
      <c r="HB87" s="402"/>
      <c r="HC87" s="402"/>
      <c r="HD87" s="402"/>
      <c r="HE87" s="402"/>
      <c r="HF87" s="402"/>
      <c r="HG87" s="402"/>
      <c r="HH87" s="402"/>
      <c r="HI87" s="402"/>
    </row>
    <row r="88" spans="1:217" s="407" customFormat="1" ht="18" customHeight="1">
      <c r="A88" s="402"/>
      <c r="B88" s="403">
        <v>52</v>
      </c>
      <c r="C88" s="409" t="s">
        <v>103</v>
      </c>
      <c r="D88" s="412">
        <v>787</v>
      </c>
      <c r="E88" s="413">
        <v>368.28195679796698</v>
      </c>
      <c r="F88" s="412">
        <v>27</v>
      </c>
      <c r="G88" s="413">
        <v>724.83444444444444</v>
      </c>
      <c r="H88" s="412">
        <v>8548</v>
      </c>
      <c r="I88" s="413">
        <v>1161.7363324754326</v>
      </c>
      <c r="J88" s="428"/>
      <c r="K88" s="408"/>
      <c r="L88" s="402"/>
      <c r="M88" s="402"/>
      <c r="N88" s="402"/>
      <c r="O88" s="402"/>
      <c r="P88" s="402"/>
      <c r="Q88" s="402"/>
      <c r="R88" s="402"/>
      <c r="S88" s="402"/>
      <c r="T88" s="402"/>
      <c r="U88" s="402"/>
      <c r="V88" s="402"/>
      <c r="W88" s="402"/>
      <c r="X88" s="402"/>
      <c r="Y88" s="402"/>
      <c r="Z88" s="402"/>
      <c r="AA88" s="402"/>
      <c r="AB88" s="402"/>
      <c r="AC88" s="402"/>
      <c r="AD88" s="402"/>
      <c r="AE88" s="402"/>
      <c r="AF88" s="402"/>
      <c r="AG88" s="402"/>
      <c r="AH88" s="402"/>
      <c r="AI88" s="402"/>
      <c r="AJ88" s="402"/>
      <c r="AK88" s="402"/>
      <c r="AL88" s="402"/>
      <c r="AM88" s="402"/>
      <c r="AN88" s="402"/>
      <c r="AO88" s="402"/>
      <c r="AP88" s="402"/>
      <c r="AQ88" s="402"/>
      <c r="AR88" s="402"/>
      <c r="AS88" s="402"/>
      <c r="AT88" s="402"/>
      <c r="AU88" s="402"/>
      <c r="AV88" s="402"/>
      <c r="AW88" s="402"/>
      <c r="AX88" s="402"/>
      <c r="AY88" s="402"/>
      <c r="AZ88" s="402"/>
      <c r="BA88" s="402"/>
      <c r="BB88" s="402"/>
      <c r="BC88" s="402"/>
      <c r="BD88" s="402"/>
      <c r="BE88" s="402"/>
      <c r="BF88" s="402"/>
      <c r="BG88" s="402"/>
      <c r="BH88" s="402"/>
      <c r="BI88" s="402"/>
      <c r="BJ88" s="402"/>
      <c r="BK88" s="402"/>
      <c r="BL88" s="402"/>
      <c r="BM88" s="402"/>
      <c r="BN88" s="402"/>
      <c r="BO88" s="402"/>
      <c r="BP88" s="402"/>
      <c r="BQ88" s="402"/>
      <c r="BR88" s="402"/>
      <c r="BS88" s="402"/>
      <c r="BT88" s="402"/>
      <c r="BU88" s="402"/>
      <c r="BV88" s="402"/>
      <c r="BW88" s="402"/>
      <c r="BX88" s="402"/>
      <c r="BY88" s="402"/>
      <c r="BZ88" s="402"/>
      <c r="CA88" s="402"/>
      <c r="CB88" s="402"/>
      <c r="CC88" s="402"/>
      <c r="CD88" s="402"/>
      <c r="CE88" s="402"/>
      <c r="CF88" s="402"/>
      <c r="CG88" s="402"/>
      <c r="CH88" s="402"/>
      <c r="CI88" s="402"/>
      <c r="CJ88" s="402"/>
      <c r="CK88" s="402"/>
      <c r="CL88" s="402"/>
      <c r="CM88" s="402"/>
      <c r="CN88" s="402"/>
      <c r="CO88" s="402"/>
      <c r="CP88" s="402"/>
      <c r="CQ88" s="402"/>
      <c r="CR88" s="402"/>
      <c r="CS88" s="402"/>
      <c r="CT88" s="402"/>
      <c r="CU88" s="402"/>
      <c r="CV88" s="402"/>
      <c r="CW88" s="402"/>
      <c r="CX88" s="402"/>
      <c r="CY88" s="402"/>
      <c r="CZ88" s="402"/>
      <c r="DA88" s="402"/>
      <c r="DB88" s="402"/>
      <c r="DC88" s="402"/>
      <c r="DD88" s="402"/>
      <c r="DE88" s="402"/>
      <c r="DF88" s="402"/>
      <c r="DG88" s="402"/>
      <c r="DH88" s="402"/>
      <c r="DI88" s="402"/>
      <c r="DJ88" s="402"/>
      <c r="DK88" s="402"/>
      <c r="DL88" s="402"/>
      <c r="DM88" s="402"/>
      <c r="DN88" s="402"/>
      <c r="DO88" s="402"/>
      <c r="DP88" s="402"/>
      <c r="DQ88" s="402"/>
      <c r="DR88" s="402"/>
      <c r="DS88" s="402"/>
      <c r="DT88" s="402"/>
      <c r="DU88" s="402"/>
      <c r="DV88" s="402"/>
      <c r="DW88" s="402"/>
      <c r="DX88" s="402"/>
      <c r="DY88" s="402"/>
      <c r="DZ88" s="402"/>
      <c r="EA88" s="402"/>
      <c r="EB88" s="402"/>
      <c r="EC88" s="402"/>
      <c r="ED88" s="402"/>
      <c r="EE88" s="402"/>
      <c r="EF88" s="402"/>
      <c r="EG88" s="402"/>
      <c r="EH88" s="402"/>
      <c r="EI88" s="402"/>
      <c r="EJ88" s="402"/>
      <c r="EK88" s="402"/>
      <c r="EL88" s="402"/>
      <c r="EM88" s="402"/>
      <c r="EN88" s="402"/>
      <c r="EO88" s="402"/>
      <c r="EP88" s="402"/>
      <c r="EQ88" s="402"/>
      <c r="ER88" s="402"/>
      <c r="ES88" s="402"/>
      <c r="ET88" s="402"/>
      <c r="EU88" s="402"/>
      <c r="EV88" s="402"/>
      <c r="EW88" s="402"/>
      <c r="EX88" s="402"/>
      <c r="EY88" s="402"/>
      <c r="EZ88" s="402"/>
      <c r="FA88" s="402"/>
      <c r="FB88" s="402"/>
      <c r="FC88" s="402"/>
      <c r="FD88" s="402"/>
      <c r="FE88" s="402"/>
      <c r="FF88" s="402"/>
      <c r="FG88" s="402"/>
      <c r="FH88" s="402"/>
      <c r="FI88" s="402"/>
      <c r="FJ88" s="402"/>
      <c r="FK88" s="402"/>
      <c r="FL88" s="402"/>
      <c r="FM88" s="402"/>
      <c r="FN88" s="402"/>
      <c r="FO88" s="402"/>
      <c r="FP88" s="402"/>
      <c r="FQ88" s="402"/>
      <c r="FR88" s="402"/>
      <c r="FS88" s="402"/>
      <c r="FT88" s="402"/>
      <c r="FU88" s="402"/>
      <c r="FV88" s="402"/>
      <c r="FW88" s="402"/>
      <c r="FX88" s="402"/>
      <c r="FY88" s="402"/>
      <c r="FZ88" s="402"/>
      <c r="GA88" s="402"/>
      <c r="GB88" s="402"/>
      <c r="GC88" s="402"/>
      <c r="GD88" s="402"/>
      <c r="GE88" s="402"/>
      <c r="GF88" s="402"/>
      <c r="GG88" s="402"/>
      <c r="GH88" s="402"/>
      <c r="GI88" s="402"/>
      <c r="GJ88" s="402"/>
      <c r="GK88" s="402"/>
      <c r="GL88" s="402"/>
      <c r="GM88" s="402"/>
      <c r="GN88" s="402"/>
      <c r="GO88" s="402"/>
      <c r="GP88" s="402"/>
      <c r="GQ88" s="402"/>
      <c r="GR88" s="402"/>
      <c r="GS88" s="402"/>
      <c r="GT88" s="402"/>
      <c r="GU88" s="402"/>
      <c r="GV88" s="402"/>
      <c r="GW88" s="402"/>
      <c r="GX88" s="402"/>
      <c r="GY88" s="402"/>
      <c r="GZ88" s="402"/>
      <c r="HA88" s="402"/>
      <c r="HB88" s="402"/>
      <c r="HC88" s="402"/>
      <c r="HD88" s="402"/>
      <c r="HE88" s="402"/>
      <c r="HF88" s="402"/>
      <c r="HG88" s="402"/>
      <c r="HH88" s="402"/>
      <c r="HI88" s="402"/>
    </row>
    <row r="89" spans="1:217" s="407" customFormat="1" ht="18" hidden="1" customHeight="1">
      <c r="A89" s="402"/>
      <c r="B89" s="403"/>
      <c r="C89" s="409"/>
      <c r="D89" s="414"/>
      <c r="E89" s="415"/>
      <c r="F89" s="414"/>
      <c r="G89" s="415"/>
      <c r="H89" s="414"/>
      <c r="I89" s="415"/>
      <c r="J89" s="428"/>
      <c r="K89" s="408"/>
      <c r="L89" s="402"/>
      <c r="M89" s="402"/>
      <c r="N89" s="402"/>
      <c r="O89" s="402"/>
      <c r="P89" s="402"/>
      <c r="Q89" s="402"/>
      <c r="R89" s="402"/>
      <c r="S89" s="402"/>
      <c r="T89" s="402"/>
      <c r="U89" s="402"/>
      <c r="V89" s="402"/>
      <c r="W89" s="402"/>
      <c r="X89" s="402"/>
      <c r="Y89" s="402"/>
      <c r="Z89" s="402"/>
      <c r="AA89" s="402"/>
      <c r="AB89" s="402"/>
      <c r="AC89" s="402"/>
      <c r="AD89" s="402"/>
      <c r="AE89" s="402"/>
      <c r="AF89" s="402"/>
      <c r="AG89" s="402"/>
      <c r="AH89" s="402"/>
      <c r="AI89" s="402"/>
      <c r="AJ89" s="402"/>
      <c r="AK89" s="402"/>
      <c r="AL89" s="402"/>
      <c r="AM89" s="402"/>
      <c r="AN89" s="402"/>
      <c r="AO89" s="402"/>
      <c r="AP89" s="402"/>
      <c r="AQ89" s="402"/>
      <c r="AR89" s="402"/>
      <c r="AS89" s="402"/>
      <c r="AT89" s="402"/>
      <c r="AU89" s="402"/>
      <c r="AV89" s="402"/>
      <c r="AW89" s="402"/>
      <c r="AX89" s="402"/>
      <c r="AY89" s="402"/>
      <c r="AZ89" s="402"/>
      <c r="BA89" s="402"/>
      <c r="BB89" s="402"/>
      <c r="BC89" s="402"/>
      <c r="BD89" s="402"/>
      <c r="BE89" s="402"/>
      <c r="BF89" s="402"/>
      <c r="BG89" s="402"/>
      <c r="BH89" s="402"/>
      <c r="BI89" s="402"/>
      <c r="BJ89" s="402"/>
      <c r="BK89" s="402"/>
      <c r="BL89" s="402"/>
      <c r="BM89" s="402"/>
      <c r="BN89" s="402"/>
      <c r="BO89" s="402"/>
      <c r="BP89" s="402"/>
      <c r="BQ89" s="402"/>
      <c r="BR89" s="402"/>
      <c r="BS89" s="402"/>
      <c r="BT89" s="402"/>
      <c r="BU89" s="402"/>
      <c r="BV89" s="402"/>
      <c r="BW89" s="402"/>
      <c r="BX89" s="402"/>
      <c r="BY89" s="402"/>
      <c r="BZ89" s="402"/>
      <c r="CA89" s="402"/>
      <c r="CB89" s="402"/>
      <c r="CC89" s="402"/>
      <c r="CD89" s="402"/>
      <c r="CE89" s="402"/>
      <c r="CF89" s="402"/>
      <c r="CG89" s="402"/>
      <c r="CH89" s="402"/>
      <c r="CI89" s="402"/>
      <c r="CJ89" s="402"/>
      <c r="CK89" s="402"/>
      <c r="CL89" s="402"/>
      <c r="CM89" s="402"/>
      <c r="CN89" s="402"/>
      <c r="CO89" s="402"/>
      <c r="CP89" s="402"/>
      <c r="CQ89" s="402"/>
      <c r="CR89" s="402"/>
      <c r="CS89" s="402"/>
      <c r="CT89" s="402"/>
      <c r="CU89" s="402"/>
      <c r="CV89" s="402"/>
      <c r="CW89" s="402"/>
      <c r="CX89" s="402"/>
      <c r="CY89" s="402"/>
      <c r="CZ89" s="402"/>
      <c r="DA89" s="402"/>
      <c r="DB89" s="402"/>
      <c r="DC89" s="402"/>
      <c r="DD89" s="402"/>
      <c r="DE89" s="402"/>
      <c r="DF89" s="402"/>
      <c r="DG89" s="402"/>
      <c r="DH89" s="402"/>
      <c r="DI89" s="402"/>
      <c r="DJ89" s="402"/>
      <c r="DK89" s="402"/>
      <c r="DL89" s="402"/>
      <c r="DM89" s="402"/>
      <c r="DN89" s="402"/>
      <c r="DO89" s="402"/>
      <c r="DP89" s="402"/>
      <c r="DQ89" s="402"/>
      <c r="DR89" s="402"/>
      <c r="DS89" s="402"/>
      <c r="DT89" s="402"/>
      <c r="DU89" s="402"/>
      <c r="DV89" s="402"/>
      <c r="DW89" s="402"/>
      <c r="DX89" s="402"/>
      <c r="DY89" s="402"/>
      <c r="DZ89" s="402"/>
      <c r="EA89" s="402"/>
      <c r="EB89" s="402"/>
      <c r="EC89" s="402"/>
      <c r="ED89" s="402"/>
      <c r="EE89" s="402"/>
      <c r="EF89" s="402"/>
      <c r="EG89" s="402"/>
      <c r="EH89" s="402"/>
      <c r="EI89" s="402"/>
      <c r="EJ89" s="402"/>
      <c r="EK89" s="402"/>
      <c r="EL89" s="402"/>
      <c r="EM89" s="402"/>
      <c r="EN89" s="402"/>
      <c r="EO89" s="402"/>
      <c r="EP89" s="402"/>
      <c r="EQ89" s="402"/>
      <c r="ER89" s="402"/>
      <c r="ES89" s="402"/>
      <c r="ET89" s="402"/>
      <c r="EU89" s="402"/>
      <c r="EV89" s="402"/>
      <c r="EW89" s="402"/>
      <c r="EX89" s="402"/>
      <c r="EY89" s="402"/>
      <c r="EZ89" s="402"/>
      <c r="FA89" s="402"/>
      <c r="FB89" s="402"/>
      <c r="FC89" s="402"/>
      <c r="FD89" s="402"/>
      <c r="FE89" s="402"/>
      <c r="FF89" s="402"/>
      <c r="FG89" s="402"/>
      <c r="FH89" s="402"/>
      <c r="FI89" s="402"/>
      <c r="FJ89" s="402"/>
      <c r="FK89" s="402"/>
      <c r="FL89" s="402"/>
      <c r="FM89" s="402"/>
      <c r="FN89" s="402"/>
      <c r="FO89" s="402"/>
      <c r="FP89" s="402"/>
      <c r="FQ89" s="402"/>
      <c r="FR89" s="402"/>
      <c r="FS89" s="402"/>
      <c r="FT89" s="402"/>
      <c r="FU89" s="402"/>
      <c r="FV89" s="402"/>
      <c r="FW89" s="402"/>
      <c r="FX89" s="402"/>
      <c r="FY89" s="402"/>
      <c r="FZ89" s="402"/>
      <c r="GA89" s="402"/>
      <c r="GB89" s="402"/>
      <c r="GC89" s="402"/>
      <c r="GD89" s="402"/>
      <c r="GE89" s="402"/>
      <c r="GF89" s="402"/>
      <c r="GG89" s="402"/>
      <c r="GH89" s="402"/>
      <c r="GI89" s="402"/>
      <c r="GJ89" s="402"/>
      <c r="GK89" s="402"/>
      <c r="GL89" s="402"/>
      <c r="GM89" s="402"/>
      <c r="GN89" s="402"/>
      <c r="GO89" s="402"/>
      <c r="GP89" s="402"/>
      <c r="GQ89" s="402"/>
      <c r="GR89" s="402"/>
      <c r="GS89" s="402"/>
      <c r="GT89" s="402"/>
      <c r="GU89" s="402"/>
      <c r="GV89" s="402"/>
      <c r="GW89" s="402"/>
      <c r="GX89" s="402"/>
      <c r="GY89" s="402"/>
      <c r="GZ89" s="402"/>
      <c r="HA89" s="402"/>
      <c r="HB89" s="402"/>
      <c r="HC89" s="402"/>
      <c r="HD89" s="402"/>
      <c r="HE89" s="402"/>
      <c r="HF89" s="402"/>
      <c r="HG89" s="402"/>
      <c r="HH89" s="402"/>
      <c r="HI89" s="402"/>
    </row>
    <row r="90" spans="1:217" s="407" customFormat="1" ht="18" customHeight="1">
      <c r="A90" s="416"/>
      <c r="B90" s="417"/>
      <c r="C90" s="418" t="s">
        <v>45</v>
      </c>
      <c r="D90" s="419">
        <v>342294</v>
      </c>
      <c r="E90" s="420">
        <v>478.79503587559327</v>
      </c>
      <c r="F90" s="454">
        <v>45328</v>
      </c>
      <c r="G90" s="455">
        <v>703.28649797034757</v>
      </c>
      <c r="H90" s="456">
        <v>10073434</v>
      </c>
      <c r="I90" s="457">
        <v>1196.3537478053656</v>
      </c>
      <c r="J90" s="428"/>
      <c r="K90" s="408"/>
      <c r="L90" s="402"/>
      <c r="M90" s="402"/>
      <c r="N90" s="402"/>
      <c r="O90" s="402"/>
      <c r="P90" s="402"/>
      <c r="Q90" s="402"/>
      <c r="R90" s="402"/>
      <c r="S90" s="402"/>
      <c r="T90" s="402"/>
      <c r="U90" s="402"/>
      <c r="V90" s="402"/>
      <c r="W90" s="402"/>
      <c r="X90" s="402"/>
      <c r="Y90" s="402"/>
      <c r="Z90" s="402"/>
      <c r="AA90" s="402"/>
      <c r="AB90" s="402"/>
      <c r="AC90" s="402"/>
      <c r="AD90" s="402"/>
      <c r="AE90" s="402"/>
      <c r="AF90" s="402"/>
      <c r="AG90" s="402"/>
      <c r="AH90" s="402"/>
      <c r="AI90" s="402"/>
      <c r="AJ90" s="402"/>
      <c r="AK90" s="402"/>
      <c r="AL90" s="402"/>
      <c r="AM90" s="402"/>
      <c r="AN90" s="402"/>
      <c r="AO90" s="402"/>
      <c r="AP90" s="402"/>
      <c r="AQ90" s="402"/>
      <c r="AR90" s="402"/>
      <c r="AS90" s="402"/>
      <c r="AT90" s="402"/>
      <c r="AU90" s="402"/>
      <c r="AV90" s="402"/>
      <c r="AW90" s="402"/>
      <c r="AX90" s="402"/>
      <c r="AY90" s="402"/>
      <c r="AZ90" s="402"/>
      <c r="BA90" s="402"/>
      <c r="BB90" s="402"/>
      <c r="BC90" s="402"/>
      <c r="BD90" s="402"/>
      <c r="BE90" s="402"/>
      <c r="BF90" s="402"/>
      <c r="BG90" s="402"/>
      <c r="BH90" s="402"/>
      <c r="BI90" s="402"/>
      <c r="BJ90" s="402"/>
      <c r="BK90" s="402"/>
      <c r="BL90" s="402"/>
      <c r="BM90" s="402"/>
      <c r="BN90" s="402"/>
      <c r="BO90" s="402"/>
      <c r="BP90" s="402"/>
      <c r="BQ90" s="402"/>
      <c r="BR90" s="402"/>
      <c r="BS90" s="402"/>
      <c r="BT90" s="402"/>
      <c r="BU90" s="402"/>
      <c r="BV90" s="402"/>
      <c r="BW90" s="402"/>
      <c r="BX90" s="402"/>
      <c r="BY90" s="402"/>
      <c r="BZ90" s="402"/>
      <c r="CA90" s="402"/>
      <c r="CB90" s="402"/>
      <c r="CC90" s="402"/>
      <c r="CD90" s="402"/>
      <c r="CE90" s="402"/>
      <c r="CF90" s="402"/>
      <c r="CG90" s="402"/>
      <c r="CH90" s="402"/>
      <c r="CI90" s="402"/>
      <c r="CJ90" s="402"/>
      <c r="CK90" s="402"/>
      <c r="CL90" s="402"/>
      <c r="CM90" s="402"/>
      <c r="CN90" s="402"/>
      <c r="CO90" s="402"/>
      <c r="CP90" s="402"/>
      <c r="CQ90" s="402"/>
      <c r="CR90" s="402"/>
      <c r="CS90" s="402"/>
      <c r="CT90" s="402"/>
      <c r="CU90" s="402"/>
      <c r="CV90" s="402"/>
      <c r="CW90" s="402"/>
      <c r="CX90" s="402"/>
      <c r="CY90" s="402"/>
      <c r="CZ90" s="402"/>
      <c r="DA90" s="402"/>
      <c r="DB90" s="402"/>
      <c r="DC90" s="402"/>
      <c r="DD90" s="402"/>
      <c r="DE90" s="402"/>
      <c r="DF90" s="402"/>
      <c r="DG90" s="402"/>
      <c r="DH90" s="402"/>
      <c r="DI90" s="402"/>
      <c r="DJ90" s="402"/>
      <c r="DK90" s="402"/>
      <c r="DL90" s="402"/>
      <c r="DM90" s="402"/>
      <c r="DN90" s="402"/>
      <c r="DO90" s="402"/>
      <c r="DP90" s="402"/>
      <c r="DQ90" s="402"/>
      <c r="DR90" s="402"/>
      <c r="DS90" s="402"/>
      <c r="DT90" s="402"/>
      <c r="DU90" s="402"/>
      <c r="DV90" s="402"/>
      <c r="DW90" s="402"/>
      <c r="DX90" s="402"/>
      <c r="DY90" s="402"/>
      <c r="DZ90" s="402"/>
      <c r="EA90" s="402"/>
      <c r="EB90" s="402"/>
      <c r="EC90" s="402"/>
      <c r="ED90" s="402"/>
      <c r="EE90" s="402"/>
      <c r="EF90" s="402"/>
      <c r="EG90" s="402"/>
      <c r="EH90" s="402"/>
      <c r="EI90" s="402"/>
      <c r="EJ90" s="402"/>
      <c r="EK90" s="402"/>
      <c r="EL90" s="402"/>
      <c r="EM90" s="402"/>
      <c r="EN90" s="402"/>
      <c r="EO90" s="402"/>
      <c r="EP90" s="402"/>
      <c r="EQ90" s="402"/>
      <c r="ER90" s="402"/>
      <c r="ES90" s="402"/>
      <c r="ET90" s="402"/>
      <c r="EU90" s="402"/>
      <c r="EV90" s="402"/>
      <c r="EW90" s="402"/>
      <c r="EX90" s="402"/>
      <c r="EY90" s="402"/>
      <c r="EZ90" s="402"/>
      <c r="FA90" s="402"/>
      <c r="FB90" s="402"/>
      <c r="FC90" s="402"/>
      <c r="FD90" s="402"/>
      <c r="FE90" s="402"/>
      <c r="FF90" s="402"/>
      <c r="FG90" s="402"/>
      <c r="FH90" s="402"/>
      <c r="FI90" s="402"/>
      <c r="FJ90" s="402"/>
      <c r="FK90" s="402"/>
      <c r="FL90" s="402"/>
      <c r="FM90" s="402"/>
      <c r="FN90" s="402"/>
      <c r="FO90" s="402"/>
      <c r="FP90" s="402"/>
      <c r="FQ90" s="402"/>
      <c r="FR90" s="402"/>
      <c r="FS90" s="402"/>
      <c r="FT90" s="402"/>
      <c r="FU90" s="402"/>
      <c r="FV90" s="402"/>
      <c r="FW90" s="402"/>
      <c r="FX90" s="402"/>
      <c r="FY90" s="402"/>
      <c r="FZ90" s="402"/>
      <c r="GA90" s="402"/>
      <c r="GB90" s="402"/>
      <c r="GC90" s="402"/>
      <c r="GD90" s="402"/>
      <c r="GE90" s="402"/>
      <c r="GF90" s="402"/>
      <c r="GG90" s="402"/>
      <c r="GH90" s="402"/>
      <c r="GI90" s="402"/>
      <c r="GJ90" s="402"/>
      <c r="GK90" s="402"/>
      <c r="GL90" s="402"/>
      <c r="GM90" s="402"/>
      <c r="GN90" s="402"/>
      <c r="GO90" s="402"/>
      <c r="GP90" s="402"/>
      <c r="GQ90" s="402"/>
      <c r="GR90" s="402"/>
      <c r="GS90" s="402"/>
      <c r="GT90" s="402"/>
      <c r="GU90" s="402"/>
      <c r="GV90" s="402"/>
      <c r="GW90" s="402"/>
      <c r="GX90" s="402"/>
      <c r="GY90" s="402"/>
      <c r="GZ90" s="402"/>
      <c r="HA90" s="402"/>
      <c r="HB90" s="402"/>
      <c r="HC90" s="402"/>
      <c r="HD90" s="402"/>
      <c r="HE90" s="402"/>
      <c r="HF90" s="402"/>
      <c r="HG90" s="402"/>
      <c r="HH90" s="402"/>
      <c r="HI90" s="402"/>
    </row>
    <row r="91" spans="1:217" ht="18" customHeight="1">
      <c r="A91" s="392"/>
      <c r="B91" s="393"/>
      <c r="C91" s="392"/>
      <c r="D91" s="392"/>
      <c r="E91" s="392"/>
      <c r="F91" s="392"/>
      <c r="G91" s="392"/>
      <c r="H91" s="392"/>
      <c r="I91" s="392"/>
    </row>
    <row r="92" spans="1:217" ht="18" customHeight="1">
      <c r="A92" s="392"/>
      <c r="B92" s="421"/>
      <c r="C92" s="392"/>
      <c r="D92" s="422"/>
      <c r="E92" s="423"/>
      <c r="F92" s="422"/>
      <c r="G92" s="423"/>
      <c r="H92" s="422"/>
      <c r="I92" s="423"/>
    </row>
    <row r="93" spans="1:217" ht="18" customHeight="1">
      <c r="B93" s="424"/>
      <c r="D93" s="425"/>
      <c r="E93" s="426"/>
      <c r="F93" s="425"/>
      <c r="G93" s="426"/>
      <c r="H93" s="425"/>
      <c r="I93" s="426"/>
    </row>
    <row r="94" spans="1:217" ht="18" customHeight="1">
      <c r="B94" s="424"/>
      <c r="C94" s="427"/>
      <c r="D94" s="425"/>
      <c r="E94" s="426"/>
      <c r="F94" s="425"/>
      <c r="G94" s="426"/>
      <c r="H94" s="425"/>
      <c r="I94" s="426"/>
    </row>
    <row r="95" spans="1:217" ht="18" customHeight="1">
      <c r="B95" s="424"/>
      <c r="E95" s="426"/>
      <c r="G95" s="426"/>
      <c r="I95" s="426"/>
    </row>
    <row r="96" spans="1:217" ht="18" customHeight="1">
      <c r="B96" s="424"/>
      <c r="E96" s="426"/>
      <c r="G96" s="426"/>
      <c r="I96" s="426"/>
    </row>
    <row r="97" spans="2:9" ht="18" customHeight="1">
      <c r="B97" s="424"/>
      <c r="E97" s="426"/>
      <c r="G97" s="426"/>
      <c r="I97" s="426"/>
    </row>
    <row r="98" spans="2:9" ht="18" customHeight="1">
      <c r="B98" s="424"/>
      <c r="E98" s="426"/>
      <c r="G98" s="426"/>
      <c r="I98" s="426"/>
    </row>
    <row r="99" spans="2:9" ht="18" customHeight="1">
      <c r="B99" s="424"/>
      <c r="E99" s="426"/>
      <c r="G99" s="426"/>
      <c r="I99" s="426"/>
    </row>
    <row r="100" spans="2:9" ht="18" customHeight="1">
      <c r="B100" s="424"/>
      <c r="E100" s="426"/>
      <c r="G100" s="426"/>
      <c r="I100" s="426"/>
    </row>
    <row r="101" spans="2:9" ht="18" customHeight="1">
      <c r="B101" s="424"/>
    </row>
    <row r="102" spans="2:9" ht="18" customHeight="1">
      <c r="B102" s="424"/>
    </row>
    <row r="103" spans="2:9" ht="18" customHeight="1">
      <c r="B103" s="424"/>
    </row>
    <row r="104" spans="2:9" ht="18" customHeight="1">
      <c r="B104" s="424"/>
    </row>
    <row r="105" spans="2:9" ht="18" customHeight="1">
      <c r="B105" s="424"/>
    </row>
    <row r="106" spans="2:9" ht="18" customHeight="1">
      <c r="B106" s="424"/>
    </row>
    <row r="107" spans="2:9" ht="18" customHeight="1">
      <c r="B107" s="424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2.95" customHeight="1"/>
    <row r="129" ht="15.75" customHeight="1"/>
  </sheetData>
  <mergeCells count="2">
    <mergeCell ref="B7:B8"/>
    <mergeCell ref="C7:C8"/>
  </mergeCells>
  <hyperlinks>
    <hyperlink ref="K5" location="Indice!A1" display="Volver al índice" xr:uid="{4762472A-C1C6-45F5-9AE4-2AA7960DCCB9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tabSelected="1" showOutlineSymbols="0" topLeftCell="C1" zoomScaleNormal="100" workbookViewId="0">
      <pane ySplit="9" topLeftCell="A82" activePane="bottomLeft" state="frozen"/>
      <selection activeCell="Q29" sqref="Q29"/>
      <selection pane="bottomLeft" activeCell="I93" sqref="I93"/>
    </sheetView>
  </sheetViews>
  <sheetFormatPr baseColWidth="10" defaultColWidth="11.42578125" defaultRowHeight="15.75"/>
  <cols>
    <col min="1" max="1" width="2.7109375" style="87" customWidth="1"/>
    <col min="2" max="2" width="8" style="86" customWidth="1"/>
    <col min="3" max="3" width="24.7109375" style="87" customWidth="1"/>
    <col min="4" max="4" width="18.7109375" style="87" customWidth="1"/>
    <col min="5" max="5" width="13.85546875" style="87" customWidth="1"/>
    <col min="6" max="6" width="10.7109375" style="87" customWidth="1"/>
    <col min="7" max="7" width="18.7109375" style="87" customWidth="1"/>
    <col min="8" max="8" width="13.85546875" style="87" customWidth="1"/>
    <col min="9" max="9" width="10.7109375" style="87" customWidth="1"/>
    <col min="10" max="16384" width="11.42578125" style="87"/>
  </cols>
  <sheetData>
    <row r="1" spans="1:255" s="1" customFormat="1" ht="12.2" customHeight="1">
      <c r="B1" s="6"/>
    </row>
    <row r="2" spans="1:255" s="1" customFormat="1" ht="12.95" customHeight="1">
      <c r="B2" s="6"/>
    </row>
    <row r="3" spans="1:255" s="95" customFormat="1" ht="18.75">
      <c r="B3" s="510" t="s">
        <v>106</v>
      </c>
      <c r="C3" s="510"/>
      <c r="D3" s="510"/>
      <c r="E3" s="510"/>
      <c r="F3" s="510"/>
      <c r="G3" s="510"/>
      <c r="H3" s="510"/>
      <c r="I3" s="510"/>
    </row>
    <row r="4" spans="1:255" s="2" customFormat="1" ht="15.75" customHeight="1">
      <c r="B4" s="6"/>
      <c r="C4" s="94"/>
      <c r="D4" s="92"/>
      <c r="E4" s="93"/>
      <c r="F4" s="92"/>
      <c r="G4" s="92"/>
      <c r="H4" s="93"/>
      <c r="I4" s="92"/>
    </row>
    <row r="5" spans="1:255" s="95" customFormat="1" ht="18.75">
      <c r="B5" s="511" t="str">
        <f>'Número pensiones (IP-J-V)'!$C$5</f>
        <v>1 de  Septiembre de 2023</v>
      </c>
      <c r="C5" s="511"/>
      <c r="D5" s="511"/>
      <c r="E5" s="511"/>
      <c r="F5" s="511"/>
      <c r="G5" s="511"/>
      <c r="H5" s="511"/>
      <c r="I5" s="511"/>
      <c r="K5" s="7" t="s">
        <v>170</v>
      </c>
    </row>
    <row r="6" spans="1:255" s="95" customFormat="1" ht="6" customHeight="1">
      <c r="B6" s="6"/>
      <c r="C6" s="85"/>
      <c r="D6" s="92"/>
      <c r="E6" s="93"/>
      <c r="F6" s="92"/>
      <c r="G6" s="92"/>
      <c r="H6" s="93"/>
      <c r="I6" s="92"/>
      <c r="K6" s="7"/>
    </row>
    <row r="7" spans="1:255" ht="24.75" customHeight="1">
      <c r="B7" s="508" t="s">
        <v>159</v>
      </c>
      <c r="C7" s="506" t="s">
        <v>47</v>
      </c>
      <c r="D7" s="503" t="s">
        <v>107</v>
      </c>
      <c r="E7" s="504"/>
      <c r="F7" s="505"/>
      <c r="G7" s="503" t="s">
        <v>201</v>
      </c>
      <c r="H7" s="504"/>
      <c r="I7" s="505"/>
    </row>
    <row r="8" spans="1:255" ht="69" customHeight="1">
      <c r="B8" s="509"/>
      <c r="C8" s="507"/>
      <c r="D8" s="232" t="s">
        <v>107</v>
      </c>
      <c r="E8" s="234" t="s">
        <v>200</v>
      </c>
      <c r="F8" s="232" t="s">
        <v>198</v>
      </c>
      <c r="G8" s="232" t="s">
        <v>199</v>
      </c>
      <c r="H8" s="234" t="s">
        <v>200</v>
      </c>
      <c r="I8" s="232" t="s">
        <v>198</v>
      </c>
    </row>
    <row r="9" spans="1:255" ht="29.25" hidden="1" customHeight="1">
      <c r="B9" s="96"/>
      <c r="C9" s="88"/>
      <c r="D9" s="88"/>
      <c r="E9" s="89"/>
      <c r="F9" s="88"/>
      <c r="G9" s="88"/>
      <c r="H9" s="89"/>
      <c r="I9" s="88"/>
    </row>
    <row r="10" spans="1:255" s="100" customFormat="1" ht="18" customHeight="1">
      <c r="A10" s="8"/>
      <c r="B10" s="97"/>
      <c r="C10" s="98" t="s">
        <v>52</v>
      </c>
      <c r="D10" s="99">
        <v>1641262</v>
      </c>
      <c r="E10" s="210">
        <v>0.16292974173454652</v>
      </c>
      <c r="F10" s="210">
        <v>1.567642162717453E-2</v>
      </c>
      <c r="G10" s="137">
        <v>1069.1198787091882</v>
      </c>
      <c r="H10" s="210">
        <v>0.89364862246674137</v>
      </c>
      <c r="I10" s="210">
        <v>9.5221403730978871E-2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3" customFormat="1" ht="18" customHeight="1">
      <c r="B11" s="97">
        <v>4</v>
      </c>
      <c r="C11" s="101" t="s">
        <v>53</v>
      </c>
      <c r="D11" s="102">
        <v>112955</v>
      </c>
      <c r="E11" s="211">
        <v>1.1213157300678199E-2</v>
      </c>
      <c r="F11" s="211">
        <v>1.9918915746417465E-2</v>
      </c>
      <c r="G11" s="138">
        <v>974.93018210791922</v>
      </c>
      <c r="H11" s="211">
        <v>0.81491798215733957</v>
      </c>
      <c r="I11" s="211">
        <v>9.8840548907179304E-2</v>
      </c>
    </row>
    <row r="12" spans="1:255" s="104" customFormat="1" ht="18" customHeight="1">
      <c r="B12" s="97">
        <v>11</v>
      </c>
      <c r="C12" s="101" t="s">
        <v>54</v>
      </c>
      <c r="D12" s="102">
        <v>229235</v>
      </c>
      <c r="E12" s="211">
        <v>2.2756390720383931E-2</v>
      </c>
      <c r="F12" s="211">
        <v>1.2186775582293752E-2</v>
      </c>
      <c r="G12" s="138">
        <v>1184.0052635941283</v>
      </c>
      <c r="H12" s="211">
        <v>0.98967823335373017</v>
      </c>
      <c r="I12" s="211">
        <v>9.4156750925007193E-2</v>
      </c>
    </row>
    <row r="13" spans="1:255" s="104" customFormat="1" ht="18" customHeight="1">
      <c r="B13" s="97">
        <v>14</v>
      </c>
      <c r="C13" s="101" t="s">
        <v>55</v>
      </c>
      <c r="D13" s="102">
        <v>176972</v>
      </c>
      <c r="E13" s="211">
        <v>1.7568189755350558E-2</v>
      </c>
      <c r="F13" s="211">
        <v>1.2170849442932008E-2</v>
      </c>
      <c r="G13" s="138">
        <v>996.56620081142694</v>
      </c>
      <c r="H13" s="211">
        <v>0.83300294970410205</v>
      </c>
      <c r="I13" s="211">
        <v>9.9505632764920193E-2</v>
      </c>
    </row>
    <row r="14" spans="1:255" s="104" customFormat="1" ht="18" customHeight="1">
      <c r="B14" s="97">
        <v>18</v>
      </c>
      <c r="C14" s="101" t="s">
        <v>56</v>
      </c>
      <c r="D14" s="102">
        <v>195597</v>
      </c>
      <c r="E14" s="211">
        <v>1.9417112376970951E-2</v>
      </c>
      <c r="F14" s="211">
        <v>1.8267668985048502E-2</v>
      </c>
      <c r="G14" s="138">
        <v>1016.7777190856712</v>
      </c>
      <c r="H14" s="211">
        <v>0.84989721556093656</v>
      </c>
      <c r="I14" s="211">
        <v>9.5859402269157901E-2</v>
      </c>
    </row>
    <row r="15" spans="1:255" s="104" customFormat="1" ht="18" customHeight="1">
      <c r="B15" s="97">
        <v>21</v>
      </c>
      <c r="C15" s="101" t="s">
        <v>57</v>
      </c>
      <c r="D15" s="102">
        <v>102199</v>
      </c>
      <c r="E15" s="211">
        <v>1.0145398282254095E-2</v>
      </c>
      <c r="F15" s="211">
        <v>1.5591771837424329E-2</v>
      </c>
      <c r="G15" s="138">
        <v>1083.6207632168614</v>
      </c>
      <c r="H15" s="211">
        <v>0.9057695227725866</v>
      </c>
      <c r="I15" s="211">
        <v>9.3806460828251614E-2</v>
      </c>
    </row>
    <row r="16" spans="1:255" s="104" customFormat="1" ht="18" customHeight="1">
      <c r="B16" s="97">
        <v>23</v>
      </c>
      <c r="C16" s="101" t="s">
        <v>58</v>
      </c>
      <c r="D16" s="102">
        <v>146541</v>
      </c>
      <c r="E16" s="211">
        <v>1.454727355140263E-2</v>
      </c>
      <c r="F16" s="211">
        <v>1.290487578970656E-2</v>
      </c>
      <c r="G16" s="138">
        <v>985.28329989559325</v>
      </c>
      <c r="H16" s="211">
        <v>0.82357187554519917</v>
      </c>
      <c r="I16" s="211">
        <v>9.7885784823735333E-2</v>
      </c>
    </row>
    <row r="17" spans="1:457" s="104" customFormat="1" ht="18" customHeight="1">
      <c r="B17" s="97">
        <v>29</v>
      </c>
      <c r="C17" s="101" t="s">
        <v>59</v>
      </c>
      <c r="D17" s="102">
        <v>283041</v>
      </c>
      <c r="E17" s="211">
        <v>2.8097766858848731E-2</v>
      </c>
      <c r="F17" s="211">
        <v>1.8873426014586192E-2</v>
      </c>
      <c r="G17" s="138">
        <v>1085.9210990280556</v>
      </c>
      <c r="H17" s="211">
        <v>0.90769231175988563</v>
      </c>
      <c r="I17" s="211">
        <v>9.4258839228336555E-2</v>
      </c>
    </row>
    <row r="18" spans="1:457" s="104" customFormat="1" ht="18" customHeight="1">
      <c r="B18" s="97">
        <v>41</v>
      </c>
      <c r="C18" s="101" t="s">
        <v>60</v>
      </c>
      <c r="D18" s="102">
        <v>394722</v>
      </c>
      <c r="E18" s="211">
        <v>3.9184452888657434E-2</v>
      </c>
      <c r="F18" s="211">
        <v>1.5565824139634366E-2</v>
      </c>
      <c r="G18" s="138">
        <v>1103.1424841280689</v>
      </c>
      <c r="H18" s="211">
        <v>0.92208720552070256</v>
      </c>
      <c r="I18" s="211">
        <v>9.3287944696780034E-2</v>
      </c>
    </row>
    <row r="19" spans="1:457" s="104" customFormat="1" ht="18" hidden="1" customHeight="1">
      <c r="B19" s="97"/>
      <c r="C19" s="101"/>
      <c r="D19" s="102"/>
      <c r="E19" s="211"/>
      <c r="F19" s="211"/>
      <c r="G19" s="138"/>
      <c r="H19" s="211"/>
      <c r="I19" s="211"/>
    </row>
    <row r="20" spans="1:457" s="105" customFormat="1" ht="18" customHeight="1">
      <c r="A20" s="8"/>
      <c r="B20" s="97"/>
      <c r="C20" s="98" t="s">
        <v>61</v>
      </c>
      <c r="D20" s="99">
        <v>309954</v>
      </c>
      <c r="E20" s="210">
        <v>3.0769447638213543E-2</v>
      </c>
      <c r="F20" s="210">
        <v>9.0173967394135968E-3</v>
      </c>
      <c r="G20" s="137">
        <v>1267.2860938397321</v>
      </c>
      <c r="H20" s="210">
        <v>1.0592904449578457</v>
      </c>
      <c r="I20" s="210">
        <v>9.7007747940126787E-2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3" customFormat="1" ht="18" customHeight="1">
      <c r="B21" s="97">
        <v>22</v>
      </c>
      <c r="C21" s="101" t="s">
        <v>62</v>
      </c>
      <c r="D21" s="102">
        <v>54172</v>
      </c>
      <c r="E21" s="211">
        <v>5.377709329311137E-3</v>
      </c>
      <c r="F21" s="211">
        <v>9.4851201013734787E-3</v>
      </c>
      <c r="G21" s="138">
        <v>1147.1893989514876</v>
      </c>
      <c r="H21" s="211">
        <v>0.95890483985688446</v>
      </c>
      <c r="I21" s="211">
        <v>9.6697593978540608E-2</v>
      </c>
    </row>
    <row r="22" spans="1:457" s="104" customFormat="1" ht="18" customHeight="1">
      <c r="B22" s="97">
        <v>40</v>
      </c>
      <c r="C22" s="101" t="s">
        <v>63</v>
      </c>
      <c r="D22" s="102">
        <v>35850</v>
      </c>
      <c r="E22" s="211">
        <v>3.5588658247028768E-3</v>
      </c>
      <c r="F22" s="211">
        <v>1.8164035210284091E-3</v>
      </c>
      <c r="G22" s="138">
        <v>1157.783068061367</v>
      </c>
      <c r="H22" s="211">
        <v>0.96775980364106007</v>
      </c>
      <c r="I22" s="211">
        <v>9.9045827185018531E-2</v>
      </c>
    </row>
    <row r="23" spans="1:457" s="104" customFormat="1" ht="18" customHeight="1">
      <c r="B23" s="97">
        <v>50</v>
      </c>
      <c r="C23" s="104" t="s">
        <v>64</v>
      </c>
      <c r="D23" s="106">
        <v>219932</v>
      </c>
      <c r="E23" s="212">
        <v>2.1832872484199531E-2</v>
      </c>
      <c r="F23" s="212">
        <v>1.0085608259543744E-2</v>
      </c>
      <c r="G23" s="139">
        <v>1314.7169435098135</v>
      </c>
      <c r="H23" s="212">
        <v>1.0989366196424575</v>
      </c>
      <c r="I23" s="212">
        <v>9.6642540508318442E-2</v>
      </c>
    </row>
    <row r="24" spans="1:457" s="104" customFormat="1" ht="18" hidden="1" customHeight="1">
      <c r="B24" s="97"/>
      <c r="D24" s="106"/>
      <c r="E24" s="212"/>
      <c r="F24" s="212"/>
      <c r="G24" s="139"/>
      <c r="H24" s="212"/>
      <c r="I24" s="212"/>
    </row>
    <row r="25" spans="1:457" s="100" customFormat="1" ht="18" customHeight="1">
      <c r="A25" s="8"/>
      <c r="B25" s="97">
        <v>33</v>
      </c>
      <c r="C25" s="98" t="s">
        <v>65</v>
      </c>
      <c r="D25" s="99">
        <v>299842</v>
      </c>
      <c r="E25" s="210">
        <v>2.9765619152316878E-2</v>
      </c>
      <c r="F25" s="210">
        <v>2.0854360366020508E-3</v>
      </c>
      <c r="G25" s="137">
        <v>1401.2040343247443</v>
      </c>
      <c r="H25" s="210">
        <v>1.1712288584335222</v>
      </c>
      <c r="I25" s="210">
        <v>9.3761563807928772E-2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100" customFormat="1" ht="18" hidden="1" customHeight="1">
      <c r="A26" s="8"/>
      <c r="B26" s="97"/>
      <c r="C26" s="98"/>
      <c r="D26" s="99"/>
      <c r="E26" s="210"/>
      <c r="F26" s="210"/>
      <c r="G26" s="137"/>
      <c r="H26" s="210"/>
      <c r="I26" s="210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100" customFormat="1" ht="18" customHeight="1">
      <c r="A27" s="8"/>
      <c r="B27" s="97">
        <v>7</v>
      </c>
      <c r="C27" s="98" t="s">
        <v>208</v>
      </c>
      <c r="D27" s="99">
        <v>204503</v>
      </c>
      <c r="E27" s="210">
        <v>2.0301220020898535E-2</v>
      </c>
      <c r="F27" s="210">
        <v>1.4465218491271692E-2</v>
      </c>
      <c r="G27" s="137">
        <v>1116.9243603272321</v>
      </c>
      <c r="H27" s="210">
        <v>0.93360710607222852</v>
      </c>
      <c r="I27" s="210">
        <v>9.6977030715776458E-2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100" customFormat="1" ht="18" hidden="1" customHeight="1">
      <c r="A28" s="8"/>
      <c r="B28" s="97"/>
      <c r="C28" s="98"/>
      <c r="D28" s="99"/>
      <c r="E28" s="210"/>
      <c r="F28" s="210"/>
      <c r="G28" s="137"/>
      <c r="H28" s="210"/>
      <c r="I28" s="210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100" customFormat="1" ht="18" customHeight="1">
      <c r="A29" s="8"/>
      <c r="B29" s="97"/>
      <c r="C29" s="98" t="s">
        <v>66</v>
      </c>
      <c r="D29" s="99">
        <v>355068</v>
      </c>
      <c r="E29" s="210">
        <v>3.5247960129584407E-2</v>
      </c>
      <c r="F29" s="210">
        <v>2.1701973377531436E-2</v>
      </c>
      <c r="G29" s="137">
        <v>1087.5473343415904</v>
      </c>
      <c r="H29" s="210">
        <v>0.90905163822709323</v>
      </c>
      <c r="I29" s="210">
        <v>9.2363777229712785E-2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3" customFormat="1" ht="18" customHeight="1">
      <c r="B30" s="97">
        <v>35</v>
      </c>
      <c r="C30" s="101" t="s">
        <v>67</v>
      </c>
      <c r="D30" s="102">
        <v>186474</v>
      </c>
      <c r="E30" s="211">
        <v>1.8511462923169995E-2</v>
      </c>
      <c r="F30" s="211">
        <v>2.1730554277072711E-2</v>
      </c>
      <c r="G30" s="138">
        <v>1105.6238376931901</v>
      </c>
      <c r="H30" s="211">
        <v>0.92416130239186045</v>
      </c>
      <c r="I30" s="211">
        <v>9.3554876828516376E-2</v>
      </c>
    </row>
    <row r="31" spans="1:457" s="104" customFormat="1" ht="18" customHeight="1">
      <c r="B31" s="97">
        <v>38</v>
      </c>
      <c r="C31" s="101" t="s">
        <v>68</v>
      </c>
      <c r="D31" s="102">
        <v>168594</v>
      </c>
      <c r="E31" s="211">
        <v>1.6736497206414416E-2</v>
      </c>
      <c r="F31" s="211">
        <v>2.1670363233101897E-2</v>
      </c>
      <c r="G31" s="138">
        <v>1067.5537528025905</v>
      </c>
      <c r="H31" s="211">
        <v>0.89233953984007608</v>
      </c>
      <c r="I31" s="211">
        <v>9.1001438998515649E-2</v>
      </c>
    </row>
    <row r="32" spans="1:457" s="104" customFormat="1" ht="18" hidden="1" customHeight="1">
      <c r="B32" s="97"/>
      <c r="C32" s="101"/>
      <c r="D32" s="102"/>
      <c r="E32" s="211"/>
      <c r="F32" s="211"/>
      <c r="G32" s="138"/>
      <c r="H32" s="211"/>
      <c r="I32" s="211"/>
    </row>
    <row r="33" spans="1:255" s="104" customFormat="1" ht="18" customHeight="1">
      <c r="B33" s="97">
        <v>39</v>
      </c>
      <c r="C33" s="98" t="s">
        <v>69</v>
      </c>
      <c r="D33" s="99">
        <v>145145</v>
      </c>
      <c r="E33" s="210">
        <v>1.4408691216917686E-2</v>
      </c>
      <c r="F33" s="210">
        <v>1.1266094420600892E-2</v>
      </c>
      <c r="G33" s="137">
        <v>1265.0447026766333</v>
      </c>
      <c r="H33" s="210">
        <v>1.0574169262204234</v>
      </c>
      <c r="I33" s="210">
        <v>9.6088234666658057E-2</v>
      </c>
    </row>
    <row r="34" spans="1:255" s="104" customFormat="1" ht="18" hidden="1" customHeight="1">
      <c r="B34" s="97"/>
      <c r="C34" s="98"/>
      <c r="D34" s="99"/>
      <c r="E34" s="210"/>
      <c r="F34" s="210"/>
      <c r="G34" s="137"/>
      <c r="H34" s="210"/>
      <c r="I34" s="210"/>
    </row>
    <row r="35" spans="1:255" s="100" customFormat="1" ht="18" customHeight="1">
      <c r="A35" s="8"/>
      <c r="B35" s="97"/>
      <c r="C35" s="98" t="s">
        <v>70</v>
      </c>
      <c r="D35" s="99">
        <v>621317</v>
      </c>
      <c r="E35" s="210">
        <v>6.1678768134084169E-2</v>
      </c>
      <c r="F35" s="210">
        <v>8.7739664530541717E-3</v>
      </c>
      <c r="G35" s="137">
        <v>1194.2978667250372</v>
      </c>
      <c r="H35" s="210">
        <v>0.99828154416358894</v>
      </c>
      <c r="I35" s="210">
        <v>9.7505795269484441E-2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7" customFormat="1" ht="18" customHeight="1">
      <c r="B36" s="97">
        <v>5</v>
      </c>
      <c r="C36" s="101" t="s">
        <v>71</v>
      </c>
      <c r="D36" s="102">
        <v>39071</v>
      </c>
      <c r="E36" s="211">
        <v>3.8786177583533081E-3</v>
      </c>
      <c r="F36" s="211">
        <v>7.5818139618846203E-3</v>
      </c>
      <c r="G36" s="138">
        <v>1045.9387770981041</v>
      </c>
      <c r="H36" s="211">
        <v>0.87427216157161858</v>
      </c>
      <c r="I36" s="211">
        <v>9.8734139140474797E-2</v>
      </c>
    </row>
    <row r="37" spans="1:255" s="104" customFormat="1" ht="18" customHeight="1">
      <c r="B37" s="97">
        <v>9</v>
      </c>
      <c r="C37" s="101" t="s">
        <v>72</v>
      </c>
      <c r="D37" s="102">
        <v>92462</v>
      </c>
      <c r="E37" s="211">
        <v>9.17879642632294E-3</v>
      </c>
      <c r="F37" s="211">
        <v>1.2527650627477627E-2</v>
      </c>
      <c r="G37" s="138">
        <v>1285.2509000454243</v>
      </c>
      <c r="H37" s="211">
        <v>1.0743067444751477</v>
      </c>
      <c r="I37" s="211">
        <v>9.8552742219309764E-2</v>
      </c>
    </row>
    <row r="38" spans="1:255" s="104" customFormat="1" ht="18" customHeight="1">
      <c r="B38" s="97">
        <v>24</v>
      </c>
      <c r="C38" s="101" t="s">
        <v>73</v>
      </c>
      <c r="D38" s="102">
        <v>139930</v>
      </c>
      <c r="E38" s="211">
        <v>1.3890992882863976E-2</v>
      </c>
      <c r="F38" s="211">
        <v>1.9045709703287006E-3</v>
      </c>
      <c r="G38" s="138">
        <v>1191.3372862145354</v>
      </c>
      <c r="H38" s="211">
        <v>0.99580687434629378</v>
      </c>
      <c r="I38" s="211">
        <v>9.83495705321078E-2</v>
      </c>
    </row>
    <row r="39" spans="1:255" s="104" customFormat="1" ht="18" customHeight="1">
      <c r="B39" s="97">
        <v>34</v>
      </c>
      <c r="C39" s="104" t="s">
        <v>74</v>
      </c>
      <c r="D39" s="106">
        <v>43275</v>
      </c>
      <c r="E39" s="212">
        <v>4.29595309802E-3</v>
      </c>
      <c r="F39" s="212">
        <v>1.2659708896897159E-2</v>
      </c>
      <c r="G39" s="139">
        <v>1224.1277911034083</v>
      </c>
      <c r="H39" s="212">
        <v>1.0232155776240868</v>
      </c>
      <c r="I39" s="212">
        <v>9.7120097164471453E-2</v>
      </c>
    </row>
    <row r="40" spans="1:255" s="104" customFormat="1" ht="18" customHeight="1">
      <c r="B40" s="97">
        <v>37</v>
      </c>
      <c r="C40" s="104" t="s">
        <v>75</v>
      </c>
      <c r="D40" s="106">
        <v>81456</v>
      </c>
      <c r="E40" s="212">
        <v>8.0862196545884949E-3</v>
      </c>
      <c r="F40" s="212">
        <v>7.2586528830578256E-3</v>
      </c>
      <c r="G40" s="139">
        <v>1110.0874758151642</v>
      </c>
      <c r="H40" s="212">
        <v>0.92789233774002766</v>
      </c>
      <c r="I40" s="212">
        <v>9.6564134592561857E-2</v>
      </c>
    </row>
    <row r="41" spans="1:255" s="104" customFormat="1" ht="18" customHeight="1">
      <c r="B41" s="97">
        <v>40</v>
      </c>
      <c r="C41" s="101" t="s">
        <v>76</v>
      </c>
      <c r="D41" s="102">
        <v>34796</v>
      </c>
      <c r="E41" s="211">
        <v>3.4542341767464799E-3</v>
      </c>
      <c r="F41" s="211">
        <v>1.5704361025161928E-2</v>
      </c>
      <c r="G41" s="138">
        <v>1140.8864711461094</v>
      </c>
      <c r="H41" s="211">
        <v>0.95363639160991687</v>
      </c>
      <c r="I41" s="211">
        <v>9.9530048788632142E-2</v>
      </c>
    </row>
    <row r="42" spans="1:255" s="104" customFormat="1" ht="18" customHeight="1">
      <c r="B42" s="97">
        <v>42</v>
      </c>
      <c r="C42" s="101" t="s">
        <v>77</v>
      </c>
      <c r="D42" s="102">
        <v>22602</v>
      </c>
      <c r="E42" s="211">
        <v>2.2437234412812949E-3</v>
      </c>
      <c r="F42" s="211">
        <v>9.6488876976681404E-3</v>
      </c>
      <c r="G42" s="138">
        <v>1145.8699575258825</v>
      </c>
      <c r="H42" s="211">
        <v>0.95780195416941483</v>
      </c>
      <c r="I42" s="211">
        <v>0.10311207307123671</v>
      </c>
    </row>
    <row r="43" spans="1:255" s="104" customFormat="1" ht="18" customHeight="1">
      <c r="B43" s="97">
        <v>47</v>
      </c>
      <c r="C43" s="101" t="s">
        <v>78</v>
      </c>
      <c r="D43" s="102">
        <v>119985</v>
      </c>
      <c r="E43" s="211">
        <v>1.1911032523764985E-2</v>
      </c>
      <c r="F43" s="211">
        <v>1.5531104528142103E-2</v>
      </c>
      <c r="G43" s="138">
        <v>1318.5326755844478</v>
      </c>
      <c r="H43" s="211">
        <v>1.1021260877087664</v>
      </c>
      <c r="I43" s="211">
        <v>9.2044299385179551E-2</v>
      </c>
    </row>
    <row r="44" spans="1:255" s="104" customFormat="1" ht="18" customHeight="1">
      <c r="B44" s="97">
        <v>49</v>
      </c>
      <c r="C44" s="101" t="s">
        <v>79</v>
      </c>
      <c r="D44" s="102">
        <v>47740</v>
      </c>
      <c r="E44" s="211">
        <v>4.7391981721426873E-3</v>
      </c>
      <c r="F44" s="211">
        <v>-3.5596875850663068E-4</v>
      </c>
      <c r="G44" s="138">
        <v>1014.4994013405947</v>
      </c>
      <c r="H44" s="211">
        <v>0.8479928308843675</v>
      </c>
      <c r="I44" s="211">
        <v>0.1013489138282484</v>
      </c>
    </row>
    <row r="45" spans="1:255" s="104" customFormat="1" ht="18" hidden="1" customHeight="1">
      <c r="B45" s="97"/>
      <c r="C45" s="101"/>
      <c r="D45" s="102"/>
      <c r="E45" s="211"/>
      <c r="F45" s="211"/>
      <c r="G45" s="138"/>
      <c r="H45" s="211"/>
      <c r="I45" s="211"/>
    </row>
    <row r="46" spans="1:255" s="100" customFormat="1" ht="18" customHeight="1">
      <c r="A46" s="8"/>
      <c r="B46" s="97"/>
      <c r="C46" s="98" t="s">
        <v>80</v>
      </c>
      <c r="D46" s="99">
        <v>387567</v>
      </c>
      <c r="E46" s="210">
        <v>3.8474168788915478E-2</v>
      </c>
      <c r="F46" s="210">
        <v>1.5543647726230514E-2</v>
      </c>
      <c r="G46" s="137">
        <v>1108.8233132851867</v>
      </c>
      <c r="H46" s="210">
        <v>0.92683565819829805</v>
      </c>
      <c r="I46" s="210">
        <v>9.7770637917421244E-2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3" customFormat="1" ht="18" customHeight="1">
      <c r="B47" s="97">
        <v>2</v>
      </c>
      <c r="C47" s="101" t="s">
        <v>81</v>
      </c>
      <c r="D47" s="102">
        <v>74165</v>
      </c>
      <c r="E47" s="211">
        <v>7.3624346970457147E-3</v>
      </c>
      <c r="F47" s="211">
        <v>1.1400673676171813E-2</v>
      </c>
      <c r="G47" s="138">
        <v>1073.951756084407</v>
      </c>
      <c r="H47" s="211">
        <v>0.89768745912695358</v>
      </c>
      <c r="I47" s="211">
        <v>0.10141140892458167</v>
      </c>
    </row>
    <row r="48" spans="1:255" s="104" customFormat="1" ht="18" customHeight="1">
      <c r="B48" s="97">
        <v>13</v>
      </c>
      <c r="C48" s="101" t="s">
        <v>82</v>
      </c>
      <c r="D48" s="102">
        <v>101662</v>
      </c>
      <c r="E48" s="211">
        <v>1.0092089748143483E-2</v>
      </c>
      <c r="F48" s="211">
        <v>1.1834025061459252E-2</v>
      </c>
      <c r="G48" s="138">
        <v>1112.5698372056422</v>
      </c>
      <c r="H48" s="211">
        <v>0.92996727702536175</v>
      </c>
      <c r="I48" s="211">
        <v>9.7383542475787399E-2</v>
      </c>
    </row>
    <row r="49" spans="1:255" s="107" customFormat="1" ht="18" customHeight="1">
      <c r="B49" s="97">
        <v>16</v>
      </c>
      <c r="C49" s="104" t="s">
        <v>83</v>
      </c>
      <c r="D49" s="102">
        <v>44979</v>
      </c>
      <c r="E49" s="211">
        <v>4.4651109045832828E-3</v>
      </c>
      <c r="F49" s="211">
        <v>9.9016570119898617E-3</v>
      </c>
      <c r="G49" s="138">
        <v>1016.4645187754282</v>
      </c>
      <c r="H49" s="211">
        <v>0.84963541982466917</v>
      </c>
      <c r="I49" s="211">
        <v>9.7304151161168084E-2</v>
      </c>
    </row>
    <row r="50" spans="1:255" s="104" customFormat="1" ht="18" customHeight="1">
      <c r="B50" s="97">
        <v>19</v>
      </c>
      <c r="C50" s="104" t="s">
        <v>84</v>
      </c>
      <c r="D50" s="106">
        <v>44547</v>
      </c>
      <c r="E50" s="212">
        <v>4.4222258268630139E-3</v>
      </c>
      <c r="F50" s="212">
        <v>2.4610713710697674E-2</v>
      </c>
      <c r="G50" s="139">
        <v>1266.5659974858013</v>
      </c>
      <c r="H50" s="212">
        <v>1.0586885357355511</v>
      </c>
      <c r="I50" s="212">
        <v>9.4576870034162042E-2</v>
      </c>
    </row>
    <row r="51" spans="1:255" s="104" customFormat="1" ht="18" customHeight="1">
      <c r="B51" s="97">
        <v>45</v>
      </c>
      <c r="C51" s="101" t="s">
        <v>85</v>
      </c>
      <c r="D51" s="102">
        <v>122214</v>
      </c>
      <c r="E51" s="211">
        <v>1.2132307612279984E-2</v>
      </c>
      <c r="F51" s="211">
        <v>1.999699544308875E-2</v>
      </c>
      <c r="G51" s="138">
        <v>1103.3625051139802</v>
      </c>
      <c r="H51" s="211">
        <v>0.9222711151597327</v>
      </c>
      <c r="I51" s="211">
        <v>9.6681940188694027E-2</v>
      </c>
    </row>
    <row r="52" spans="1:255" s="104" customFormat="1" ht="18" hidden="1" customHeight="1">
      <c r="B52" s="97"/>
      <c r="C52" s="101"/>
      <c r="D52" s="102"/>
      <c r="E52" s="211"/>
      <c r="F52" s="211"/>
      <c r="G52" s="138"/>
      <c r="H52" s="211"/>
      <c r="I52" s="211"/>
    </row>
    <row r="53" spans="1:255" s="100" customFormat="1" ht="18" customHeight="1">
      <c r="A53" s="8"/>
      <c r="B53" s="97"/>
      <c r="C53" s="98" t="s">
        <v>86</v>
      </c>
      <c r="D53" s="99">
        <v>1772326</v>
      </c>
      <c r="E53" s="210">
        <v>0.17594059781401258</v>
      </c>
      <c r="F53" s="210">
        <v>8.8451246508540748E-3</v>
      </c>
      <c r="G53" s="137">
        <v>1244.6526199694642</v>
      </c>
      <c r="H53" s="210">
        <v>1.0403717313985932</v>
      </c>
      <c r="I53" s="210">
        <v>9.6137868030564677E-2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3" customFormat="1" ht="18" customHeight="1">
      <c r="B54" s="97">
        <v>8</v>
      </c>
      <c r="C54" s="104" t="s">
        <v>87</v>
      </c>
      <c r="D54" s="106">
        <v>1327728</v>
      </c>
      <c r="E54" s="212">
        <v>0.1318049038689289</v>
      </c>
      <c r="F54" s="212">
        <v>6.9056939744673862E-3</v>
      </c>
      <c r="G54" s="139">
        <v>1283.6379360983583</v>
      </c>
      <c r="H54" s="212">
        <v>1.0729585111871049</v>
      </c>
      <c r="I54" s="212">
        <v>9.536267454122016E-2</v>
      </c>
    </row>
    <row r="55" spans="1:255" s="104" customFormat="1" ht="18" customHeight="1">
      <c r="B55" s="97">
        <v>17</v>
      </c>
      <c r="C55" s="104" t="s">
        <v>212</v>
      </c>
      <c r="D55" s="106">
        <v>165061</v>
      </c>
      <c r="E55" s="212">
        <v>1.638577271663268E-2</v>
      </c>
      <c r="F55" s="212">
        <v>1.7939957570674459E-2</v>
      </c>
      <c r="G55" s="139">
        <v>1118.7964445871521</v>
      </c>
      <c r="H55" s="212">
        <v>0.93517193107767049</v>
      </c>
      <c r="I55" s="212">
        <v>0.10003282283094661</v>
      </c>
    </row>
    <row r="56" spans="1:255" s="107" customFormat="1" ht="18" customHeight="1">
      <c r="B56" s="97">
        <v>25</v>
      </c>
      <c r="C56" s="104" t="s">
        <v>209</v>
      </c>
      <c r="D56" s="102">
        <v>101538</v>
      </c>
      <c r="E56" s="211">
        <v>1.0079780142501554E-2</v>
      </c>
      <c r="F56" s="211">
        <v>8.3918445174937517E-3</v>
      </c>
      <c r="G56" s="138">
        <v>1072.2926775197461</v>
      </c>
      <c r="H56" s="211">
        <v>0.89630067986730377</v>
      </c>
      <c r="I56" s="211">
        <v>0.10052174893698096</v>
      </c>
    </row>
    <row r="57" spans="1:255" s="104" customFormat="1" ht="18" customHeight="1">
      <c r="B57" s="97">
        <v>43</v>
      </c>
      <c r="C57" s="104" t="s">
        <v>88</v>
      </c>
      <c r="D57" s="106">
        <v>177999</v>
      </c>
      <c r="E57" s="212">
        <v>1.7670141085949439E-2</v>
      </c>
      <c r="F57" s="212">
        <v>1.5280629705681115E-2</v>
      </c>
      <c r="G57" s="139">
        <v>1168.8832852431754</v>
      </c>
      <c r="H57" s="212">
        <v>0.97703817736803755</v>
      </c>
      <c r="I57" s="212">
        <v>9.8739191129730397E-2</v>
      </c>
    </row>
    <row r="58" spans="1:255" s="104" customFormat="1" ht="18" hidden="1" customHeight="1">
      <c r="B58" s="97"/>
      <c r="D58" s="106"/>
      <c r="E58" s="212"/>
      <c r="F58" s="212"/>
      <c r="G58" s="139"/>
      <c r="H58" s="212"/>
      <c r="I58" s="212"/>
    </row>
    <row r="59" spans="1:255" s="100" customFormat="1" ht="18" customHeight="1">
      <c r="A59" s="8"/>
      <c r="B59" s="97"/>
      <c r="C59" s="98" t="s">
        <v>89</v>
      </c>
      <c r="D59" s="99">
        <v>1032078</v>
      </c>
      <c r="E59" s="210">
        <v>0.10245542880411983</v>
      </c>
      <c r="F59" s="210">
        <v>1.3341319011477726E-2</v>
      </c>
      <c r="G59" s="137">
        <v>1103.0872169351544</v>
      </c>
      <c r="H59" s="210">
        <v>0.92204100915694653</v>
      </c>
      <c r="I59" s="210">
        <v>9.586050147838443E-2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3" customFormat="1" ht="18" customHeight="1">
      <c r="B60" s="97">
        <v>3</v>
      </c>
      <c r="C60" s="104" t="s">
        <v>204</v>
      </c>
      <c r="D60" s="106">
        <v>335803</v>
      </c>
      <c r="E60" s="212">
        <v>3.3335504059489547E-2</v>
      </c>
      <c r="F60" s="212">
        <v>1.7443023093750565E-2</v>
      </c>
      <c r="G60" s="139">
        <v>1035.4741073486534</v>
      </c>
      <c r="H60" s="212">
        <v>0.86552502489181349</v>
      </c>
      <c r="I60" s="212">
        <v>9.5137866549529271E-2</v>
      </c>
    </row>
    <row r="61" spans="1:255" s="104" customFormat="1" ht="18" customHeight="1">
      <c r="B61" s="97">
        <v>12</v>
      </c>
      <c r="C61" s="104" t="s">
        <v>211</v>
      </c>
      <c r="D61" s="106">
        <v>136561</v>
      </c>
      <c r="E61" s="212">
        <v>1.3556548839253824E-2</v>
      </c>
      <c r="F61" s="212">
        <v>1.2402882391317149E-2</v>
      </c>
      <c r="G61" s="139">
        <v>1073.7831210228399</v>
      </c>
      <c r="H61" s="212">
        <v>0.89754650160341476</v>
      </c>
      <c r="I61" s="212">
        <v>9.8340623512283232E-2</v>
      </c>
    </row>
    <row r="62" spans="1:255" s="104" customFormat="1" ht="18" customHeight="1">
      <c r="B62" s="97">
        <v>46</v>
      </c>
      <c r="C62" s="104" t="s">
        <v>90</v>
      </c>
      <c r="D62" s="106">
        <v>559714</v>
      </c>
      <c r="E62" s="212">
        <v>5.5563375905376459E-2</v>
      </c>
      <c r="F62" s="212">
        <v>1.1124439081140913E-2</v>
      </c>
      <c r="G62" s="139">
        <v>1150.8017312770457</v>
      </c>
      <c r="H62" s="212">
        <v>0.96192429153009118</v>
      </c>
      <c r="I62" s="212">
        <v>9.5934303044497238E-2</v>
      </c>
    </row>
    <row r="63" spans="1:255" s="104" customFormat="1" ht="18" hidden="1" customHeight="1">
      <c r="B63" s="97"/>
      <c r="D63" s="106"/>
      <c r="E63" s="212"/>
      <c r="F63" s="212"/>
      <c r="G63" s="139"/>
      <c r="H63" s="212"/>
      <c r="I63" s="212"/>
    </row>
    <row r="64" spans="1:255" s="100" customFormat="1" ht="18" customHeight="1">
      <c r="A64" s="8"/>
      <c r="B64" s="97"/>
      <c r="C64" s="98" t="s">
        <v>91</v>
      </c>
      <c r="D64" s="99">
        <v>235906</v>
      </c>
      <c r="E64" s="210">
        <v>2.3418627649717069E-2</v>
      </c>
      <c r="F64" s="210">
        <v>1.3664137225750439E-2</v>
      </c>
      <c r="G64" s="137">
        <v>1000.0527314693142</v>
      </c>
      <c r="H64" s="210">
        <v>0.83591724713852145</v>
      </c>
      <c r="I64" s="210">
        <v>9.7942688096122721E-2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3" customFormat="1" ht="18" customHeight="1">
      <c r="B65" s="97">
        <v>6</v>
      </c>
      <c r="C65" s="104" t="s">
        <v>92</v>
      </c>
      <c r="D65" s="106">
        <v>138352</v>
      </c>
      <c r="E65" s="212">
        <v>1.3734343223969105E-2</v>
      </c>
      <c r="F65" s="212">
        <v>1.3909449338238566E-2</v>
      </c>
      <c r="G65" s="139">
        <v>1006.1811215595004</v>
      </c>
      <c r="H65" s="212">
        <v>0.84103980399215139</v>
      </c>
      <c r="I65" s="212">
        <v>9.7669508824711482E-2</v>
      </c>
    </row>
    <row r="66" spans="1:255" s="104" customFormat="1" ht="18" customHeight="1">
      <c r="B66" s="97">
        <v>10</v>
      </c>
      <c r="C66" s="101" t="s">
        <v>93</v>
      </c>
      <c r="D66" s="102">
        <v>97554</v>
      </c>
      <c r="E66" s="211">
        <v>9.6842844257479625E-3</v>
      </c>
      <c r="F66" s="211">
        <v>1.3316436762506267E-2</v>
      </c>
      <c r="G66" s="138">
        <v>991.36139102445861</v>
      </c>
      <c r="H66" s="211">
        <v>0.82865238884656622</v>
      </c>
      <c r="I66" s="211">
        <v>9.8330279795966424E-2</v>
      </c>
    </row>
    <row r="67" spans="1:255" s="104" customFormat="1" ht="18" hidden="1" customHeight="1">
      <c r="B67" s="97"/>
      <c r="C67" s="101"/>
      <c r="D67" s="102"/>
      <c r="E67" s="211"/>
      <c r="F67" s="211"/>
      <c r="G67" s="138"/>
      <c r="H67" s="211"/>
      <c r="I67" s="211"/>
    </row>
    <row r="68" spans="1:255" s="100" customFormat="1" ht="18" customHeight="1">
      <c r="A68" s="8"/>
      <c r="B68" s="97"/>
      <c r="C68" s="98" t="s">
        <v>94</v>
      </c>
      <c r="D68" s="99">
        <v>773177</v>
      </c>
      <c r="E68" s="210">
        <v>7.6754064204917608E-2</v>
      </c>
      <c r="F68" s="210">
        <v>6.8614990337383386E-3</v>
      </c>
      <c r="G68" s="137">
        <v>1023.0401199078607</v>
      </c>
      <c r="H68" s="210">
        <v>0.85513178838998272</v>
      </c>
      <c r="I68" s="210">
        <v>9.7033232627516952E-2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3" customFormat="1" ht="18" customHeight="1">
      <c r="B69" s="97">
        <v>15</v>
      </c>
      <c r="C69" s="104" t="s">
        <v>203</v>
      </c>
      <c r="D69" s="106">
        <v>305014</v>
      </c>
      <c r="E69" s="212">
        <v>3.0279048832801209E-2</v>
      </c>
      <c r="F69" s="212">
        <v>1.0016921146134505E-2</v>
      </c>
      <c r="G69" s="139">
        <v>1072.7306541011233</v>
      </c>
      <c r="H69" s="212">
        <v>0.89666677274090456</v>
      </c>
      <c r="I69" s="212">
        <v>9.5777707286324176E-2</v>
      </c>
    </row>
    <row r="70" spans="1:255" s="104" customFormat="1" ht="18" customHeight="1">
      <c r="B70" s="97">
        <v>27</v>
      </c>
      <c r="C70" s="104" t="s">
        <v>95</v>
      </c>
      <c r="D70" s="106">
        <v>113278</v>
      </c>
      <c r="E70" s="212">
        <v>1.124522183795516E-2</v>
      </c>
      <c r="F70" s="212">
        <v>-6.3856288265530248E-3</v>
      </c>
      <c r="G70" s="139">
        <v>923.73932334610436</v>
      </c>
      <c r="H70" s="212">
        <v>0.77212891675279571</v>
      </c>
      <c r="I70" s="212">
        <v>0.10252495667633332</v>
      </c>
    </row>
    <row r="71" spans="1:255" s="104" customFormat="1" ht="18" customHeight="1">
      <c r="B71" s="97">
        <v>32</v>
      </c>
      <c r="C71" s="104" t="s">
        <v>210</v>
      </c>
      <c r="D71" s="106">
        <v>107126</v>
      </c>
      <c r="E71" s="212">
        <v>1.0634506564494292E-2</v>
      </c>
      <c r="F71" s="212">
        <v>5.9157151442308376E-3</v>
      </c>
      <c r="G71" s="139">
        <v>886.50837630453907</v>
      </c>
      <c r="H71" s="212">
        <v>0.74100856701521767</v>
      </c>
      <c r="I71" s="212">
        <v>9.42140707343464E-2</v>
      </c>
    </row>
    <row r="72" spans="1:255" s="104" customFormat="1" ht="18" customHeight="1">
      <c r="B72" s="108">
        <v>36</v>
      </c>
      <c r="C72" s="109" t="s">
        <v>96</v>
      </c>
      <c r="D72" s="106">
        <v>247759</v>
      </c>
      <c r="E72" s="212">
        <v>2.4595286969666948E-2</v>
      </c>
      <c r="F72" s="212">
        <v>9.5429411980425538E-3</v>
      </c>
      <c r="G72" s="139">
        <v>1066.3014609761904</v>
      </c>
      <c r="H72" s="212">
        <v>0.89129278270097967</v>
      </c>
      <c r="I72" s="212">
        <v>9.6412933847445537E-2</v>
      </c>
    </row>
    <row r="73" spans="1:255" s="104" customFormat="1" ht="18" hidden="1" customHeight="1">
      <c r="B73" s="108"/>
      <c r="C73" s="109"/>
      <c r="D73" s="106"/>
      <c r="E73" s="212"/>
      <c r="F73" s="212"/>
      <c r="G73" s="139"/>
      <c r="H73" s="212"/>
      <c r="I73" s="212"/>
    </row>
    <row r="74" spans="1:255" s="100" customFormat="1" ht="18" customHeight="1">
      <c r="A74" s="8"/>
      <c r="B74" s="97">
        <v>28</v>
      </c>
      <c r="C74" s="98" t="s">
        <v>97</v>
      </c>
      <c r="D74" s="99">
        <v>1230296</v>
      </c>
      <c r="E74" s="210">
        <v>0.12213273050679639</v>
      </c>
      <c r="F74" s="210">
        <v>1.7851129997956461E-2</v>
      </c>
      <c r="G74" s="137">
        <v>1394.5539791074675</v>
      </c>
      <c r="H74" s="210">
        <v>1.1656702556962666</v>
      </c>
      <c r="I74" s="210">
        <v>9.2398502757305767E-2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100" customFormat="1" ht="18" hidden="1" customHeight="1">
      <c r="A75" s="8"/>
      <c r="B75" s="97"/>
      <c r="C75" s="98"/>
      <c r="D75" s="99"/>
      <c r="E75" s="210"/>
      <c r="F75" s="210"/>
      <c r="G75" s="137"/>
      <c r="H75" s="210"/>
      <c r="I75" s="210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100" customFormat="1" ht="18" customHeight="1">
      <c r="A76" s="8"/>
      <c r="B76" s="97">
        <v>30</v>
      </c>
      <c r="C76" s="98" t="s">
        <v>98</v>
      </c>
      <c r="D76" s="99">
        <v>258163</v>
      </c>
      <c r="E76" s="210">
        <v>2.5628102591430092E-2</v>
      </c>
      <c r="F76" s="210">
        <v>1.5697969493219111E-2</v>
      </c>
      <c r="G76" s="137">
        <v>1058.8993282151196</v>
      </c>
      <c r="H76" s="210">
        <v>0.885105538522868</v>
      </c>
      <c r="I76" s="210">
        <v>9.7008003812980581E-2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100" customFormat="1" ht="18" hidden="1" customHeight="1">
      <c r="A77" s="8"/>
      <c r="B77" s="97"/>
      <c r="C77" s="98"/>
      <c r="D77" s="99"/>
      <c r="E77" s="210"/>
      <c r="F77" s="210"/>
      <c r="G77" s="137"/>
      <c r="H77" s="210"/>
      <c r="I77" s="210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100" customFormat="1" ht="18" customHeight="1">
      <c r="A78" s="8"/>
      <c r="B78" s="97">
        <v>31</v>
      </c>
      <c r="C78" s="98" t="s">
        <v>99</v>
      </c>
      <c r="D78" s="99">
        <v>143001</v>
      </c>
      <c r="E78" s="210">
        <v>1.4195854164528204E-2</v>
      </c>
      <c r="F78" s="210">
        <v>1.465924007521191E-2</v>
      </c>
      <c r="G78" s="137">
        <v>1373.5137586450437</v>
      </c>
      <c r="H78" s="210">
        <v>1.148083299914149</v>
      </c>
      <c r="I78" s="210">
        <v>9.5338843512067895E-2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100" customFormat="1" ht="18" hidden="1" customHeight="1">
      <c r="A79" s="8"/>
      <c r="B79" s="97"/>
      <c r="C79" s="98"/>
      <c r="D79" s="99"/>
      <c r="E79" s="210"/>
      <c r="F79" s="210"/>
      <c r="G79" s="137"/>
      <c r="H79" s="210"/>
      <c r="I79" s="210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100" customFormat="1" ht="18" customHeight="1">
      <c r="A80" s="8"/>
      <c r="B80" s="97"/>
      <c r="C80" s="98" t="s">
        <v>100</v>
      </c>
      <c r="D80" s="99">
        <v>573642</v>
      </c>
      <c r="E80" s="210">
        <v>5.6946022577802166E-2</v>
      </c>
      <c r="F80" s="210">
        <v>8.8035228160017187E-3</v>
      </c>
      <c r="G80" s="137">
        <v>1482.1796599272718</v>
      </c>
      <c r="H80" s="210">
        <v>1.2389142113243976</v>
      </c>
      <c r="I80" s="210">
        <v>9.4811724299629585E-2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3" customFormat="1" ht="18" customHeight="1">
      <c r="B81" s="97">
        <v>1</v>
      </c>
      <c r="C81" s="104" t="s">
        <v>205</v>
      </c>
      <c r="D81" s="102">
        <v>81605</v>
      </c>
      <c r="E81" s="211">
        <v>8.1010110355614583E-3</v>
      </c>
      <c r="F81" s="212">
        <v>1.596055924206019E-2</v>
      </c>
      <c r="G81" s="138">
        <v>1505.0730590037374</v>
      </c>
      <c r="H81" s="211">
        <v>1.2580501893898002</v>
      </c>
      <c r="I81" s="212">
        <v>9.4800122300029432E-2</v>
      </c>
    </row>
    <row r="82" spans="1:255" s="104" customFormat="1" ht="18" customHeight="1">
      <c r="B82" s="97">
        <v>20</v>
      </c>
      <c r="C82" s="104" t="s">
        <v>207</v>
      </c>
      <c r="D82" s="102">
        <v>193783</v>
      </c>
      <c r="E82" s="211">
        <v>1.9237034758951117E-2</v>
      </c>
      <c r="F82" s="212">
        <v>6.272880695832761E-3</v>
      </c>
      <c r="G82" s="138">
        <v>1453.4755575566489</v>
      </c>
      <c r="H82" s="211">
        <v>1.2149212222747301</v>
      </c>
      <c r="I82" s="212">
        <v>9.5912058666058453E-2</v>
      </c>
    </row>
    <row r="83" spans="1:255" s="104" customFormat="1" ht="18" customHeight="1">
      <c r="B83" s="97">
        <v>48</v>
      </c>
      <c r="C83" s="104" t="s">
        <v>206</v>
      </c>
      <c r="D83" s="102">
        <v>298254</v>
      </c>
      <c r="E83" s="211">
        <v>2.9607976783289591E-2</v>
      </c>
      <c r="F83" s="212">
        <v>8.5075303139940939E-3</v>
      </c>
      <c r="G83" s="138">
        <v>1494.5655834624179</v>
      </c>
      <c r="H83" s="211">
        <v>1.2492672724970375</v>
      </c>
      <c r="I83" s="212">
        <v>9.4055318008638089E-2</v>
      </c>
    </row>
    <row r="84" spans="1:255" s="104" customFormat="1" ht="18" hidden="1" customHeight="1">
      <c r="B84" s="97"/>
      <c r="D84" s="102"/>
      <c r="E84" s="211"/>
      <c r="F84" s="212"/>
      <c r="G84" s="138"/>
      <c r="H84" s="211"/>
      <c r="I84" s="212"/>
    </row>
    <row r="85" spans="1:255" s="100" customFormat="1" ht="18" customHeight="1">
      <c r="A85" s="8"/>
      <c r="B85" s="97">
        <v>26</v>
      </c>
      <c r="C85" s="98" t="s">
        <v>101</v>
      </c>
      <c r="D85" s="99">
        <v>72641</v>
      </c>
      <c r="E85" s="210">
        <v>7.2111456728658771E-3</v>
      </c>
      <c r="F85" s="210">
        <v>1.3265448458641416E-2</v>
      </c>
      <c r="G85" s="137">
        <v>1182.4974362963062</v>
      </c>
      <c r="H85" s="210">
        <v>0.98841788097000749</v>
      </c>
      <c r="I85" s="210">
        <v>9.9702521864992066E-2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100" customFormat="1" ht="18" hidden="1" customHeight="1">
      <c r="A86" s="8"/>
      <c r="B86" s="97"/>
      <c r="C86" s="98"/>
      <c r="D86" s="99"/>
      <c r="E86" s="210"/>
      <c r="F86" s="210"/>
      <c r="G86" s="137"/>
      <c r="H86" s="210"/>
      <c r="I86" s="210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100" customFormat="1" ht="18" customHeight="1">
      <c r="A87" s="8"/>
      <c r="B87" s="97">
        <v>51</v>
      </c>
      <c r="C87" s="104" t="s">
        <v>102</v>
      </c>
      <c r="D87" s="102">
        <v>8998</v>
      </c>
      <c r="E87" s="211">
        <v>8.9324057714578766E-4</v>
      </c>
      <c r="F87" s="212">
        <v>1.1579539066891575E-2</v>
      </c>
      <c r="G87" s="138">
        <v>1211.8001111358078</v>
      </c>
      <c r="H87" s="211">
        <v>1.0129112006869019</v>
      </c>
      <c r="I87" s="212">
        <v>9.8927811181898306E-2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100" customFormat="1" ht="18" customHeight="1">
      <c r="A88" s="8"/>
      <c r="B88" s="97">
        <v>52</v>
      </c>
      <c r="C88" s="104" t="s">
        <v>103</v>
      </c>
      <c r="D88" s="102">
        <v>8548</v>
      </c>
      <c r="E88" s="211">
        <v>8.4856862118717414E-4</v>
      </c>
      <c r="F88" s="212">
        <v>1.8953391345809978E-2</v>
      </c>
      <c r="G88" s="138">
        <v>1161.7363324754326</v>
      </c>
      <c r="H88" s="211">
        <v>0.97106423129995079</v>
      </c>
      <c r="I88" s="212">
        <v>9.7998535763615502E-2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100" customFormat="1" ht="18" hidden="1" customHeight="1">
      <c r="A89" s="8"/>
      <c r="B89" s="97"/>
      <c r="C89" s="104"/>
      <c r="D89" s="102"/>
      <c r="E89" s="211"/>
      <c r="F89" s="212"/>
      <c r="G89" s="138"/>
      <c r="H89" s="211"/>
      <c r="I89" s="212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7"/>
      <c r="C90" s="239" t="s">
        <v>45</v>
      </c>
      <c r="D90" s="240">
        <v>10073434</v>
      </c>
      <c r="E90" s="242">
        <v>1</v>
      </c>
      <c r="F90" s="242">
        <v>1.2418756468050018E-2</v>
      </c>
      <c r="G90" s="241">
        <v>1196.3537478053656</v>
      </c>
      <c r="H90" s="242">
        <v>1</v>
      </c>
      <c r="I90" s="242">
        <v>9.5381396794860018E-2</v>
      </c>
    </row>
    <row r="91" spans="1:255" ht="18" customHeight="1">
      <c r="B91" s="110"/>
      <c r="D91" s="90"/>
      <c r="E91" s="111"/>
      <c r="F91" s="111"/>
      <c r="G91" s="112"/>
      <c r="H91" s="111"/>
      <c r="I91" s="111"/>
    </row>
    <row r="92" spans="1:255" ht="18" customHeight="1">
      <c r="B92" s="110"/>
      <c r="D92" s="91"/>
      <c r="E92" s="111"/>
      <c r="G92" s="112"/>
      <c r="H92" s="111"/>
      <c r="I92" s="111"/>
    </row>
    <row r="93" spans="1:255" ht="18" customHeight="1">
      <c r="B93" s="110"/>
      <c r="D93" s="91"/>
      <c r="I93" s="111"/>
    </row>
    <row r="94" spans="1:255" ht="18" customHeight="1">
      <c r="B94" s="110"/>
      <c r="D94" s="91"/>
      <c r="I94" s="111"/>
    </row>
    <row r="95" spans="1:255" ht="18" customHeight="1">
      <c r="B95" s="110"/>
      <c r="D95" s="91"/>
      <c r="I95" s="111"/>
    </row>
    <row r="96" spans="1:255" ht="18" customHeight="1">
      <c r="B96" s="110"/>
      <c r="D96" s="91"/>
      <c r="I96" s="111"/>
    </row>
    <row r="97" spans="2:9" ht="18" customHeight="1">
      <c r="B97" s="113"/>
      <c r="C97" s="114"/>
      <c r="D97" s="115"/>
      <c r="E97" s="114"/>
      <c r="F97" s="114"/>
      <c r="G97" s="114"/>
      <c r="H97" s="114"/>
      <c r="I97" s="114"/>
    </row>
    <row r="98" spans="2:9" ht="18" customHeight="1">
      <c r="B98" s="113"/>
      <c r="C98" s="114"/>
      <c r="D98" s="115"/>
      <c r="E98" s="114"/>
      <c r="F98" s="114"/>
      <c r="G98" s="114"/>
      <c r="H98" s="114"/>
      <c r="I98" s="114"/>
    </row>
    <row r="99" spans="2:9" ht="18" customHeight="1">
      <c r="D99" s="91"/>
    </row>
    <row r="100" spans="2:9" ht="18" customHeight="1">
      <c r="D100" s="91"/>
    </row>
    <row r="101" spans="2:9" ht="18" customHeight="1">
      <c r="D101" s="91"/>
    </row>
    <row r="102" spans="2:9" ht="18" customHeight="1">
      <c r="D102" s="91"/>
    </row>
    <row r="103" spans="2:9" ht="18" customHeight="1">
      <c r="D103" s="91"/>
    </row>
    <row r="104" spans="2:9" ht="18" customHeight="1">
      <c r="D104" s="91"/>
    </row>
    <row r="105" spans="2:9" ht="18" customHeight="1">
      <c r="D105" s="91"/>
    </row>
    <row r="106" spans="2:9" ht="18" customHeight="1">
      <c r="D106" s="91"/>
    </row>
    <row r="107" spans="2:9" ht="18" customHeight="1">
      <c r="D107" s="91"/>
    </row>
    <row r="108" spans="2:9" ht="18" customHeight="1">
      <c r="D108" s="91"/>
    </row>
    <row r="109" spans="2:9" ht="18" customHeight="1">
      <c r="D109" s="91"/>
    </row>
    <row r="110" spans="2:9" ht="18" customHeight="1">
      <c r="D110" s="91"/>
    </row>
    <row r="111" spans="2:9" ht="18" customHeight="1">
      <c r="D111" s="91"/>
    </row>
    <row r="112" spans="2:9" ht="18" customHeight="1">
      <c r="D112" s="91"/>
    </row>
    <row r="113" spans="4:4" ht="18" customHeight="1">
      <c r="D113" s="91"/>
    </row>
    <row r="114" spans="4:4">
      <c r="D114" s="91"/>
    </row>
    <row r="115" spans="4:4">
      <c r="D115" s="91"/>
    </row>
    <row r="116" spans="4:4">
      <c r="D116" s="91"/>
    </row>
    <row r="117" spans="4:4">
      <c r="D117" s="91"/>
    </row>
    <row r="118" spans="4:4">
      <c r="D118" s="91"/>
    </row>
    <row r="119" spans="4:4">
      <c r="D119" s="91"/>
    </row>
    <row r="120" spans="4:4">
      <c r="D120" s="91"/>
    </row>
  </sheetData>
  <mergeCells count="6">
    <mergeCell ref="D7:F7"/>
    <mergeCell ref="G7:I7"/>
    <mergeCell ref="C7:C8"/>
    <mergeCell ref="B7:B8"/>
    <mergeCell ref="B3:I3"/>
    <mergeCell ref="B5:I5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I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J67" sqref="J67"/>
    </sheetView>
  </sheetViews>
  <sheetFormatPr baseColWidth="10" defaultColWidth="10.28515625" defaultRowHeight="15.75"/>
  <cols>
    <col min="1" max="1" width="2.7109375" style="121" customWidth="1"/>
    <col min="2" max="2" width="7" style="134" customWidth="1"/>
    <col min="3" max="3" width="27.42578125" style="117" customWidth="1"/>
    <col min="4" max="4" width="20.7109375" style="118" customWidth="1"/>
    <col min="5" max="5" width="20.7109375" style="119" customWidth="1"/>
    <col min="6" max="7" width="20.7109375" style="120" customWidth="1"/>
    <col min="8" max="16384" width="10.28515625" style="121"/>
  </cols>
  <sheetData>
    <row r="1" spans="1:9">
      <c r="B1" s="116"/>
    </row>
    <row r="2" spans="1:9" s="117" customFormat="1" ht="22.7" customHeight="1">
      <c r="B2" s="122"/>
      <c r="C2" s="512" t="s">
        <v>154</v>
      </c>
      <c r="D2" s="513"/>
      <c r="E2" s="513"/>
      <c r="F2" s="513"/>
      <c r="G2" s="513"/>
    </row>
    <row r="3" spans="1:9" s="117" customFormat="1" ht="18.95" customHeight="1">
      <c r="A3" s="226"/>
      <c r="B3" s="227"/>
      <c r="C3" s="514" t="s">
        <v>144</v>
      </c>
      <c r="D3" s="515"/>
      <c r="E3" s="515"/>
      <c r="F3" s="515"/>
      <c r="G3" s="515"/>
    </row>
    <row r="4" spans="1:9" ht="19.7" customHeight="1">
      <c r="A4" s="226"/>
      <c r="B4" s="520" t="s">
        <v>159</v>
      </c>
      <c r="C4" s="516" t="s">
        <v>224</v>
      </c>
      <c r="D4" s="518" t="s">
        <v>155</v>
      </c>
      <c r="E4" s="228" t="s">
        <v>156</v>
      </c>
      <c r="F4" s="228"/>
      <c r="G4" s="228"/>
      <c r="I4" s="7" t="s">
        <v>170</v>
      </c>
    </row>
    <row r="5" spans="1:9" ht="19.7" customHeight="1">
      <c r="A5" s="226"/>
      <c r="B5" s="521"/>
      <c r="C5" s="517"/>
      <c r="D5" s="519"/>
      <c r="E5" s="228" t="s">
        <v>4</v>
      </c>
      <c r="F5" s="228" t="s">
        <v>3</v>
      </c>
      <c r="G5" s="228" t="s">
        <v>6</v>
      </c>
    </row>
    <row r="6" spans="1:9">
      <c r="B6" s="123">
        <v>4</v>
      </c>
      <c r="C6" s="125" t="s">
        <v>53</v>
      </c>
      <c r="D6" s="126">
        <v>35114</v>
      </c>
      <c r="E6" s="213">
        <v>0.37777109540754106</v>
      </c>
      <c r="F6" s="213">
        <v>0.2354414645171011</v>
      </c>
      <c r="G6" s="213">
        <v>0.3108671594882918</v>
      </c>
    </row>
    <row r="7" spans="1:9">
      <c r="B7" s="124">
        <v>11</v>
      </c>
      <c r="C7" s="125" t="s">
        <v>54</v>
      </c>
      <c r="D7" s="126">
        <v>65350</v>
      </c>
      <c r="E7" s="213">
        <v>0.35567466018344568</v>
      </c>
      <c r="F7" s="213">
        <v>0.22154070586675065</v>
      </c>
      <c r="G7" s="213">
        <v>0.28507863109909043</v>
      </c>
      <c r="H7" s="117"/>
    </row>
    <row r="8" spans="1:9">
      <c r="B8" s="124">
        <v>14</v>
      </c>
      <c r="C8" s="125" t="s">
        <v>55</v>
      </c>
      <c r="D8" s="126">
        <v>54728</v>
      </c>
      <c r="E8" s="213">
        <v>0.36999384178609079</v>
      </c>
      <c r="F8" s="213">
        <v>0.23754081192632293</v>
      </c>
      <c r="G8" s="213">
        <v>0.30924666048866489</v>
      </c>
      <c r="H8" s="117"/>
    </row>
    <row r="9" spans="1:9">
      <c r="B9" s="124">
        <v>18</v>
      </c>
      <c r="C9" s="125" t="s">
        <v>56</v>
      </c>
      <c r="D9" s="126">
        <v>59734</v>
      </c>
      <c r="E9" s="213">
        <v>0.36629213483146067</v>
      </c>
      <c r="F9" s="213">
        <v>0.23281899575307313</v>
      </c>
      <c r="G9" s="213">
        <v>0.30539323200253582</v>
      </c>
      <c r="H9" s="117"/>
    </row>
    <row r="10" spans="1:9">
      <c r="B10" s="124">
        <v>21</v>
      </c>
      <c r="C10" s="125" t="s">
        <v>57</v>
      </c>
      <c r="D10" s="126">
        <v>29312</v>
      </c>
      <c r="E10" s="213">
        <v>0.36278410745133055</v>
      </c>
      <c r="F10" s="213">
        <v>0.20957812068353132</v>
      </c>
      <c r="G10" s="213">
        <v>0.28681298251450599</v>
      </c>
      <c r="H10" s="117"/>
    </row>
    <row r="11" spans="1:9">
      <c r="B11" s="124">
        <v>23</v>
      </c>
      <c r="C11" s="125" t="s">
        <v>58</v>
      </c>
      <c r="D11" s="126">
        <v>51876</v>
      </c>
      <c r="E11" s="213">
        <v>0.43477744180212063</v>
      </c>
      <c r="F11" s="213">
        <v>0.26761100440628177</v>
      </c>
      <c r="G11" s="213">
        <v>0.35400331647798228</v>
      </c>
      <c r="H11" s="117"/>
    </row>
    <row r="12" spans="1:9">
      <c r="B12" s="124">
        <v>29</v>
      </c>
      <c r="C12" s="125" t="s">
        <v>59</v>
      </c>
      <c r="D12" s="126">
        <v>75547</v>
      </c>
      <c r="E12" s="213">
        <v>0.33331297461267534</v>
      </c>
      <c r="F12" s="213">
        <v>0.19479820760001179</v>
      </c>
      <c r="G12" s="213">
        <v>0.26691186082581675</v>
      </c>
      <c r="H12" s="117"/>
    </row>
    <row r="13" spans="1:9">
      <c r="B13" s="124">
        <v>41</v>
      </c>
      <c r="C13" s="125" t="s">
        <v>60</v>
      </c>
      <c r="D13" s="126">
        <v>107492</v>
      </c>
      <c r="E13" s="213">
        <v>0.32992690164290367</v>
      </c>
      <c r="F13" s="213">
        <v>0.20863938719881367</v>
      </c>
      <c r="G13" s="213">
        <v>0.27232330602297311</v>
      </c>
      <c r="H13" s="117"/>
    </row>
    <row r="14" spans="1:9" s="131" customFormat="1">
      <c r="B14" s="127"/>
      <c r="C14" s="128" t="s">
        <v>52</v>
      </c>
      <c r="D14" s="129">
        <v>479153</v>
      </c>
      <c r="E14" s="214">
        <v>0.35749200856330099</v>
      </c>
      <c r="F14" s="214">
        <v>0.22109953916466465</v>
      </c>
      <c r="G14" s="214">
        <v>0.29194181063108754</v>
      </c>
      <c r="H14" s="130"/>
    </row>
    <row r="15" spans="1:9">
      <c r="B15" s="124">
        <v>22</v>
      </c>
      <c r="C15" s="125" t="s">
        <v>62</v>
      </c>
      <c r="D15" s="126">
        <v>12282</v>
      </c>
      <c r="E15" s="213">
        <v>0.30675342818278739</v>
      </c>
      <c r="F15" s="213">
        <v>0.14600867598531755</v>
      </c>
      <c r="G15" s="213">
        <v>0.22672229195894558</v>
      </c>
      <c r="H15" s="117"/>
    </row>
    <row r="16" spans="1:9">
      <c r="B16" s="124">
        <v>44</v>
      </c>
      <c r="C16" s="125" t="s">
        <v>63</v>
      </c>
      <c r="D16" s="126">
        <v>8066</v>
      </c>
      <c r="E16" s="213">
        <v>0.28790469676242592</v>
      </c>
      <c r="F16" s="213">
        <v>0.16470009832841692</v>
      </c>
      <c r="G16" s="213">
        <v>0.22499302649930264</v>
      </c>
      <c r="H16" s="117"/>
    </row>
    <row r="17" spans="2:8">
      <c r="B17" s="124">
        <v>50</v>
      </c>
      <c r="C17" s="125" t="s">
        <v>64</v>
      </c>
      <c r="D17" s="126">
        <v>38442</v>
      </c>
      <c r="E17" s="213">
        <v>0.24249800062589102</v>
      </c>
      <c r="F17" s="213">
        <v>0.10053767541183649</v>
      </c>
      <c r="G17" s="213">
        <v>0.17479038975683392</v>
      </c>
      <c r="H17" s="117"/>
    </row>
    <row r="18" spans="2:8" s="131" customFormat="1">
      <c r="B18" s="124"/>
      <c r="C18" s="128" t="s">
        <v>61</v>
      </c>
      <c r="D18" s="129">
        <v>58790</v>
      </c>
      <c r="E18" s="214">
        <v>0.25842246574999533</v>
      </c>
      <c r="F18" s="214">
        <v>0.11652560713310649</v>
      </c>
      <c r="G18" s="214">
        <v>0.18967330636158913</v>
      </c>
      <c r="H18" s="130"/>
    </row>
    <row r="19" spans="2:8" s="131" customFormat="1">
      <c r="B19" s="124">
        <v>33</v>
      </c>
      <c r="C19" s="128" t="s">
        <v>65</v>
      </c>
      <c r="D19" s="129">
        <v>43822</v>
      </c>
      <c r="E19" s="214">
        <v>0.20696510278838759</v>
      </c>
      <c r="F19" s="214">
        <v>8.2398180464582582E-2</v>
      </c>
      <c r="G19" s="214">
        <v>0.14615030582773594</v>
      </c>
      <c r="H19" s="130"/>
    </row>
    <row r="20" spans="2:8" s="131" customFormat="1">
      <c r="B20" s="124">
        <v>7</v>
      </c>
      <c r="C20" s="128" t="s">
        <v>208</v>
      </c>
      <c r="D20" s="129">
        <v>33764</v>
      </c>
      <c r="E20" s="214">
        <v>0.2127737815487829</v>
      </c>
      <c r="F20" s="214">
        <v>0.10795729445537529</v>
      </c>
      <c r="G20" s="214">
        <v>0.1651027124296465</v>
      </c>
      <c r="H20" s="130"/>
    </row>
    <row r="21" spans="2:8">
      <c r="B21" s="124">
        <v>35</v>
      </c>
      <c r="C21" s="125" t="s">
        <v>67</v>
      </c>
      <c r="D21" s="126">
        <v>47478</v>
      </c>
      <c r="E21" s="213">
        <v>0.31133230253833266</v>
      </c>
      <c r="F21" s="213">
        <v>0.19801375586552677</v>
      </c>
      <c r="G21" s="213">
        <v>0.25460922166092859</v>
      </c>
      <c r="H21" s="117"/>
    </row>
    <row r="22" spans="2:8">
      <c r="B22" s="124">
        <v>38</v>
      </c>
      <c r="C22" s="125" t="s">
        <v>68</v>
      </c>
      <c r="D22" s="126">
        <v>49413</v>
      </c>
      <c r="E22" s="213">
        <v>0.34563910035804918</v>
      </c>
      <c r="F22" s="213">
        <v>0.23795114837768866</v>
      </c>
      <c r="G22" s="213">
        <v>0.29308872201857716</v>
      </c>
      <c r="H22" s="117"/>
    </row>
    <row r="23" spans="2:8" s="131" customFormat="1">
      <c r="B23" s="124"/>
      <c r="C23" s="128" t="s">
        <v>66</v>
      </c>
      <c r="D23" s="129">
        <v>96891</v>
      </c>
      <c r="E23" s="214">
        <v>0.32783267291969703</v>
      </c>
      <c r="F23" s="214">
        <v>0.21672588138835747</v>
      </c>
      <c r="G23" s="214">
        <v>0.2728801243705431</v>
      </c>
      <c r="H23" s="130"/>
    </row>
    <row r="24" spans="2:8" s="131" customFormat="1">
      <c r="B24" s="124">
        <v>39</v>
      </c>
      <c r="C24" s="128" t="s">
        <v>69</v>
      </c>
      <c r="D24" s="129">
        <v>23776</v>
      </c>
      <c r="E24" s="214">
        <v>0.21934650273733566</v>
      </c>
      <c r="F24" s="214">
        <v>0.1043084871059354</v>
      </c>
      <c r="G24" s="214">
        <v>0.16380860518791554</v>
      </c>
      <c r="H24" s="130"/>
    </row>
    <row r="25" spans="2:8">
      <c r="B25" s="124">
        <v>5</v>
      </c>
      <c r="C25" s="125" t="s">
        <v>71</v>
      </c>
      <c r="D25" s="126">
        <v>13673</v>
      </c>
      <c r="E25" s="213">
        <v>0.43605949980929548</v>
      </c>
      <c r="F25" s="213">
        <v>0.27367506516072981</v>
      </c>
      <c r="G25" s="213">
        <v>0.34995265030329398</v>
      </c>
      <c r="H25" s="117"/>
    </row>
    <row r="26" spans="2:8">
      <c r="B26" s="124">
        <v>9</v>
      </c>
      <c r="C26" s="125" t="s">
        <v>72</v>
      </c>
      <c r="D26" s="126">
        <v>16607</v>
      </c>
      <c r="E26" s="213">
        <v>0.24754433100483611</v>
      </c>
      <c r="F26" s="213">
        <v>0.11080392711757407</v>
      </c>
      <c r="G26" s="213">
        <v>0.17960892042136228</v>
      </c>
      <c r="H26" s="117"/>
    </row>
    <row r="27" spans="2:8">
      <c r="B27" s="124">
        <v>24</v>
      </c>
      <c r="C27" s="125" t="s">
        <v>73</v>
      </c>
      <c r="D27" s="126">
        <v>28318</v>
      </c>
      <c r="E27" s="213">
        <v>0.26743208007401797</v>
      </c>
      <c r="F27" s="213">
        <v>0.13471630998892065</v>
      </c>
      <c r="G27" s="213">
        <v>0.20237261487886801</v>
      </c>
      <c r="H27" s="117"/>
    </row>
    <row r="28" spans="2:8">
      <c r="B28" s="124">
        <v>34</v>
      </c>
      <c r="C28" s="125" t="s">
        <v>74</v>
      </c>
      <c r="D28" s="126">
        <v>9963</v>
      </c>
      <c r="E28" s="213">
        <v>0.3113045141545524</v>
      </c>
      <c r="F28" s="213">
        <v>0.15440683271475206</v>
      </c>
      <c r="G28" s="213">
        <v>0.23022530329289428</v>
      </c>
      <c r="H28" s="117"/>
    </row>
    <row r="29" spans="2:8">
      <c r="B29" s="124">
        <v>37</v>
      </c>
      <c r="C29" s="125" t="s">
        <v>75</v>
      </c>
      <c r="D29" s="126">
        <v>25406</v>
      </c>
      <c r="E29" s="213">
        <v>0.37458492342766514</v>
      </c>
      <c r="F29" s="213">
        <v>0.25035278088657487</v>
      </c>
      <c r="G29" s="213">
        <v>0.3118984482419957</v>
      </c>
      <c r="H29" s="117"/>
    </row>
    <row r="30" spans="2:8">
      <c r="B30" s="124">
        <v>40</v>
      </c>
      <c r="C30" s="125" t="s">
        <v>76</v>
      </c>
      <c r="D30" s="126">
        <v>8822</v>
      </c>
      <c r="E30" s="213">
        <v>0.34062026349539465</v>
      </c>
      <c r="F30" s="213">
        <v>0.16885840607640856</v>
      </c>
      <c r="G30" s="213">
        <v>0.25353488906770894</v>
      </c>
      <c r="H30" s="117"/>
    </row>
    <row r="31" spans="2:8">
      <c r="B31" s="124">
        <v>42</v>
      </c>
      <c r="C31" s="125" t="s">
        <v>77</v>
      </c>
      <c r="D31" s="126">
        <v>5046</v>
      </c>
      <c r="E31" s="213">
        <v>0.29638427025600422</v>
      </c>
      <c r="F31" s="213">
        <v>0.14926568758344461</v>
      </c>
      <c r="G31" s="213">
        <v>0.22325457924077516</v>
      </c>
      <c r="H31" s="117"/>
    </row>
    <row r="32" spans="2:8">
      <c r="B32" s="124">
        <v>47</v>
      </c>
      <c r="C32" s="125" t="s">
        <v>78</v>
      </c>
      <c r="D32" s="126">
        <v>23192</v>
      </c>
      <c r="E32" s="213">
        <v>0.27067419461972769</v>
      </c>
      <c r="F32" s="213">
        <v>0.12276984834968778</v>
      </c>
      <c r="G32" s="213">
        <v>0.1932908280201692</v>
      </c>
      <c r="H32" s="117"/>
    </row>
    <row r="33" spans="2:8">
      <c r="B33" s="124">
        <v>49</v>
      </c>
      <c r="C33" s="125" t="s">
        <v>79</v>
      </c>
      <c r="D33" s="126">
        <v>18079</v>
      </c>
      <c r="E33" s="213">
        <v>0.44269624279941533</v>
      </c>
      <c r="F33" s="213">
        <v>0.31787727755535583</v>
      </c>
      <c r="G33" s="213">
        <v>0.37869710934227063</v>
      </c>
      <c r="H33" s="117"/>
    </row>
    <row r="34" spans="2:8" s="131" customFormat="1">
      <c r="B34" s="124"/>
      <c r="C34" s="128" t="s">
        <v>70</v>
      </c>
      <c r="D34" s="129">
        <v>149106</v>
      </c>
      <c r="E34" s="214">
        <v>0.3106927268574412</v>
      </c>
      <c r="F34" s="214">
        <v>0.17115614885960481</v>
      </c>
      <c r="G34" s="214">
        <v>0.23998377639755553</v>
      </c>
      <c r="H34" s="130"/>
    </row>
    <row r="35" spans="2:8">
      <c r="B35" s="124">
        <v>2</v>
      </c>
      <c r="C35" s="125" t="s">
        <v>81</v>
      </c>
      <c r="D35" s="126">
        <v>26090</v>
      </c>
      <c r="E35" s="213">
        <v>0.42947023672718915</v>
      </c>
      <c r="F35" s="213">
        <v>0.28307543766039078</v>
      </c>
      <c r="G35" s="213">
        <v>0.35178318613901438</v>
      </c>
      <c r="H35" s="117"/>
    </row>
    <row r="36" spans="2:8">
      <c r="B36" s="124">
        <v>13</v>
      </c>
      <c r="C36" s="125" t="s">
        <v>82</v>
      </c>
      <c r="D36" s="126">
        <v>35824</v>
      </c>
      <c r="E36" s="213">
        <v>0.45197028283442675</v>
      </c>
      <c r="F36" s="213">
        <v>0.26997195656863449</v>
      </c>
      <c r="G36" s="213">
        <v>0.35238338808994513</v>
      </c>
      <c r="H36" s="117"/>
    </row>
    <row r="37" spans="2:8">
      <c r="B37" s="124">
        <v>16</v>
      </c>
      <c r="C37" s="125" t="s">
        <v>83</v>
      </c>
      <c r="D37" s="126">
        <v>17734</v>
      </c>
      <c r="E37" s="213">
        <v>0.47097459673524583</v>
      </c>
      <c r="F37" s="213">
        <v>0.32884274708523875</v>
      </c>
      <c r="G37" s="213">
        <v>0.39427288290090934</v>
      </c>
      <c r="H37" s="117"/>
    </row>
    <row r="38" spans="2:8">
      <c r="B38" s="124">
        <v>19</v>
      </c>
      <c r="C38" s="125" t="s">
        <v>84</v>
      </c>
      <c r="D38" s="126">
        <v>8592</v>
      </c>
      <c r="E38" s="213">
        <v>0.27819513122860401</v>
      </c>
      <c r="F38" s="213">
        <v>0.11656389538592388</v>
      </c>
      <c r="G38" s="213">
        <v>0.19287494107347297</v>
      </c>
      <c r="H38" s="117"/>
    </row>
    <row r="39" spans="2:8">
      <c r="B39" s="124">
        <v>45</v>
      </c>
      <c r="C39" s="125" t="s">
        <v>85</v>
      </c>
      <c r="D39" s="126">
        <v>38092</v>
      </c>
      <c r="E39" s="213">
        <v>0.4186256291832795</v>
      </c>
      <c r="F39" s="213">
        <v>0.22292430935090216</v>
      </c>
      <c r="G39" s="213">
        <v>0.31168278593287185</v>
      </c>
      <c r="H39" s="117"/>
    </row>
    <row r="40" spans="2:8" s="133" customFormat="1">
      <c r="B40" s="124"/>
      <c r="C40" s="128" t="s">
        <v>80</v>
      </c>
      <c r="D40" s="129">
        <v>126332</v>
      </c>
      <c r="E40" s="214">
        <v>0.41886646180811082</v>
      </c>
      <c r="F40" s="214">
        <v>0.24704377785624981</v>
      </c>
      <c r="G40" s="214">
        <v>0.32596170468589947</v>
      </c>
      <c r="H40" s="132"/>
    </row>
    <row r="41" spans="2:8">
      <c r="B41" s="124">
        <v>8</v>
      </c>
      <c r="C41" s="125" t="s">
        <v>87</v>
      </c>
      <c r="D41" s="126">
        <v>175959</v>
      </c>
      <c r="E41" s="213">
        <v>0.1782033621761866</v>
      </c>
      <c r="F41" s="213">
        <v>7.3640036069152079E-2</v>
      </c>
      <c r="G41" s="213">
        <v>0.13252639094754348</v>
      </c>
      <c r="H41" s="117"/>
    </row>
    <row r="42" spans="2:8">
      <c r="B42" s="124">
        <v>17</v>
      </c>
      <c r="C42" s="125" t="s">
        <v>212</v>
      </c>
      <c r="D42" s="126">
        <v>24975</v>
      </c>
      <c r="E42" s="213">
        <v>0.1961189009740969</v>
      </c>
      <c r="F42" s="213">
        <v>9.5470070350664724E-2</v>
      </c>
      <c r="G42" s="213">
        <v>0.15130769836605862</v>
      </c>
      <c r="H42" s="117"/>
    </row>
    <row r="43" spans="2:8">
      <c r="B43" s="124">
        <v>25</v>
      </c>
      <c r="C43" s="125" t="s">
        <v>209</v>
      </c>
      <c r="D43" s="126">
        <v>19974</v>
      </c>
      <c r="E43" s="213">
        <v>0.2599075478248159</v>
      </c>
      <c r="F43" s="213">
        <v>0.12282350930416391</v>
      </c>
      <c r="G43" s="213">
        <v>0.19671453052059329</v>
      </c>
      <c r="H43" s="117"/>
    </row>
    <row r="44" spans="2:8">
      <c r="B44" s="124">
        <v>43</v>
      </c>
      <c r="C44" s="125" t="s">
        <v>88</v>
      </c>
      <c r="D44" s="126">
        <v>30908</v>
      </c>
      <c r="E44" s="213">
        <v>0.2342572215311666</v>
      </c>
      <c r="F44" s="213">
        <v>0.10571962973111426</v>
      </c>
      <c r="G44" s="213">
        <v>0.17364142495182558</v>
      </c>
      <c r="H44" s="117"/>
    </row>
    <row r="45" spans="2:8" s="133" customFormat="1">
      <c r="B45" s="124"/>
      <c r="C45" s="128" t="s">
        <v>86</v>
      </c>
      <c r="D45" s="129">
        <v>251816</v>
      </c>
      <c r="E45" s="214">
        <v>0.18972524825623524</v>
      </c>
      <c r="F45" s="214">
        <v>8.205480011017148E-2</v>
      </c>
      <c r="G45" s="214">
        <v>0.14208221286603029</v>
      </c>
      <c r="H45" s="132"/>
    </row>
    <row r="46" spans="2:8">
      <c r="B46" s="124">
        <v>3</v>
      </c>
      <c r="C46" s="125" t="s">
        <v>204</v>
      </c>
      <c r="D46" s="126">
        <v>89551</v>
      </c>
      <c r="E46" s="213">
        <v>0.3234467986503976</v>
      </c>
      <c r="F46" s="213">
        <v>0.20344701690775641</v>
      </c>
      <c r="G46" s="213">
        <v>0.26667718870885609</v>
      </c>
      <c r="H46" s="117"/>
    </row>
    <row r="47" spans="2:8">
      <c r="B47" s="124">
        <v>12</v>
      </c>
      <c r="C47" s="125" t="s">
        <v>211</v>
      </c>
      <c r="D47" s="126">
        <v>30299</v>
      </c>
      <c r="E47" s="213">
        <v>0.29276388276773907</v>
      </c>
      <c r="F47" s="213">
        <v>0.1413872904678509</v>
      </c>
      <c r="G47" s="213">
        <v>0.22187154458447142</v>
      </c>
      <c r="H47" s="117"/>
    </row>
    <row r="48" spans="2:8">
      <c r="B48" s="124">
        <v>46</v>
      </c>
      <c r="C48" s="125" t="s">
        <v>90</v>
      </c>
      <c r="D48" s="126">
        <v>127629</v>
      </c>
      <c r="E48" s="213">
        <v>0.29860993789659346</v>
      </c>
      <c r="F48" s="213">
        <v>0.14881782886954412</v>
      </c>
      <c r="G48" s="213">
        <v>0.22802538439274345</v>
      </c>
      <c r="H48" s="117"/>
    </row>
    <row r="49" spans="2:8" s="133" customFormat="1">
      <c r="B49" s="124"/>
      <c r="C49" s="128" t="s">
        <v>89</v>
      </c>
      <c r="D49" s="129">
        <v>247479</v>
      </c>
      <c r="E49" s="214">
        <v>0.30588791711197105</v>
      </c>
      <c r="F49" s="214">
        <v>0.16567742094597648</v>
      </c>
      <c r="G49" s="214">
        <v>0.23978710911384604</v>
      </c>
      <c r="H49" s="132"/>
    </row>
    <row r="50" spans="2:8">
      <c r="B50" s="124">
        <v>6</v>
      </c>
      <c r="C50" s="125" t="s">
        <v>92</v>
      </c>
      <c r="D50" s="126">
        <v>57463</v>
      </c>
      <c r="E50" s="213">
        <v>0.48230801085906227</v>
      </c>
      <c r="F50" s="213">
        <v>0.35565185296570201</v>
      </c>
      <c r="G50" s="213">
        <v>0.41533913496010177</v>
      </c>
      <c r="H50" s="117"/>
    </row>
    <row r="51" spans="2:8">
      <c r="B51" s="124">
        <v>10</v>
      </c>
      <c r="C51" s="125" t="s">
        <v>93</v>
      </c>
      <c r="D51" s="126">
        <v>36375</v>
      </c>
      <c r="E51" s="213">
        <v>0.43906377759607523</v>
      </c>
      <c r="F51" s="213">
        <v>0.30628778220997654</v>
      </c>
      <c r="G51" s="213">
        <v>0.37287041023433176</v>
      </c>
      <c r="H51" s="117"/>
    </row>
    <row r="52" spans="2:8" s="133" customFormat="1">
      <c r="B52" s="124"/>
      <c r="C52" s="128" t="s">
        <v>91</v>
      </c>
      <c r="D52" s="129">
        <v>93838</v>
      </c>
      <c r="E52" s="214">
        <v>0.46377027488849359</v>
      </c>
      <c r="F52" s="214">
        <v>0.3359389754243064</v>
      </c>
      <c r="G52" s="214">
        <v>0.39777708070163542</v>
      </c>
      <c r="H52" s="132"/>
    </row>
    <row r="53" spans="2:8">
      <c r="B53" s="124">
        <v>15</v>
      </c>
      <c r="C53" s="125" t="s">
        <v>203</v>
      </c>
      <c r="D53" s="126">
        <v>78565</v>
      </c>
      <c r="E53" s="213">
        <v>0.33405449548105576</v>
      </c>
      <c r="F53" s="213">
        <v>0.16853645556146887</v>
      </c>
      <c r="G53" s="213">
        <v>0.25757834066633006</v>
      </c>
      <c r="H53" s="117"/>
    </row>
    <row r="54" spans="2:8">
      <c r="B54" s="124">
        <v>27</v>
      </c>
      <c r="C54" s="125" t="s">
        <v>95</v>
      </c>
      <c r="D54" s="126">
        <v>33586</v>
      </c>
      <c r="E54" s="213">
        <v>0.33646807968938958</v>
      </c>
      <c r="F54" s="213">
        <v>0.24667882777491376</v>
      </c>
      <c r="G54" s="213">
        <v>0.2964918165928071</v>
      </c>
      <c r="H54" s="117"/>
    </row>
    <row r="55" spans="2:8">
      <c r="B55" s="124">
        <v>32</v>
      </c>
      <c r="C55" s="125" t="s">
        <v>210</v>
      </c>
      <c r="D55" s="126">
        <v>35393</v>
      </c>
      <c r="E55" s="213">
        <v>0.39254999745560021</v>
      </c>
      <c r="F55" s="213">
        <v>0.25431258173665744</v>
      </c>
      <c r="G55" s="213">
        <v>0.33038664749920654</v>
      </c>
      <c r="H55" s="117"/>
    </row>
    <row r="56" spans="2:8">
      <c r="B56" s="124">
        <v>36</v>
      </c>
      <c r="C56" s="125" t="s">
        <v>96</v>
      </c>
      <c r="D56" s="126">
        <v>60238</v>
      </c>
      <c r="E56" s="213">
        <v>0.32138305493759661</v>
      </c>
      <c r="F56" s="213">
        <v>0.15302117164840126</v>
      </c>
      <c r="G56" s="213">
        <v>0.24313143013977292</v>
      </c>
      <c r="H56" s="117"/>
    </row>
    <row r="57" spans="2:8" s="133" customFormat="1">
      <c r="B57" s="124"/>
      <c r="C57" s="128" t="s">
        <v>94</v>
      </c>
      <c r="D57" s="129">
        <v>207782</v>
      </c>
      <c r="E57" s="214">
        <v>0.3386421148465073</v>
      </c>
      <c r="F57" s="214">
        <v>0.18626052339252183</v>
      </c>
      <c r="G57" s="214">
        <v>0.26873794745575724</v>
      </c>
      <c r="H57" s="132"/>
    </row>
    <row r="58" spans="2:8" s="133" customFormat="1">
      <c r="B58" s="124">
        <v>28</v>
      </c>
      <c r="C58" s="128" t="s">
        <v>97</v>
      </c>
      <c r="D58" s="129">
        <v>174362</v>
      </c>
      <c r="E58" s="214">
        <v>0.19668129909315271</v>
      </c>
      <c r="F58" s="214">
        <v>7.7936651774424687E-2</v>
      </c>
      <c r="G58" s="214">
        <v>0.14172361773101758</v>
      </c>
      <c r="H58" s="132"/>
    </row>
    <row r="59" spans="2:8" s="133" customFormat="1">
      <c r="B59" s="124">
        <v>30</v>
      </c>
      <c r="C59" s="128" t="s">
        <v>98</v>
      </c>
      <c r="D59" s="129">
        <v>69596</v>
      </c>
      <c r="E59" s="214">
        <v>0.34306349002709252</v>
      </c>
      <c r="F59" s="214">
        <v>0.1920909799926783</v>
      </c>
      <c r="G59" s="214">
        <v>0.26958162091391874</v>
      </c>
      <c r="H59" s="132"/>
    </row>
    <row r="60" spans="2:8" s="133" customFormat="1">
      <c r="B60" s="124">
        <v>31</v>
      </c>
      <c r="C60" s="128" t="s">
        <v>99</v>
      </c>
      <c r="D60" s="129">
        <v>21250</v>
      </c>
      <c r="E60" s="214">
        <v>0.21625844652476048</v>
      </c>
      <c r="F60" s="214">
        <v>7.8124553839125102E-2</v>
      </c>
      <c r="G60" s="214">
        <v>0.14860035943804589</v>
      </c>
      <c r="H60" s="132"/>
    </row>
    <row r="61" spans="2:8">
      <c r="B61" s="124">
        <v>1</v>
      </c>
      <c r="C61" s="125" t="s">
        <v>205</v>
      </c>
      <c r="D61" s="126">
        <v>8058</v>
      </c>
      <c r="E61" s="213">
        <v>0.14733421591045853</v>
      </c>
      <c r="F61" s="213">
        <v>4.835247129306041E-2</v>
      </c>
      <c r="G61" s="213">
        <v>9.87439495128975E-2</v>
      </c>
      <c r="H61" s="117"/>
    </row>
    <row r="62" spans="2:8">
      <c r="B62" s="124">
        <v>20</v>
      </c>
      <c r="C62" s="125" t="s">
        <v>207</v>
      </c>
      <c r="D62" s="126">
        <v>18099</v>
      </c>
      <c r="E62" s="213">
        <v>0.13652197472567879</v>
      </c>
      <c r="F62" s="213">
        <v>4.4119110541039619E-2</v>
      </c>
      <c r="G62" s="213">
        <v>9.3398285711336904E-2</v>
      </c>
      <c r="H62" s="117"/>
    </row>
    <row r="63" spans="2:8">
      <c r="B63" s="124">
        <v>48</v>
      </c>
      <c r="C63" s="125" t="s">
        <v>206</v>
      </c>
      <c r="D63" s="126">
        <v>32533</v>
      </c>
      <c r="E63" s="213">
        <v>0.15893385982230998</v>
      </c>
      <c r="F63" s="213">
        <v>5.5135972749609116E-2</v>
      </c>
      <c r="G63" s="213">
        <v>0.10907816827268034</v>
      </c>
      <c r="H63" s="117"/>
    </row>
    <row r="64" spans="2:8" s="133" customFormat="1">
      <c r="B64" s="124">
        <v>16</v>
      </c>
      <c r="C64" s="128" t="s">
        <v>157</v>
      </c>
      <c r="D64" s="129">
        <v>58690</v>
      </c>
      <c r="E64" s="214">
        <v>0.1496031746031746</v>
      </c>
      <c r="F64" s="214">
        <v>5.0503906692333823E-2</v>
      </c>
      <c r="G64" s="214">
        <v>0.10231119757618863</v>
      </c>
      <c r="H64" s="132"/>
    </row>
    <row r="65" spans="2:9" s="133" customFormat="1">
      <c r="B65" s="124">
        <v>26</v>
      </c>
      <c r="C65" s="128" t="s">
        <v>153</v>
      </c>
      <c r="D65" s="129">
        <v>14603</v>
      </c>
      <c r="E65" s="214">
        <v>0.26871421691904329</v>
      </c>
      <c r="F65" s="214">
        <v>0.1292609608076683</v>
      </c>
      <c r="G65" s="214">
        <v>0.20102972150713785</v>
      </c>
      <c r="H65" s="132"/>
    </row>
    <row r="66" spans="2:9">
      <c r="B66" s="124">
        <v>51</v>
      </c>
      <c r="C66" s="125" t="s">
        <v>102</v>
      </c>
      <c r="D66" s="126">
        <v>2042</v>
      </c>
      <c r="E66" s="213">
        <v>0.27752928647497338</v>
      </c>
      <c r="F66" s="213">
        <v>0.17174064606088776</v>
      </c>
      <c r="G66" s="213">
        <v>0.22693931984885529</v>
      </c>
      <c r="H66" s="117"/>
    </row>
    <row r="67" spans="2:9">
      <c r="B67" s="124">
        <v>52</v>
      </c>
      <c r="C67" s="125" t="s">
        <v>103</v>
      </c>
      <c r="D67" s="126">
        <v>2255</v>
      </c>
      <c r="E67" s="213">
        <v>0.30650295588904047</v>
      </c>
      <c r="F67" s="213">
        <v>0.21855421686746987</v>
      </c>
      <c r="G67" s="213">
        <v>0.26380439868975197</v>
      </c>
      <c r="H67" s="117"/>
    </row>
    <row r="68" spans="2:9" ht="18.600000000000001" customHeight="1">
      <c r="B68" s="292"/>
      <c r="C68" s="293" t="s">
        <v>45</v>
      </c>
      <c r="D68" s="294">
        <f>'Pensiones - mínimos'!$C$14</f>
        <v>2155347</v>
      </c>
      <c r="E68" s="295">
        <f>'Pensiones - mínimos'!E14</f>
        <v>0.27277167101916433</v>
      </c>
      <c r="F68" s="295">
        <f>'Pensiones - mínimos'!F14</f>
        <v>0.14879457419742745</v>
      </c>
      <c r="G68" s="295">
        <f>'Pensiones - mínimos'!G14</f>
        <v>0.21396348057673281</v>
      </c>
    </row>
    <row r="69" spans="2:9">
      <c r="C69" s="135"/>
      <c r="D69" s="160"/>
      <c r="E69" s="166"/>
      <c r="F69" s="161"/>
      <c r="G69" s="156"/>
      <c r="H69" s="161"/>
      <c r="I69" s="156"/>
    </row>
    <row r="70" spans="2:9">
      <c r="F70" s="195"/>
      <c r="G70" s="195"/>
      <c r="H70" s="117"/>
      <c r="I70" s="117"/>
    </row>
    <row r="71" spans="2:9">
      <c r="F71" s="195"/>
      <c r="G71" s="195"/>
      <c r="H71" s="117"/>
      <c r="I71" s="117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21" activePane="bottomLeft" state="frozen"/>
      <selection pane="bottomLeft" activeCell="K79" sqref="K79"/>
    </sheetView>
  </sheetViews>
  <sheetFormatPr baseColWidth="10" defaultColWidth="11.42578125" defaultRowHeight="15.75"/>
  <cols>
    <col min="1" max="1" width="2.7109375" style="87" customWidth="1"/>
    <col min="2" max="2" width="8" style="86" customWidth="1"/>
    <col min="3" max="3" width="24.7109375" style="87" customWidth="1"/>
    <col min="4" max="9" width="13.7109375" style="87" customWidth="1"/>
    <col min="10" max="10" width="1.85546875" style="87" customWidth="1"/>
    <col min="11" max="11" width="11.42578125" style="87"/>
    <col min="12" max="12" width="25.42578125" style="87" bestFit="1" customWidth="1"/>
    <col min="13" max="16384" width="11.42578125" style="87"/>
  </cols>
  <sheetData>
    <row r="1" spans="1:226" s="1" customFormat="1" ht="12.2" customHeight="1">
      <c r="B1" s="6"/>
    </row>
    <row r="2" spans="1:226" s="1" customFormat="1" ht="12.95" customHeight="1">
      <c r="B2" s="510" t="s">
        <v>183</v>
      </c>
      <c r="C2" s="510"/>
      <c r="D2" s="510"/>
      <c r="E2" s="510"/>
      <c r="F2" s="510"/>
      <c r="G2" s="510"/>
      <c r="H2" s="510"/>
      <c r="I2" s="510"/>
      <c r="K2" s="7" t="s">
        <v>170</v>
      </c>
    </row>
    <row r="3" spans="1:226" s="95" customFormat="1" ht="18.75">
      <c r="B3" s="6"/>
      <c r="D3" s="92"/>
      <c r="E3" s="93"/>
      <c r="F3" s="92"/>
      <c r="G3" s="92"/>
      <c r="H3" s="92"/>
      <c r="I3" s="92"/>
    </row>
    <row r="4" spans="1:226" s="2" customFormat="1" ht="15.75" customHeight="1">
      <c r="B4" s="6"/>
      <c r="C4" s="94"/>
      <c r="D4" s="92"/>
      <c r="E4" s="93"/>
      <c r="F4" s="92"/>
      <c r="G4" s="92"/>
      <c r="H4" s="92"/>
      <c r="I4" s="92"/>
    </row>
    <row r="5" spans="1:226" s="95" customFormat="1" ht="18.75">
      <c r="A5" s="229"/>
      <c r="B5" s="524" t="s">
        <v>225</v>
      </c>
      <c r="C5" s="525"/>
      <c r="D5" s="525"/>
      <c r="E5" s="525"/>
      <c r="F5" s="525"/>
      <c r="G5" s="525"/>
      <c r="H5" s="525"/>
      <c r="I5" s="526"/>
    </row>
    <row r="6" spans="1:226" ht="2.4500000000000002" customHeight="1">
      <c r="A6" s="230"/>
      <c r="B6" s="527"/>
      <c r="C6" s="528"/>
      <c r="D6" s="528"/>
      <c r="E6" s="528"/>
      <c r="F6" s="528"/>
      <c r="G6" s="528"/>
      <c r="H6" s="528"/>
      <c r="I6" s="529"/>
    </row>
    <row r="7" spans="1:226" ht="52.5" customHeight="1">
      <c r="A7" s="230"/>
      <c r="B7" s="232" t="s">
        <v>159</v>
      </c>
      <c r="C7" s="233" t="s">
        <v>47</v>
      </c>
      <c r="D7" s="232" t="s">
        <v>177</v>
      </c>
      <c r="E7" s="234" t="s">
        <v>178</v>
      </c>
      <c r="F7" s="232" t="s">
        <v>179</v>
      </c>
      <c r="G7" s="232" t="s">
        <v>180</v>
      </c>
      <c r="H7" s="232" t="s">
        <v>181</v>
      </c>
      <c r="I7" s="232" t="s">
        <v>182</v>
      </c>
    </row>
    <row r="8" spans="1:226" ht="6.75" customHeight="1">
      <c r="B8" s="313"/>
      <c r="C8" s="314"/>
      <c r="D8" s="314"/>
      <c r="E8" s="315"/>
      <c r="F8" s="314"/>
      <c r="G8" s="314"/>
      <c r="H8" s="314"/>
      <c r="I8" s="314"/>
    </row>
    <row r="9" spans="1:226" s="100" customFormat="1" ht="18" customHeight="1">
      <c r="A9" s="8"/>
      <c r="B9" s="97"/>
      <c r="C9" s="98" t="s">
        <v>52</v>
      </c>
      <c r="D9" s="99">
        <v>99780</v>
      </c>
      <c r="E9" s="99">
        <v>71.996594480160397</v>
      </c>
      <c r="F9" s="99">
        <v>17432</v>
      </c>
      <c r="G9" s="99">
        <v>42940</v>
      </c>
      <c r="H9" s="99">
        <v>24059</v>
      </c>
      <c r="I9" s="99">
        <v>15349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3" customFormat="1" ht="18" customHeight="1">
      <c r="B10" s="97">
        <v>4</v>
      </c>
      <c r="C10" s="101" t="s">
        <v>53</v>
      </c>
      <c r="D10" s="102">
        <v>7304</v>
      </c>
      <c r="E10" s="102">
        <v>73.162431544359293</v>
      </c>
      <c r="F10" s="102">
        <v>1123</v>
      </c>
      <c r="G10" s="102">
        <v>3106</v>
      </c>
      <c r="H10" s="102">
        <v>1909</v>
      </c>
      <c r="I10" s="102">
        <v>1166</v>
      </c>
    </row>
    <row r="11" spans="1:226" s="104" customFormat="1" ht="18" customHeight="1">
      <c r="B11" s="97">
        <v>11</v>
      </c>
      <c r="C11" s="101" t="s">
        <v>54</v>
      </c>
      <c r="D11" s="102">
        <v>12141</v>
      </c>
      <c r="E11" s="102">
        <v>72.965905609093141</v>
      </c>
      <c r="F11" s="102">
        <v>2304</v>
      </c>
      <c r="G11" s="102">
        <v>4775</v>
      </c>
      <c r="H11" s="102">
        <v>2831</v>
      </c>
      <c r="I11" s="102">
        <v>2231</v>
      </c>
    </row>
    <row r="12" spans="1:226" s="104" customFormat="1" ht="18" customHeight="1">
      <c r="B12" s="97">
        <v>14</v>
      </c>
      <c r="C12" s="101" t="s">
        <v>55</v>
      </c>
      <c r="D12" s="102">
        <v>11810</v>
      </c>
      <c r="E12" s="102">
        <v>71.883274343776435</v>
      </c>
      <c r="F12" s="102">
        <v>1956</v>
      </c>
      <c r="G12" s="102">
        <v>5202</v>
      </c>
      <c r="H12" s="102">
        <v>2937</v>
      </c>
      <c r="I12" s="102">
        <v>1715</v>
      </c>
    </row>
    <row r="13" spans="1:226" s="104" customFormat="1" ht="18" customHeight="1">
      <c r="B13" s="97">
        <v>18</v>
      </c>
      <c r="C13" s="101" t="s">
        <v>56</v>
      </c>
      <c r="D13" s="102">
        <v>12303</v>
      </c>
      <c r="E13" s="102">
        <v>71.579981305372684</v>
      </c>
      <c r="F13" s="102">
        <v>2158</v>
      </c>
      <c r="G13" s="102">
        <v>5287</v>
      </c>
      <c r="H13" s="102">
        <v>2954</v>
      </c>
      <c r="I13" s="102">
        <v>1904</v>
      </c>
    </row>
    <row r="14" spans="1:226" s="104" customFormat="1" ht="18" customHeight="1">
      <c r="B14" s="97">
        <v>21</v>
      </c>
      <c r="C14" s="101" t="s">
        <v>57</v>
      </c>
      <c r="D14" s="102">
        <v>6397</v>
      </c>
      <c r="E14" s="102">
        <v>71.560495544786605</v>
      </c>
      <c r="F14" s="102">
        <v>1085</v>
      </c>
      <c r="G14" s="102">
        <v>2823</v>
      </c>
      <c r="H14" s="102">
        <v>1570</v>
      </c>
      <c r="I14" s="102">
        <v>919</v>
      </c>
    </row>
    <row r="15" spans="1:226" s="104" customFormat="1" ht="18" customHeight="1">
      <c r="B15" s="97">
        <v>23</v>
      </c>
      <c r="C15" s="101" t="s">
        <v>58</v>
      </c>
      <c r="D15" s="102">
        <v>9539</v>
      </c>
      <c r="E15" s="102">
        <v>73.465953454240463</v>
      </c>
      <c r="F15" s="102">
        <v>1497</v>
      </c>
      <c r="G15" s="102">
        <v>4088</v>
      </c>
      <c r="H15" s="102">
        <v>2386</v>
      </c>
      <c r="I15" s="102">
        <v>1568</v>
      </c>
    </row>
    <row r="16" spans="1:226" s="104" customFormat="1" ht="18" customHeight="1">
      <c r="B16" s="97">
        <v>29</v>
      </c>
      <c r="C16" s="101" t="s">
        <v>59</v>
      </c>
      <c r="D16" s="102">
        <v>16943</v>
      </c>
      <c r="E16" s="102">
        <v>69.794443723071481</v>
      </c>
      <c r="F16" s="102">
        <v>3202</v>
      </c>
      <c r="G16" s="102">
        <v>7455</v>
      </c>
      <c r="H16" s="102">
        <v>3966</v>
      </c>
      <c r="I16" s="102">
        <v>2320</v>
      </c>
    </row>
    <row r="17" spans="1:428" s="104" customFormat="1" ht="18" customHeight="1">
      <c r="B17" s="97">
        <v>41</v>
      </c>
      <c r="C17" s="101" t="s">
        <v>60</v>
      </c>
      <c r="D17" s="102">
        <v>23343</v>
      </c>
      <c r="E17" s="102">
        <v>71.560270316583114</v>
      </c>
      <c r="F17" s="102">
        <v>4107</v>
      </c>
      <c r="G17" s="102">
        <v>10204</v>
      </c>
      <c r="H17" s="102">
        <v>5506</v>
      </c>
      <c r="I17" s="102">
        <v>3526</v>
      </c>
    </row>
    <row r="18" spans="1:428" s="105" customFormat="1" ht="18" customHeight="1">
      <c r="A18" s="8"/>
      <c r="B18" s="97"/>
      <c r="C18" s="98" t="s">
        <v>61</v>
      </c>
      <c r="D18" s="99">
        <v>18029</v>
      </c>
      <c r="E18" s="99">
        <v>62.599887136976633</v>
      </c>
      <c r="F18" s="99">
        <v>4598</v>
      </c>
      <c r="G18" s="99">
        <v>9231</v>
      </c>
      <c r="H18" s="99">
        <v>2940</v>
      </c>
      <c r="I18" s="99">
        <v>1260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3" customFormat="1" ht="18" customHeight="1">
      <c r="B19" s="97">
        <v>22</v>
      </c>
      <c r="C19" s="101" t="s">
        <v>62</v>
      </c>
      <c r="D19" s="102">
        <v>3186</v>
      </c>
      <c r="E19" s="102">
        <v>62.351456371625851</v>
      </c>
      <c r="F19" s="102">
        <v>773</v>
      </c>
      <c r="G19" s="102">
        <v>1645</v>
      </c>
      <c r="H19" s="102">
        <v>539</v>
      </c>
      <c r="I19" s="102">
        <v>229</v>
      </c>
    </row>
    <row r="20" spans="1:428" s="104" customFormat="1" ht="18" customHeight="1">
      <c r="B20" s="97">
        <v>40</v>
      </c>
      <c r="C20" s="101" t="s">
        <v>63</v>
      </c>
      <c r="D20" s="102">
        <v>1986</v>
      </c>
      <c r="E20" s="102">
        <v>64.168323262839877</v>
      </c>
      <c r="F20" s="102">
        <v>413</v>
      </c>
      <c r="G20" s="102">
        <v>1071</v>
      </c>
      <c r="H20" s="102">
        <v>352</v>
      </c>
      <c r="I20" s="102">
        <v>150</v>
      </c>
    </row>
    <row r="21" spans="1:428" s="104" customFormat="1" ht="18" customHeight="1">
      <c r="B21" s="97">
        <v>50</v>
      </c>
      <c r="C21" s="104" t="s">
        <v>64</v>
      </c>
      <c r="D21" s="106">
        <v>12857</v>
      </c>
      <c r="E21" s="106">
        <v>61.279881776464173</v>
      </c>
      <c r="F21" s="106">
        <v>3412</v>
      </c>
      <c r="G21" s="106">
        <v>6515</v>
      </c>
      <c r="H21" s="106">
        <v>2049</v>
      </c>
      <c r="I21" s="106">
        <v>881</v>
      </c>
    </row>
    <row r="22" spans="1:428" s="100" customFormat="1" ht="18" customHeight="1">
      <c r="A22" s="8"/>
      <c r="B22" s="97">
        <v>33</v>
      </c>
      <c r="C22" s="98" t="s">
        <v>65</v>
      </c>
      <c r="D22" s="99">
        <v>15248</v>
      </c>
      <c r="E22" s="99">
        <v>58.637717077649505</v>
      </c>
      <c r="F22" s="99">
        <v>5284</v>
      </c>
      <c r="G22" s="99">
        <v>6650</v>
      </c>
      <c r="H22" s="99">
        <v>2224</v>
      </c>
      <c r="I22" s="99">
        <v>1090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100" customFormat="1" ht="18" customHeight="1">
      <c r="A23" s="8"/>
      <c r="B23" s="97">
        <v>7</v>
      </c>
      <c r="C23" s="98" t="s">
        <v>208</v>
      </c>
      <c r="D23" s="99">
        <v>11388</v>
      </c>
      <c r="E23" s="99">
        <v>64.354359852476264</v>
      </c>
      <c r="F23" s="99">
        <v>2625</v>
      </c>
      <c r="G23" s="99">
        <v>5622</v>
      </c>
      <c r="H23" s="99">
        <v>2154</v>
      </c>
      <c r="I23" s="99">
        <v>987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100" customFormat="1" ht="18" customHeight="1">
      <c r="A24" s="8"/>
      <c r="B24" s="97"/>
      <c r="C24" s="98" t="s">
        <v>66</v>
      </c>
      <c r="D24" s="99">
        <v>20534</v>
      </c>
      <c r="E24" s="99">
        <v>69.557035681716869</v>
      </c>
      <c r="F24" s="99">
        <v>4659</v>
      </c>
      <c r="G24" s="99">
        <v>8280</v>
      </c>
      <c r="H24" s="99">
        <v>4359</v>
      </c>
      <c r="I24" s="99">
        <v>3236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3" customFormat="1" ht="18" customHeight="1">
      <c r="B25" s="97">
        <v>35</v>
      </c>
      <c r="C25" s="101" t="s">
        <v>67</v>
      </c>
      <c r="D25" s="102">
        <v>10351</v>
      </c>
      <c r="E25" s="102">
        <v>70.465245869964235</v>
      </c>
      <c r="F25" s="102">
        <v>2387</v>
      </c>
      <c r="G25" s="102">
        <v>3965</v>
      </c>
      <c r="H25" s="102">
        <v>2215</v>
      </c>
      <c r="I25" s="102">
        <v>1784</v>
      </c>
    </row>
    <row r="26" spans="1:428" s="104" customFormat="1" ht="18" customHeight="1">
      <c r="B26" s="97">
        <v>38</v>
      </c>
      <c r="C26" s="101" t="s">
        <v>68</v>
      </c>
      <c r="D26" s="102">
        <v>10183</v>
      </c>
      <c r="E26" s="102">
        <v>68.648825493469502</v>
      </c>
      <c r="F26" s="102">
        <v>2272</v>
      </c>
      <c r="G26" s="102">
        <v>4315</v>
      </c>
      <c r="H26" s="102">
        <v>2144</v>
      </c>
      <c r="I26" s="102">
        <v>1452</v>
      </c>
    </row>
    <row r="27" spans="1:428" s="104" customFormat="1" ht="18" customHeight="1">
      <c r="B27" s="97">
        <v>39</v>
      </c>
      <c r="C27" s="98" t="s">
        <v>69</v>
      </c>
      <c r="D27" s="99">
        <v>8046</v>
      </c>
      <c r="E27" s="99">
        <v>63.980489684315167</v>
      </c>
      <c r="F27" s="99">
        <v>2194</v>
      </c>
      <c r="G27" s="99">
        <v>3539</v>
      </c>
      <c r="H27" s="99">
        <v>1476</v>
      </c>
      <c r="I27" s="99">
        <v>837</v>
      </c>
    </row>
    <row r="28" spans="1:428" s="100" customFormat="1" ht="18" customHeight="1">
      <c r="A28" s="8"/>
      <c r="B28" s="97"/>
      <c r="C28" s="98" t="s">
        <v>70</v>
      </c>
      <c r="D28" s="99">
        <v>35206</v>
      </c>
      <c r="E28" s="99">
        <v>66.704476156067855</v>
      </c>
      <c r="F28" s="99">
        <v>8251</v>
      </c>
      <c r="G28" s="99">
        <v>16252</v>
      </c>
      <c r="H28" s="99">
        <v>6618</v>
      </c>
      <c r="I28" s="99">
        <v>4085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7" customFormat="1" ht="18" customHeight="1">
      <c r="B29" s="97">
        <v>5</v>
      </c>
      <c r="C29" s="101" t="s">
        <v>71</v>
      </c>
      <c r="D29" s="102">
        <v>2267</v>
      </c>
      <c r="E29" s="102">
        <v>68.306607851786524</v>
      </c>
      <c r="F29" s="102">
        <v>451</v>
      </c>
      <c r="G29" s="102">
        <v>1055</v>
      </c>
      <c r="H29" s="102">
        <v>474</v>
      </c>
      <c r="I29" s="102">
        <v>287</v>
      </c>
    </row>
    <row r="30" spans="1:428" s="104" customFormat="1" ht="18" customHeight="1">
      <c r="B30" s="97">
        <v>9</v>
      </c>
      <c r="C30" s="101" t="s">
        <v>72</v>
      </c>
      <c r="D30" s="102">
        <v>5258</v>
      </c>
      <c r="E30" s="102">
        <v>66.795530620007597</v>
      </c>
      <c r="F30" s="102">
        <v>1098</v>
      </c>
      <c r="G30" s="102">
        <v>2570</v>
      </c>
      <c r="H30" s="102">
        <v>962</v>
      </c>
      <c r="I30" s="102">
        <v>628</v>
      </c>
    </row>
    <row r="31" spans="1:428" s="104" customFormat="1" ht="18" customHeight="1">
      <c r="B31" s="97">
        <v>24</v>
      </c>
      <c r="C31" s="101" t="s">
        <v>73</v>
      </c>
      <c r="D31" s="102">
        <v>7214</v>
      </c>
      <c r="E31" s="102">
        <v>63.321386193512609</v>
      </c>
      <c r="F31" s="102">
        <v>1987</v>
      </c>
      <c r="G31" s="102">
        <v>3202</v>
      </c>
      <c r="H31" s="102">
        <v>1292</v>
      </c>
      <c r="I31" s="102">
        <v>733</v>
      </c>
    </row>
    <row r="32" spans="1:428" s="104" customFormat="1" ht="18" customHeight="1">
      <c r="B32" s="97">
        <v>34</v>
      </c>
      <c r="C32" s="104" t="s">
        <v>74</v>
      </c>
      <c r="D32" s="106">
        <v>2571</v>
      </c>
      <c r="E32" s="106">
        <v>66.635764294049054</v>
      </c>
      <c r="F32" s="106">
        <v>607</v>
      </c>
      <c r="G32" s="106">
        <v>1163</v>
      </c>
      <c r="H32" s="106">
        <v>476</v>
      </c>
      <c r="I32" s="106">
        <v>325</v>
      </c>
    </row>
    <row r="33" spans="1:226" s="104" customFormat="1" ht="18" customHeight="1">
      <c r="B33" s="97">
        <v>37</v>
      </c>
      <c r="C33" s="104" t="s">
        <v>75</v>
      </c>
      <c r="D33" s="106">
        <v>4820</v>
      </c>
      <c r="E33" s="106">
        <v>65.845080912863082</v>
      </c>
      <c r="F33" s="106">
        <v>1175</v>
      </c>
      <c r="G33" s="106">
        <v>2168</v>
      </c>
      <c r="H33" s="106">
        <v>904</v>
      </c>
      <c r="I33" s="106">
        <v>573</v>
      </c>
    </row>
    <row r="34" spans="1:226" s="104" customFormat="1" ht="18" customHeight="1">
      <c r="B34" s="97">
        <v>40</v>
      </c>
      <c r="C34" s="101" t="s">
        <v>76</v>
      </c>
      <c r="D34" s="102">
        <v>2210</v>
      </c>
      <c r="E34" s="102">
        <v>69.981158371040706</v>
      </c>
      <c r="F34" s="102">
        <v>381</v>
      </c>
      <c r="G34" s="102">
        <v>1023</v>
      </c>
      <c r="H34" s="102">
        <v>507</v>
      </c>
      <c r="I34" s="102">
        <v>299</v>
      </c>
    </row>
    <row r="35" spans="1:226" s="104" customFormat="1" ht="18" customHeight="1">
      <c r="B35" s="97">
        <v>42</v>
      </c>
      <c r="C35" s="101" t="s">
        <v>77</v>
      </c>
      <c r="D35" s="102">
        <v>1283</v>
      </c>
      <c r="E35" s="102">
        <v>68.135229929851903</v>
      </c>
      <c r="F35" s="102">
        <v>224</v>
      </c>
      <c r="G35" s="102">
        <v>667</v>
      </c>
      <c r="H35" s="102">
        <v>236</v>
      </c>
      <c r="I35" s="102">
        <v>156</v>
      </c>
    </row>
    <row r="36" spans="1:226" s="104" customFormat="1" ht="18" customHeight="1">
      <c r="B36" s="97">
        <v>47</v>
      </c>
      <c r="C36" s="101" t="s">
        <v>78</v>
      </c>
      <c r="D36" s="102">
        <v>6814</v>
      </c>
      <c r="E36" s="102">
        <v>65.260343410625183</v>
      </c>
      <c r="F36" s="102">
        <v>1656</v>
      </c>
      <c r="G36" s="102">
        <v>3191</v>
      </c>
      <c r="H36" s="102">
        <v>1225</v>
      </c>
      <c r="I36" s="102">
        <v>742</v>
      </c>
    </row>
    <row r="37" spans="1:226" s="104" customFormat="1" ht="18" customHeight="1">
      <c r="B37" s="97">
        <v>49</v>
      </c>
      <c r="C37" s="101" t="s">
        <v>79</v>
      </c>
      <c r="D37" s="102">
        <v>2769</v>
      </c>
      <c r="E37" s="102">
        <v>66.059183820873983</v>
      </c>
      <c r="F37" s="102">
        <v>672</v>
      </c>
      <c r="G37" s="102">
        <v>1213</v>
      </c>
      <c r="H37" s="102">
        <v>542</v>
      </c>
      <c r="I37" s="102">
        <v>342</v>
      </c>
    </row>
    <row r="38" spans="1:226" s="100" customFormat="1" ht="18" customHeight="1">
      <c r="A38" s="8"/>
      <c r="B38" s="97"/>
      <c r="C38" s="98" t="s">
        <v>80</v>
      </c>
      <c r="D38" s="99">
        <v>22918</v>
      </c>
      <c r="E38" s="99">
        <v>69.7550821188469</v>
      </c>
      <c r="F38" s="99">
        <v>4234</v>
      </c>
      <c r="G38" s="99">
        <v>10243</v>
      </c>
      <c r="H38" s="99">
        <v>5325</v>
      </c>
      <c r="I38" s="99">
        <v>3116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3" customFormat="1" ht="18" customHeight="1">
      <c r="B39" s="97">
        <v>2</v>
      </c>
      <c r="C39" s="101" t="s">
        <v>81</v>
      </c>
      <c r="D39" s="102">
        <v>4776</v>
      </c>
      <c r="E39" s="102">
        <v>70.950965242881082</v>
      </c>
      <c r="F39" s="102">
        <v>875</v>
      </c>
      <c r="G39" s="102">
        <v>2067</v>
      </c>
      <c r="H39" s="102">
        <v>1106</v>
      </c>
      <c r="I39" s="102">
        <v>728</v>
      </c>
    </row>
    <row r="40" spans="1:226" s="104" customFormat="1" ht="18" customHeight="1">
      <c r="B40" s="97">
        <v>13</v>
      </c>
      <c r="C40" s="101" t="s">
        <v>82</v>
      </c>
      <c r="D40" s="102">
        <v>5787</v>
      </c>
      <c r="E40" s="102">
        <v>71.13609815102815</v>
      </c>
      <c r="F40" s="102">
        <v>1064</v>
      </c>
      <c r="G40" s="102">
        <v>2494</v>
      </c>
      <c r="H40" s="102">
        <v>1381</v>
      </c>
      <c r="I40" s="102">
        <v>848</v>
      </c>
    </row>
    <row r="41" spans="1:226" s="107" customFormat="1" ht="18" customHeight="1">
      <c r="B41" s="97">
        <v>16</v>
      </c>
      <c r="C41" s="104" t="s">
        <v>83</v>
      </c>
      <c r="D41" s="102">
        <v>2621</v>
      </c>
      <c r="E41" s="102">
        <v>69.880595192674548</v>
      </c>
      <c r="F41" s="102">
        <v>455</v>
      </c>
      <c r="G41" s="102">
        <v>1231</v>
      </c>
      <c r="H41" s="102">
        <v>601</v>
      </c>
      <c r="I41" s="102">
        <v>334</v>
      </c>
    </row>
    <row r="42" spans="1:226" s="104" customFormat="1" ht="18" customHeight="1">
      <c r="B42" s="97">
        <v>19</v>
      </c>
      <c r="C42" s="104" t="s">
        <v>84</v>
      </c>
      <c r="D42" s="106">
        <v>2542</v>
      </c>
      <c r="E42" s="106">
        <v>66.863634933123521</v>
      </c>
      <c r="F42" s="106">
        <v>504</v>
      </c>
      <c r="G42" s="106">
        <v>1252</v>
      </c>
      <c r="H42" s="106">
        <v>516</v>
      </c>
      <c r="I42" s="106">
        <v>270</v>
      </c>
    </row>
    <row r="43" spans="1:226" s="104" customFormat="1" ht="18" customHeight="1">
      <c r="B43" s="97">
        <v>45</v>
      </c>
      <c r="C43" s="101" t="s">
        <v>85</v>
      </c>
      <c r="D43" s="102">
        <v>7192</v>
      </c>
      <c r="E43" s="102">
        <v>69.944117074527256</v>
      </c>
      <c r="F43" s="102">
        <v>1336</v>
      </c>
      <c r="G43" s="102">
        <v>3199</v>
      </c>
      <c r="H43" s="102">
        <v>1721</v>
      </c>
      <c r="I43" s="102">
        <v>936</v>
      </c>
    </row>
    <row r="44" spans="1:226" s="100" customFormat="1" ht="18" customHeight="1">
      <c r="A44" s="8"/>
      <c r="B44" s="97"/>
      <c r="C44" s="98" t="s">
        <v>86</v>
      </c>
      <c r="D44" s="99">
        <v>92947</v>
      </c>
      <c r="E44" s="99">
        <v>62.584871441248609</v>
      </c>
      <c r="F44" s="99">
        <v>22540</v>
      </c>
      <c r="G44" s="99">
        <v>47929</v>
      </c>
      <c r="H44" s="99">
        <v>15774</v>
      </c>
      <c r="I44" s="99">
        <v>6704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3" customFormat="1" ht="18" customHeight="1">
      <c r="B45" s="97">
        <v>8</v>
      </c>
      <c r="C45" s="104" t="s">
        <v>87</v>
      </c>
      <c r="D45" s="106">
        <v>67631</v>
      </c>
      <c r="E45" s="106">
        <v>62.577157664384693</v>
      </c>
      <c r="F45" s="106">
        <v>16373</v>
      </c>
      <c r="G45" s="106">
        <v>35091</v>
      </c>
      <c r="H45" s="106">
        <v>11358</v>
      </c>
      <c r="I45" s="106">
        <v>4809</v>
      </c>
    </row>
    <row r="46" spans="1:226" s="104" customFormat="1" ht="18" customHeight="1">
      <c r="B46" s="97">
        <v>17</v>
      </c>
      <c r="C46" s="104" t="s">
        <v>212</v>
      </c>
      <c r="D46" s="106">
        <v>9314</v>
      </c>
      <c r="E46" s="106">
        <v>61.894454584496465</v>
      </c>
      <c r="F46" s="106">
        <v>2418</v>
      </c>
      <c r="G46" s="106">
        <v>4645</v>
      </c>
      <c r="H46" s="106">
        <v>1561</v>
      </c>
      <c r="I46" s="106">
        <v>690</v>
      </c>
    </row>
    <row r="47" spans="1:226" s="107" customFormat="1" ht="18" customHeight="1">
      <c r="B47" s="97">
        <v>25</v>
      </c>
      <c r="C47" s="104" t="s">
        <v>209</v>
      </c>
      <c r="D47" s="102">
        <v>5703</v>
      </c>
      <c r="E47" s="102">
        <v>62.073135192004194</v>
      </c>
      <c r="F47" s="102">
        <v>1438</v>
      </c>
      <c r="G47" s="102">
        <v>2901</v>
      </c>
      <c r="H47" s="102">
        <v>947</v>
      </c>
      <c r="I47" s="102">
        <v>417</v>
      </c>
      <c r="L47" s="297"/>
    </row>
    <row r="48" spans="1:226" s="104" customFormat="1" ht="18" customHeight="1">
      <c r="B48" s="97">
        <v>43</v>
      </c>
      <c r="C48" s="104" t="s">
        <v>88</v>
      </c>
      <c r="D48" s="106">
        <v>10299</v>
      </c>
      <c r="E48" s="106">
        <v>63.794738324109105</v>
      </c>
      <c r="F48" s="106">
        <v>2311</v>
      </c>
      <c r="G48" s="106">
        <v>5292</v>
      </c>
      <c r="H48" s="106">
        <v>1908</v>
      </c>
      <c r="I48" s="106">
        <v>788</v>
      </c>
    </row>
    <row r="49" spans="1:226" s="100" customFormat="1" ht="18" customHeight="1">
      <c r="A49" s="8"/>
      <c r="B49" s="97"/>
      <c r="C49" s="98" t="s">
        <v>89</v>
      </c>
      <c r="D49" s="99">
        <v>61077</v>
      </c>
      <c r="E49" s="99">
        <v>64.197237279205766</v>
      </c>
      <c r="F49" s="99">
        <v>13413</v>
      </c>
      <c r="G49" s="99">
        <v>30445</v>
      </c>
      <c r="H49" s="99">
        <v>11647</v>
      </c>
      <c r="I49" s="99">
        <v>5572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3" customFormat="1" ht="18" customHeight="1">
      <c r="B50" s="97">
        <v>3</v>
      </c>
      <c r="C50" s="104" t="s">
        <v>204</v>
      </c>
      <c r="D50" s="106">
        <v>21058</v>
      </c>
      <c r="E50" s="106">
        <v>66.136949852787538</v>
      </c>
      <c r="F50" s="106">
        <v>4241</v>
      </c>
      <c r="G50" s="106">
        <v>10033</v>
      </c>
      <c r="H50" s="106">
        <v>4476</v>
      </c>
      <c r="I50" s="106">
        <v>2308</v>
      </c>
    </row>
    <row r="51" spans="1:226" s="104" customFormat="1" ht="18" customHeight="1">
      <c r="B51" s="97">
        <v>12</v>
      </c>
      <c r="C51" s="104" t="s">
        <v>211</v>
      </c>
      <c r="D51" s="106">
        <v>7893</v>
      </c>
      <c r="E51" s="106">
        <v>62.610150766501945</v>
      </c>
      <c r="F51" s="106">
        <v>1771</v>
      </c>
      <c r="G51" s="106">
        <v>4197</v>
      </c>
      <c r="H51" s="106">
        <v>1340</v>
      </c>
      <c r="I51" s="106">
        <v>585</v>
      </c>
    </row>
    <row r="52" spans="1:226" s="104" customFormat="1" ht="18" customHeight="1">
      <c r="B52" s="97">
        <v>46</v>
      </c>
      <c r="C52" s="104" t="s">
        <v>90</v>
      </c>
      <c r="D52" s="106">
        <v>32126</v>
      </c>
      <c r="E52" s="106">
        <v>63.844611218327842</v>
      </c>
      <c r="F52" s="106">
        <v>7401</v>
      </c>
      <c r="G52" s="106">
        <v>16215</v>
      </c>
      <c r="H52" s="106">
        <v>5831</v>
      </c>
      <c r="I52" s="106">
        <v>2679</v>
      </c>
    </row>
    <row r="53" spans="1:226" s="100" customFormat="1" ht="18" customHeight="1">
      <c r="A53" s="8"/>
      <c r="B53" s="97"/>
      <c r="C53" s="98" t="s">
        <v>91</v>
      </c>
      <c r="D53" s="99">
        <v>14951</v>
      </c>
      <c r="E53" s="99">
        <v>70.209494928153745</v>
      </c>
      <c r="F53" s="99">
        <v>2820</v>
      </c>
      <c r="G53" s="99">
        <v>6608</v>
      </c>
      <c r="H53" s="99">
        <v>3356</v>
      </c>
      <c r="I53" s="99">
        <v>2167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3" customFormat="1" ht="18" customHeight="1">
      <c r="B54" s="97">
        <v>6</v>
      </c>
      <c r="C54" s="104" t="s">
        <v>92</v>
      </c>
      <c r="D54" s="106">
        <v>8795</v>
      </c>
      <c r="E54" s="106">
        <v>70.948889141557686</v>
      </c>
      <c r="F54" s="106">
        <v>1652</v>
      </c>
      <c r="G54" s="106">
        <v>3779</v>
      </c>
      <c r="H54" s="106">
        <v>2065</v>
      </c>
      <c r="I54" s="106">
        <v>1299</v>
      </c>
    </row>
    <row r="55" spans="1:226" s="104" customFormat="1" ht="18" customHeight="1">
      <c r="B55" s="97">
        <v>10</v>
      </c>
      <c r="C55" s="101" t="s">
        <v>93</v>
      </c>
      <c r="D55" s="102">
        <v>6156</v>
      </c>
      <c r="E55" s="102">
        <v>69.470100714749805</v>
      </c>
      <c r="F55" s="102">
        <v>1168</v>
      </c>
      <c r="G55" s="102">
        <v>2829</v>
      </c>
      <c r="H55" s="102">
        <v>1291</v>
      </c>
      <c r="I55" s="102">
        <v>868</v>
      </c>
    </row>
    <row r="56" spans="1:226" s="100" customFormat="1" ht="18" customHeight="1">
      <c r="A56" s="8"/>
      <c r="B56" s="97"/>
      <c r="C56" s="98" t="s">
        <v>94</v>
      </c>
      <c r="D56" s="99">
        <v>45570</v>
      </c>
      <c r="E56" s="99">
        <v>58.798348532250877</v>
      </c>
      <c r="F56" s="99">
        <v>14117</v>
      </c>
      <c r="G56" s="99">
        <v>20336</v>
      </c>
      <c r="H56" s="99">
        <v>7388</v>
      </c>
      <c r="I56" s="99">
        <v>3729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3" customFormat="1" ht="18" customHeight="1">
      <c r="B57" s="97">
        <v>15</v>
      </c>
      <c r="C57" s="104" t="s">
        <v>203</v>
      </c>
      <c r="D57" s="106">
        <v>17814</v>
      </c>
      <c r="E57" s="106">
        <v>58.763879532951634</v>
      </c>
      <c r="F57" s="106">
        <v>5712</v>
      </c>
      <c r="G57" s="106">
        <v>7942</v>
      </c>
      <c r="H57" s="106">
        <v>2769</v>
      </c>
      <c r="I57" s="106">
        <v>1391</v>
      </c>
    </row>
    <row r="58" spans="1:226" s="104" customFormat="1" ht="18" customHeight="1">
      <c r="B58" s="97">
        <v>27</v>
      </c>
      <c r="C58" s="104" t="s">
        <v>95</v>
      </c>
      <c r="D58" s="106">
        <v>6337</v>
      </c>
      <c r="E58" s="106">
        <v>57.152094050812664</v>
      </c>
      <c r="F58" s="106">
        <v>2349</v>
      </c>
      <c r="G58" s="106">
        <v>2678</v>
      </c>
      <c r="H58" s="106">
        <v>883</v>
      </c>
      <c r="I58" s="106">
        <v>427</v>
      </c>
    </row>
    <row r="59" spans="1:226" s="104" customFormat="1" ht="18" customHeight="1">
      <c r="B59" s="97">
        <v>32</v>
      </c>
      <c r="C59" s="104" t="s">
        <v>210</v>
      </c>
      <c r="D59" s="106">
        <v>6066</v>
      </c>
      <c r="E59" s="106">
        <v>56.151716122650818</v>
      </c>
      <c r="F59" s="106">
        <v>2074</v>
      </c>
      <c r="G59" s="106">
        <v>2754</v>
      </c>
      <c r="H59" s="106">
        <v>838</v>
      </c>
      <c r="I59" s="106">
        <v>400</v>
      </c>
    </row>
    <row r="60" spans="1:226" s="104" customFormat="1" ht="18" customHeight="1">
      <c r="B60" s="97">
        <v>36</v>
      </c>
      <c r="C60" s="109" t="s">
        <v>96</v>
      </c>
      <c r="D60" s="106">
        <v>15353</v>
      </c>
      <c r="E60" s="106">
        <v>63.125704422588392</v>
      </c>
      <c r="F60" s="106">
        <v>3982</v>
      </c>
      <c r="G60" s="106">
        <v>6962</v>
      </c>
      <c r="H60" s="106">
        <v>2898</v>
      </c>
      <c r="I60" s="106">
        <v>1511</v>
      </c>
    </row>
    <row r="61" spans="1:226" s="100" customFormat="1" ht="18" customHeight="1">
      <c r="A61" s="8"/>
      <c r="B61" s="97">
        <v>28</v>
      </c>
      <c r="C61" s="98" t="s">
        <v>97</v>
      </c>
      <c r="D61" s="99">
        <v>68766</v>
      </c>
      <c r="E61" s="99">
        <v>64.658733240264098</v>
      </c>
      <c r="F61" s="99">
        <v>15686</v>
      </c>
      <c r="G61" s="99">
        <v>33947</v>
      </c>
      <c r="H61" s="99">
        <v>12864</v>
      </c>
      <c r="I61" s="99">
        <v>6269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100" customFormat="1" ht="18" customHeight="1">
      <c r="A62" s="8"/>
      <c r="B62" s="97">
        <v>30</v>
      </c>
      <c r="C62" s="98" t="s">
        <v>98</v>
      </c>
      <c r="D62" s="99">
        <v>15992</v>
      </c>
      <c r="E62" s="99">
        <v>72.794419709854935</v>
      </c>
      <c r="F62" s="99">
        <v>2635</v>
      </c>
      <c r="G62" s="99">
        <v>6719</v>
      </c>
      <c r="H62" s="99">
        <v>4069</v>
      </c>
      <c r="I62" s="99">
        <v>2569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100" customFormat="1" ht="18" customHeight="1">
      <c r="A63" s="8"/>
      <c r="B63" s="97">
        <v>31</v>
      </c>
      <c r="C63" s="98" t="s">
        <v>99</v>
      </c>
      <c r="D63" s="99">
        <v>8047</v>
      </c>
      <c r="E63" s="99">
        <v>64.952527650055927</v>
      </c>
      <c r="F63" s="99">
        <v>1905</v>
      </c>
      <c r="G63" s="99">
        <v>3870</v>
      </c>
      <c r="H63" s="99">
        <v>1413</v>
      </c>
      <c r="I63" s="99">
        <v>859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100" customFormat="1" ht="18" customHeight="1">
      <c r="A64" s="8"/>
      <c r="B64" s="97"/>
      <c r="C64" s="98" t="s">
        <v>100</v>
      </c>
      <c r="D64" s="99">
        <v>32778</v>
      </c>
      <c r="E64" s="99">
        <v>61.961656690804567</v>
      </c>
      <c r="F64" s="99">
        <v>8926</v>
      </c>
      <c r="G64" s="99">
        <v>16261</v>
      </c>
      <c r="H64" s="99">
        <v>5075</v>
      </c>
      <c r="I64" s="99">
        <v>2516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3" customFormat="1" ht="18" customHeight="1">
      <c r="B65" s="97">
        <v>1</v>
      </c>
      <c r="C65" s="104" t="s">
        <v>205</v>
      </c>
      <c r="D65" s="102">
        <v>4565</v>
      </c>
      <c r="E65" s="102">
        <v>62.151395399780952</v>
      </c>
      <c r="F65" s="102">
        <v>1209</v>
      </c>
      <c r="G65" s="102">
        <v>2277</v>
      </c>
      <c r="H65" s="102">
        <v>716</v>
      </c>
      <c r="I65" s="102">
        <v>363</v>
      </c>
    </row>
    <row r="66" spans="1:226" s="104" customFormat="1" ht="18" customHeight="1">
      <c r="B66" s="97">
        <v>20</v>
      </c>
      <c r="C66" s="104" t="s">
        <v>207</v>
      </c>
      <c r="D66" s="102">
        <v>10554</v>
      </c>
      <c r="E66" s="102">
        <v>63.245678415766527</v>
      </c>
      <c r="F66" s="102">
        <v>2486</v>
      </c>
      <c r="G66" s="102">
        <v>5457</v>
      </c>
      <c r="H66" s="102">
        <v>1729</v>
      </c>
      <c r="I66" s="102">
        <v>882</v>
      </c>
    </row>
    <row r="67" spans="1:226" s="104" customFormat="1" ht="18" customHeight="1">
      <c r="B67" s="97">
        <v>48</v>
      </c>
      <c r="C67" s="104" t="s">
        <v>206</v>
      </c>
      <c r="D67" s="102">
        <v>17659</v>
      </c>
      <c r="E67" s="102">
        <v>60.4878962568662</v>
      </c>
      <c r="F67" s="102">
        <v>5231</v>
      </c>
      <c r="G67" s="102">
        <v>8527</v>
      </c>
      <c r="H67" s="102">
        <v>2630</v>
      </c>
      <c r="I67" s="102">
        <v>1271</v>
      </c>
    </row>
    <row r="68" spans="1:226" s="100" customFormat="1" ht="18" customHeight="1">
      <c r="A68" s="8"/>
      <c r="B68" s="97">
        <v>26</v>
      </c>
      <c r="C68" s="98" t="s">
        <v>101</v>
      </c>
      <c r="D68" s="99">
        <v>4301</v>
      </c>
      <c r="E68" s="99">
        <v>62.689311787956299</v>
      </c>
      <c r="F68" s="99">
        <v>1079</v>
      </c>
      <c r="G68" s="99">
        <v>2131</v>
      </c>
      <c r="H68" s="99">
        <v>747</v>
      </c>
      <c r="I68" s="99">
        <v>344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100" customFormat="1" ht="18" customHeight="1">
      <c r="A69" s="8"/>
      <c r="B69" s="97">
        <v>51</v>
      </c>
      <c r="C69" s="104" t="s">
        <v>102</v>
      </c>
      <c r="D69" s="102">
        <v>674</v>
      </c>
      <c r="E69" s="102">
        <v>73.978635014836769</v>
      </c>
      <c r="F69" s="102">
        <v>125</v>
      </c>
      <c r="G69" s="102">
        <v>262</v>
      </c>
      <c r="H69" s="102">
        <v>154</v>
      </c>
      <c r="I69" s="102">
        <v>133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100" customFormat="1" ht="18" customHeight="1">
      <c r="A70" s="8"/>
      <c r="B70" s="97">
        <v>52</v>
      </c>
      <c r="C70" s="104" t="s">
        <v>103</v>
      </c>
      <c r="D70" s="102">
        <v>479</v>
      </c>
      <c r="E70" s="102">
        <v>74.419290187891448</v>
      </c>
      <c r="F70" s="102">
        <v>96</v>
      </c>
      <c r="G70" s="102">
        <v>164</v>
      </c>
      <c r="H70" s="102">
        <v>125</v>
      </c>
      <c r="I70" s="102">
        <v>94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7"/>
      <c r="C71" s="290" t="s">
        <v>45</v>
      </c>
      <c r="D71" s="288">
        <v>576731</v>
      </c>
      <c r="E71" s="289">
        <v>65.557688766513309</v>
      </c>
      <c r="F71" s="288">
        <v>132619</v>
      </c>
      <c r="G71" s="288">
        <v>271429</v>
      </c>
      <c r="H71" s="288">
        <v>111767</v>
      </c>
      <c r="I71" s="288">
        <v>60916</v>
      </c>
      <c r="M71" s="221"/>
      <c r="N71" s="221"/>
      <c r="O71" s="221"/>
    </row>
    <row r="72" spans="1:226" ht="18" customHeight="1">
      <c r="B72" s="110"/>
      <c r="D72" s="90"/>
      <c r="E72" s="111"/>
      <c r="F72" s="111"/>
      <c r="G72" s="112"/>
      <c r="H72" s="111"/>
      <c r="I72" s="111"/>
    </row>
    <row r="73" spans="1:226" ht="18" customHeight="1">
      <c r="B73" s="235"/>
      <c r="C73" s="230"/>
      <c r="D73" s="236"/>
      <c r="E73" s="237"/>
      <c r="F73" s="230"/>
      <c r="G73" s="238"/>
      <c r="H73" s="111"/>
      <c r="I73" s="111"/>
    </row>
    <row r="74" spans="1:226" ht="18" customHeight="1">
      <c r="B74" s="235"/>
      <c r="C74" s="522" t="s">
        <v>215</v>
      </c>
      <c r="D74" s="316" t="s">
        <v>4</v>
      </c>
      <c r="E74" s="316" t="s">
        <v>3</v>
      </c>
      <c r="F74" s="316" t="s">
        <v>184</v>
      </c>
      <c r="G74" s="230"/>
      <c r="I74" s="111"/>
    </row>
    <row r="75" spans="1:226" ht="18" customHeight="1">
      <c r="B75" s="231"/>
      <c r="C75" s="522"/>
      <c r="D75" s="291">
        <v>524630</v>
      </c>
      <c r="E75" s="291">
        <v>52101</v>
      </c>
      <c r="F75" s="291">
        <f>D75+E75</f>
        <v>576731</v>
      </c>
      <c r="G75" s="230"/>
    </row>
    <row r="76" spans="1:226" ht="18" customHeight="1">
      <c r="B76" s="231"/>
      <c r="C76" s="319"/>
      <c r="D76" s="320"/>
      <c r="E76" s="319"/>
      <c r="F76" s="319"/>
      <c r="G76" s="230"/>
    </row>
    <row r="77" spans="1:226" ht="18" customHeight="1">
      <c r="B77" s="318"/>
      <c r="D77" s="221"/>
      <c r="E77" s="321"/>
      <c r="F77" s="380"/>
      <c r="G77" s="380"/>
      <c r="H77" s="380"/>
      <c r="I77" s="380"/>
    </row>
    <row r="78" spans="1:226">
      <c r="C78" s="523"/>
      <c r="D78" s="523"/>
      <c r="E78" s="523"/>
      <c r="F78" s="222"/>
      <c r="G78" s="222"/>
      <c r="H78" s="222"/>
    </row>
    <row r="79" spans="1:226">
      <c r="B79" s="439"/>
      <c r="C79" s="381"/>
      <c r="D79" s="381"/>
      <c r="E79" s="381"/>
      <c r="F79" s="221"/>
      <c r="G79" s="221"/>
      <c r="H79" s="221"/>
    </row>
    <row r="80" spans="1:226">
      <c r="D80" s="91"/>
    </row>
    <row r="81" spans="4:4">
      <c r="D81" s="91"/>
    </row>
    <row r="82" spans="4:4">
      <c r="D82" s="91"/>
    </row>
    <row r="83" spans="4:4">
      <c r="D83" s="91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AB97"/>
  <sheetViews>
    <sheetView showGridLines="0" showRowColHeaders="0" showZeros="0" showOutlineSymbols="0" zoomScale="87" zoomScaleNormal="87" workbookViewId="0">
      <selection activeCell="T26" sqref="T26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2.5703125" style="27" customWidth="1"/>
    <col min="4" max="4" width="12.7109375" style="27" customWidth="1"/>
    <col min="5" max="5" width="11.570312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1.5703125" style="27" customWidth="1"/>
    <col min="10" max="10" width="3.28515625" style="27" customWidth="1"/>
    <col min="11" max="11" width="8.85546875" style="27" customWidth="1"/>
    <col min="12" max="16" width="11.28515625" style="27" customWidth="1"/>
    <col min="17" max="19" width="11.5703125" style="27"/>
    <col min="20" max="20" width="11.5703125" style="354"/>
    <col min="21" max="16384" width="11.5703125" style="27"/>
  </cols>
  <sheetData>
    <row r="1" spans="2:28" ht="51.75" customHeight="1">
      <c r="B1" s="379" t="s">
        <v>226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P1" s="332" t="s">
        <v>170</v>
      </c>
    </row>
    <row r="2" spans="2:28" ht="46.5" customHeight="1">
      <c r="B2" s="28"/>
      <c r="C2" s="28"/>
      <c r="D2" s="28"/>
      <c r="E2" s="28"/>
      <c r="F2" s="28"/>
      <c r="G2" s="28"/>
      <c r="H2" s="28"/>
      <c r="I2" s="28"/>
      <c r="S2" s="364"/>
      <c r="T2" s="364"/>
      <c r="U2" s="364"/>
      <c r="V2" s="364"/>
      <c r="W2" s="364"/>
      <c r="X2" s="364"/>
      <c r="Y2" s="364"/>
    </row>
    <row r="3" spans="2:28" ht="27.95" customHeight="1">
      <c r="B3" s="347" t="s">
        <v>193</v>
      </c>
      <c r="C3" s="347"/>
      <c r="D3" s="348"/>
      <c r="E3" s="349" t="s">
        <v>194</v>
      </c>
      <c r="F3" s="370"/>
      <c r="G3" s="349" t="s">
        <v>186</v>
      </c>
      <c r="H3" s="370"/>
      <c r="I3" s="349" t="s">
        <v>187</v>
      </c>
      <c r="K3" s="374"/>
      <c r="S3" s="364"/>
      <c r="T3" s="364"/>
      <c r="U3" s="364"/>
      <c r="V3" s="364"/>
      <c r="W3" s="364"/>
      <c r="X3" s="364"/>
      <c r="Y3" s="364"/>
    </row>
    <row r="4" spans="2:28" ht="18.95" customHeight="1">
      <c r="B4" s="317" t="s">
        <v>188</v>
      </c>
      <c r="C4" s="29"/>
      <c r="D4" s="31"/>
      <c r="E4" s="330">
        <v>9121410</v>
      </c>
      <c r="F4" s="373"/>
      <c r="G4" s="330">
        <v>4505824</v>
      </c>
      <c r="H4" s="373"/>
      <c r="I4" s="330">
        <v>4615550</v>
      </c>
      <c r="J4" s="32"/>
      <c r="K4" s="375"/>
      <c r="L4" s="361">
        <f>H4/E4</f>
        <v>0</v>
      </c>
      <c r="M4" s="355"/>
      <c r="N4" s="355"/>
      <c r="O4" s="355"/>
      <c r="P4" s="362"/>
      <c r="Q4" s="355"/>
      <c r="R4" s="355"/>
      <c r="S4" s="365"/>
      <c r="T4" s="365"/>
      <c r="U4" s="366"/>
      <c r="V4" s="366"/>
      <c r="W4" s="366"/>
      <c r="X4" s="365"/>
      <c r="Y4" s="365"/>
      <c r="Z4" s="201"/>
      <c r="AA4" s="201"/>
      <c r="AB4" s="202"/>
    </row>
    <row r="5" spans="2:28" ht="18.95" customHeight="1">
      <c r="B5" s="27" t="s">
        <v>155</v>
      </c>
      <c r="C5" s="29"/>
      <c r="D5" s="31"/>
      <c r="E5" s="31">
        <v>10073434</v>
      </c>
      <c r="F5" s="371"/>
      <c r="G5" s="31">
        <v>5295044</v>
      </c>
      <c r="H5" s="371"/>
      <c r="I5" s="31">
        <v>4778353</v>
      </c>
      <c r="J5" s="32"/>
      <c r="K5" s="376"/>
      <c r="L5" s="201"/>
      <c r="M5" s="201"/>
      <c r="N5" s="201"/>
      <c r="O5" s="201"/>
      <c r="P5" s="202"/>
      <c r="Q5" s="201"/>
      <c r="R5" s="201"/>
      <c r="S5" s="365"/>
      <c r="T5" s="365"/>
      <c r="U5" s="366"/>
      <c r="V5" s="367"/>
      <c r="W5" s="365"/>
      <c r="X5" s="365"/>
      <c r="Y5" s="365"/>
      <c r="Z5" s="201"/>
      <c r="AA5" s="201"/>
      <c r="AB5" s="202"/>
    </row>
    <row r="6" spans="2:28" ht="18.95" customHeight="1">
      <c r="B6" s="27" t="s">
        <v>189</v>
      </c>
      <c r="C6" s="29"/>
      <c r="D6" s="31"/>
      <c r="E6" s="331">
        <v>1.1043724599595897</v>
      </c>
      <c r="F6" s="371"/>
      <c r="G6" s="331">
        <v>1.1751555320403104</v>
      </c>
      <c r="H6" s="372"/>
      <c r="I6" s="331">
        <v>1.0352727193942217</v>
      </c>
      <c r="J6" s="32"/>
      <c r="K6" s="376"/>
      <c r="L6" s="201"/>
      <c r="M6" s="201"/>
      <c r="N6" s="201"/>
      <c r="O6" s="201"/>
      <c r="P6" s="202"/>
      <c r="Q6" s="201"/>
      <c r="R6" s="201"/>
      <c r="S6" s="365"/>
      <c r="T6" s="365"/>
      <c r="U6" s="365"/>
      <c r="V6" s="367"/>
      <c r="W6" s="365"/>
      <c r="X6" s="365"/>
      <c r="Y6" s="365"/>
      <c r="Z6" s="201"/>
      <c r="AA6" s="201"/>
      <c r="AB6" s="202"/>
    </row>
    <row r="7" spans="2:28" ht="7.5" customHeight="1">
      <c r="B7" s="470"/>
      <c r="C7" s="470"/>
      <c r="F7" s="30"/>
      <c r="H7" s="30"/>
      <c r="K7" s="374"/>
      <c r="S7" s="364"/>
      <c r="T7" s="364"/>
      <c r="U7" s="364"/>
      <c r="V7" s="364"/>
      <c r="W7" s="364"/>
      <c r="X7" s="364"/>
      <c r="Y7" s="364"/>
    </row>
    <row r="8" spans="2:28" ht="7.5" customHeight="1">
      <c r="B8" s="30"/>
      <c r="C8" s="30"/>
      <c r="F8" s="30"/>
      <c r="H8" s="30"/>
      <c r="K8" s="374"/>
      <c r="S8" s="364"/>
      <c r="T8" s="364"/>
      <c r="U8" s="364"/>
      <c r="V8" s="364"/>
      <c r="W8" s="364"/>
      <c r="X8" s="364"/>
      <c r="Y8" s="364"/>
    </row>
    <row r="9" spans="2:28" ht="7.5" customHeight="1">
      <c r="B9" s="30"/>
      <c r="C9" s="30"/>
      <c r="F9" s="30"/>
      <c r="H9" s="30"/>
      <c r="S9" s="364"/>
      <c r="T9" s="364"/>
      <c r="U9" s="364"/>
      <c r="V9" s="364"/>
      <c r="W9" s="364"/>
      <c r="X9" s="364"/>
      <c r="Y9" s="364"/>
    </row>
    <row r="10" spans="2:28" ht="7.5" customHeight="1">
      <c r="B10" s="30"/>
      <c r="C10" s="30"/>
      <c r="F10" s="30"/>
      <c r="H10" s="30"/>
      <c r="S10" s="364"/>
      <c r="T10" s="364"/>
      <c r="U10" s="364"/>
      <c r="V10" s="364"/>
      <c r="W10" s="364"/>
      <c r="X10" s="364"/>
      <c r="Y10" s="364"/>
    </row>
    <row r="11" spans="2:28" ht="7.5" customHeight="1">
      <c r="B11" s="30"/>
      <c r="C11" s="30"/>
      <c r="F11" s="30"/>
      <c r="H11" s="30"/>
      <c r="S11" s="364"/>
      <c r="T11" s="364"/>
      <c r="U11" s="364"/>
      <c r="V11" s="364"/>
      <c r="W11" s="364"/>
      <c r="X11" s="364"/>
      <c r="Y11" s="364"/>
    </row>
    <row r="12" spans="2:28" ht="7.5" customHeight="1">
      <c r="B12" s="30"/>
      <c r="C12" s="30"/>
      <c r="F12" s="30"/>
      <c r="H12" s="30"/>
      <c r="S12" s="364"/>
      <c r="T12" s="364"/>
      <c r="U12" s="364"/>
      <c r="V12" s="364"/>
      <c r="W12" s="364"/>
      <c r="X12" s="364"/>
      <c r="Y12" s="364"/>
    </row>
    <row r="13" spans="2:28" ht="7.5" customHeight="1">
      <c r="B13" s="30"/>
      <c r="C13" s="30"/>
      <c r="F13" s="30"/>
      <c r="H13" s="30"/>
      <c r="S13" s="364"/>
      <c r="T13" s="364"/>
      <c r="U13" s="364"/>
      <c r="V13" s="364"/>
      <c r="W13" s="364"/>
      <c r="X13" s="364"/>
      <c r="Y13" s="364"/>
    </row>
    <row r="14" spans="2:28" ht="7.5" customHeight="1">
      <c r="B14" s="30"/>
      <c r="C14" s="30"/>
      <c r="F14" s="30"/>
      <c r="H14" s="30"/>
      <c r="S14" s="364"/>
      <c r="T14" s="364"/>
      <c r="U14" s="364"/>
      <c r="V14" s="364"/>
      <c r="W14" s="364"/>
      <c r="X14" s="364"/>
      <c r="Y14" s="364"/>
    </row>
    <row r="15" spans="2:28" ht="7.5" customHeight="1">
      <c r="B15" s="30"/>
      <c r="C15" s="30"/>
      <c r="F15" s="30"/>
      <c r="H15" s="30"/>
      <c r="S15" s="364"/>
      <c r="T15" s="364"/>
      <c r="U15" s="364"/>
      <c r="V15" s="364"/>
      <c r="W15" s="364"/>
      <c r="X15" s="364"/>
      <c r="Y15" s="364"/>
    </row>
    <row r="16" spans="2:28" ht="7.5" customHeight="1">
      <c r="B16" s="30"/>
      <c r="C16" s="30"/>
      <c r="F16" s="30"/>
      <c r="H16" s="30"/>
      <c r="S16" s="364"/>
      <c r="T16" s="364"/>
      <c r="U16" s="364"/>
      <c r="V16" s="364"/>
      <c r="W16" s="364"/>
      <c r="X16" s="364"/>
      <c r="Y16" s="364"/>
    </row>
    <row r="17" spans="1:28" s="333" customFormat="1" ht="18.75" customHeight="1">
      <c r="B17" s="351" t="s">
        <v>195</v>
      </c>
      <c r="C17" s="347"/>
      <c r="D17" s="348"/>
      <c r="E17" s="349" t="s">
        <v>194</v>
      </c>
      <c r="F17" s="350"/>
      <c r="G17" s="349" t="s">
        <v>186</v>
      </c>
      <c r="H17" s="350"/>
      <c r="I17" s="349" t="s">
        <v>187</v>
      </c>
      <c r="L17" s="339"/>
      <c r="M17" s="339"/>
      <c r="N17" s="339"/>
      <c r="O17" s="339"/>
      <c r="P17" s="340"/>
      <c r="Q17" s="339"/>
      <c r="R17" s="339"/>
      <c r="S17" s="368"/>
      <c r="T17" s="368"/>
      <c r="U17" s="368"/>
      <c r="V17" s="369"/>
      <c r="W17" s="368"/>
      <c r="X17" s="368"/>
      <c r="Y17" s="368"/>
      <c r="Z17" s="339"/>
      <c r="AA17" s="339"/>
      <c r="AB17" s="340"/>
    </row>
    <row r="18" spans="1:28" ht="6.75" customHeight="1">
      <c r="B18" s="24"/>
      <c r="C18" s="25"/>
      <c r="D18" s="326"/>
      <c r="E18" s="326"/>
      <c r="F18" s="326"/>
      <c r="G18" s="326"/>
      <c r="H18" s="326"/>
      <c r="I18" s="326"/>
      <c r="S18" s="364"/>
      <c r="T18" s="364"/>
      <c r="U18" s="364"/>
      <c r="V18" s="364"/>
      <c r="W18" s="364"/>
      <c r="X18" s="364"/>
      <c r="Y18" s="364"/>
    </row>
    <row r="19" spans="1:28" ht="20.100000000000001" customHeight="1">
      <c r="B19" s="27" t="s">
        <v>49</v>
      </c>
      <c r="C19" s="29"/>
      <c r="D19" s="31"/>
      <c r="E19" s="31">
        <v>6269845</v>
      </c>
      <c r="F19" s="30"/>
      <c r="G19" s="31">
        <v>2492478</v>
      </c>
      <c r="H19" s="30"/>
      <c r="I19" s="31">
        <v>3777343</v>
      </c>
      <c r="K19" s="35"/>
      <c r="S19" s="364"/>
      <c r="T19" s="364"/>
      <c r="U19" s="364"/>
      <c r="V19" s="364"/>
      <c r="W19" s="364"/>
      <c r="X19" s="364"/>
      <c r="Y19" s="364"/>
    </row>
    <row r="20" spans="1:28" ht="20.100000000000001" customHeight="1">
      <c r="B20" s="27" t="s">
        <v>50</v>
      </c>
      <c r="C20" s="29"/>
      <c r="D20" s="31"/>
      <c r="E20" s="31">
        <v>1541552</v>
      </c>
      <c r="F20" s="30"/>
      <c r="G20" s="31">
        <v>1477796</v>
      </c>
      <c r="H20" s="30"/>
      <c r="I20" s="31">
        <v>63747</v>
      </c>
      <c r="K20" s="35"/>
      <c r="S20" s="364"/>
      <c r="T20" s="364"/>
      <c r="U20" s="364"/>
      <c r="V20" s="364"/>
      <c r="W20" s="364"/>
      <c r="X20" s="364"/>
      <c r="Y20" s="364"/>
    </row>
    <row r="21" spans="1:28" ht="20.100000000000001" customHeight="1">
      <c r="B21" s="27" t="s">
        <v>48</v>
      </c>
      <c r="E21" s="31">
        <v>940705</v>
      </c>
      <c r="F21" s="31"/>
      <c r="G21" s="31">
        <v>351912</v>
      </c>
      <c r="I21" s="31">
        <v>588793</v>
      </c>
      <c r="K21" s="35"/>
    </row>
    <row r="22" spans="1:28" ht="20.100000000000001" customHeight="1">
      <c r="B22" s="27" t="s">
        <v>104</v>
      </c>
      <c r="C22" s="29"/>
      <c r="D22" s="31"/>
      <c r="E22" s="31">
        <v>324627</v>
      </c>
      <c r="F22" s="30"/>
      <c r="G22" s="31">
        <v>154343</v>
      </c>
      <c r="H22" s="30"/>
      <c r="I22" s="31">
        <v>170281</v>
      </c>
      <c r="K22" s="35"/>
    </row>
    <row r="23" spans="1:28" ht="20.100000000000001" customHeight="1">
      <c r="B23" s="27" t="s">
        <v>105</v>
      </c>
      <c r="C23" s="29"/>
      <c r="D23" s="31"/>
      <c r="E23" s="31">
        <v>44681</v>
      </c>
      <c r="F23" s="30"/>
      <c r="G23" s="31">
        <v>29295</v>
      </c>
      <c r="H23" s="30"/>
      <c r="I23" s="31">
        <v>15386</v>
      </c>
      <c r="K23" s="35"/>
    </row>
    <row r="24" spans="1:28" ht="5.25" customHeight="1">
      <c r="C24" s="29"/>
      <c r="D24" s="31"/>
      <c r="E24" s="31"/>
      <c r="F24" s="30"/>
      <c r="G24" s="31"/>
      <c r="H24" s="30"/>
      <c r="I24" s="31"/>
      <c r="K24" s="35"/>
    </row>
    <row r="25" spans="1:28" s="333" customFormat="1" ht="24" hidden="1" customHeight="1">
      <c r="B25" s="334" t="s">
        <v>45</v>
      </c>
      <c r="C25" s="335"/>
      <c r="D25" s="335"/>
      <c r="E25" s="335">
        <f>SUM(E19:E24)</f>
        <v>9121410</v>
      </c>
      <c r="F25" s="338"/>
      <c r="G25" s="335">
        <f>SUM(G19:G24)</f>
        <v>4505824</v>
      </c>
      <c r="H25" s="335">
        <f>SUM(H19:H24)</f>
        <v>0</v>
      </c>
      <c r="I25" s="335">
        <f>SUM(I19:I24)</f>
        <v>4615550</v>
      </c>
      <c r="K25" s="336"/>
      <c r="T25" s="357"/>
    </row>
    <row r="26" spans="1:28" ht="9.9499999999999993" customHeight="1">
      <c r="B26" s="470"/>
      <c r="C26" s="470"/>
      <c r="F26" s="30"/>
      <c r="H26" s="30"/>
    </row>
    <row r="27" spans="1:28" ht="50.1" customHeight="1">
      <c r="B27" s="470"/>
      <c r="C27" s="470"/>
      <c r="D27" s="27" t="s">
        <v>125</v>
      </c>
      <c r="E27" s="31"/>
      <c r="F27" s="31"/>
      <c r="G27" s="31"/>
      <c r="H27" s="31"/>
      <c r="I27" s="31"/>
    </row>
    <row r="28" spans="1:28" s="333" customFormat="1" ht="18.75" customHeight="1">
      <c r="C28" s="338"/>
      <c r="D28" s="338"/>
      <c r="E28" s="338"/>
      <c r="F28" s="337"/>
      <c r="G28" s="338"/>
      <c r="H28" s="337"/>
      <c r="I28" s="338"/>
      <c r="L28" s="339"/>
      <c r="M28" s="339"/>
      <c r="N28" s="339"/>
      <c r="O28" s="339"/>
      <c r="P28" s="340"/>
      <c r="Q28" s="339"/>
      <c r="R28" s="339"/>
      <c r="S28" s="339"/>
      <c r="T28" s="356"/>
      <c r="U28" s="339"/>
      <c r="V28" s="340"/>
      <c r="W28" s="339"/>
      <c r="X28" s="339"/>
      <c r="Y28" s="339"/>
      <c r="Z28" s="339"/>
      <c r="AA28" s="339"/>
      <c r="AB28" s="340"/>
    </row>
    <row r="29" spans="1:28">
      <c r="D29" s="32"/>
    </row>
    <row r="30" spans="1:28" s="121" customFormat="1" ht="19.7" customHeight="1">
      <c r="A30" s="226"/>
      <c r="B30" s="351" t="s">
        <v>190</v>
      </c>
      <c r="C30" s="347"/>
      <c r="D30" s="352"/>
      <c r="E30" s="349" t="s">
        <v>194</v>
      </c>
      <c r="F30" s="350"/>
      <c r="G30" s="349" t="s">
        <v>186</v>
      </c>
      <c r="H30" s="350"/>
      <c r="I30" s="349" t="s">
        <v>187</v>
      </c>
      <c r="T30" s="358"/>
    </row>
    <row r="31" spans="1:28" s="131" customFormat="1" ht="24.95" customHeight="1">
      <c r="C31" s="345" t="s">
        <v>52</v>
      </c>
      <c r="D31"/>
      <c r="E31" s="341">
        <v>1493773</v>
      </c>
      <c r="F31" s="341"/>
      <c r="G31" s="341">
        <v>732657</v>
      </c>
      <c r="H31" s="341"/>
      <c r="I31" s="341">
        <v>761114</v>
      </c>
      <c r="K31" s="353"/>
      <c r="T31" s="358"/>
    </row>
    <row r="32" spans="1:28" s="131" customFormat="1" ht="24.95" customHeight="1">
      <c r="C32" s="344" t="s">
        <v>61</v>
      </c>
      <c r="D32"/>
      <c r="E32" s="341">
        <v>282439</v>
      </c>
      <c r="F32" s="341"/>
      <c r="G32" s="341">
        <v>137042</v>
      </c>
      <c r="H32" s="341"/>
      <c r="I32" s="341">
        <v>145397</v>
      </c>
      <c r="T32" s="358"/>
    </row>
    <row r="33" spans="3:20" s="131" customFormat="1" ht="24.95" customHeight="1">
      <c r="C33" s="344" t="s">
        <v>65</v>
      </c>
      <c r="D33"/>
      <c r="E33" s="341">
        <v>270914</v>
      </c>
      <c r="F33" s="341"/>
      <c r="G33" s="341">
        <v>129646</v>
      </c>
      <c r="H33" s="341"/>
      <c r="I33" s="341">
        <v>141259</v>
      </c>
      <c r="T33" s="359">
        <v>1467756</v>
      </c>
    </row>
    <row r="34" spans="3:20" s="131" customFormat="1" ht="24.95" customHeight="1">
      <c r="C34" s="344" t="s">
        <v>208</v>
      </c>
      <c r="D34"/>
      <c r="E34" s="341">
        <v>182055</v>
      </c>
      <c r="F34" s="341"/>
      <c r="G34" s="341">
        <v>92779</v>
      </c>
      <c r="H34" s="341"/>
      <c r="I34" s="341">
        <v>89276</v>
      </c>
      <c r="T34" s="359">
        <v>280326</v>
      </c>
    </row>
    <row r="35" spans="3:20" s="131" customFormat="1" ht="24.95" customHeight="1">
      <c r="C35" s="344" t="s">
        <v>66</v>
      </c>
      <c r="D35"/>
      <c r="E35" s="341">
        <v>330679</v>
      </c>
      <c r="F35" s="341"/>
      <c r="G35" s="341">
        <v>159592</v>
      </c>
      <c r="H35" s="341"/>
      <c r="I35" s="341">
        <v>171084</v>
      </c>
      <c r="T35" s="359">
        <v>270289</v>
      </c>
    </row>
    <row r="36" spans="3:20" s="131" customFormat="1" ht="24.95" customHeight="1">
      <c r="C36" s="344" t="s">
        <v>69</v>
      </c>
      <c r="D36"/>
      <c r="E36" s="341">
        <v>131080</v>
      </c>
      <c r="F36" s="341"/>
      <c r="G36" s="341">
        <v>63277</v>
      </c>
      <c r="H36" s="341"/>
      <c r="I36" s="341">
        <v>67802</v>
      </c>
      <c r="K36" s="133"/>
      <c r="T36" s="359">
        <v>178292</v>
      </c>
    </row>
    <row r="37" spans="3:20" s="131" customFormat="1" ht="24.95" customHeight="1">
      <c r="C37" s="344" t="s">
        <v>70</v>
      </c>
      <c r="D37"/>
      <c r="E37" s="341">
        <v>570049</v>
      </c>
      <c r="F37" s="341"/>
      <c r="G37" s="341">
        <v>264980</v>
      </c>
      <c r="H37" s="341"/>
      <c r="I37" s="341">
        <v>305069</v>
      </c>
      <c r="K37" s="133"/>
      <c r="T37" s="359">
        <v>322017</v>
      </c>
    </row>
    <row r="38" spans="3:20" s="133" customFormat="1" ht="24.95" customHeight="1">
      <c r="C38" s="344" t="s">
        <v>80</v>
      </c>
      <c r="D38"/>
      <c r="E38" s="341">
        <v>366849</v>
      </c>
      <c r="F38" s="341"/>
      <c r="G38" s="341">
        <v>161460</v>
      </c>
      <c r="H38" s="341"/>
      <c r="I38" s="341">
        <v>205389</v>
      </c>
      <c r="T38" s="359">
        <v>129473</v>
      </c>
    </row>
    <row r="39" spans="3:20" s="133" customFormat="1" ht="24.95" customHeight="1">
      <c r="C39" s="344" t="s">
        <v>86</v>
      </c>
      <c r="D39"/>
      <c r="E39" s="341">
        <v>1560846</v>
      </c>
      <c r="F39" s="341"/>
      <c r="G39" s="341">
        <v>809399</v>
      </c>
      <c r="H39" s="341"/>
      <c r="I39" s="341">
        <v>751445</v>
      </c>
      <c r="T39" s="359">
        <v>565026</v>
      </c>
    </row>
    <row r="40" spans="3:20" s="133" customFormat="1" ht="24.95" customHeight="1">
      <c r="C40" s="344" t="s">
        <v>89</v>
      </c>
      <c r="D40"/>
      <c r="E40" s="341">
        <v>931197</v>
      </c>
      <c r="F40" s="341"/>
      <c r="G40" s="341">
        <v>461027</v>
      </c>
      <c r="H40" s="341"/>
      <c r="I40" s="341">
        <v>470166</v>
      </c>
      <c r="T40" s="359">
        <v>360756</v>
      </c>
    </row>
    <row r="41" spans="3:20" s="133" customFormat="1" ht="24.95" customHeight="1">
      <c r="C41" s="344" t="s">
        <v>91</v>
      </c>
      <c r="D41"/>
      <c r="E41" s="341">
        <v>219946</v>
      </c>
      <c r="F41" s="341"/>
      <c r="G41" s="341">
        <v>101500</v>
      </c>
      <c r="H41" s="341"/>
      <c r="I41" s="341">
        <v>118446</v>
      </c>
      <c r="T41" s="359">
        <v>1542221</v>
      </c>
    </row>
    <row r="42" spans="3:20" s="133" customFormat="1" ht="24.95" customHeight="1">
      <c r="C42" s="344" t="s">
        <v>94</v>
      </c>
      <c r="D42"/>
      <c r="E42" s="341">
        <v>684917</v>
      </c>
      <c r="F42" s="341"/>
      <c r="G42" s="341">
        <v>346688</v>
      </c>
      <c r="H42" s="341"/>
      <c r="I42" s="341">
        <v>338227</v>
      </c>
      <c r="T42" s="359">
        <v>917315</v>
      </c>
    </row>
    <row r="43" spans="3:20" s="133" customFormat="1" ht="24.95" customHeight="1">
      <c r="C43" s="344" t="s">
        <v>97</v>
      </c>
      <c r="D43"/>
      <c r="E43" s="341">
        <v>1129926</v>
      </c>
      <c r="F43" s="341"/>
      <c r="G43" s="341">
        <v>575939</v>
      </c>
      <c r="H43" s="341"/>
      <c r="I43" s="341">
        <v>553976</v>
      </c>
      <c r="T43" s="359">
        <v>217095</v>
      </c>
    </row>
    <row r="44" spans="3:20" s="133" customFormat="1" ht="24.95" customHeight="1">
      <c r="C44" s="344" t="s">
        <v>98</v>
      </c>
      <c r="D44"/>
      <c r="E44" s="341">
        <v>234251</v>
      </c>
      <c r="F44" s="341"/>
      <c r="G44" s="341">
        <v>112808</v>
      </c>
      <c r="H44" s="341"/>
      <c r="I44" s="341">
        <v>121443</v>
      </c>
      <c r="T44" s="359">
        <v>679402</v>
      </c>
    </row>
    <row r="45" spans="3:20" s="133" customFormat="1" ht="24.95" customHeight="1">
      <c r="C45" s="344" t="s">
        <v>99</v>
      </c>
      <c r="D45"/>
      <c r="E45" s="341">
        <v>130955</v>
      </c>
      <c r="F45" s="341"/>
      <c r="G45" s="341">
        <v>63081</v>
      </c>
      <c r="H45" s="341"/>
      <c r="I45" s="341">
        <v>67874</v>
      </c>
      <c r="T45" s="359">
        <v>1105001</v>
      </c>
    </row>
    <row r="46" spans="3:20" s="133" customFormat="1" ht="24.95" customHeight="1">
      <c r="C46" s="344" t="s">
        <v>157</v>
      </c>
      <c r="D46"/>
      <c r="E46" s="341">
        <v>518867</v>
      </c>
      <c r="F46" s="341"/>
      <c r="G46" s="341">
        <v>253719</v>
      </c>
      <c r="H46" s="341"/>
      <c r="I46" s="341">
        <v>265147</v>
      </c>
      <c r="T46" s="359">
        <v>230177</v>
      </c>
    </row>
    <row r="47" spans="3:20" s="133" customFormat="1" ht="24.95" customHeight="1">
      <c r="C47" s="344" t="s">
        <v>153</v>
      </c>
      <c r="D47"/>
      <c r="E47" s="341">
        <v>65981</v>
      </c>
      <c r="F47" s="341"/>
      <c r="G47" s="341">
        <v>31845</v>
      </c>
      <c r="H47" s="341"/>
      <c r="I47" s="341">
        <v>34135</v>
      </c>
      <c r="T47" s="359">
        <v>129080</v>
      </c>
    </row>
    <row r="48" spans="3:20" s="133" customFormat="1" ht="24.95" customHeight="1">
      <c r="C48" s="344" t="s">
        <v>191</v>
      </c>
      <c r="D48"/>
      <c r="E48" s="341">
        <v>8549</v>
      </c>
      <c r="F48" s="341"/>
      <c r="G48" s="341">
        <v>4333</v>
      </c>
      <c r="H48" s="341"/>
      <c r="I48" s="341">
        <v>4216</v>
      </c>
      <c r="T48" s="359">
        <v>514162</v>
      </c>
    </row>
    <row r="49" spans="2:20" s="133" customFormat="1" ht="24.95" customHeight="1">
      <c r="C49" s="344" t="s">
        <v>192</v>
      </c>
      <c r="D49"/>
      <c r="E49" s="341">
        <v>8137</v>
      </c>
      <c r="F49" s="341"/>
      <c r="G49" s="341">
        <v>4052</v>
      </c>
      <c r="H49" s="341"/>
      <c r="I49" s="341">
        <v>4085</v>
      </c>
      <c r="K49" s="121"/>
      <c r="T49" s="359">
        <v>65074</v>
      </c>
    </row>
    <row r="50" spans="2:20" s="133" customFormat="1" ht="17.25" customHeight="1">
      <c r="B50" s="342"/>
      <c r="C50" s="342"/>
      <c r="D50"/>
      <c r="E50" s="341"/>
      <c r="F50" s="341"/>
      <c r="G50" s="341"/>
      <c r="H50" s="341"/>
      <c r="I50" s="341"/>
      <c r="T50" s="359">
        <v>8388</v>
      </c>
    </row>
    <row r="51" spans="2:20" s="121" customFormat="1" ht="18.600000000000001" customHeight="1">
      <c r="C51" s="346" t="s">
        <v>45</v>
      </c>
      <c r="E51" s="343">
        <f>$E$4</f>
        <v>9121410</v>
      </c>
      <c r="F51" s="377">
        <v>0.4922996311893304</v>
      </c>
      <c r="G51" s="343">
        <f>$G$4</f>
        <v>4505824</v>
      </c>
      <c r="H51" s="377">
        <v>0.50770502733165346</v>
      </c>
      <c r="I51" s="343">
        <f>$I$4</f>
        <v>4615550</v>
      </c>
      <c r="T51" s="359">
        <v>7802</v>
      </c>
    </row>
    <row r="52" spans="2:20">
      <c r="E52" s="31"/>
      <c r="F52" s="31"/>
      <c r="G52" s="31"/>
      <c r="H52" s="31"/>
      <c r="I52" s="31"/>
      <c r="T52" s="354">
        <f>SUM(T33:T51)</f>
        <v>8989652</v>
      </c>
    </row>
    <row r="55" spans="2:20" ht="18">
      <c r="B55" s="360" t="s">
        <v>196</v>
      </c>
    </row>
    <row r="56" spans="2:20" ht="18">
      <c r="B56" s="360" t="s">
        <v>197</v>
      </c>
    </row>
    <row r="79" spans="3:4">
      <c r="C79" s="345"/>
      <c r="D79"/>
    </row>
    <row r="80" spans="3:4">
      <c r="C80" s="344"/>
      <c r="D80"/>
    </row>
    <row r="81" spans="3:4">
      <c r="C81" s="344"/>
      <c r="D81"/>
    </row>
    <row r="82" spans="3:4">
      <c r="C82" s="344"/>
      <c r="D82"/>
    </row>
    <row r="83" spans="3:4">
      <c r="C83" s="344"/>
      <c r="D83"/>
    </row>
    <row r="84" spans="3:4">
      <c r="C84" s="344"/>
      <c r="D84"/>
    </row>
    <row r="85" spans="3:4">
      <c r="C85" s="344"/>
      <c r="D85"/>
    </row>
    <row r="86" spans="3:4">
      <c r="C86" s="344"/>
      <c r="D86"/>
    </row>
    <row r="87" spans="3:4">
      <c r="C87" s="344"/>
      <c r="D87"/>
    </row>
    <row r="88" spans="3:4">
      <c r="C88" s="344"/>
      <c r="D88"/>
    </row>
    <row r="89" spans="3:4">
      <c r="C89" s="344"/>
      <c r="D89"/>
    </row>
    <row r="90" spans="3:4">
      <c r="C90" s="344"/>
      <c r="D90"/>
    </row>
    <row r="91" spans="3:4">
      <c r="C91" s="344"/>
      <c r="D91"/>
    </row>
    <row r="92" spans="3:4">
      <c r="C92" s="344"/>
      <c r="D92"/>
    </row>
    <row r="93" spans="3:4">
      <c r="C93" s="344"/>
      <c r="D93"/>
    </row>
    <row r="94" spans="3:4">
      <c r="C94" s="344"/>
      <c r="D94"/>
    </row>
    <row r="95" spans="3:4">
      <c r="C95" s="344"/>
      <c r="D95"/>
    </row>
    <row r="96" spans="3:4">
      <c r="C96" s="344"/>
      <c r="D96"/>
    </row>
    <row r="97" spans="3:4">
      <c r="C97" s="344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L9" sqref="L9"/>
    </sheetView>
  </sheetViews>
  <sheetFormatPr baseColWidth="10" defaultRowHeight="12.75"/>
  <cols>
    <col min="1" max="1" width="3.28515625" style="16" customWidth="1"/>
    <col min="2" max="3" width="11.42578125" style="16"/>
    <col min="4" max="4" width="11.42578125" style="16" customWidth="1"/>
    <col min="5" max="16384" width="11.42578125" style="16"/>
  </cols>
  <sheetData>
    <row r="3" spans="1:10">
      <c r="C3" s="17"/>
    </row>
    <row r="6" spans="1:10" ht="35.25" customHeight="1">
      <c r="J6" s="7"/>
    </row>
    <row r="7" spans="1:10" ht="18.75">
      <c r="B7" s="468" t="s">
        <v>158</v>
      </c>
      <c r="C7" s="468"/>
      <c r="D7" s="468"/>
      <c r="E7" s="468"/>
      <c r="F7" s="468"/>
      <c r="G7" s="468"/>
      <c r="H7" s="468"/>
      <c r="I7" s="468"/>
    </row>
    <row r="8" spans="1:10" ht="24.9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174</v>
      </c>
      <c r="C9" s="7"/>
      <c r="D9" s="21"/>
      <c r="E9" s="18"/>
      <c r="H9" s="20"/>
      <c r="I9" s="20"/>
    </row>
    <row r="10" spans="1:10" s="19" customFormat="1" ht="24" customHeight="1">
      <c r="B10" s="7" t="s">
        <v>167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5"/>
      <c r="B11" s="7" t="s">
        <v>173</v>
      </c>
      <c r="C11" s="216"/>
      <c r="D11" s="216"/>
      <c r="E11" s="216"/>
      <c r="F11" s="216"/>
      <c r="G11" s="216"/>
      <c r="H11" s="20"/>
      <c r="I11" s="20"/>
    </row>
    <row r="12" spans="1:10" s="19" customFormat="1" ht="24" customHeight="1">
      <c r="B12" s="7" t="s">
        <v>161</v>
      </c>
      <c r="C12" s="7"/>
      <c r="D12" s="7"/>
      <c r="E12" s="7"/>
      <c r="H12" s="20"/>
      <c r="I12" s="20"/>
    </row>
    <row r="13" spans="1:10" s="19" customFormat="1" ht="24" customHeight="1">
      <c r="B13" s="7" t="s">
        <v>160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162</v>
      </c>
      <c r="C14" s="7"/>
      <c r="D14" s="7"/>
      <c r="E14" s="7"/>
      <c r="H14" s="20"/>
      <c r="I14" s="20"/>
    </row>
    <row r="15" spans="1:10" s="19" customFormat="1" ht="24" customHeight="1">
      <c r="B15" s="7" t="s">
        <v>164</v>
      </c>
      <c r="C15" s="7"/>
      <c r="D15" s="7"/>
      <c r="E15" s="7"/>
      <c r="H15" s="20"/>
      <c r="I15" s="20"/>
    </row>
    <row r="16" spans="1:10" s="19" customFormat="1" ht="24" customHeight="1">
      <c r="B16" s="7" t="s">
        <v>163</v>
      </c>
      <c r="C16" s="7"/>
      <c r="D16" s="7"/>
      <c r="E16" s="7"/>
      <c r="H16" s="20"/>
      <c r="I16" s="20"/>
    </row>
    <row r="17" spans="2:9" s="19" customFormat="1" ht="24" customHeight="1">
      <c r="B17" s="7" t="s">
        <v>165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166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168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169</v>
      </c>
      <c r="C20" s="7"/>
      <c r="D20" s="7"/>
      <c r="E20" s="7"/>
      <c r="H20" s="20"/>
      <c r="I20" s="20"/>
    </row>
    <row r="21" spans="2:9" ht="20.100000000000001" customHeight="1">
      <c r="B21" s="7" t="s">
        <v>176</v>
      </c>
      <c r="C21" s="7"/>
      <c r="D21" s="7"/>
      <c r="E21" s="7"/>
      <c r="F21" s="7"/>
      <c r="G21" s="7"/>
    </row>
    <row r="22" spans="2:9" ht="20.100000000000001" customHeight="1">
      <c r="B22" s="216" t="s">
        <v>185</v>
      </c>
      <c r="C22" s="7"/>
      <c r="D22" s="7"/>
      <c r="E22" s="7"/>
      <c r="F22" s="7"/>
      <c r="G22" s="7"/>
    </row>
    <row r="23" spans="2:9" ht="20.100000000000001" customHeight="1">
      <c r="B23" s="7"/>
      <c r="C23" s="23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topLeftCell="A30" zoomScaleNormal="100" workbookViewId="0">
      <selection activeCell="Y37" sqref="Y37"/>
    </sheetView>
  </sheetViews>
  <sheetFormatPr baseColWidth="10" defaultColWidth="11.5703125" defaultRowHeight="15.75"/>
  <cols>
    <col min="1" max="1" width="2.85546875" style="27" customWidth="1"/>
    <col min="2" max="2" width="10.42578125" style="27" customWidth="1"/>
    <col min="3" max="3" width="26" style="27" customWidth="1"/>
    <col min="4" max="4" width="2" style="27" customWidth="1"/>
    <col min="5" max="5" width="12.7109375" style="27" customWidth="1"/>
    <col min="6" max="6" width="1.140625" style="27" customWidth="1"/>
    <col min="7" max="7" width="11.5703125" style="27" customWidth="1"/>
    <col min="8" max="8" width="1.140625" style="27" customWidth="1"/>
    <col min="9" max="9" width="10.42578125" style="27" customWidth="1"/>
    <col min="10" max="10" width="1.140625" style="27" customWidth="1"/>
    <col min="11" max="11" width="12.7109375" style="27" customWidth="1"/>
    <col min="12" max="12" width="1.140625" style="27" customWidth="1"/>
    <col min="13" max="13" width="11.5703125" style="27" customWidth="1"/>
    <col min="14" max="14" width="1.140625" style="27" customWidth="1"/>
    <col min="15" max="15" width="10.42578125" style="27" customWidth="1"/>
    <col min="16" max="16" width="1.140625" style="27" customWidth="1"/>
    <col min="17" max="17" width="12.7109375" style="27" customWidth="1"/>
    <col min="18" max="18" width="1.140625" style="27" customWidth="1"/>
    <col min="19" max="19" width="11.5703125" style="27" customWidth="1"/>
    <col min="20" max="20" width="1.140625" style="27" customWidth="1"/>
    <col min="21" max="21" width="10.42578125" style="27" customWidth="1"/>
    <col min="22" max="22" width="3.28515625" style="27" customWidth="1"/>
    <col min="23" max="23" width="8.85546875" style="27" customWidth="1"/>
    <col min="24" max="28" width="11.28515625" style="27" customWidth="1"/>
    <col min="29" max="16384" width="11.5703125" style="27"/>
  </cols>
  <sheetData>
    <row r="1" spans="2:40" ht="65.849999999999994" customHeight="1"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170</v>
      </c>
    </row>
    <row r="2" spans="2:40" ht="39.950000000000003" customHeight="1">
      <c r="B2" s="24" t="s">
        <v>130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131</v>
      </c>
      <c r="C3" s="28"/>
      <c r="D3" s="28"/>
      <c r="E3" s="28"/>
      <c r="F3" s="28"/>
      <c r="G3" s="28"/>
      <c r="H3" s="28"/>
      <c r="I3" s="28"/>
      <c r="J3" s="28"/>
      <c r="K3" s="28"/>
      <c r="L3" s="307"/>
      <c r="M3" s="28"/>
      <c r="N3" s="307"/>
      <c r="O3" s="28"/>
      <c r="P3" s="28"/>
      <c r="Q3" s="28"/>
      <c r="R3" s="307"/>
      <c r="S3" s="28"/>
      <c r="T3" s="307"/>
      <c r="U3" s="28"/>
    </row>
    <row r="4" spans="2:40" ht="27.95" customHeight="1">
      <c r="B4" s="477" t="s">
        <v>132</v>
      </c>
      <c r="C4" s="477"/>
      <c r="D4" s="298"/>
      <c r="E4" s="472" t="s">
        <v>133</v>
      </c>
      <c r="F4" s="472"/>
      <c r="G4" s="472"/>
      <c r="H4" s="472"/>
      <c r="I4" s="472"/>
      <c r="J4" s="298"/>
      <c r="K4" s="472" t="s">
        <v>49</v>
      </c>
      <c r="L4" s="472"/>
      <c r="M4" s="472"/>
      <c r="N4" s="472"/>
      <c r="O4" s="472"/>
      <c r="P4" s="298"/>
      <c r="Q4" s="472" t="s">
        <v>50</v>
      </c>
      <c r="R4" s="472"/>
      <c r="S4" s="472"/>
      <c r="T4" s="472"/>
      <c r="U4" s="472"/>
    </row>
    <row r="5" spans="2:40" ht="4.5" customHeight="1">
      <c r="B5" s="218"/>
      <c r="C5" s="218"/>
      <c r="D5" s="217"/>
      <c r="E5" s="218"/>
      <c r="F5" s="299"/>
      <c r="G5" s="299"/>
      <c r="H5" s="299"/>
      <c r="I5" s="299"/>
      <c r="J5" s="218"/>
      <c r="K5" s="218"/>
      <c r="L5" s="299"/>
      <c r="M5" s="299"/>
      <c r="N5" s="299"/>
      <c r="O5" s="299"/>
      <c r="P5" s="218"/>
      <c r="Q5" s="218"/>
      <c r="R5" s="299"/>
      <c r="S5" s="299"/>
      <c r="T5" s="299"/>
      <c r="U5" s="299"/>
    </row>
    <row r="6" spans="2:40" ht="27.95" customHeight="1">
      <c r="B6" s="300" t="s">
        <v>134</v>
      </c>
      <c r="C6" s="301"/>
      <c r="D6" s="183"/>
      <c r="E6" s="302" t="s">
        <v>7</v>
      </c>
      <c r="F6" s="303"/>
      <c r="G6" s="302" t="s">
        <v>135</v>
      </c>
      <c r="H6" s="303"/>
      <c r="I6" s="302" t="s">
        <v>136</v>
      </c>
      <c r="J6" s="304"/>
      <c r="K6" s="302" t="s">
        <v>7</v>
      </c>
      <c r="L6" s="303"/>
      <c r="M6" s="302" t="s">
        <v>135</v>
      </c>
      <c r="N6" s="303"/>
      <c r="O6" s="302" t="s">
        <v>136</v>
      </c>
      <c r="P6" s="304"/>
      <c r="Q6" s="302" t="s">
        <v>7</v>
      </c>
      <c r="R6" s="303"/>
      <c r="S6" s="302" t="s">
        <v>135</v>
      </c>
      <c r="T6" s="303"/>
      <c r="U6" s="302" t="s">
        <v>136</v>
      </c>
    </row>
    <row r="7" spans="2:40" ht="9.9499999999999993" customHeight="1">
      <c r="L7" s="305"/>
      <c r="N7" s="305"/>
      <c r="R7" s="305"/>
      <c r="T7" s="305"/>
    </row>
    <row r="8" spans="2:40" ht="18.95" customHeight="1">
      <c r="B8" s="27" t="s">
        <v>137</v>
      </c>
      <c r="C8" s="29"/>
      <c r="D8" s="30"/>
      <c r="E8" s="31">
        <v>724824</v>
      </c>
      <c r="F8" s="31"/>
      <c r="G8" s="31">
        <v>825228.48086000001</v>
      </c>
      <c r="H8" s="31"/>
      <c r="I8" s="32">
        <v>1138.5225666644592</v>
      </c>
      <c r="J8" s="30"/>
      <c r="K8" s="31">
        <v>4688240</v>
      </c>
      <c r="L8" s="33"/>
      <c r="M8" s="31">
        <v>7187501.170529996</v>
      </c>
      <c r="N8" s="33"/>
      <c r="O8" s="32">
        <v>1533.0915589922863</v>
      </c>
      <c r="P8" s="30"/>
      <c r="Q8" s="31">
        <v>1747288</v>
      </c>
      <c r="R8" s="33"/>
      <c r="S8" s="31">
        <v>1585835.9675000005</v>
      </c>
      <c r="T8" s="33"/>
      <c r="U8" s="32">
        <v>907.59849978938814</v>
      </c>
      <c r="V8" s="32"/>
      <c r="W8" s="32"/>
      <c r="X8" s="201"/>
      <c r="Y8" s="201"/>
      <c r="Z8" s="201"/>
      <c r="AA8" s="201"/>
      <c r="AB8" s="202"/>
      <c r="AC8" s="201"/>
      <c r="AD8" s="201"/>
      <c r="AE8" s="201"/>
      <c r="AF8" s="201"/>
      <c r="AG8" s="201"/>
      <c r="AH8" s="202"/>
      <c r="AI8" s="201"/>
      <c r="AJ8" s="201"/>
      <c r="AK8" s="201"/>
      <c r="AL8" s="201"/>
      <c r="AM8" s="201"/>
      <c r="AN8" s="202"/>
    </row>
    <row r="9" spans="2:40" ht="27.95" customHeight="1">
      <c r="B9" s="27" t="s">
        <v>138</v>
      </c>
      <c r="C9" s="29"/>
      <c r="D9" s="30"/>
      <c r="E9" s="31">
        <v>112087</v>
      </c>
      <c r="F9" s="31"/>
      <c r="G9" s="31">
        <v>95141.497430000018</v>
      </c>
      <c r="H9" s="31"/>
      <c r="I9" s="32">
        <v>848.81830569111514</v>
      </c>
      <c r="J9" s="30"/>
      <c r="K9" s="31">
        <v>1332017</v>
      </c>
      <c r="L9" s="33"/>
      <c r="M9" s="31">
        <v>1221064.072810001</v>
      </c>
      <c r="N9" s="33"/>
      <c r="O9" s="32">
        <v>916.70306971307491</v>
      </c>
      <c r="P9" s="30"/>
      <c r="Q9" s="31">
        <v>466340</v>
      </c>
      <c r="R9" s="33"/>
      <c r="S9" s="31">
        <v>286862.52156000008</v>
      </c>
      <c r="T9" s="33"/>
      <c r="U9" s="32">
        <v>615.13599854183656</v>
      </c>
      <c r="V9" s="32"/>
      <c r="W9" s="32"/>
      <c r="X9" s="201"/>
      <c r="Y9" s="201"/>
      <c r="Z9" s="201"/>
      <c r="AA9" s="201"/>
      <c r="AB9" s="202"/>
      <c r="AC9" s="201"/>
      <c r="AD9" s="201"/>
      <c r="AE9" s="201"/>
      <c r="AF9" s="201"/>
      <c r="AG9" s="201"/>
      <c r="AH9" s="202"/>
      <c r="AI9" s="201"/>
      <c r="AJ9" s="201"/>
      <c r="AK9" s="201"/>
      <c r="AL9" s="201"/>
      <c r="AM9" s="201"/>
      <c r="AN9" s="202"/>
    </row>
    <row r="10" spans="2:40" ht="27.95" customHeight="1">
      <c r="B10" s="27" t="s">
        <v>139</v>
      </c>
      <c r="C10" s="29"/>
      <c r="D10" s="30"/>
      <c r="E10" s="31">
        <v>6590</v>
      </c>
      <c r="F10" s="31"/>
      <c r="G10" s="31">
        <v>7478.8598300000003</v>
      </c>
      <c r="H10" s="31"/>
      <c r="I10" s="32">
        <v>1134.8800955993931</v>
      </c>
      <c r="J10" s="30"/>
      <c r="K10" s="31">
        <v>65081</v>
      </c>
      <c r="L10" s="33"/>
      <c r="M10" s="31">
        <v>99315.776680000068</v>
      </c>
      <c r="N10" s="33"/>
      <c r="O10" s="32">
        <v>1526.0333535133152</v>
      </c>
      <c r="P10" s="30"/>
      <c r="Q10" s="31">
        <v>40197</v>
      </c>
      <c r="R10" s="33"/>
      <c r="S10" s="31">
        <v>33899.770650000013</v>
      </c>
      <c r="T10" s="33"/>
      <c r="U10" s="32">
        <v>843.3408127472203</v>
      </c>
      <c r="V10" s="32"/>
      <c r="W10" s="32"/>
      <c r="X10" s="201"/>
      <c r="Y10" s="201"/>
      <c r="Z10" s="201"/>
      <c r="AA10" s="201"/>
      <c r="AB10" s="202"/>
      <c r="AC10" s="201"/>
      <c r="AD10" s="201"/>
      <c r="AE10" s="201"/>
      <c r="AF10" s="201"/>
      <c r="AG10" s="201"/>
      <c r="AH10" s="202"/>
      <c r="AI10" s="201"/>
      <c r="AJ10" s="201"/>
      <c r="AK10" s="201"/>
      <c r="AL10" s="201"/>
      <c r="AM10" s="201"/>
      <c r="AN10" s="202"/>
    </row>
    <row r="11" spans="2:40" ht="27.95" customHeight="1">
      <c r="B11" s="27" t="s">
        <v>140</v>
      </c>
      <c r="C11" s="29"/>
      <c r="D11" s="30"/>
      <c r="E11" s="31">
        <v>1841</v>
      </c>
      <c r="F11" s="31"/>
      <c r="G11" s="31">
        <v>3423.9635299999995</v>
      </c>
      <c r="H11" s="31"/>
      <c r="I11" s="32">
        <v>1859.838962520369</v>
      </c>
      <c r="J11" s="30"/>
      <c r="K11" s="31">
        <v>34831</v>
      </c>
      <c r="L11" s="33"/>
      <c r="M11" s="31">
        <v>93492.72249</v>
      </c>
      <c r="N11" s="33"/>
      <c r="O11" s="32">
        <v>2684.181404208894</v>
      </c>
      <c r="P11" s="30"/>
      <c r="Q11" s="31">
        <v>20055</v>
      </c>
      <c r="R11" s="33"/>
      <c r="S11" s="31">
        <v>25405.712030000006</v>
      </c>
      <c r="T11" s="33"/>
      <c r="U11" s="32">
        <v>1266.8018962852159</v>
      </c>
      <c r="V11" s="32"/>
      <c r="W11" s="32"/>
      <c r="X11" s="201"/>
      <c r="Y11" s="201"/>
      <c r="Z11" s="201"/>
      <c r="AA11" s="201"/>
      <c r="AB11" s="202"/>
      <c r="AC11" s="201"/>
      <c r="AD11" s="201"/>
      <c r="AE11" s="201"/>
      <c r="AF11" s="201"/>
      <c r="AG11" s="201"/>
      <c r="AH11" s="202"/>
      <c r="AI11" s="201"/>
      <c r="AJ11" s="201"/>
      <c r="AK11" s="201"/>
      <c r="AL11" s="201"/>
      <c r="AM11" s="201"/>
      <c r="AN11" s="202"/>
    </row>
    <row r="12" spans="2:40" ht="27.95" customHeight="1">
      <c r="B12" s="27" t="s">
        <v>141</v>
      </c>
      <c r="C12" s="29"/>
      <c r="D12" s="30"/>
      <c r="E12" s="31">
        <v>85310</v>
      </c>
      <c r="F12" s="31"/>
      <c r="G12" s="31">
        <v>109794.10708999998</v>
      </c>
      <c r="H12" s="31"/>
      <c r="I12" s="32">
        <v>1287.0016069628412</v>
      </c>
      <c r="J12" s="30"/>
      <c r="K12" s="31">
        <v>55577</v>
      </c>
      <c r="L12" s="33"/>
      <c r="M12" s="31">
        <v>80624.404609999954</v>
      </c>
      <c r="N12" s="33"/>
      <c r="O12" s="32">
        <v>1450.6793207621849</v>
      </c>
      <c r="P12" s="30"/>
      <c r="Q12" s="31">
        <v>50714</v>
      </c>
      <c r="R12" s="33"/>
      <c r="S12" s="31">
        <v>52581.543429999976</v>
      </c>
      <c r="T12" s="33"/>
      <c r="U12" s="32">
        <v>1036.8250074929995</v>
      </c>
      <c r="V12" s="32"/>
      <c r="W12" s="32"/>
      <c r="X12" s="201"/>
      <c r="Y12" s="201"/>
      <c r="Z12" s="201"/>
      <c r="AA12" s="201"/>
      <c r="AB12" s="202"/>
      <c r="AC12" s="201"/>
      <c r="AD12" s="201"/>
      <c r="AE12" s="201"/>
      <c r="AF12" s="201"/>
      <c r="AG12" s="201"/>
      <c r="AH12" s="202"/>
      <c r="AI12" s="201"/>
      <c r="AJ12" s="201"/>
      <c r="AK12" s="201"/>
      <c r="AL12" s="201"/>
      <c r="AM12" s="201"/>
      <c r="AN12" s="202"/>
    </row>
    <row r="13" spans="2:40" ht="27.95" customHeight="1">
      <c r="B13" s="27" t="s">
        <v>142</v>
      </c>
      <c r="C13" s="29"/>
      <c r="D13" s="30"/>
      <c r="E13" s="31">
        <v>11622</v>
      </c>
      <c r="F13" s="31"/>
      <c r="G13" s="31">
        <v>14384.829100000001</v>
      </c>
      <c r="H13" s="31"/>
      <c r="I13" s="32">
        <v>1237.7240664257445</v>
      </c>
      <c r="J13" s="30"/>
      <c r="K13" s="31">
        <v>10468</v>
      </c>
      <c r="L13" s="33"/>
      <c r="M13" s="31">
        <v>19482.953710000009</v>
      </c>
      <c r="N13" s="33"/>
      <c r="O13" s="32">
        <v>1861.1916039358052</v>
      </c>
      <c r="P13" s="30"/>
      <c r="Q13" s="31">
        <v>9193</v>
      </c>
      <c r="R13" s="33"/>
      <c r="S13" s="31">
        <v>12654.40382</v>
      </c>
      <c r="T13" s="33"/>
      <c r="U13" s="32">
        <v>1376.5260328510824</v>
      </c>
      <c r="V13" s="32"/>
      <c r="W13" s="32"/>
      <c r="X13" s="201"/>
      <c r="Y13" s="201"/>
      <c r="Z13" s="201"/>
      <c r="AA13" s="201"/>
      <c r="AB13" s="202"/>
      <c r="AC13" s="201"/>
      <c r="AD13" s="201"/>
      <c r="AE13" s="201"/>
      <c r="AF13" s="201"/>
      <c r="AG13" s="201"/>
      <c r="AH13" s="202"/>
      <c r="AI13" s="201"/>
      <c r="AJ13" s="201"/>
      <c r="AK13" s="201"/>
      <c r="AL13" s="201"/>
      <c r="AM13" s="201"/>
      <c r="AN13" s="202"/>
    </row>
    <row r="14" spans="2:40" ht="27.95" customHeight="1">
      <c r="B14" s="27" t="s">
        <v>143</v>
      </c>
      <c r="C14" s="29"/>
      <c r="D14" s="30"/>
      <c r="E14" s="31">
        <v>3265</v>
      </c>
      <c r="F14" s="31"/>
      <c r="G14" s="31">
        <v>1527.9602100000006</v>
      </c>
      <c r="H14" s="31"/>
      <c r="I14" s="32">
        <v>467.98168759571229</v>
      </c>
      <c r="J14" s="30"/>
      <c r="K14" s="31">
        <v>202011</v>
      </c>
      <c r="L14" s="33"/>
      <c r="M14" s="31">
        <v>91292.010589999874</v>
      </c>
      <c r="N14" s="33"/>
      <c r="O14" s="32">
        <v>451.91603719599362</v>
      </c>
      <c r="P14" s="30"/>
      <c r="Q14" s="31">
        <v>18261</v>
      </c>
      <c r="R14" s="33"/>
      <c r="S14" s="31">
        <v>8630.5523199999989</v>
      </c>
      <c r="T14" s="33"/>
      <c r="U14" s="32">
        <v>472.62210831827383</v>
      </c>
      <c r="V14" s="32"/>
      <c r="W14" s="32"/>
      <c r="X14" s="201"/>
      <c r="Y14" s="201"/>
      <c r="Z14" s="201"/>
      <c r="AA14" s="201"/>
      <c r="AB14" s="202"/>
      <c r="AC14" s="201"/>
      <c r="AD14" s="201"/>
      <c r="AE14" s="201"/>
      <c r="AF14" s="201"/>
      <c r="AG14" s="201"/>
      <c r="AH14" s="202"/>
      <c r="AI14" s="201"/>
      <c r="AJ14" s="201"/>
      <c r="AK14" s="201"/>
      <c r="AL14" s="201"/>
      <c r="AM14" s="201"/>
      <c r="AN14" s="202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201"/>
      <c r="Y15" s="201"/>
      <c r="Z15" s="201"/>
      <c r="AA15" s="201"/>
      <c r="AB15" s="202"/>
      <c r="AC15" s="201"/>
      <c r="AD15" s="201"/>
      <c r="AE15" s="201"/>
      <c r="AF15" s="201"/>
      <c r="AG15" s="201"/>
      <c r="AH15" s="202"/>
      <c r="AI15" s="201"/>
      <c r="AJ15" s="201"/>
      <c r="AK15" s="201"/>
      <c r="AL15" s="201"/>
      <c r="AM15" s="201"/>
      <c r="AN15" s="202"/>
    </row>
    <row r="16" spans="2:40" ht="19.5" customHeight="1">
      <c r="B16" s="247" t="s">
        <v>144</v>
      </c>
      <c r="C16" s="243"/>
      <c r="D16" s="244"/>
      <c r="E16" s="243">
        <v>945539</v>
      </c>
      <c r="F16" s="243"/>
      <c r="G16" s="243">
        <v>1056979.6980499995</v>
      </c>
      <c r="H16" s="243"/>
      <c r="I16" s="245">
        <v>1117.8594410701194</v>
      </c>
      <c r="J16" s="244"/>
      <c r="K16" s="243">
        <v>6388225</v>
      </c>
      <c r="L16" s="246"/>
      <c r="M16" s="243">
        <v>8792773.11142</v>
      </c>
      <c r="N16" s="246"/>
      <c r="O16" s="245">
        <v>1376.4031654207547</v>
      </c>
      <c r="P16" s="244"/>
      <c r="Q16" s="243">
        <v>2352048</v>
      </c>
      <c r="R16" s="246"/>
      <c r="S16" s="243">
        <v>2005870.4713099997</v>
      </c>
      <c r="T16" s="246"/>
      <c r="U16" s="245">
        <v>852.8186802777833</v>
      </c>
      <c r="X16" s="203"/>
      <c r="Y16" s="203"/>
      <c r="Z16" s="203"/>
      <c r="AA16" s="203"/>
      <c r="AB16" s="204"/>
      <c r="AC16" s="203"/>
      <c r="AD16" s="203"/>
      <c r="AE16" s="203"/>
      <c r="AF16" s="203"/>
      <c r="AG16" s="203"/>
      <c r="AH16" s="204"/>
      <c r="AI16" s="203"/>
      <c r="AJ16" s="203"/>
      <c r="AK16" s="203"/>
      <c r="AL16" s="203"/>
      <c r="AM16" s="203"/>
      <c r="AN16" s="204"/>
    </row>
    <row r="17" spans="2:23" ht="13.9" customHeight="1">
      <c r="B17" s="24"/>
      <c r="C17" s="25"/>
      <c r="D17" s="25"/>
      <c r="E17" s="326"/>
      <c r="F17" s="326"/>
      <c r="G17" s="326"/>
      <c r="H17" s="326"/>
      <c r="I17" s="326"/>
      <c r="J17" s="326"/>
      <c r="K17" s="326"/>
      <c r="L17" s="327"/>
      <c r="M17" s="326"/>
      <c r="N17" s="327"/>
      <c r="O17" s="326"/>
      <c r="P17" s="326"/>
      <c r="Q17" s="326"/>
      <c r="R17" s="327"/>
      <c r="S17" s="326"/>
      <c r="T17" s="327"/>
      <c r="U17" s="326"/>
    </row>
    <row r="18" spans="2:23" ht="50.25" customHeight="1">
      <c r="B18" s="478"/>
      <c r="C18" s="478"/>
      <c r="D18" s="28"/>
      <c r="O18" s="27" t="s">
        <v>125</v>
      </c>
      <c r="Q18" s="27" t="s">
        <v>125</v>
      </c>
      <c r="S18" s="27" t="s">
        <v>125</v>
      </c>
      <c r="U18" s="27" t="s">
        <v>125</v>
      </c>
    </row>
    <row r="19" spans="2:23" ht="9.9499999999999993" customHeight="1">
      <c r="B19" s="478"/>
      <c r="C19" s="478"/>
      <c r="D19" s="28"/>
    </row>
    <row r="20" spans="2:23" ht="27.95" customHeight="1">
      <c r="B20" s="477" t="s">
        <v>132</v>
      </c>
      <c r="C20" s="477"/>
      <c r="D20" s="298"/>
      <c r="E20" s="472" t="s">
        <v>104</v>
      </c>
      <c r="F20" s="472"/>
      <c r="G20" s="472"/>
      <c r="H20" s="472"/>
      <c r="I20" s="472"/>
      <c r="J20" s="328"/>
      <c r="K20" s="472" t="s">
        <v>105</v>
      </c>
      <c r="L20" s="472"/>
      <c r="M20" s="472"/>
      <c r="N20" s="472"/>
      <c r="O20" s="472"/>
      <c r="P20" s="328"/>
      <c r="Q20" s="472" t="s">
        <v>145</v>
      </c>
      <c r="R20" s="472"/>
      <c r="S20" s="472"/>
      <c r="T20" s="472"/>
      <c r="U20" s="472"/>
    </row>
    <row r="21" spans="2:23" ht="4.5" customHeight="1">
      <c r="B21" s="218"/>
      <c r="C21" s="218"/>
      <c r="D21" s="217"/>
      <c r="E21" s="218"/>
      <c r="F21" s="299"/>
      <c r="G21" s="299"/>
      <c r="H21" s="299"/>
      <c r="I21" s="299"/>
      <c r="J21" s="218"/>
      <c r="K21" s="218"/>
      <c r="L21" s="299"/>
      <c r="M21" s="299"/>
      <c r="N21" s="299"/>
      <c r="O21" s="299"/>
      <c r="P21" s="218"/>
      <c r="Q21" s="218"/>
      <c r="R21" s="299"/>
      <c r="S21" s="299"/>
      <c r="T21" s="299"/>
      <c r="U21" s="299"/>
    </row>
    <row r="22" spans="2:23" ht="27.95" customHeight="1">
      <c r="B22" s="300" t="s">
        <v>134</v>
      </c>
      <c r="C22" s="301"/>
      <c r="D22" s="183"/>
      <c r="E22" s="302" t="s">
        <v>7</v>
      </c>
      <c r="F22" s="303"/>
      <c r="G22" s="302" t="s">
        <v>135</v>
      </c>
      <c r="H22" s="303"/>
      <c r="I22" s="302" t="s">
        <v>136</v>
      </c>
      <c r="J22" s="304"/>
      <c r="K22" s="302" t="s">
        <v>7</v>
      </c>
      <c r="L22" s="303"/>
      <c r="M22" s="302" t="s">
        <v>135</v>
      </c>
      <c r="N22" s="303"/>
      <c r="O22" s="302" t="s">
        <v>136</v>
      </c>
      <c r="P22" s="304"/>
      <c r="Q22" s="302" t="s">
        <v>7</v>
      </c>
      <c r="R22" s="303"/>
      <c r="S22" s="302" t="s">
        <v>135</v>
      </c>
      <c r="T22" s="303"/>
      <c r="U22" s="302" t="s">
        <v>136</v>
      </c>
    </row>
    <row r="23" spans="2:23" ht="9.9499999999999993" customHeight="1">
      <c r="B23" s="469"/>
      <c r="C23" s="469"/>
      <c r="L23" s="305"/>
      <c r="N23" s="305"/>
      <c r="R23" s="306"/>
      <c r="T23" s="306"/>
    </row>
    <row r="24" spans="2:23" ht="19.5" customHeight="1">
      <c r="B24" s="27" t="s">
        <v>137</v>
      </c>
      <c r="C24" s="29"/>
      <c r="D24" s="30"/>
      <c r="E24" s="31">
        <v>261045</v>
      </c>
      <c r="F24" s="31"/>
      <c r="G24" s="31">
        <v>128575.42714999996</v>
      </c>
      <c r="H24" s="31"/>
      <c r="I24" s="32">
        <v>492.54123675994543</v>
      </c>
      <c r="J24" s="30"/>
      <c r="K24" s="31">
        <v>32809</v>
      </c>
      <c r="L24" s="33"/>
      <c r="M24" s="31">
        <v>24038.999320000003</v>
      </c>
      <c r="N24" s="33"/>
      <c r="O24" s="32">
        <v>732.69527629613833</v>
      </c>
      <c r="P24" s="30"/>
      <c r="Q24" s="31">
        <v>7454206</v>
      </c>
      <c r="R24" s="33"/>
      <c r="S24" s="31">
        <v>9751180.0453599915</v>
      </c>
      <c r="T24" s="33"/>
      <c r="U24" s="32">
        <v>1308.1446964787385</v>
      </c>
      <c r="W24" s="35"/>
    </row>
    <row r="25" spans="2:23" ht="27.95" customHeight="1">
      <c r="B25" s="27" t="s">
        <v>138</v>
      </c>
      <c r="C25" s="29"/>
      <c r="D25" s="30"/>
      <c r="E25" s="31">
        <v>63107</v>
      </c>
      <c r="F25" s="31"/>
      <c r="G25" s="31">
        <v>24821.239099999999</v>
      </c>
      <c r="H25" s="31"/>
      <c r="I25" s="32">
        <v>393.31990270492969</v>
      </c>
      <c r="J25" s="30"/>
      <c r="K25" s="31">
        <v>9936</v>
      </c>
      <c r="L25" s="33"/>
      <c r="M25" s="31">
        <v>5355.4676200000004</v>
      </c>
      <c r="N25" s="33"/>
      <c r="O25" s="32">
        <v>538.99633856682772</v>
      </c>
      <c r="P25" s="30"/>
      <c r="Q25" s="31">
        <v>1983487</v>
      </c>
      <c r="R25" s="33"/>
      <c r="S25" s="31">
        <v>1633244.7985200009</v>
      </c>
      <c r="T25" s="33"/>
      <c r="U25" s="32">
        <v>823.42097453625911</v>
      </c>
      <c r="W25" s="35"/>
    </row>
    <row r="26" spans="2:23" ht="27.95" customHeight="1">
      <c r="B26" s="27" t="s">
        <v>139</v>
      </c>
      <c r="C26" s="29"/>
      <c r="D26" s="30"/>
      <c r="E26" s="31">
        <v>4808</v>
      </c>
      <c r="F26" s="31"/>
      <c r="G26" s="31">
        <v>2810.0243899999982</v>
      </c>
      <c r="H26" s="31"/>
      <c r="I26" s="32">
        <v>584.44766846921766</v>
      </c>
      <c r="J26" s="30"/>
      <c r="K26" s="31">
        <v>1265</v>
      </c>
      <c r="L26" s="33"/>
      <c r="M26" s="31">
        <v>945.71073000000001</v>
      </c>
      <c r="N26" s="33"/>
      <c r="O26" s="32">
        <v>747.59741501976282</v>
      </c>
      <c r="P26" s="30"/>
      <c r="Q26" s="31">
        <v>117941</v>
      </c>
      <c r="R26" s="33"/>
      <c r="S26" s="31">
        <v>144450.1422800002</v>
      </c>
      <c r="T26" s="33"/>
      <c r="U26" s="32">
        <v>1224.7661312011955</v>
      </c>
      <c r="W26" s="35"/>
    </row>
    <row r="27" spans="2:23" ht="27.95" customHeight="1">
      <c r="B27" s="27" t="s">
        <v>140</v>
      </c>
      <c r="C27" s="29"/>
      <c r="D27" s="30"/>
      <c r="E27" s="31">
        <v>1877</v>
      </c>
      <c r="F27" s="31"/>
      <c r="G27" s="31">
        <v>1642.8684200000002</v>
      </c>
      <c r="H27" s="31"/>
      <c r="I27" s="32">
        <v>875.26287693127335</v>
      </c>
      <c r="J27" s="30"/>
      <c r="K27" s="31">
        <v>653</v>
      </c>
      <c r="L27" s="33"/>
      <c r="M27" s="31">
        <v>758.80743000000029</v>
      </c>
      <c r="N27" s="33"/>
      <c r="O27" s="32">
        <v>1162.0328177641659</v>
      </c>
      <c r="P27" s="30"/>
      <c r="Q27" s="31">
        <v>59257</v>
      </c>
      <c r="R27" s="33"/>
      <c r="S27" s="31">
        <v>124724.07389999996</v>
      </c>
      <c r="T27" s="33"/>
      <c r="U27" s="32">
        <v>2104.7989925240895</v>
      </c>
      <c r="W27" s="35"/>
    </row>
    <row r="28" spans="2:23" ht="27.95" customHeight="1">
      <c r="B28" s="27" t="s">
        <v>141</v>
      </c>
      <c r="C28" s="29"/>
      <c r="D28" s="30"/>
      <c r="E28" s="31">
        <v>10425</v>
      </c>
      <c r="F28" s="31"/>
      <c r="G28" s="31">
        <v>5101.8103299999993</v>
      </c>
      <c r="H28" s="31"/>
      <c r="I28" s="32">
        <v>489.38228585131884</v>
      </c>
      <c r="J28" s="30"/>
      <c r="K28" s="31">
        <v>467</v>
      </c>
      <c r="L28" s="33"/>
      <c r="M28" s="31">
        <v>501.49409999999995</v>
      </c>
      <c r="N28" s="33"/>
      <c r="O28" s="32">
        <v>1073.863169164882</v>
      </c>
      <c r="P28" s="30"/>
      <c r="Q28" s="31">
        <v>202493</v>
      </c>
      <c r="R28" s="33"/>
      <c r="S28" s="31">
        <v>248603.35956000013</v>
      </c>
      <c r="T28" s="33"/>
      <c r="U28" s="32">
        <v>1227.7133508812656</v>
      </c>
      <c r="W28" s="35"/>
    </row>
    <row r="29" spans="2:23" ht="27.95" customHeight="1">
      <c r="B29" s="27" t="s">
        <v>142</v>
      </c>
      <c r="C29" s="29"/>
      <c r="D29" s="30"/>
      <c r="E29" s="31">
        <v>1032</v>
      </c>
      <c r="F29" s="31"/>
      <c r="G29" s="31">
        <v>937.29861999999991</v>
      </c>
      <c r="H29" s="31"/>
      <c r="I29" s="32">
        <v>908.23509689922469</v>
      </c>
      <c r="J29" s="30"/>
      <c r="K29" s="31">
        <v>198</v>
      </c>
      <c r="L29" s="33"/>
      <c r="M29" s="31">
        <v>278.09118000000007</v>
      </c>
      <c r="N29" s="33"/>
      <c r="O29" s="32">
        <v>1404.5009090909093</v>
      </c>
      <c r="P29" s="30"/>
      <c r="Q29" s="31">
        <v>32513</v>
      </c>
      <c r="R29" s="33"/>
      <c r="S29" s="31">
        <v>47737.576429999986</v>
      </c>
      <c r="T29" s="33"/>
      <c r="U29" s="32">
        <v>1468.2612010580378</v>
      </c>
      <c r="W29" s="35"/>
    </row>
    <row r="30" spans="2:23" ht="27.95" customHeight="1">
      <c r="B30" s="27" t="s">
        <v>143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223537</v>
      </c>
      <c r="R30" s="33"/>
      <c r="S30" s="31">
        <v>101450.52311999985</v>
      </c>
      <c r="T30" s="33"/>
      <c r="U30" s="32">
        <v>453.84219668332247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7" t="s">
        <v>144</v>
      </c>
      <c r="C32" s="243"/>
      <c r="D32" s="244"/>
      <c r="E32" s="243">
        <v>342294</v>
      </c>
      <c r="F32" s="243"/>
      <c r="G32" s="243">
        <v>163888.66801000017</v>
      </c>
      <c r="H32" s="243"/>
      <c r="I32" s="245">
        <v>478.79503587559282</v>
      </c>
      <c r="J32" s="244"/>
      <c r="K32" s="243">
        <v>45328</v>
      </c>
      <c r="L32" s="246"/>
      <c r="M32" s="243">
        <v>31878.570379999979</v>
      </c>
      <c r="N32" s="246"/>
      <c r="O32" s="245">
        <v>703.28649797034905</v>
      </c>
      <c r="P32" s="244"/>
      <c r="Q32" s="243">
        <v>10073434</v>
      </c>
      <c r="R32" s="246"/>
      <c r="S32" s="243">
        <v>12051390.519169999</v>
      </c>
      <c r="T32" s="246"/>
      <c r="U32" s="245">
        <v>1196.3537478053661</v>
      </c>
      <c r="W32" s="35"/>
    </row>
    <row r="33" spans="2:40" ht="9.9499999999999993" customHeight="1">
      <c r="B33" s="470"/>
      <c r="C33" s="470"/>
      <c r="D33" s="30"/>
      <c r="J33" s="30"/>
      <c r="P33" s="30"/>
    </row>
    <row r="34" spans="2:40" ht="50.1" customHeight="1">
      <c r="B34" s="470"/>
      <c r="C34" s="470"/>
      <c r="D34" s="30"/>
      <c r="E34" s="27" t="s">
        <v>125</v>
      </c>
      <c r="G34" s="27" t="s">
        <v>125</v>
      </c>
      <c r="I34" s="27" t="s">
        <v>125</v>
      </c>
      <c r="J34" s="29"/>
      <c r="K34" s="27" t="s">
        <v>125</v>
      </c>
      <c r="M34" s="27" t="s">
        <v>125</v>
      </c>
      <c r="O34" s="27" t="s">
        <v>125</v>
      </c>
      <c r="Q34" s="27" t="s">
        <v>125</v>
      </c>
      <c r="S34" s="27" t="s">
        <v>125</v>
      </c>
      <c r="U34" s="27" t="s">
        <v>125</v>
      </c>
    </row>
    <row r="35" spans="2:40" ht="68.099999999999994" customHeight="1">
      <c r="B35" s="24" t="s">
        <v>146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7.95" customHeight="1">
      <c r="B36" s="37" t="s">
        <v>218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4.95" customHeight="1">
      <c r="B37" s="471"/>
      <c r="C37" s="471"/>
      <c r="D37" s="28"/>
      <c r="E37" s="28"/>
      <c r="F37" s="28"/>
      <c r="G37" s="28"/>
      <c r="H37" s="28"/>
      <c r="I37" s="28"/>
      <c r="J37" s="28"/>
      <c r="K37" s="28"/>
      <c r="L37" s="307"/>
      <c r="M37" s="28"/>
      <c r="N37" s="307"/>
      <c r="O37" s="28"/>
      <c r="P37" s="28"/>
      <c r="Q37" s="28"/>
      <c r="R37" s="307"/>
      <c r="S37" s="28"/>
      <c r="T37" s="307"/>
      <c r="U37" s="28"/>
    </row>
    <row r="38" spans="2:40" ht="27.95" customHeight="1">
      <c r="B38" s="472" t="s">
        <v>148</v>
      </c>
      <c r="C38" s="473"/>
      <c r="D38" s="308"/>
      <c r="E38" s="472" t="s">
        <v>147</v>
      </c>
      <c r="F38" s="474"/>
      <c r="G38" s="474"/>
      <c r="H38" s="474"/>
      <c r="I38" s="474"/>
      <c r="J38" s="308"/>
      <c r="K38" s="472" t="s">
        <v>144</v>
      </c>
      <c r="L38" s="474"/>
      <c r="M38" s="474"/>
      <c r="N38" s="474"/>
      <c r="O38" s="474"/>
      <c r="P38" s="308"/>
      <c r="Q38" s="475" t="s">
        <v>171</v>
      </c>
      <c r="R38" s="476"/>
      <c r="S38" s="476"/>
      <c r="T38" s="476"/>
      <c r="U38" s="476"/>
      <c r="X38" s="201"/>
      <c r="Y38" s="206"/>
      <c r="Z38" s="201"/>
      <c r="AA38" s="205"/>
      <c r="AB38" s="202"/>
      <c r="AC38" s="205"/>
      <c r="AD38" s="201"/>
      <c r="AE38" s="206"/>
      <c r="AF38" s="201"/>
      <c r="AG38" s="205"/>
      <c r="AH38" s="202"/>
      <c r="AI38" s="205"/>
      <c r="AJ38" s="202"/>
      <c r="AK38" s="202"/>
      <c r="AL38" s="202"/>
      <c r="AM38" s="202"/>
      <c r="AN38" s="202"/>
    </row>
    <row r="39" spans="2:40" ht="4.5" customHeight="1">
      <c r="B39" s="472"/>
      <c r="C39" s="473"/>
      <c r="D39" s="310"/>
      <c r="E39" s="299"/>
      <c r="F39" s="311"/>
      <c r="G39" s="311"/>
      <c r="H39" s="311"/>
      <c r="I39" s="311"/>
      <c r="J39" s="310"/>
      <c r="K39" s="299"/>
      <c r="L39" s="311"/>
      <c r="M39" s="311"/>
      <c r="N39" s="311"/>
      <c r="O39" s="311"/>
      <c r="P39" s="310"/>
      <c r="Q39" s="299"/>
      <c r="R39" s="311"/>
      <c r="S39" s="311"/>
      <c r="T39" s="311"/>
      <c r="U39" s="311"/>
      <c r="X39" s="201"/>
      <c r="Y39" s="206"/>
      <c r="Z39" s="201"/>
      <c r="AA39" s="205"/>
      <c r="AB39" s="202"/>
      <c r="AC39" s="205"/>
      <c r="AD39" s="201"/>
      <c r="AE39" s="206"/>
      <c r="AF39" s="201"/>
      <c r="AG39" s="205"/>
      <c r="AH39" s="202"/>
      <c r="AI39" s="205"/>
      <c r="AJ39" s="202"/>
      <c r="AK39" s="202"/>
      <c r="AL39" s="202"/>
      <c r="AM39" s="202"/>
      <c r="AN39" s="202"/>
    </row>
    <row r="40" spans="2:40" ht="27.95" customHeight="1">
      <c r="B40" s="473" t="s">
        <v>148</v>
      </c>
      <c r="C40" s="473"/>
      <c r="D40" s="183"/>
      <c r="E40" s="302" t="s">
        <v>7</v>
      </c>
      <c r="F40" s="309"/>
      <c r="G40" s="302"/>
      <c r="H40" s="309"/>
      <c r="I40" s="302" t="s">
        <v>136</v>
      </c>
      <c r="J40" s="304"/>
      <c r="K40" s="302" t="s">
        <v>7</v>
      </c>
      <c r="L40" s="303"/>
      <c r="M40" s="302"/>
      <c r="N40" s="303"/>
      <c r="O40" s="302" t="s">
        <v>136</v>
      </c>
      <c r="P40" s="304"/>
      <c r="Q40" s="302" t="s">
        <v>7</v>
      </c>
      <c r="R40" s="303"/>
      <c r="S40" s="302"/>
      <c r="T40" s="303"/>
      <c r="U40" s="302" t="s">
        <v>136</v>
      </c>
      <c r="X40" s="201"/>
      <c r="Y40" s="206"/>
      <c r="Z40" s="201"/>
      <c r="AA40" s="205"/>
      <c r="AB40" s="202"/>
      <c r="AC40" s="205"/>
      <c r="AD40" s="201"/>
      <c r="AE40" s="206"/>
      <c r="AF40" s="201"/>
      <c r="AG40" s="205"/>
      <c r="AH40" s="202"/>
      <c r="AI40" s="205"/>
      <c r="AJ40" s="202"/>
      <c r="AK40" s="202"/>
      <c r="AL40" s="202"/>
      <c r="AM40" s="202"/>
      <c r="AN40" s="202"/>
    </row>
    <row r="41" spans="2:40" ht="9.9499999999999993" customHeight="1">
      <c r="B41" s="469"/>
      <c r="C41" s="469"/>
      <c r="X41" s="201"/>
      <c r="Y41" s="206"/>
      <c r="Z41" s="201"/>
      <c r="AA41" s="205"/>
      <c r="AB41" s="202"/>
      <c r="AC41" s="205"/>
      <c r="AD41" s="201"/>
      <c r="AE41" s="206"/>
      <c r="AF41" s="201"/>
      <c r="AG41" s="205"/>
      <c r="AH41" s="202"/>
      <c r="AI41" s="205"/>
      <c r="AJ41" s="202"/>
      <c r="AK41" s="202"/>
      <c r="AL41" s="202"/>
      <c r="AM41" s="202"/>
      <c r="AN41" s="202"/>
    </row>
    <row r="42" spans="2:40" ht="18" customHeight="1">
      <c r="B42" s="27" t="s">
        <v>48</v>
      </c>
      <c r="E42" s="31">
        <v>4468</v>
      </c>
      <c r="F42" s="458"/>
      <c r="G42" s="31"/>
      <c r="I42" s="32">
        <v>1044.0375604297228</v>
      </c>
      <c r="K42" s="31">
        <v>5739</v>
      </c>
      <c r="L42" s="31"/>
      <c r="M42" s="31"/>
      <c r="O42" s="32">
        <v>1019.9008468374284</v>
      </c>
      <c r="Q42" s="32">
        <v>77.853284544345698</v>
      </c>
      <c r="R42" s="32"/>
      <c r="S42" s="32"/>
      <c r="T42" s="32"/>
      <c r="U42" s="32">
        <v>102.36657452213507</v>
      </c>
    </row>
    <row r="43" spans="2:40" ht="9.9499999999999993" customHeight="1">
      <c r="E43" s="31"/>
      <c r="F43" s="458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19080</v>
      </c>
      <c r="F44" s="458"/>
      <c r="G44" s="31"/>
      <c r="I44" s="32">
        <v>1546.8812489517802</v>
      </c>
      <c r="K44" s="31">
        <v>23317</v>
      </c>
      <c r="L44" s="31"/>
      <c r="M44" s="31"/>
      <c r="O44" s="32">
        <v>1439.8164120598692</v>
      </c>
      <c r="Q44" s="32">
        <v>81.828708667495818</v>
      </c>
      <c r="R44" s="32"/>
      <c r="S44" s="32"/>
      <c r="T44" s="32"/>
      <c r="U44" s="32">
        <v>107.43600614600155</v>
      </c>
    </row>
    <row r="45" spans="2:40" ht="9.9499999999999993" customHeight="1">
      <c r="B45" s="470"/>
      <c r="C45" s="470"/>
      <c r="D45" s="312"/>
      <c r="E45" s="459"/>
      <c r="F45" s="459"/>
      <c r="G45" s="459"/>
      <c r="H45" s="459"/>
      <c r="I45" s="459"/>
      <c r="J45" s="312"/>
      <c r="K45" s="29"/>
      <c r="L45" s="317"/>
      <c r="M45" s="29"/>
      <c r="N45" s="317"/>
      <c r="O45" s="29"/>
      <c r="P45" s="312"/>
      <c r="R45" s="460"/>
      <c r="T45" s="460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19:C19"/>
    <mergeCell ref="B4:C4"/>
    <mergeCell ref="E4:I4"/>
    <mergeCell ref="K4:O4"/>
    <mergeCell ref="Q4:U4"/>
    <mergeCell ref="B18:C18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41:C41"/>
    <mergeCell ref="B45:C45"/>
    <mergeCell ref="B34:C34"/>
    <mergeCell ref="B37:C37"/>
    <mergeCell ref="B38:C40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topLeftCell="A64" zoomScaleNormal="100" workbookViewId="0">
      <selection activeCell="K85" sqref="K85"/>
    </sheetView>
  </sheetViews>
  <sheetFormatPr baseColWidth="10" defaultColWidth="10.140625" defaultRowHeight="12.75"/>
  <cols>
    <col min="1" max="1" width="2" style="39" customWidth="1"/>
    <col min="2" max="2" width="8.28515625" style="39" customWidth="1"/>
    <col min="3" max="6" width="10.7109375" style="39" customWidth="1"/>
    <col min="7" max="8" width="10.7109375" style="39" hidden="1" customWidth="1"/>
    <col min="9" max="14" width="10.7109375" style="39" customWidth="1"/>
    <col min="15" max="16" width="10.7109375" style="39" hidden="1" customWidth="1"/>
    <col min="17" max="18" width="10.7109375" style="39" customWidth="1"/>
    <col min="19" max="19" width="6.28515625" style="39" customWidth="1"/>
    <col min="20" max="22" width="7.7109375" style="39" customWidth="1"/>
    <col min="23" max="16384" width="10.140625" style="39"/>
  </cols>
  <sheetData>
    <row r="1" spans="1:37" ht="18.95" customHeight="1">
      <c r="B1" s="479" t="s">
        <v>172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</row>
    <row r="2" spans="1:37" ht="18.95" customHeight="1">
      <c r="B2" s="481" t="s">
        <v>219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T2" s="7" t="s">
        <v>170</v>
      </c>
      <c r="V2" s="199"/>
    </row>
    <row r="3" spans="1:37" ht="18.95" customHeight="1">
      <c r="B3" s="481" t="s">
        <v>175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</row>
    <row r="4" spans="1:37" ht="14.25" customHeight="1">
      <c r="A4" s="248"/>
      <c r="B4" s="249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</row>
    <row r="5" spans="1:37" ht="14.25" customHeight="1">
      <c r="A5" s="248"/>
      <c r="B5" s="483" t="s">
        <v>0</v>
      </c>
      <c r="C5" s="484" t="s">
        <v>28</v>
      </c>
      <c r="D5" s="484"/>
      <c r="E5" s="484"/>
      <c r="F5" s="484"/>
      <c r="G5" s="484"/>
      <c r="H5" s="484"/>
      <c r="I5" s="484"/>
      <c r="J5" s="484"/>
      <c r="K5" s="484" t="s">
        <v>29</v>
      </c>
      <c r="L5" s="484"/>
      <c r="M5" s="484"/>
      <c r="N5" s="484"/>
      <c r="O5" s="484"/>
      <c r="P5" s="484"/>
      <c r="Q5" s="484"/>
      <c r="R5" s="484"/>
    </row>
    <row r="6" spans="1:37" ht="14.25" customHeight="1">
      <c r="A6" s="248"/>
      <c r="B6" s="483"/>
      <c r="C6" s="484" t="s">
        <v>3</v>
      </c>
      <c r="D6" s="484"/>
      <c r="E6" s="485" t="s">
        <v>4</v>
      </c>
      <c r="F6" s="485"/>
      <c r="G6" s="484" t="s">
        <v>5</v>
      </c>
      <c r="H6" s="484"/>
      <c r="I6" s="484" t="s">
        <v>6</v>
      </c>
      <c r="J6" s="484"/>
      <c r="K6" s="484" t="s">
        <v>3</v>
      </c>
      <c r="L6" s="484"/>
      <c r="M6" s="485" t="s">
        <v>4</v>
      </c>
      <c r="N6" s="485"/>
      <c r="O6" s="484" t="s">
        <v>5</v>
      </c>
      <c r="P6" s="484"/>
      <c r="Q6" s="484" t="s">
        <v>6</v>
      </c>
      <c r="R6" s="484"/>
    </row>
    <row r="7" spans="1:37" ht="14.25" customHeight="1">
      <c r="A7" s="248"/>
      <c r="B7" s="483"/>
      <c r="C7" s="250" t="s">
        <v>7</v>
      </c>
      <c r="D7" s="251" t="s">
        <v>8</v>
      </c>
      <c r="E7" s="252" t="s">
        <v>7</v>
      </c>
      <c r="F7" s="252" t="s">
        <v>8</v>
      </c>
      <c r="G7" s="250" t="s">
        <v>7</v>
      </c>
      <c r="H7" s="252" t="s">
        <v>8</v>
      </c>
      <c r="I7" s="250" t="s">
        <v>7</v>
      </c>
      <c r="J7" s="252" t="s">
        <v>8</v>
      </c>
      <c r="K7" s="250" t="s">
        <v>7</v>
      </c>
      <c r="L7" s="251" t="s">
        <v>8</v>
      </c>
      <c r="M7" s="252" t="s">
        <v>7</v>
      </c>
      <c r="N7" s="252" t="s">
        <v>8</v>
      </c>
      <c r="O7" s="250" t="s">
        <v>7</v>
      </c>
      <c r="P7" s="252" t="s">
        <v>8</v>
      </c>
      <c r="Q7" s="250" t="s">
        <v>7</v>
      </c>
      <c r="R7" s="252" t="s">
        <v>8</v>
      </c>
    </row>
    <row r="8" spans="1:37" ht="14.25" customHeight="1">
      <c r="A8" s="248"/>
      <c r="B8" s="253" t="s">
        <v>9</v>
      </c>
      <c r="C8" s="254">
        <v>0</v>
      </c>
      <c r="D8" s="255">
        <v>0</v>
      </c>
      <c r="E8" s="254">
        <v>0</v>
      </c>
      <c r="F8" s="255">
        <v>0</v>
      </c>
      <c r="G8" s="254">
        <v>0</v>
      </c>
      <c r="H8" s="255">
        <v>0</v>
      </c>
      <c r="I8" s="254">
        <v>0</v>
      </c>
      <c r="J8" s="255">
        <v>0</v>
      </c>
      <c r="K8" s="254">
        <v>0</v>
      </c>
      <c r="L8" s="255">
        <v>0</v>
      </c>
      <c r="M8" s="254">
        <v>0</v>
      </c>
      <c r="N8" s="255">
        <v>0</v>
      </c>
      <c r="O8" s="254">
        <v>0</v>
      </c>
      <c r="P8" s="255">
        <v>0</v>
      </c>
      <c r="Q8" s="254">
        <v>0</v>
      </c>
      <c r="R8" s="255">
        <v>0</v>
      </c>
      <c r="V8" s="207"/>
      <c r="W8" s="200"/>
      <c r="X8" s="207"/>
      <c r="Y8" s="200"/>
      <c r="Z8" s="207"/>
      <c r="AA8" s="200"/>
      <c r="AB8" s="207"/>
      <c r="AC8" s="200"/>
      <c r="AD8" s="207"/>
      <c r="AE8" s="200"/>
      <c r="AF8" s="207"/>
      <c r="AG8" s="200"/>
      <c r="AH8" s="207"/>
      <c r="AI8" s="200"/>
      <c r="AJ8" s="207"/>
      <c r="AK8" s="200"/>
    </row>
    <row r="9" spans="1:37" ht="14.25" customHeight="1">
      <c r="A9" s="248"/>
      <c r="B9" s="256" t="s">
        <v>10</v>
      </c>
      <c r="C9" s="254">
        <v>0</v>
      </c>
      <c r="D9" s="255">
        <v>0</v>
      </c>
      <c r="E9" s="254">
        <v>0</v>
      </c>
      <c r="F9" s="255">
        <v>0</v>
      </c>
      <c r="G9" s="254">
        <v>0</v>
      </c>
      <c r="H9" s="255">
        <v>0</v>
      </c>
      <c r="I9" s="254">
        <v>0</v>
      </c>
      <c r="J9" s="255">
        <v>0</v>
      </c>
      <c r="K9" s="254">
        <v>0</v>
      </c>
      <c r="L9" s="255">
        <v>0</v>
      </c>
      <c r="M9" s="254">
        <v>0</v>
      </c>
      <c r="N9" s="255">
        <v>0</v>
      </c>
      <c r="O9" s="254">
        <v>0</v>
      </c>
      <c r="P9" s="255">
        <v>0</v>
      </c>
      <c r="Q9" s="254">
        <v>0</v>
      </c>
      <c r="R9" s="255">
        <v>0</v>
      </c>
      <c r="V9" s="207"/>
      <c r="W9" s="200"/>
      <c r="X9" s="207"/>
      <c r="Y9" s="200"/>
      <c r="Z9" s="207"/>
      <c r="AA9" s="200"/>
      <c r="AB9" s="207"/>
      <c r="AC9" s="200"/>
      <c r="AD9" s="207"/>
      <c r="AE9" s="200"/>
      <c r="AF9" s="207"/>
      <c r="AG9" s="200"/>
      <c r="AH9" s="207"/>
      <c r="AI9" s="200"/>
      <c r="AJ9" s="207"/>
      <c r="AK9" s="200"/>
    </row>
    <row r="10" spans="1:37" ht="14.25" customHeight="1">
      <c r="A10" s="248"/>
      <c r="B10" s="253" t="s">
        <v>11</v>
      </c>
      <c r="C10" s="254">
        <v>0</v>
      </c>
      <c r="D10" s="255">
        <v>0</v>
      </c>
      <c r="E10" s="254">
        <v>0</v>
      </c>
      <c r="F10" s="255">
        <v>0</v>
      </c>
      <c r="G10" s="254">
        <v>0</v>
      </c>
      <c r="H10" s="255">
        <v>0</v>
      </c>
      <c r="I10" s="254">
        <v>0</v>
      </c>
      <c r="J10" s="255">
        <v>0</v>
      </c>
      <c r="K10" s="254">
        <v>0</v>
      </c>
      <c r="L10" s="255">
        <v>0</v>
      </c>
      <c r="M10" s="254">
        <v>0</v>
      </c>
      <c r="N10" s="255">
        <v>0</v>
      </c>
      <c r="O10" s="254">
        <v>0</v>
      </c>
      <c r="P10" s="255">
        <v>0</v>
      </c>
      <c r="Q10" s="254">
        <v>0</v>
      </c>
      <c r="R10" s="255">
        <v>0</v>
      </c>
      <c r="V10" s="207"/>
      <c r="W10" s="200"/>
      <c r="X10" s="207"/>
      <c r="Y10" s="200"/>
      <c r="Z10" s="207"/>
      <c r="AA10" s="200"/>
      <c r="AB10" s="207"/>
      <c r="AC10" s="200"/>
      <c r="AD10" s="207"/>
      <c r="AE10" s="200"/>
      <c r="AF10" s="207"/>
      <c r="AG10" s="200"/>
      <c r="AH10" s="207"/>
      <c r="AI10" s="200"/>
      <c r="AJ10" s="207"/>
      <c r="AK10" s="200"/>
    </row>
    <row r="11" spans="1:37" ht="14.25" customHeight="1">
      <c r="A11" s="248"/>
      <c r="B11" s="253" t="s">
        <v>12</v>
      </c>
      <c r="C11" s="254">
        <v>2</v>
      </c>
      <c r="D11" s="255">
        <v>554.96</v>
      </c>
      <c r="E11" s="254">
        <v>0</v>
      </c>
      <c r="F11" s="255">
        <v>0</v>
      </c>
      <c r="G11" s="254">
        <v>0</v>
      </c>
      <c r="H11" s="255">
        <v>0</v>
      </c>
      <c r="I11" s="254">
        <v>2</v>
      </c>
      <c r="J11" s="255">
        <v>554.96</v>
      </c>
      <c r="K11" s="254">
        <v>0</v>
      </c>
      <c r="L11" s="255">
        <v>0</v>
      </c>
      <c r="M11" s="254">
        <v>0</v>
      </c>
      <c r="N11" s="255">
        <v>0</v>
      </c>
      <c r="O11" s="254">
        <v>0</v>
      </c>
      <c r="P11" s="255">
        <v>0</v>
      </c>
      <c r="Q11" s="254">
        <v>0</v>
      </c>
      <c r="R11" s="255">
        <v>0</v>
      </c>
      <c r="V11" s="207"/>
      <c r="W11" s="200"/>
      <c r="X11" s="207"/>
      <c r="Y11" s="200"/>
      <c r="Z11" s="207"/>
      <c r="AA11" s="200"/>
      <c r="AB11" s="207"/>
      <c r="AC11" s="200"/>
      <c r="AD11" s="207"/>
      <c r="AE11" s="200"/>
      <c r="AF11" s="207"/>
      <c r="AG11" s="200"/>
      <c r="AH11" s="207"/>
      <c r="AI11" s="200"/>
      <c r="AJ11" s="207"/>
      <c r="AK11" s="200"/>
    </row>
    <row r="12" spans="1:37" ht="14.25" customHeight="1">
      <c r="A12" s="248"/>
      <c r="B12" s="253" t="s">
        <v>13</v>
      </c>
      <c r="C12" s="254">
        <v>306</v>
      </c>
      <c r="D12" s="255">
        <v>894.04673202614299</v>
      </c>
      <c r="E12" s="254">
        <v>125</v>
      </c>
      <c r="F12" s="255">
        <v>813.07343999999978</v>
      </c>
      <c r="G12" s="254">
        <v>0</v>
      </c>
      <c r="H12" s="255">
        <v>0</v>
      </c>
      <c r="I12" s="254">
        <v>431</v>
      </c>
      <c r="J12" s="255">
        <v>870.56259860788805</v>
      </c>
      <c r="K12" s="254">
        <v>0</v>
      </c>
      <c r="L12" s="255">
        <v>0</v>
      </c>
      <c r="M12" s="254">
        <v>0</v>
      </c>
      <c r="N12" s="255">
        <v>0</v>
      </c>
      <c r="O12" s="254">
        <v>0</v>
      </c>
      <c r="P12" s="255">
        <v>0</v>
      </c>
      <c r="Q12" s="254">
        <v>0</v>
      </c>
      <c r="R12" s="255">
        <v>0</v>
      </c>
      <c r="V12" s="207"/>
      <c r="W12" s="200"/>
      <c r="X12" s="207"/>
      <c r="Y12" s="200"/>
      <c r="Z12" s="207"/>
      <c r="AA12" s="200"/>
      <c r="AB12" s="207"/>
      <c r="AC12" s="200"/>
      <c r="AD12" s="207"/>
      <c r="AE12" s="200"/>
      <c r="AF12" s="207"/>
      <c r="AG12" s="200"/>
      <c r="AH12" s="207"/>
      <c r="AI12" s="200"/>
      <c r="AJ12" s="207"/>
      <c r="AK12" s="200"/>
    </row>
    <row r="13" spans="1:37" ht="14.25" customHeight="1">
      <c r="A13" s="248"/>
      <c r="B13" s="253" t="s">
        <v>14</v>
      </c>
      <c r="C13" s="254">
        <v>1539</v>
      </c>
      <c r="D13" s="255">
        <v>920.10196231319037</v>
      </c>
      <c r="E13" s="254">
        <v>841</v>
      </c>
      <c r="F13" s="255">
        <v>831.40074910820431</v>
      </c>
      <c r="G13" s="254">
        <v>0</v>
      </c>
      <c r="H13" s="255">
        <v>0</v>
      </c>
      <c r="I13" s="254">
        <v>2380</v>
      </c>
      <c r="J13" s="255">
        <v>888.75838235294111</v>
      </c>
      <c r="K13" s="254">
        <v>0</v>
      </c>
      <c r="L13" s="255">
        <v>0</v>
      </c>
      <c r="M13" s="254">
        <v>0</v>
      </c>
      <c r="N13" s="255">
        <v>0</v>
      </c>
      <c r="O13" s="254">
        <v>0</v>
      </c>
      <c r="P13" s="255">
        <v>0</v>
      </c>
      <c r="Q13" s="254">
        <v>0</v>
      </c>
      <c r="R13" s="255">
        <v>0</v>
      </c>
      <c r="V13" s="207"/>
      <c r="W13" s="200"/>
      <c r="X13" s="207"/>
      <c r="Y13" s="200"/>
      <c r="Z13" s="207"/>
      <c r="AA13" s="200"/>
      <c r="AB13" s="207"/>
      <c r="AC13" s="200"/>
      <c r="AD13" s="207"/>
      <c r="AE13" s="200"/>
      <c r="AF13" s="207"/>
      <c r="AG13" s="200"/>
      <c r="AH13" s="207"/>
      <c r="AI13" s="200"/>
      <c r="AJ13" s="207"/>
      <c r="AK13" s="200"/>
    </row>
    <row r="14" spans="1:37" ht="14.25" customHeight="1">
      <c r="A14" s="248"/>
      <c r="B14" s="253" t="s">
        <v>15</v>
      </c>
      <c r="C14" s="254">
        <v>6143</v>
      </c>
      <c r="D14" s="255">
        <v>920.4153801074383</v>
      </c>
      <c r="E14" s="254">
        <v>3131</v>
      </c>
      <c r="F14" s="255">
        <v>846.44503353561117</v>
      </c>
      <c r="G14" s="254">
        <v>0</v>
      </c>
      <c r="H14" s="255">
        <v>0</v>
      </c>
      <c r="I14" s="254">
        <v>9274</v>
      </c>
      <c r="J14" s="255">
        <v>895.44221263748022</v>
      </c>
      <c r="K14" s="254">
        <v>0</v>
      </c>
      <c r="L14" s="255">
        <v>0</v>
      </c>
      <c r="M14" s="254">
        <v>0</v>
      </c>
      <c r="N14" s="255">
        <v>0</v>
      </c>
      <c r="O14" s="254">
        <v>0</v>
      </c>
      <c r="P14" s="255">
        <v>0</v>
      </c>
      <c r="Q14" s="254">
        <v>0</v>
      </c>
      <c r="R14" s="255">
        <v>0</v>
      </c>
      <c r="V14" s="207"/>
      <c r="W14" s="200"/>
      <c r="X14" s="207"/>
      <c r="Y14" s="200"/>
      <c r="Z14" s="207"/>
      <c r="AA14" s="200"/>
      <c r="AB14" s="207"/>
      <c r="AC14" s="200"/>
      <c r="AD14" s="207"/>
      <c r="AE14" s="200"/>
      <c r="AF14" s="207"/>
      <c r="AG14" s="200"/>
      <c r="AH14" s="207"/>
      <c r="AI14" s="200"/>
      <c r="AJ14" s="207"/>
      <c r="AK14" s="200"/>
    </row>
    <row r="15" spans="1:37" ht="14.25" customHeight="1">
      <c r="A15" s="248"/>
      <c r="B15" s="253" t="s">
        <v>16</v>
      </c>
      <c r="C15" s="254">
        <v>17796</v>
      </c>
      <c r="D15" s="255">
        <v>971.29621431782573</v>
      </c>
      <c r="E15" s="254">
        <v>10008</v>
      </c>
      <c r="F15" s="255">
        <v>910.30226219024803</v>
      </c>
      <c r="G15" s="254">
        <v>0</v>
      </c>
      <c r="H15" s="255">
        <v>0</v>
      </c>
      <c r="I15" s="254">
        <v>27804</v>
      </c>
      <c r="J15" s="255">
        <v>949.3415504963325</v>
      </c>
      <c r="K15" s="254">
        <v>0</v>
      </c>
      <c r="L15" s="255">
        <v>0</v>
      </c>
      <c r="M15" s="254">
        <v>0</v>
      </c>
      <c r="N15" s="255">
        <v>0</v>
      </c>
      <c r="O15" s="254">
        <v>0</v>
      </c>
      <c r="P15" s="255">
        <v>0</v>
      </c>
      <c r="Q15" s="254">
        <v>0</v>
      </c>
      <c r="R15" s="255">
        <v>0</v>
      </c>
      <c r="V15" s="207"/>
      <c r="W15" s="200"/>
      <c r="X15" s="207"/>
      <c r="Y15" s="200"/>
      <c r="Z15" s="207"/>
      <c r="AA15" s="200"/>
      <c r="AB15" s="207"/>
      <c r="AC15" s="200"/>
      <c r="AD15" s="207"/>
      <c r="AE15" s="200"/>
      <c r="AF15" s="207"/>
      <c r="AG15" s="200"/>
      <c r="AH15" s="207"/>
      <c r="AI15" s="200"/>
      <c r="AJ15" s="207"/>
      <c r="AK15" s="200"/>
    </row>
    <row r="16" spans="1:37" ht="14.25" customHeight="1">
      <c r="A16" s="248"/>
      <c r="B16" s="253" t="s">
        <v>17</v>
      </c>
      <c r="C16" s="254">
        <v>39716</v>
      </c>
      <c r="D16" s="255">
        <v>1028.7196759492388</v>
      </c>
      <c r="E16" s="254">
        <v>23869</v>
      </c>
      <c r="F16" s="255">
        <v>956.13468431857427</v>
      </c>
      <c r="G16" s="254">
        <v>0</v>
      </c>
      <c r="H16" s="255">
        <v>0</v>
      </c>
      <c r="I16" s="254">
        <v>63585</v>
      </c>
      <c r="J16" s="255">
        <v>1001.4721935991197</v>
      </c>
      <c r="K16" s="254">
        <v>0</v>
      </c>
      <c r="L16" s="255">
        <v>0</v>
      </c>
      <c r="M16" s="254">
        <v>0</v>
      </c>
      <c r="N16" s="255">
        <v>0</v>
      </c>
      <c r="O16" s="254">
        <v>0</v>
      </c>
      <c r="P16" s="255">
        <v>0</v>
      </c>
      <c r="Q16" s="254">
        <v>0</v>
      </c>
      <c r="R16" s="255">
        <v>0</v>
      </c>
      <c r="V16" s="207"/>
      <c r="W16" s="200"/>
      <c r="X16" s="207"/>
      <c r="Y16" s="200"/>
      <c r="Z16" s="207"/>
      <c r="AA16" s="200"/>
      <c r="AB16" s="207"/>
      <c r="AC16" s="200"/>
      <c r="AD16" s="207"/>
      <c r="AE16" s="200"/>
      <c r="AF16" s="207"/>
      <c r="AG16" s="200"/>
      <c r="AH16" s="207"/>
      <c r="AI16" s="200"/>
      <c r="AJ16" s="207"/>
      <c r="AK16" s="200"/>
    </row>
    <row r="17" spans="1:37" ht="14.25" customHeight="1">
      <c r="A17" s="248"/>
      <c r="B17" s="253" t="s">
        <v>18</v>
      </c>
      <c r="C17" s="254">
        <v>70311</v>
      </c>
      <c r="D17" s="255">
        <v>1063.6682002816044</v>
      </c>
      <c r="E17" s="254">
        <v>42508</v>
      </c>
      <c r="F17" s="255">
        <v>984.35870494965707</v>
      </c>
      <c r="G17" s="254">
        <v>0</v>
      </c>
      <c r="H17" s="255">
        <v>0</v>
      </c>
      <c r="I17" s="254">
        <v>112819</v>
      </c>
      <c r="J17" s="255">
        <v>1033.7859284340395</v>
      </c>
      <c r="K17" s="254">
        <v>45</v>
      </c>
      <c r="L17" s="255">
        <v>2550.8286666666659</v>
      </c>
      <c r="M17" s="254">
        <v>8</v>
      </c>
      <c r="N17" s="255">
        <v>2387.6624999999999</v>
      </c>
      <c r="O17" s="254">
        <v>0</v>
      </c>
      <c r="P17" s="255">
        <v>0</v>
      </c>
      <c r="Q17" s="254">
        <v>53</v>
      </c>
      <c r="R17" s="255">
        <v>2526.1998113207542</v>
      </c>
      <c r="V17" s="207"/>
      <c r="W17" s="200"/>
      <c r="X17" s="207"/>
      <c r="Y17" s="200"/>
      <c r="Z17" s="207"/>
      <c r="AA17" s="200"/>
      <c r="AB17" s="207"/>
      <c r="AC17" s="200"/>
      <c r="AD17" s="207"/>
      <c r="AE17" s="200"/>
      <c r="AF17" s="207"/>
      <c r="AG17" s="200"/>
      <c r="AH17" s="207"/>
      <c r="AI17" s="200"/>
      <c r="AJ17" s="207"/>
      <c r="AK17" s="200"/>
    </row>
    <row r="18" spans="1:37" ht="14.25" customHeight="1">
      <c r="A18" s="248"/>
      <c r="B18" s="253" t="s">
        <v>19</v>
      </c>
      <c r="C18" s="254">
        <v>101492</v>
      </c>
      <c r="D18" s="255">
        <v>1069.9762440389386</v>
      </c>
      <c r="E18" s="254">
        <v>61622</v>
      </c>
      <c r="F18" s="255">
        <v>966.76082324494394</v>
      </c>
      <c r="G18" s="254">
        <v>0</v>
      </c>
      <c r="H18" s="255">
        <v>0</v>
      </c>
      <c r="I18" s="254">
        <v>163114</v>
      </c>
      <c r="J18" s="255">
        <v>1030.9830205255214</v>
      </c>
      <c r="K18" s="254">
        <v>326</v>
      </c>
      <c r="L18" s="255">
        <v>2539.6023312883444</v>
      </c>
      <c r="M18" s="254">
        <v>115</v>
      </c>
      <c r="N18" s="255">
        <v>2297.0599130434784</v>
      </c>
      <c r="O18" s="254">
        <v>0</v>
      </c>
      <c r="P18" s="255">
        <v>0</v>
      </c>
      <c r="Q18" s="254">
        <v>441</v>
      </c>
      <c r="R18" s="255">
        <v>2476.3543083900236</v>
      </c>
      <c r="V18" s="207"/>
      <c r="W18" s="200"/>
      <c r="X18" s="207"/>
      <c r="Y18" s="200"/>
      <c r="Z18" s="207"/>
      <c r="AA18" s="200"/>
      <c r="AB18" s="207"/>
      <c r="AC18" s="200"/>
      <c r="AD18" s="207"/>
      <c r="AE18" s="200"/>
      <c r="AF18" s="207"/>
      <c r="AG18" s="200"/>
      <c r="AH18" s="207"/>
      <c r="AI18" s="200"/>
      <c r="AJ18" s="207"/>
      <c r="AK18" s="200"/>
    </row>
    <row r="19" spans="1:37" ht="14.25" customHeight="1">
      <c r="A19" s="248"/>
      <c r="B19" s="253" t="s">
        <v>20</v>
      </c>
      <c r="C19" s="254">
        <v>150952</v>
      </c>
      <c r="D19" s="255">
        <v>1212.3503579945957</v>
      </c>
      <c r="E19" s="254">
        <v>87506</v>
      </c>
      <c r="F19" s="255">
        <v>1042.6438707060081</v>
      </c>
      <c r="G19" s="254">
        <v>0</v>
      </c>
      <c r="H19" s="255">
        <v>0</v>
      </c>
      <c r="I19" s="254">
        <v>238458</v>
      </c>
      <c r="J19" s="255">
        <v>1150.0738318278279</v>
      </c>
      <c r="K19" s="254">
        <v>9082</v>
      </c>
      <c r="L19" s="255">
        <v>2647.5353666593232</v>
      </c>
      <c r="M19" s="254">
        <v>876</v>
      </c>
      <c r="N19" s="255">
        <v>2351.5724543379019</v>
      </c>
      <c r="O19" s="254">
        <v>0</v>
      </c>
      <c r="P19" s="255">
        <v>0</v>
      </c>
      <c r="Q19" s="254">
        <v>9958</v>
      </c>
      <c r="R19" s="255">
        <v>2621.4996655954988</v>
      </c>
      <c r="V19" s="207"/>
      <c r="W19" s="200"/>
      <c r="X19" s="207"/>
      <c r="Y19" s="200"/>
      <c r="Z19" s="207"/>
      <c r="AA19" s="200"/>
      <c r="AB19" s="207"/>
      <c r="AC19" s="200"/>
      <c r="AD19" s="207"/>
      <c r="AE19" s="200"/>
      <c r="AF19" s="207"/>
      <c r="AG19" s="200"/>
      <c r="AH19" s="207"/>
      <c r="AI19" s="200"/>
      <c r="AJ19" s="207"/>
      <c r="AK19" s="200"/>
    </row>
    <row r="20" spans="1:37" ht="14.25" customHeight="1">
      <c r="A20" s="248"/>
      <c r="B20" s="253" t="s">
        <v>21</v>
      </c>
      <c r="C20" s="254">
        <v>201102</v>
      </c>
      <c r="D20" s="255">
        <v>1296.9301091485947</v>
      </c>
      <c r="E20" s="254">
        <v>121607</v>
      </c>
      <c r="F20" s="255">
        <v>1090.6507635251255</v>
      </c>
      <c r="G20" s="254">
        <v>0</v>
      </c>
      <c r="H20" s="255">
        <v>0</v>
      </c>
      <c r="I20" s="254">
        <v>322709</v>
      </c>
      <c r="J20" s="255">
        <v>1219.197500565527</v>
      </c>
      <c r="K20" s="254">
        <v>168221</v>
      </c>
      <c r="L20" s="255">
        <v>1982.4048202661947</v>
      </c>
      <c r="M20" s="254">
        <v>67334</v>
      </c>
      <c r="N20" s="255">
        <v>1643.2579478421007</v>
      </c>
      <c r="O20" s="254">
        <v>0</v>
      </c>
      <c r="P20" s="255">
        <v>0</v>
      </c>
      <c r="Q20" s="254">
        <v>235555</v>
      </c>
      <c r="R20" s="255">
        <v>1885.4588182377772</v>
      </c>
      <c r="V20" s="207"/>
      <c r="W20" s="200"/>
      <c r="X20" s="207"/>
      <c r="Y20" s="200"/>
      <c r="Z20" s="207"/>
      <c r="AA20" s="200"/>
      <c r="AB20" s="207"/>
      <c r="AC20" s="200"/>
      <c r="AD20" s="207"/>
      <c r="AE20" s="200"/>
      <c r="AF20" s="207"/>
      <c r="AG20" s="200"/>
      <c r="AH20" s="207"/>
      <c r="AI20" s="200"/>
      <c r="AJ20" s="207"/>
      <c r="AK20" s="200"/>
    </row>
    <row r="21" spans="1:37" ht="14.25" customHeight="1">
      <c r="A21" s="248"/>
      <c r="B21" s="253" t="s">
        <v>22</v>
      </c>
      <c r="C21" s="254">
        <v>1104</v>
      </c>
      <c r="D21" s="255">
        <v>1299.6122644927539</v>
      </c>
      <c r="E21" s="254">
        <v>564</v>
      </c>
      <c r="F21" s="255">
        <v>1116.8490425531916</v>
      </c>
      <c r="G21" s="254">
        <v>0</v>
      </c>
      <c r="H21" s="255">
        <v>0</v>
      </c>
      <c r="I21" s="254">
        <v>1668</v>
      </c>
      <c r="J21" s="255">
        <v>1237.8146282973623</v>
      </c>
      <c r="K21" s="254">
        <v>953515</v>
      </c>
      <c r="L21" s="255">
        <v>1658.6316735971648</v>
      </c>
      <c r="M21" s="254">
        <v>675913</v>
      </c>
      <c r="N21" s="255">
        <v>1350.4957294060048</v>
      </c>
      <c r="O21" s="254">
        <v>0</v>
      </c>
      <c r="P21" s="255">
        <v>0</v>
      </c>
      <c r="Q21" s="254">
        <v>1629428</v>
      </c>
      <c r="R21" s="255">
        <v>1530.8119169426334</v>
      </c>
      <c r="V21" s="207"/>
      <c r="W21" s="200"/>
      <c r="X21" s="207"/>
      <c r="Y21" s="200"/>
      <c r="Z21" s="207"/>
      <c r="AA21" s="200"/>
      <c r="AB21" s="207"/>
      <c r="AC21" s="200"/>
      <c r="AD21" s="207"/>
      <c r="AE21" s="200"/>
      <c r="AF21" s="207"/>
      <c r="AG21" s="200"/>
      <c r="AH21" s="207"/>
      <c r="AI21" s="200"/>
      <c r="AJ21" s="207"/>
      <c r="AK21" s="200"/>
    </row>
    <row r="22" spans="1:37" ht="14.25" customHeight="1">
      <c r="A22" s="248"/>
      <c r="B22" s="253" t="s">
        <v>23</v>
      </c>
      <c r="C22" s="254">
        <v>11</v>
      </c>
      <c r="D22" s="255">
        <v>959.75545454545454</v>
      </c>
      <c r="E22" s="254">
        <v>9</v>
      </c>
      <c r="F22" s="255">
        <v>770.60333333333335</v>
      </c>
      <c r="G22" s="254">
        <v>0</v>
      </c>
      <c r="H22" s="255">
        <v>0</v>
      </c>
      <c r="I22" s="254">
        <v>20</v>
      </c>
      <c r="J22" s="255">
        <v>874.63699999999994</v>
      </c>
      <c r="K22" s="254">
        <v>895851</v>
      </c>
      <c r="L22" s="255">
        <v>1658.284159251926</v>
      </c>
      <c r="M22" s="254">
        <v>617687</v>
      </c>
      <c r="N22" s="255">
        <v>1194.0913894901496</v>
      </c>
      <c r="O22" s="254">
        <v>0</v>
      </c>
      <c r="P22" s="255">
        <v>0</v>
      </c>
      <c r="Q22" s="254">
        <v>1513538</v>
      </c>
      <c r="R22" s="255">
        <v>1468.8433659742925</v>
      </c>
      <c r="V22" s="207"/>
      <c r="W22" s="200"/>
      <c r="X22" s="207"/>
      <c r="Y22" s="200"/>
      <c r="Z22" s="207"/>
      <c r="AA22" s="200"/>
      <c r="AB22" s="207"/>
      <c r="AC22" s="200"/>
      <c r="AD22" s="207"/>
      <c r="AE22" s="200"/>
      <c r="AF22" s="207"/>
      <c r="AG22" s="200"/>
      <c r="AH22" s="207"/>
      <c r="AI22" s="200"/>
      <c r="AJ22" s="207"/>
      <c r="AK22" s="200"/>
    </row>
    <row r="23" spans="1:37" ht="14.25" customHeight="1">
      <c r="A23" s="248"/>
      <c r="B23" s="253" t="s">
        <v>24</v>
      </c>
      <c r="C23" s="254">
        <v>20</v>
      </c>
      <c r="D23" s="255">
        <v>513.76250000000005</v>
      </c>
      <c r="E23" s="254">
        <v>73</v>
      </c>
      <c r="F23" s="255">
        <v>500.90328767123293</v>
      </c>
      <c r="G23" s="254">
        <v>0</v>
      </c>
      <c r="H23" s="255">
        <v>0</v>
      </c>
      <c r="I23" s="254">
        <v>93</v>
      </c>
      <c r="J23" s="255">
        <v>503.66870967741937</v>
      </c>
      <c r="K23" s="254">
        <v>765240</v>
      </c>
      <c r="L23" s="255">
        <v>1594.9428248261925</v>
      </c>
      <c r="M23" s="254">
        <v>496935</v>
      </c>
      <c r="N23" s="255">
        <v>975.30762490064262</v>
      </c>
      <c r="O23" s="254">
        <v>2</v>
      </c>
      <c r="P23" s="255">
        <v>1250.145</v>
      </c>
      <c r="Q23" s="254">
        <v>1262177</v>
      </c>
      <c r="R23" s="255">
        <v>1350.9840871288229</v>
      </c>
      <c r="V23" s="207"/>
      <c r="W23" s="200"/>
      <c r="X23" s="207"/>
      <c r="Y23" s="200"/>
      <c r="Z23" s="207"/>
      <c r="AA23" s="200"/>
      <c r="AB23" s="207"/>
      <c r="AC23" s="200"/>
      <c r="AD23" s="207"/>
      <c r="AE23" s="200"/>
      <c r="AF23" s="207"/>
      <c r="AG23" s="200"/>
      <c r="AH23" s="207"/>
      <c r="AI23" s="200"/>
      <c r="AJ23" s="207"/>
      <c r="AK23" s="200"/>
    </row>
    <row r="24" spans="1:37" ht="14.25" customHeight="1">
      <c r="A24" s="248"/>
      <c r="B24" s="253" t="s">
        <v>25</v>
      </c>
      <c r="C24" s="254">
        <v>32</v>
      </c>
      <c r="D24" s="255">
        <v>438.07656250000008</v>
      </c>
      <c r="E24" s="254">
        <v>159</v>
      </c>
      <c r="F24" s="255">
        <v>460.20207547169821</v>
      </c>
      <c r="G24" s="254">
        <v>0</v>
      </c>
      <c r="H24" s="255">
        <v>0</v>
      </c>
      <c r="I24" s="254">
        <v>191</v>
      </c>
      <c r="J24" s="255">
        <v>456.4951832460734</v>
      </c>
      <c r="K24" s="254">
        <v>491236</v>
      </c>
      <c r="L24" s="255">
        <v>1438.1124839384754</v>
      </c>
      <c r="M24" s="254">
        <v>329416</v>
      </c>
      <c r="N24" s="255">
        <v>807.18401295019169</v>
      </c>
      <c r="O24" s="254">
        <v>3</v>
      </c>
      <c r="P24" s="255">
        <v>1160.5933333333332</v>
      </c>
      <c r="Q24" s="254">
        <v>820655</v>
      </c>
      <c r="R24" s="255">
        <v>1184.85287331461</v>
      </c>
      <c r="V24" s="207"/>
      <c r="W24" s="200"/>
      <c r="X24" s="207"/>
      <c r="Y24" s="200"/>
      <c r="Z24" s="207"/>
      <c r="AA24" s="200"/>
      <c r="AB24" s="207"/>
      <c r="AC24" s="200"/>
      <c r="AD24" s="207"/>
      <c r="AE24" s="200"/>
      <c r="AF24" s="207"/>
      <c r="AG24" s="200"/>
      <c r="AH24" s="207"/>
      <c r="AI24" s="200"/>
      <c r="AJ24" s="207"/>
      <c r="AK24" s="200"/>
    </row>
    <row r="25" spans="1:37" ht="14.25" customHeight="1">
      <c r="A25" s="248"/>
      <c r="B25" s="253" t="s">
        <v>26</v>
      </c>
      <c r="C25" s="254">
        <v>93</v>
      </c>
      <c r="D25" s="255">
        <v>483.18623655913979</v>
      </c>
      <c r="E25" s="254">
        <v>2893</v>
      </c>
      <c r="F25" s="255">
        <v>468.03202557898709</v>
      </c>
      <c r="G25" s="254">
        <v>0</v>
      </c>
      <c r="H25" s="255">
        <v>0</v>
      </c>
      <c r="I25" s="254">
        <v>2986</v>
      </c>
      <c r="J25" s="255">
        <v>468.50400870730402</v>
      </c>
      <c r="K25" s="254">
        <v>506094</v>
      </c>
      <c r="L25" s="255">
        <v>1254.2081079799518</v>
      </c>
      <c r="M25" s="254">
        <v>410224</v>
      </c>
      <c r="N25" s="255">
        <v>710.2074062707286</v>
      </c>
      <c r="O25" s="254">
        <v>19</v>
      </c>
      <c r="P25" s="255">
        <v>871.07052631578972</v>
      </c>
      <c r="Q25" s="254">
        <v>916337</v>
      </c>
      <c r="R25" s="255">
        <v>1010.662967412654</v>
      </c>
      <c r="V25" s="207"/>
      <c r="W25" s="200"/>
      <c r="X25" s="207"/>
      <c r="Y25" s="200"/>
      <c r="Z25" s="207"/>
      <c r="AA25" s="200"/>
      <c r="AB25" s="207"/>
      <c r="AC25" s="200"/>
      <c r="AD25" s="207"/>
      <c r="AE25" s="200"/>
      <c r="AF25" s="207"/>
      <c r="AG25" s="200"/>
      <c r="AH25" s="207"/>
      <c r="AI25" s="200"/>
      <c r="AJ25" s="207"/>
      <c r="AK25" s="200"/>
    </row>
    <row r="26" spans="1:37" ht="14.25" customHeight="1">
      <c r="A26" s="248"/>
      <c r="B26" s="253" t="s">
        <v>5</v>
      </c>
      <c r="C26" s="254">
        <v>5</v>
      </c>
      <c r="D26" s="255">
        <v>1154.874</v>
      </c>
      <c r="E26" s="254">
        <v>0</v>
      </c>
      <c r="F26" s="255">
        <v>0</v>
      </c>
      <c r="G26" s="254">
        <v>0</v>
      </c>
      <c r="H26" s="255">
        <v>0</v>
      </c>
      <c r="I26" s="254">
        <v>5</v>
      </c>
      <c r="J26" s="255">
        <v>1154.874</v>
      </c>
      <c r="K26" s="254">
        <v>62</v>
      </c>
      <c r="L26" s="255">
        <v>2291.8743548387097</v>
      </c>
      <c r="M26" s="254">
        <v>21</v>
      </c>
      <c r="N26" s="255">
        <v>1357.6028571428574</v>
      </c>
      <c r="O26" s="254">
        <v>0</v>
      </c>
      <c r="P26" s="255">
        <v>0</v>
      </c>
      <c r="Q26" s="254">
        <v>83</v>
      </c>
      <c r="R26" s="255">
        <v>2055.4924096385544</v>
      </c>
      <c r="V26" s="207"/>
      <c r="W26" s="200"/>
      <c r="X26" s="207"/>
      <c r="Y26" s="200"/>
      <c r="Z26" s="207"/>
      <c r="AA26" s="200"/>
      <c r="AB26" s="207"/>
      <c r="AC26" s="200"/>
      <c r="AD26" s="207"/>
      <c r="AE26" s="200"/>
      <c r="AF26" s="207"/>
      <c r="AG26" s="200"/>
      <c r="AH26" s="207"/>
      <c r="AI26" s="200"/>
      <c r="AJ26" s="207"/>
      <c r="AK26" s="200"/>
    </row>
    <row r="27" spans="1:37" ht="14.25" customHeight="1">
      <c r="A27" s="248"/>
      <c r="B27" s="257" t="s">
        <v>6</v>
      </c>
      <c r="C27" s="258">
        <v>590624</v>
      </c>
      <c r="D27" s="259">
        <v>1175.38491896706</v>
      </c>
      <c r="E27" s="258">
        <v>354915</v>
      </c>
      <c r="F27" s="259">
        <v>1022.1296808249862</v>
      </c>
      <c r="G27" s="258">
        <v>0</v>
      </c>
      <c r="H27" s="259">
        <v>0</v>
      </c>
      <c r="I27" s="258">
        <v>945539</v>
      </c>
      <c r="J27" s="259">
        <v>1117.8594410701207</v>
      </c>
      <c r="K27" s="258">
        <v>3789672</v>
      </c>
      <c r="L27" s="259">
        <v>1579.9339371745098</v>
      </c>
      <c r="M27" s="258">
        <v>2598529</v>
      </c>
      <c r="N27" s="259">
        <v>1079.5797066147838</v>
      </c>
      <c r="O27" s="258">
        <v>24</v>
      </c>
      <c r="P27" s="259">
        <v>938.85041666666677</v>
      </c>
      <c r="Q27" s="258">
        <v>6388225</v>
      </c>
      <c r="R27" s="259">
        <v>1376.4031654207554</v>
      </c>
      <c r="V27" s="198"/>
      <c r="W27" s="197"/>
      <c r="X27" s="198"/>
      <c r="Y27" s="197"/>
      <c r="Z27" s="198"/>
      <c r="AA27" s="197"/>
      <c r="AB27" s="198"/>
      <c r="AC27" s="197"/>
      <c r="AD27" s="198"/>
      <c r="AE27" s="197"/>
      <c r="AF27" s="198"/>
      <c r="AG27" s="197"/>
      <c r="AH27" s="198"/>
      <c r="AI27" s="197"/>
      <c r="AJ27" s="198"/>
      <c r="AK27" s="197"/>
    </row>
    <row r="28" spans="1:37" ht="14.25" customHeight="1">
      <c r="A28" s="248"/>
      <c r="B28" s="260" t="s">
        <v>27</v>
      </c>
      <c r="C28" s="254">
        <v>54.860671600473403</v>
      </c>
      <c r="D28" s="254" t="s">
        <v>227</v>
      </c>
      <c r="E28" s="254">
        <v>55.256354338362705</v>
      </c>
      <c r="F28" s="254" t="s">
        <v>227</v>
      </c>
      <c r="G28" s="254">
        <v>0</v>
      </c>
      <c r="H28" s="254">
        <v>0</v>
      </c>
      <c r="I28" s="254">
        <v>55.009194804205876</v>
      </c>
      <c r="J28" s="254" t="s">
        <v>227</v>
      </c>
      <c r="K28" s="254">
        <v>74.811250498072354</v>
      </c>
      <c r="L28" s="254" t="s">
        <v>227</v>
      </c>
      <c r="M28" s="254">
        <v>75.417227886156212</v>
      </c>
      <c r="N28" s="254" t="s">
        <v>227</v>
      </c>
      <c r="O28" s="254">
        <v>88.041666666666671</v>
      </c>
      <c r="P28" s="254" t="s">
        <v>227</v>
      </c>
      <c r="Q28" s="254">
        <v>75.057793956364776</v>
      </c>
      <c r="R28" s="254" t="s">
        <v>227</v>
      </c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</row>
    <row r="29" spans="1:37" ht="14.25" customHeight="1">
      <c r="A29" s="248"/>
      <c r="B29" s="249"/>
      <c r="C29" s="261"/>
      <c r="D29" s="262"/>
      <c r="E29" s="263"/>
      <c r="F29" s="263"/>
      <c r="G29" s="261"/>
      <c r="H29" s="263"/>
      <c r="I29" s="261"/>
      <c r="J29" s="263"/>
      <c r="K29" s="261"/>
      <c r="L29" s="262"/>
      <c r="M29" s="261"/>
      <c r="N29" s="262"/>
      <c r="O29" s="261"/>
      <c r="P29" s="262"/>
      <c r="Q29" s="261"/>
      <c r="R29" s="262"/>
    </row>
    <row r="30" spans="1:37" ht="14.25" customHeight="1">
      <c r="B30" s="483" t="s">
        <v>0</v>
      </c>
      <c r="C30" s="484" t="s">
        <v>30</v>
      </c>
      <c r="D30" s="484"/>
      <c r="E30" s="484"/>
      <c r="F30" s="484"/>
      <c r="G30" s="484"/>
      <c r="H30" s="484"/>
      <c r="I30" s="484"/>
      <c r="J30" s="484"/>
      <c r="K30" s="484" t="s">
        <v>31</v>
      </c>
      <c r="L30" s="484"/>
      <c r="M30" s="484"/>
      <c r="N30" s="484"/>
      <c r="O30" s="484"/>
      <c r="P30" s="484"/>
      <c r="Q30" s="484"/>
      <c r="R30" s="484"/>
    </row>
    <row r="31" spans="1:37" ht="14.25" customHeight="1">
      <c r="B31" s="483"/>
      <c r="C31" s="484" t="s">
        <v>3</v>
      </c>
      <c r="D31" s="484"/>
      <c r="E31" s="485" t="s">
        <v>4</v>
      </c>
      <c r="F31" s="485"/>
      <c r="G31" s="484" t="s">
        <v>5</v>
      </c>
      <c r="H31" s="484"/>
      <c r="I31" s="484" t="s">
        <v>6</v>
      </c>
      <c r="J31" s="484"/>
      <c r="K31" s="484" t="s">
        <v>3</v>
      </c>
      <c r="L31" s="484"/>
      <c r="M31" s="485" t="s">
        <v>4</v>
      </c>
      <c r="N31" s="485"/>
      <c r="O31" s="484" t="s">
        <v>5</v>
      </c>
      <c r="P31" s="484"/>
      <c r="Q31" s="484" t="s">
        <v>6</v>
      </c>
      <c r="R31" s="484"/>
    </row>
    <row r="32" spans="1:37" ht="14.25" customHeight="1">
      <c r="B32" s="483"/>
      <c r="C32" s="250" t="s">
        <v>7</v>
      </c>
      <c r="D32" s="251" t="s">
        <v>8</v>
      </c>
      <c r="E32" s="252" t="s">
        <v>7</v>
      </c>
      <c r="F32" s="252" t="s">
        <v>8</v>
      </c>
      <c r="G32" s="250" t="s">
        <v>7</v>
      </c>
      <c r="H32" s="252" t="s">
        <v>8</v>
      </c>
      <c r="I32" s="250" t="s">
        <v>7</v>
      </c>
      <c r="J32" s="252" t="s">
        <v>8</v>
      </c>
      <c r="K32" s="250" t="s">
        <v>7</v>
      </c>
      <c r="L32" s="251" t="s">
        <v>8</v>
      </c>
      <c r="M32" s="252" t="s">
        <v>7</v>
      </c>
      <c r="N32" s="252" t="s">
        <v>8</v>
      </c>
      <c r="O32" s="250" t="s">
        <v>7</v>
      </c>
      <c r="P32" s="252" t="s">
        <v>8</v>
      </c>
      <c r="Q32" s="250" t="s">
        <v>7</v>
      </c>
      <c r="R32" s="252" t="s">
        <v>8</v>
      </c>
    </row>
    <row r="33" spans="2:37" ht="14.25" customHeight="1">
      <c r="B33" s="253" t="s">
        <v>9</v>
      </c>
      <c r="C33" s="254">
        <v>0</v>
      </c>
      <c r="D33" s="255">
        <v>0</v>
      </c>
      <c r="E33" s="254">
        <v>0</v>
      </c>
      <c r="F33" s="255">
        <v>0</v>
      </c>
      <c r="G33" s="254">
        <v>0</v>
      </c>
      <c r="H33" s="255">
        <v>0</v>
      </c>
      <c r="I33" s="254">
        <v>0</v>
      </c>
      <c r="J33" s="255">
        <v>0</v>
      </c>
      <c r="K33" s="254">
        <v>1165</v>
      </c>
      <c r="L33" s="255">
        <v>350.17325321888421</v>
      </c>
      <c r="M33" s="254">
        <v>1171</v>
      </c>
      <c r="N33" s="255">
        <v>341.8613663535441</v>
      </c>
      <c r="O33" s="254">
        <v>0</v>
      </c>
      <c r="P33" s="255">
        <v>0</v>
      </c>
      <c r="Q33" s="254">
        <v>2336</v>
      </c>
      <c r="R33" s="255">
        <v>346.00663527397268</v>
      </c>
    </row>
    <row r="34" spans="2:37" ht="14.25" customHeight="1">
      <c r="B34" s="256" t="s">
        <v>10</v>
      </c>
      <c r="C34" s="254">
        <v>0</v>
      </c>
      <c r="D34" s="255">
        <v>0</v>
      </c>
      <c r="E34" s="254">
        <v>0</v>
      </c>
      <c r="F34" s="255">
        <v>0</v>
      </c>
      <c r="G34" s="254">
        <v>0</v>
      </c>
      <c r="H34" s="255">
        <v>0</v>
      </c>
      <c r="I34" s="254">
        <v>0</v>
      </c>
      <c r="J34" s="255">
        <v>0</v>
      </c>
      <c r="K34" s="254">
        <v>5700</v>
      </c>
      <c r="L34" s="255">
        <v>347.70610350877172</v>
      </c>
      <c r="M34" s="254">
        <v>5294</v>
      </c>
      <c r="N34" s="255">
        <v>347.72124291650891</v>
      </c>
      <c r="O34" s="254">
        <v>0</v>
      </c>
      <c r="P34" s="255">
        <v>0</v>
      </c>
      <c r="Q34" s="254">
        <v>10994</v>
      </c>
      <c r="R34" s="255">
        <v>347.7133936692739</v>
      </c>
    </row>
    <row r="35" spans="2:37" ht="14.25" customHeight="1">
      <c r="B35" s="253" t="s">
        <v>11</v>
      </c>
      <c r="C35" s="254">
        <v>0</v>
      </c>
      <c r="D35" s="255">
        <v>0</v>
      </c>
      <c r="E35" s="254">
        <v>0</v>
      </c>
      <c r="F35" s="255">
        <v>0</v>
      </c>
      <c r="G35" s="254">
        <v>0</v>
      </c>
      <c r="H35" s="255">
        <v>0</v>
      </c>
      <c r="I35" s="254">
        <v>0</v>
      </c>
      <c r="J35" s="255">
        <v>0</v>
      </c>
      <c r="K35" s="254">
        <v>14627</v>
      </c>
      <c r="L35" s="255">
        <v>349.90219799001875</v>
      </c>
      <c r="M35" s="254">
        <v>14148</v>
      </c>
      <c r="N35" s="255">
        <v>346.81132810291189</v>
      </c>
      <c r="O35" s="254">
        <v>0</v>
      </c>
      <c r="P35" s="255">
        <v>0</v>
      </c>
      <c r="Q35" s="254">
        <v>28775</v>
      </c>
      <c r="R35" s="255">
        <v>348.38248896611645</v>
      </c>
      <c r="V35" s="207"/>
      <c r="W35" s="200"/>
      <c r="X35" s="207"/>
      <c r="Y35" s="200"/>
      <c r="Z35" s="207"/>
      <c r="AA35" s="200"/>
      <c r="AB35" s="207"/>
      <c r="AC35" s="200"/>
      <c r="AD35" s="207"/>
      <c r="AE35" s="200"/>
      <c r="AF35" s="207"/>
      <c r="AG35" s="200"/>
      <c r="AH35" s="207"/>
      <c r="AI35" s="200"/>
      <c r="AJ35" s="207"/>
      <c r="AK35" s="200"/>
    </row>
    <row r="36" spans="2:37" ht="14.25" customHeight="1">
      <c r="B36" s="253" t="s">
        <v>12</v>
      </c>
      <c r="C36" s="254">
        <v>0</v>
      </c>
      <c r="D36" s="255">
        <v>0</v>
      </c>
      <c r="E36" s="254">
        <v>0</v>
      </c>
      <c r="F36" s="255">
        <v>0</v>
      </c>
      <c r="G36" s="254">
        <v>0</v>
      </c>
      <c r="H36" s="255">
        <v>0</v>
      </c>
      <c r="I36" s="254">
        <v>0</v>
      </c>
      <c r="J36" s="255">
        <v>0</v>
      </c>
      <c r="K36" s="254">
        <v>30644</v>
      </c>
      <c r="L36" s="255">
        <v>352.31180459470028</v>
      </c>
      <c r="M36" s="254">
        <v>29278</v>
      </c>
      <c r="N36" s="255">
        <v>348.68947810642788</v>
      </c>
      <c r="O36" s="254">
        <v>0</v>
      </c>
      <c r="P36" s="255">
        <v>0</v>
      </c>
      <c r="Q36" s="254">
        <v>59922</v>
      </c>
      <c r="R36" s="255">
        <v>350.54192917459346</v>
      </c>
      <c r="V36" s="207"/>
      <c r="W36" s="200"/>
      <c r="X36" s="207"/>
      <c r="Y36" s="200"/>
      <c r="Z36" s="207"/>
      <c r="AA36" s="200"/>
      <c r="AB36" s="207"/>
      <c r="AC36" s="200"/>
      <c r="AD36" s="207"/>
      <c r="AE36" s="200"/>
      <c r="AF36" s="207"/>
      <c r="AG36" s="200"/>
      <c r="AH36" s="207"/>
      <c r="AI36" s="200"/>
      <c r="AJ36" s="207"/>
      <c r="AK36" s="200"/>
    </row>
    <row r="37" spans="2:37" ht="14.25" customHeight="1">
      <c r="B37" s="253" t="s">
        <v>13</v>
      </c>
      <c r="C37" s="254">
        <v>1</v>
      </c>
      <c r="D37" s="255">
        <v>557.76</v>
      </c>
      <c r="E37" s="254">
        <v>19</v>
      </c>
      <c r="F37" s="255">
        <v>761.41578947368419</v>
      </c>
      <c r="G37" s="254">
        <v>0</v>
      </c>
      <c r="H37" s="255">
        <v>0</v>
      </c>
      <c r="I37" s="254">
        <v>20</v>
      </c>
      <c r="J37" s="255">
        <v>751.23299999999995</v>
      </c>
      <c r="K37" s="254">
        <v>45031</v>
      </c>
      <c r="L37" s="255">
        <v>358.69509782150112</v>
      </c>
      <c r="M37" s="254">
        <v>44907</v>
      </c>
      <c r="N37" s="255">
        <v>359.27863228449968</v>
      </c>
      <c r="O37" s="254">
        <v>1</v>
      </c>
      <c r="P37" s="255">
        <v>675.88</v>
      </c>
      <c r="Q37" s="254">
        <v>89939</v>
      </c>
      <c r="R37" s="255">
        <v>358.98998621287814</v>
      </c>
      <c r="V37" s="207"/>
      <c r="W37" s="200"/>
      <c r="X37" s="207"/>
      <c r="Y37" s="200"/>
      <c r="Z37" s="207"/>
      <c r="AA37" s="200"/>
      <c r="AB37" s="207"/>
      <c r="AC37" s="200"/>
      <c r="AD37" s="207"/>
      <c r="AE37" s="200"/>
      <c r="AF37" s="207"/>
      <c r="AG37" s="200"/>
      <c r="AH37" s="207"/>
      <c r="AI37" s="200"/>
      <c r="AJ37" s="207"/>
      <c r="AK37" s="200"/>
    </row>
    <row r="38" spans="2:37" ht="14.25" customHeight="1">
      <c r="B38" s="253" t="s">
        <v>14</v>
      </c>
      <c r="C38" s="254">
        <v>15</v>
      </c>
      <c r="D38" s="255">
        <v>838.31066666666663</v>
      </c>
      <c r="E38" s="254">
        <v>165</v>
      </c>
      <c r="F38" s="255">
        <v>861.63157575757612</v>
      </c>
      <c r="G38" s="254">
        <v>0</v>
      </c>
      <c r="H38" s="255">
        <v>0</v>
      </c>
      <c r="I38" s="254">
        <v>180</v>
      </c>
      <c r="J38" s="255">
        <v>859.68816666666692</v>
      </c>
      <c r="K38" s="254">
        <v>2759</v>
      </c>
      <c r="L38" s="255">
        <v>426.2957122145707</v>
      </c>
      <c r="M38" s="254">
        <v>2553</v>
      </c>
      <c r="N38" s="255">
        <v>407.35691735213459</v>
      </c>
      <c r="O38" s="254">
        <v>0</v>
      </c>
      <c r="P38" s="255">
        <v>0</v>
      </c>
      <c r="Q38" s="254">
        <v>5312</v>
      </c>
      <c r="R38" s="255">
        <v>417.19353915662651</v>
      </c>
      <c r="V38" s="207"/>
      <c r="W38" s="200"/>
      <c r="X38" s="207"/>
      <c r="Y38" s="200"/>
      <c r="Z38" s="207"/>
      <c r="AA38" s="200"/>
      <c r="AB38" s="207"/>
      <c r="AC38" s="200"/>
      <c r="AD38" s="207"/>
      <c r="AE38" s="200"/>
      <c r="AF38" s="207"/>
      <c r="AG38" s="200"/>
      <c r="AH38" s="207"/>
      <c r="AI38" s="200"/>
      <c r="AJ38" s="207"/>
      <c r="AK38" s="200"/>
    </row>
    <row r="39" spans="2:37" ht="14.25" customHeight="1">
      <c r="B39" s="253" t="s">
        <v>15</v>
      </c>
      <c r="C39" s="254">
        <v>86</v>
      </c>
      <c r="D39" s="255">
        <v>867.05639534883744</v>
      </c>
      <c r="E39" s="254">
        <v>852</v>
      </c>
      <c r="F39" s="255">
        <v>900.70923708920259</v>
      </c>
      <c r="G39" s="254">
        <v>0</v>
      </c>
      <c r="H39" s="255">
        <v>0</v>
      </c>
      <c r="I39" s="254">
        <v>938</v>
      </c>
      <c r="J39" s="255">
        <v>897.62379530916905</v>
      </c>
      <c r="K39" s="254">
        <v>2119</v>
      </c>
      <c r="L39" s="255">
        <v>396.47402076451164</v>
      </c>
      <c r="M39" s="254">
        <v>1417</v>
      </c>
      <c r="N39" s="255">
        <v>392.6151729004942</v>
      </c>
      <c r="O39" s="254">
        <v>0</v>
      </c>
      <c r="P39" s="255">
        <v>0</v>
      </c>
      <c r="Q39" s="254">
        <v>3536</v>
      </c>
      <c r="R39" s="255">
        <v>394.92764423076932</v>
      </c>
      <c r="V39" s="207"/>
      <c r="W39" s="200"/>
      <c r="X39" s="207"/>
      <c r="Y39" s="200"/>
      <c r="Z39" s="207"/>
      <c r="AA39" s="200"/>
      <c r="AB39" s="207"/>
      <c r="AC39" s="200"/>
      <c r="AD39" s="207"/>
      <c r="AE39" s="200"/>
      <c r="AF39" s="207"/>
      <c r="AG39" s="200"/>
      <c r="AH39" s="207"/>
      <c r="AI39" s="200"/>
      <c r="AJ39" s="207"/>
      <c r="AK39" s="200"/>
    </row>
    <row r="40" spans="2:37" ht="14.25" customHeight="1">
      <c r="B40" s="253" t="s">
        <v>16</v>
      </c>
      <c r="C40" s="254">
        <v>556</v>
      </c>
      <c r="D40" s="255">
        <v>803.55532374100721</v>
      </c>
      <c r="E40" s="254">
        <v>3035</v>
      </c>
      <c r="F40" s="255">
        <v>900.38816474464431</v>
      </c>
      <c r="G40" s="254">
        <v>0</v>
      </c>
      <c r="H40" s="255">
        <v>0</v>
      </c>
      <c r="I40" s="254">
        <v>3591</v>
      </c>
      <c r="J40" s="255">
        <v>885.3953884711766</v>
      </c>
      <c r="K40" s="254">
        <v>3304</v>
      </c>
      <c r="L40" s="255">
        <v>435.52659200968532</v>
      </c>
      <c r="M40" s="254">
        <v>2055</v>
      </c>
      <c r="N40" s="255">
        <v>445.57994647201974</v>
      </c>
      <c r="O40" s="254">
        <v>0</v>
      </c>
      <c r="P40" s="255">
        <v>0</v>
      </c>
      <c r="Q40" s="254">
        <v>5359</v>
      </c>
      <c r="R40" s="255">
        <v>439.38172233625693</v>
      </c>
      <c r="V40" s="207"/>
      <c r="W40" s="200"/>
      <c r="X40" s="207"/>
      <c r="Y40" s="200"/>
      <c r="Z40" s="207"/>
      <c r="AA40" s="200"/>
      <c r="AB40" s="207"/>
      <c r="AC40" s="200"/>
      <c r="AD40" s="207"/>
      <c r="AE40" s="200"/>
      <c r="AF40" s="207"/>
      <c r="AG40" s="200"/>
      <c r="AH40" s="207"/>
      <c r="AI40" s="200"/>
      <c r="AJ40" s="207"/>
      <c r="AK40" s="200"/>
    </row>
    <row r="41" spans="2:37" ht="14.25" customHeight="1">
      <c r="B41" s="253" t="s">
        <v>17</v>
      </c>
      <c r="C41" s="254">
        <v>1787</v>
      </c>
      <c r="D41" s="255">
        <v>795.06135982092951</v>
      </c>
      <c r="E41" s="254">
        <v>8706</v>
      </c>
      <c r="F41" s="255">
        <v>934.7826625315879</v>
      </c>
      <c r="G41" s="254">
        <v>0</v>
      </c>
      <c r="H41" s="255">
        <v>0</v>
      </c>
      <c r="I41" s="254">
        <v>10493</v>
      </c>
      <c r="J41" s="255">
        <v>910.9875640903465</v>
      </c>
      <c r="K41" s="254">
        <v>5603</v>
      </c>
      <c r="L41" s="255">
        <v>485.53304479743002</v>
      </c>
      <c r="M41" s="254">
        <v>3956</v>
      </c>
      <c r="N41" s="255">
        <v>497.98171638018209</v>
      </c>
      <c r="O41" s="254">
        <v>0</v>
      </c>
      <c r="P41" s="255">
        <v>0</v>
      </c>
      <c r="Q41" s="254">
        <v>9559</v>
      </c>
      <c r="R41" s="255">
        <v>490.6849377549953</v>
      </c>
      <c r="V41" s="207"/>
      <c r="W41" s="200"/>
      <c r="X41" s="207"/>
      <c r="Y41" s="200"/>
      <c r="Z41" s="207"/>
      <c r="AA41" s="200"/>
      <c r="AB41" s="207"/>
      <c r="AC41" s="200"/>
      <c r="AD41" s="207"/>
      <c r="AE41" s="200"/>
      <c r="AF41" s="207"/>
      <c r="AG41" s="200"/>
      <c r="AH41" s="207"/>
      <c r="AI41" s="200"/>
      <c r="AJ41" s="207"/>
      <c r="AK41" s="200"/>
    </row>
    <row r="42" spans="2:37" ht="14.25" customHeight="1">
      <c r="B42" s="253" t="s">
        <v>18</v>
      </c>
      <c r="C42" s="254">
        <v>4323</v>
      </c>
      <c r="D42" s="255">
        <v>813.9150728660652</v>
      </c>
      <c r="E42" s="254">
        <v>19597</v>
      </c>
      <c r="F42" s="255">
        <v>925.6933102005404</v>
      </c>
      <c r="G42" s="254">
        <v>0</v>
      </c>
      <c r="H42" s="255">
        <v>0</v>
      </c>
      <c r="I42" s="254">
        <v>23920</v>
      </c>
      <c r="J42" s="255">
        <v>905.49191722407977</v>
      </c>
      <c r="K42" s="254">
        <v>9588</v>
      </c>
      <c r="L42" s="255">
        <v>546.47604192740755</v>
      </c>
      <c r="M42" s="254">
        <v>6610</v>
      </c>
      <c r="N42" s="255">
        <v>536.39359909228278</v>
      </c>
      <c r="O42" s="254">
        <v>0</v>
      </c>
      <c r="P42" s="255">
        <v>0</v>
      </c>
      <c r="Q42" s="254">
        <v>16198</v>
      </c>
      <c r="R42" s="255">
        <v>542.36164835164664</v>
      </c>
      <c r="V42" s="207"/>
      <c r="W42" s="200"/>
      <c r="X42" s="207"/>
      <c r="Y42" s="200"/>
      <c r="Z42" s="207"/>
      <c r="AA42" s="200"/>
      <c r="AB42" s="207"/>
      <c r="AC42" s="200"/>
      <c r="AD42" s="207"/>
      <c r="AE42" s="200"/>
      <c r="AF42" s="207"/>
      <c r="AG42" s="200"/>
      <c r="AH42" s="207"/>
      <c r="AI42" s="200"/>
      <c r="AJ42" s="207"/>
      <c r="AK42" s="200"/>
    </row>
    <row r="43" spans="2:37" ht="14.25" customHeight="1">
      <c r="B43" s="253" t="s">
        <v>19</v>
      </c>
      <c r="C43" s="254">
        <v>8158</v>
      </c>
      <c r="D43" s="255">
        <v>780.42824957097184</v>
      </c>
      <c r="E43" s="254">
        <v>39880</v>
      </c>
      <c r="F43" s="255">
        <v>888.76177056168399</v>
      </c>
      <c r="G43" s="254">
        <v>0</v>
      </c>
      <c r="H43" s="255">
        <v>0</v>
      </c>
      <c r="I43" s="254">
        <v>48038</v>
      </c>
      <c r="J43" s="255">
        <v>870.36415067238329</v>
      </c>
      <c r="K43" s="254">
        <v>12805</v>
      </c>
      <c r="L43" s="255">
        <v>616.62735415852956</v>
      </c>
      <c r="M43" s="254">
        <v>9023</v>
      </c>
      <c r="N43" s="255">
        <v>626.48132217665761</v>
      </c>
      <c r="O43" s="254">
        <v>1</v>
      </c>
      <c r="P43" s="255">
        <v>438.81</v>
      </c>
      <c r="Q43" s="254">
        <v>21829</v>
      </c>
      <c r="R43" s="255">
        <v>620.69233817398663</v>
      </c>
      <c r="V43" s="207"/>
      <c r="W43" s="200"/>
      <c r="X43" s="207"/>
      <c r="Y43" s="200"/>
      <c r="Z43" s="207"/>
      <c r="AA43" s="200"/>
      <c r="AB43" s="207"/>
      <c r="AC43" s="200"/>
      <c r="AD43" s="207"/>
      <c r="AE43" s="200"/>
      <c r="AF43" s="207"/>
      <c r="AG43" s="200"/>
      <c r="AH43" s="207"/>
      <c r="AI43" s="200"/>
      <c r="AJ43" s="207"/>
      <c r="AK43" s="200"/>
    </row>
    <row r="44" spans="2:37" ht="14.25" customHeight="1">
      <c r="B44" s="253" t="s">
        <v>20</v>
      </c>
      <c r="C44" s="254">
        <v>13766</v>
      </c>
      <c r="D44" s="255">
        <v>752.53600973412767</v>
      </c>
      <c r="E44" s="254">
        <v>76952</v>
      </c>
      <c r="F44" s="255">
        <v>869.91109574799816</v>
      </c>
      <c r="G44" s="254">
        <v>0</v>
      </c>
      <c r="H44" s="255">
        <v>0</v>
      </c>
      <c r="I44" s="254">
        <v>90718</v>
      </c>
      <c r="J44" s="255">
        <v>852.10001708591415</v>
      </c>
      <c r="K44" s="254">
        <v>14957</v>
      </c>
      <c r="L44" s="255">
        <v>676.58105769873748</v>
      </c>
      <c r="M44" s="254">
        <v>10714</v>
      </c>
      <c r="N44" s="255">
        <v>685.36724472652384</v>
      </c>
      <c r="O44" s="254">
        <v>0</v>
      </c>
      <c r="P44" s="255">
        <v>0</v>
      </c>
      <c r="Q44" s="254">
        <v>25671</v>
      </c>
      <c r="R44" s="255">
        <v>680.24804409645094</v>
      </c>
      <c r="V44" s="207"/>
      <c r="W44" s="200"/>
      <c r="X44" s="207"/>
      <c r="Y44" s="200"/>
      <c r="Z44" s="207"/>
      <c r="AA44" s="200"/>
      <c r="AB44" s="207"/>
      <c r="AC44" s="200"/>
      <c r="AD44" s="207"/>
      <c r="AE44" s="200"/>
      <c r="AF44" s="207"/>
      <c r="AG44" s="200"/>
      <c r="AH44" s="207"/>
      <c r="AI44" s="200"/>
      <c r="AJ44" s="207"/>
      <c r="AK44" s="200"/>
    </row>
    <row r="45" spans="2:37" ht="14.25" customHeight="1">
      <c r="B45" s="253" t="s">
        <v>21</v>
      </c>
      <c r="C45" s="254">
        <v>20344</v>
      </c>
      <c r="D45" s="255">
        <v>735.09254718835984</v>
      </c>
      <c r="E45" s="254">
        <v>124323</v>
      </c>
      <c r="F45" s="255">
        <v>899.62009636189396</v>
      </c>
      <c r="G45" s="254">
        <v>0</v>
      </c>
      <c r="H45" s="255">
        <v>0</v>
      </c>
      <c r="I45" s="254">
        <v>144667</v>
      </c>
      <c r="J45" s="255">
        <v>876.48317874843417</v>
      </c>
      <c r="K45" s="254">
        <v>12952</v>
      </c>
      <c r="L45" s="255">
        <v>715.16687461395895</v>
      </c>
      <c r="M45" s="254">
        <v>9964</v>
      </c>
      <c r="N45" s="255">
        <v>729.72801083901822</v>
      </c>
      <c r="O45" s="254">
        <v>0</v>
      </c>
      <c r="P45" s="255">
        <v>0</v>
      </c>
      <c r="Q45" s="254">
        <v>22916</v>
      </c>
      <c r="R45" s="255">
        <v>721.49813492756039</v>
      </c>
      <c r="V45" s="207"/>
      <c r="W45" s="200"/>
      <c r="X45" s="207"/>
      <c r="Y45" s="200"/>
      <c r="Z45" s="207"/>
      <c r="AA45" s="200"/>
      <c r="AB45" s="207"/>
      <c r="AC45" s="200"/>
      <c r="AD45" s="207"/>
      <c r="AE45" s="200"/>
      <c r="AF45" s="207"/>
      <c r="AG45" s="200"/>
      <c r="AH45" s="207"/>
      <c r="AI45" s="200"/>
      <c r="AJ45" s="207"/>
      <c r="AK45" s="200"/>
    </row>
    <row r="46" spans="2:37" ht="14.25" customHeight="1">
      <c r="B46" s="253" t="s">
        <v>22</v>
      </c>
      <c r="C46" s="254">
        <v>25401</v>
      </c>
      <c r="D46" s="255">
        <v>672.06919609464273</v>
      </c>
      <c r="E46" s="254">
        <v>178126</v>
      </c>
      <c r="F46" s="255">
        <v>904.43877816826148</v>
      </c>
      <c r="G46" s="254">
        <v>1</v>
      </c>
      <c r="H46" s="255">
        <v>884.77</v>
      </c>
      <c r="I46" s="254">
        <v>203528</v>
      </c>
      <c r="J46" s="255">
        <v>875.43815209700756</v>
      </c>
      <c r="K46" s="254">
        <v>8642</v>
      </c>
      <c r="L46" s="255">
        <v>736.02230039342385</v>
      </c>
      <c r="M46" s="254">
        <v>7843</v>
      </c>
      <c r="N46" s="255">
        <v>743.11424964936703</v>
      </c>
      <c r="O46" s="254">
        <v>0</v>
      </c>
      <c r="P46" s="255">
        <v>0</v>
      </c>
      <c r="Q46" s="254">
        <v>16485</v>
      </c>
      <c r="R46" s="255">
        <v>739.39640764330932</v>
      </c>
      <c r="V46" s="207"/>
      <c r="W46" s="200"/>
      <c r="X46" s="207"/>
      <c r="Y46" s="200"/>
      <c r="Z46" s="207"/>
      <c r="AA46" s="200"/>
      <c r="AB46" s="207"/>
      <c r="AC46" s="200"/>
      <c r="AD46" s="207"/>
      <c r="AE46" s="200"/>
      <c r="AF46" s="207"/>
      <c r="AG46" s="200"/>
      <c r="AH46" s="207"/>
      <c r="AI46" s="200"/>
      <c r="AJ46" s="207"/>
      <c r="AK46" s="200"/>
    </row>
    <row r="47" spans="2:37" ht="14.25" customHeight="1">
      <c r="B47" s="253" t="s">
        <v>23</v>
      </c>
      <c r="C47" s="254">
        <v>27266</v>
      </c>
      <c r="D47" s="255">
        <v>604.38475390596318</v>
      </c>
      <c r="E47" s="254">
        <v>245741</v>
      </c>
      <c r="F47" s="255">
        <v>922.54066334066977</v>
      </c>
      <c r="G47" s="254">
        <v>0</v>
      </c>
      <c r="H47" s="255">
        <v>0</v>
      </c>
      <c r="I47" s="254">
        <v>273007</v>
      </c>
      <c r="J47" s="255">
        <v>890.76551095759271</v>
      </c>
      <c r="K47" s="254">
        <v>5315</v>
      </c>
      <c r="L47" s="255">
        <v>716.93359360300815</v>
      </c>
      <c r="M47" s="254">
        <v>5764</v>
      </c>
      <c r="N47" s="255">
        <v>735.09642435808246</v>
      </c>
      <c r="O47" s="254">
        <v>1</v>
      </c>
      <c r="P47" s="255">
        <v>844.72</v>
      </c>
      <c r="Q47" s="254">
        <v>11080</v>
      </c>
      <c r="R47" s="255">
        <v>726.39373285198337</v>
      </c>
      <c r="V47" s="207"/>
      <c r="W47" s="200"/>
      <c r="X47" s="207"/>
      <c r="Y47" s="200"/>
      <c r="Z47" s="207"/>
      <c r="AA47" s="200"/>
      <c r="AB47" s="207"/>
      <c r="AC47" s="200"/>
      <c r="AD47" s="207"/>
      <c r="AE47" s="200"/>
      <c r="AF47" s="207"/>
      <c r="AG47" s="200"/>
      <c r="AH47" s="207"/>
      <c r="AI47" s="200"/>
      <c r="AJ47" s="207"/>
      <c r="AK47" s="200"/>
    </row>
    <row r="48" spans="2:37" ht="14.25" customHeight="1">
      <c r="B48" s="253" t="s">
        <v>24</v>
      </c>
      <c r="C48" s="254">
        <v>28827</v>
      </c>
      <c r="D48" s="255">
        <v>542.44006348215214</v>
      </c>
      <c r="E48" s="254">
        <v>348414</v>
      </c>
      <c r="F48" s="255">
        <v>909.06592757466638</v>
      </c>
      <c r="G48" s="254">
        <v>2</v>
      </c>
      <c r="H48" s="255">
        <v>762.55500000000006</v>
      </c>
      <c r="I48" s="254">
        <v>377243</v>
      </c>
      <c r="J48" s="255">
        <v>881.04945859830343</v>
      </c>
      <c r="K48" s="254">
        <v>2859</v>
      </c>
      <c r="L48" s="255">
        <v>698.08542147604373</v>
      </c>
      <c r="M48" s="254">
        <v>3961</v>
      </c>
      <c r="N48" s="255">
        <v>702.16055289068254</v>
      </c>
      <c r="O48" s="254">
        <v>0</v>
      </c>
      <c r="P48" s="255">
        <v>0</v>
      </c>
      <c r="Q48" s="254">
        <v>6820</v>
      </c>
      <c r="R48" s="255">
        <v>700.45222434017637</v>
      </c>
      <c r="V48" s="207"/>
      <c r="W48" s="200"/>
      <c r="X48" s="207"/>
      <c r="Y48" s="200"/>
      <c r="Z48" s="207"/>
      <c r="AA48" s="200"/>
      <c r="AB48" s="207"/>
      <c r="AC48" s="200"/>
      <c r="AD48" s="207"/>
      <c r="AE48" s="200"/>
      <c r="AF48" s="207"/>
      <c r="AG48" s="200"/>
      <c r="AH48" s="207"/>
      <c r="AI48" s="200"/>
      <c r="AJ48" s="207"/>
      <c r="AK48" s="200"/>
    </row>
    <row r="49" spans="2:37" ht="14.25" customHeight="1">
      <c r="B49" s="253" t="s">
        <v>25</v>
      </c>
      <c r="C49" s="254">
        <v>24620</v>
      </c>
      <c r="D49" s="255">
        <v>507.2743192526396</v>
      </c>
      <c r="E49" s="254">
        <v>366870</v>
      </c>
      <c r="F49" s="255">
        <v>879.52374557745122</v>
      </c>
      <c r="G49" s="254">
        <v>2</v>
      </c>
      <c r="H49" s="255">
        <v>947.49</v>
      </c>
      <c r="I49" s="254">
        <v>391492</v>
      </c>
      <c r="J49" s="255">
        <v>856.11421244878454</v>
      </c>
      <c r="K49" s="254">
        <v>1152</v>
      </c>
      <c r="L49" s="255">
        <v>688.5140104166677</v>
      </c>
      <c r="M49" s="254">
        <v>2047</v>
      </c>
      <c r="N49" s="255">
        <v>706.72252076209463</v>
      </c>
      <c r="O49" s="254">
        <v>0</v>
      </c>
      <c r="P49" s="255">
        <v>0</v>
      </c>
      <c r="Q49" s="254">
        <v>3199</v>
      </c>
      <c r="R49" s="255">
        <v>700.16540793998411</v>
      </c>
      <c r="V49" s="207"/>
      <c r="W49" s="200"/>
      <c r="X49" s="207"/>
      <c r="Y49" s="200"/>
      <c r="Z49" s="207"/>
      <c r="AA49" s="200"/>
      <c r="AB49" s="207"/>
      <c r="AC49" s="200"/>
      <c r="AD49" s="207"/>
      <c r="AE49" s="200"/>
      <c r="AF49" s="207"/>
      <c r="AG49" s="200"/>
      <c r="AH49" s="207"/>
      <c r="AI49" s="200"/>
      <c r="AJ49" s="207"/>
      <c r="AK49" s="200"/>
    </row>
    <row r="50" spans="2:37" ht="14.25" customHeight="1">
      <c r="B50" s="253" t="s">
        <v>26</v>
      </c>
      <c r="C50" s="254">
        <v>47583</v>
      </c>
      <c r="D50" s="255">
        <v>467.56658722653191</v>
      </c>
      <c r="E50" s="254">
        <v>736624</v>
      </c>
      <c r="F50" s="255">
        <v>832.72499588664368</v>
      </c>
      <c r="G50" s="254">
        <v>5</v>
      </c>
      <c r="H50" s="255">
        <v>783.53399999999988</v>
      </c>
      <c r="I50" s="254">
        <v>784212</v>
      </c>
      <c r="J50" s="255">
        <v>810.56825955226782</v>
      </c>
      <c r="K50" s="254">
        <v>643</v>
      </c>
      <c r="L50" s="255">
        <v>725.90079315707271</v>
      </c>
      <c r="M50" s="254">
        <v>1721</v>
      </c>
      <c r="N50" s="255">
        <v>715.29901220221484</v>
      </c>
      <c r="O50" s="254">
        <v>0</v>
      </c>
      <c r="P50" s="255">
        <v>0</v>
      </c>
      <c r="Q50" s="254">
        <v>2364</v>
      </c>
      <c r="R50" s="255">
        <v>718.1826607445048</v>
      </c>
      <c r="V50" s="207"/>
      <c r="W50" s="200"/>
      <c r="X50" s="207"/>
      <c r="Y50" s="200"/>
      <c r="Z50" s="207"/>
      <c r="AA50" s="200"/>
      <c r="AB50" s="207"/>
      <c r="AC50" s="200"/>
      <c r="AD50" s="207"/>
      <c r="AE50" s="200"/>
      <c r="AF50" s="207"/>
      <c r="AG50" s="200"/>
      <c r="AH50" s="207"/>
      <c r="AI50" s="200"/>
      <c r="AJ50" s="207"/>
      <c r="AK50" s="200"/>
    </row>
    <row r="51" spans="2:37" ht="14.25" customHeight="1">
      <c r="B51" s="253" t="s">
        <v>5</v>
      </c>
      <c r="C51" s="254">
        <v>0</v>
      </c>
      <c r="D51" s="255">
        <v>0</v>
      </c>
      <c r="E51" s="254">
        <v>1</v>
      </c>
      <c r="F51" s="255">
        <v>1005.01</v>
      </c>
      <c r="G51" s="254">
        <v>0</v>
      </c>
      <c r="H51" s="255">
        <v>0</v>
      </c>
      <c r="I51" s="254">
        <v>1</v>
      </c>
      <c r="J51" s="255">
        <v>1005.01</v>
      </c>
      <c r="K51" s="254">
        <v>0</v>
      </c>
      <c r="L51" s="255">
        <v>0</v>
      </c>
      <c r="M51" s="254">
        <v>0</v>
      </c>
      <c r="N51" s="255">
        <v>0</v>
      </c>
      <c r="O51" s="254">
        <v>0</v>
      </c>
      <c r="P51" s="255">
        <v>0</v>
      </c>
      <c r="Q51" s="254">
        <v>0</v>
      </c>
      <c r="R51" s="255">
        <v>0</v>
      </c>
      <c r="V51" s="207"/>
      <c r="W51" s="200"/>
      <c r="X51" s="207"/>
      <c r="Y51" s="200"/>
      <c r="Z51" s="207"/>
      <c r="AA51" s="200"/>
      <c r="AB51" s="207"/>
      <c r="AC51" s="200"/>
      <c r="AD51" s="207"/>
      <c r="AE51" s="200"/>
      <c r="AF51" s="207"/>
      <c r="AG51" s="200"/>
      <c r="AH51" s="207"/>
      <c r="AI51" s="200"/>
      <c r="AJ51" s="207"/>
      <c r="AK51" s="200"/>
    </row>
    <row r="52" spans="2:37" ht="14.25" customHeight="1">
      <c r="B52" s="257" t="s">
        <v>6</v>
      </c>
      <c r="C52" s="258">
        <v>202733</v>
      </c>
      <c r="D52" s="259">
        <v>597.23523752916424</v>
      </c>
      <c r="E52" s="258">
        <v>2149305</v>
      </c>
      <c r="F52" s="259">
        <v>876.92670764270372</v>
      </c>
      <c r="G52" s="258">
        <v>10</v>
      </c>
      <c r="H52" s="259">
        <v>822.25299999999993</v>
      </c>
      <c r="I52" s="258">
        <v>2352048</v>
      </c>
      <c r="J52" s="259">
        <v>852.81868027778398</v>
      </c>
      <c r="K52" s="258">
        <v>179865</v>
      </c>
      <c r="L52" s="259">
        <v>481.34535868568059</v>
      </c>
      <c r="M52" s="258">
        <v>162426</v>
      </c>
      <c r="N52" s="259">
        <v>475.9676754953021</v>
      </c>
      <c r="O52" s="258">
        <v>3</v>
      </c>
      <c r="P52" s="259">
        <v>653.13666666666666</v>
      </c>
      <c r="Q52" s="258">
        <v>342294</v>
      </c>
      <c r="R52" s="259">
        <v>478.79503587559196</v>
      </c>
      <c r="V52" s="207"/>
      <c r="W52" s="200"/>
      <c r="X52" s="207"/>
      <c r="Y52" s="200"/>
      <c r="Z52" s="207"/>
      <c r="AA52" s="200"/>
      <c r="AB52" s="207"/>
      <c r="AC52" s="200"/>
      <c r="AD52" s="207"/>
      <c r="AE52" s="200"/>
      <c r="AF52" s="207"/>
      <c r="AG52" s="200"/>
      <c r="AH52" s="207"/>
      <c r="AI52" s="200"/>
      <c r="AJ52" s="207"/>
      <c r="AK52" s="200"/>
    </row>
    <row r="53" spans="2:37" ht="14.25" customHeight="1">
      <c r="B53" s="260" t="s">
        <v>27</v>
      </c>
      <c r="C53" s="254">
        <v>73.779656000749753</v>
      </c>
      <c r="D53" s="254" t="s">
        <v>227</v>
      </c>
      <c r="E53" s="254">
        <v>78.360841928363783</v>
      </c>
      <c r="F53" s="254" t="s">
        <v>227</v>
      </c>
      <c r="G53" s="254">
        <v>81.900000000000006</v>
      </c>
      <c r="H53" s="254" t="s">
        <v>227</v>
      </c>
      <c r="I53" s="254">
        <v>77.965984948430034</v>
      </c>
      <c r="J53" s="254" t="s">
        <v>227</v>
      </c>
      <c r="K53" s="254">
        <v>35.303060628804936</v>
      </c>
      <c r="L53" s="254" t="s">
        <v>227</v>
      </c>
      <c r="M53" s="254">
        <v>34.736242966027604</v>
      </c>
      <c r="N53" s="254" t="s">
        <v>227</v>
      </c>
      <c r="O53" s="254">
        <v>50</v>
      </c>
      <c r="P53" s="254" t="s">
        <v>227</v>
      </c>
      <c r="Q53" s="254">
        <v>35.034222043039023</v>
      </c>
      <c r="R53" s="254" t="s">
        <v>227</v>
      </c>
      <c r="V53" s="207"/>
      <c r="W53" s="200"/>
      <c r="X53" s="207"/>
      <c r="Y53" s="200"/>
      <c r="Z53" s="207"/>
      <c r="AA53" s="200"/>
      <c r="AB53" s="207"/>
      <c r="AC53" s="200"/>
      <c r="AD53" s="207"/>
      <c r="AE53" s="200"/>
      <c r="AF53" s="207"/>
      <c r="AG53" s="200"/>
      <c r="AH53" s="207"/>
      <c r="AI53" s="200"/>
      <c r="AJ53" s="207"/>
      <c r="AK53" s="200"/>
    </row>
    <row r="54" spans="2:37" ht="14.25" customHeight="1">
      <c r="B54" s="249"/>
      <c r="C54" s="261"/>
      <c r="D54" s="262"/>
      <c r="E54" s="263"/>
      <c r="F54" s="263"/>
      <c r="G54" s="261"/>
      <c r="H54" s="263"/>
      <c r="I54" s="261"/>
      <c r="J54" s="263"/>
      <c r="K54" s="261"/>
      <c r="L54" s="262"/>
      <c r="M54" s="261"/>
      <c r="N54" s="262"/>
      <c r="O54" s="261"/>
      <c r="P54" s="262"/>
      <c r="Q54" s="261"/>
      <c r="R54" s="262"/>
      <c r="V54" s="198"/>
      <c r="W54" s="197"/>
      <c r="X54" s="198"/>
      <c r="Y54" s="197"/>
      <c r="Z54" s="198"/>
      <c r="AA54" s="197"/>
      <c r="AB54" s="198"/>
      <c r="AC54" s="197"/>
      <c r="AD54" s="198"/>
      <c r="AE54" s="197"/>
      <c r="AF54" s="198"/>
      <c r="AG54" s="197"/>
      <c r="AH54" s="198"/>
      <c r="AI54" s="197"/>
      <c r="AJ54" s="198"/>
      <c r="AK54" s="197"/>
    </row>
    <row r="55" spans="2:37" ht="14.25" customHeight="1">
      <c r="B55" s="483" t="s">
        <v>0</v>
      </c>
      <c r="C55" s="484" t="s">
        <v>1</v>
      </c>
      <c r="D55" s="484"/>
      <c r="E55" s="484"/>
      <c r="F55" s="484"/>
      <c r="G55" s="484"/>
      <c r="H55" s="484"/>
      <c r="I55" s="484"/>
      <c r="J55" s="484"/>
      <c r="K55" s="484" t="s">
        <v>2</v>
      </c>
      <c r="L55" s="484"/>
      <c r="M55" s="484"/>
      <c r="N55" s="484"/>
      <c r="O55" s="484"/>
      <c r="P55" s="484"/>
      <c r="Q55" s="484"/>
      <c r="R55" s="484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</row>
    <row r="56" spans="2:37" ht="14.25" customHeight="1">
      <c r="B56" s="483"/>
      <c r="C56" s="484" t="s">
        <v>3</v>
      </c>
      <c r="D56" s="484"/>
      <c r="E56" s="485" t="s">
        <v>4</v>
      </c>
      <c r="F56" s="485"/>
      <c r="G56" s="484" t="s">
        <v>5</v>
      </c>
      <c r="H56" s="484"/>
      <c r="I56" s="484" t="s">
        <v>6</v>
      </c>
      <c r="J56" s="484"/>
      <c r="K56" s="484" t="s">
        <v>3</v>
      </c>
      <c r="L56" s="484"/>
      <c r="M56" s="485" t="s">
        <v>4</v>
      </c>
      <c r="N56" s="485"/>
      <c r="O56" s="484" t="s">
        <v>5</v>
      </c>
      <c r="P56" s="484"/>
      <c r="Q56" s="484" t="s">
        <v>6</v>
      </c>
      <c r="R56" s="484"/>
    </row>
    <row r="57" spans="2:37" ht="14.25" customHeight="1">
      <c r="B57" s="483"/>
      <c r="C57" s="250" t="s">
        <v>7</v>
      </c>
      <c r="D57" s="251" t="s">
        <v>8</v>
      </c>
      <c r="E57" s="252" t="s">
        <v>7</v>
      </c>
      <c r="F57" s="252" t="s">
        <v>8</v>
      </c>
      <c r="G57" s="250" t="s">
        <v>7</v>
      </c>
      <c r="H57" s="252" t="s">
        <v>8</v>
      </c>
      <c r="I57" s="250" t="s">
        <v>7</v>
      </c>
      <c r="J57" s="252" t="s">
        <v>8</v>
      </c>
      <c r="K57" s="250" t="s">
        <v>7</v>
      </c>
      <c r="L57" s="251" t="s">
        <v>8</v>
      </c>
      <c r="M57" s="252" t="s">
        <v>7</v>
      </c>
      <c r="N57" s="252" t="s">
        <v>8</v>
      </c>
      <c r="O57" s="250" t="s">
        <v>7</v>
      </c>
      <c r="P57" s="252" t="s">
        <v>8</v>
      </c>
      <c r="Q57" s="250" t="s">
        <v>7</v>
      </c>
      <c r="R57" s="252" t="s">
        <v>8</v>
      </c>
    </row>
    <row r="58" spans="2:37" ht="14.25" customHeight="1">
      <c r="B58" s="253" t="s">
        <v>9</v>
      </c>
      <c r="C58" s="254">
        <v>0</v>
      </c>
      <c r="D58" s="255">
        <v>0</v>
      </c>
      <c r="E58" s="254">
        <v>0</v>
      </c>
      <c r="F58" s="255">
        <v>0</v>
      </c>
      <c r="G58" s="254">
        <v>0</v>
      </c>
      <c r="H58" s="255">
        <v>0</v>
      </c>
      <c r="I58" s="254">
        <v>0</v>
      </c>
      <c r="J58" s="255">
        <v>0</v>
      </c>
      <c r="K58" s="254">
        <v>1165</v>
      </c>
      <c r="L58" s="255">
        <v>350.17325321888421</v>
      </c>
      <c r="M58" s="254">
        <v>1171</v>
      </c>
      <c r="N58" s="255">
        <v>341.8613663535441</v>
      </c>
      <c r="O58" s="254">
        <v>0</v>
      </c>
      <c r="P58" s="255">
        <v>0</v>
      </c>
      <c r="Q58" s="254">
        <v>2336</v>
      </c>
      <c r="R58" s="255">
        <v>346.00663527397268</v>
      </c>
    </row>
    <row r="59" spans="2:37" ht="14.25" customHeight="1">
      <c r="B59" s="256" t="s">
        <v>10</v>
      </c>
      <c r="C59" s="254">
        <v>0</v>
      </c>
      <c r="D59" s="255">
        <v>0</v>
      </c>
      <c r="E59" s="254">
        <v>0</v>
      </c>
      <c r="F59" s="255">
        <v>0</v>
      </c>
      <c r="G59" s="254">
        <v>0</v>
      </c>
      <c r="H59" s="255">
        <v>0</v>
      </c>
      <c r="I59" s="254">
        <v>0</v>
      </c>
      <c r="J59" s="255">
        <v>0</v>
      </c>
      <c r="K59" s="254">
        <v>5700</v>
      </c>
      <c r="L59" s="255">
        <v>347.70610350877172</v>
      </c>
      <c r="M59" s="254">
        <v>5294</v>
      </c>
      <c r="N59" s="255">
        <v>347.72124291650891</v>
      </c>
      <c r="O59" s="254">
        <v>0</v>
      </c>
      <c r="P59" s="255">
        <v>0</v>
      </c>
      <c r="Q59" s="254">
        <v>10994</v>
      </c>
      <c r="R59" s="255">
        <v>347.7133936692739</v>
      </c>
    </row>
    <row r="60" spans="2:37" ht="14.25" customHeight="1">
      <c r="B60" s="253" t="s">
        <v>11</v>
      </c>
      <c r="C60" s="254">
        <v>7</v>
      </c>
      <c r="D60" s="255">
        <v>239.5</v>
      </c>
      <c r="E60" s="254">
        <v>7</v>
      </c>
      <c r="F60" s="255">
        <v>303.69714285714286</v>
      </c>
      <c r="G60" s="254">
        <v>0</v>
      </c>
      <c r="H60" s="255">
        <v>0</v>
      </c>
      <c r="I60" s="254">
        <v>14</v>
      </c>
      <c r="J60" s="255">
        <v>271.59857142857146</v>
      </c>
      <c r="K60" s="254">
        <v>14634</v>
      </c>
      <c r="L60" s="255">
        <v>349.84938841055106</v>
      </c>
      <c r="M60" s="254">
        <v>14155</v>
      </c>
      <c r="N60" s="255">
        <v>346.79000706464126</v>
      </c>
      <c r="O60" s="254">
        <v>0</v>
      </c>
      <c r="P60" s="255">
        <v>0</v>
      </c>
      <c r="Q60" s="254">
        <v>28789</v>
      </c>
      <c r="R60" s="255">
        <v>348.34514918892631</v>
      </c>
      <c r="V60" s="207"/>
      <c r="W60" s="200"/>
      <c r="X60" s="207"/>
      <c r="Y60" s="200"/>
      <c r="Z60" s="207"/>
      <c r="AA60" s="200"/>
      <c r="AB60" s="207"/>
      <c r="AC60" s="200"/>
      <c r="AD60" s="207"/>
      <c r="AE60" s="200"/>
      <c r="AF60" s="207"/>
      <c r="AG60" s="200"/>
      <c r="AH60" s="207"/>
      <c r="AI60" s="200"/>
      <c r="AJ60" s="207"/>
      <c r="AK60" s="200"/>
    </row>
    <row r="61" spans="2:37" ht="14.25" customHeight="1">
      <c r="B61" s="253" t="s">
        <v>12</v>
      </c>
      <c r="C61" s="254">
        <v>15</v>
      </c>
      <c r="D61" s="255">
        <v>358.06</v>
      </c>
      <c r="E61" s="254">
        <v>19</v>
      </c>
      <c r="F61" s="255">
        <v>367.95947368421048</v>
      </c>
      <c r="G61" s="254">
        <v>0</v>
      </c>
      <c r="H61" s="255">
        <v>0</v>
      </c>
      <c r="I61" s="254">
        <v>34</v>
      </c>
      <c r="J61" s="255">
        <v>363.59205882352938</v>
      </c>
      <c r="K61" s="254">
        <v>30661</v>
      </c>
      <c r="L61" s="255">
        <v>352.32783536088175</v>
      </c>
      <c r="M61" s="254">
        <v>29297</v>
      </c>
      <c r="N61" s="255">
        <v>348.70197528757194</v>
      </c>
      <c r="O61" s="254">
        <v>0</v>
      </c>
      <c r="P61" s="255">
        <v>0</v>
      </c>
      <c r="Q61" s="254">
        <v>59958</v>
      </c>
      <c r="R61" s="255">
        <v>350.55614813702914</v>
      </c>
      <c r="V61" s="207"/>
      <c r="W61" s="200"/>
      <c r="X61" s="207"/>
      <c r="Y61" s="200"/>
      <c r="Z61" s="207"/>
      <c r="AA61" s="200"/>
      <c r="AB61" s="207"/>
      <c r="AC61" s="200"/>
      <c r="AD61" s="207"/>
      <c r="AE61" s="200"/>
      <c r="AF61" s="207"/>
      <c r="AG61" s="200"/>
      <c r="AH61" s="207"/>
      <c r="AI61" s="200"/>
      <c r="AJ61" s="207"/>
      <c r="AK61" s="200"/>
    </row>
    <row r="62" spans="2:37" ht="14.25" customHeight="1">
      <c r="B62" s="253" t="s">
        <v>13</v>
      </c>
      <c r="C62" s="254">
        <v>18</v>
      </c>
      <c r="D62" s="255">
        <v>461.16111111111121</v>
      </c>
      <c r="E62" s="254">
        <v>18</v>
      </c>
      <c r="F62" s="255">
        <v>405.81277777777774</v>
      </c>
      <c r="G62" s="254">
        <v>0</v>
      </c>
      <c r="H62" s="255">
        <v>0</v>
      </c>
      <c r="I62" s="254">
        <v>36</v>
      </c>
      <c r="J62" s="255">
        <v>433.48694444444448</v>
      </c>
      <c r="K62" s="254">
        <v>45356</v>
      </c>
      <c r="L62" s="255">
        <v>362.35196908898536</v>
      </c>
      <c r="M62" s="254">
        <v>45069</v>
      </c>
      <c r="N62" s="255">
        <v>360.72536000355075</v>
      </c>
      <c r="O62" s="254">
        <v>1</v>
      </c>
      <c r="P62" s="255">
        <v>675.88</v>
      </c>
      <c r="Q62" s="254">
        <v>90426</v>
      </c>
      <c r="R62" s="255">
        <v>361.5447220932038</v>
      </c>
      <c r="V62" s="207"/>
      <c r="W62" s="200"/>
      <c r="X62" s="207"/>
      <c r="Y62" s="200"/>
      <c r="Z62" s="207"/>
      <c r="AA62" s="200"/>
      <c r="AB62" s="207"/>
      <c r="AC62" s="200"/>
      <c r="AD62" s="207"/>
      <c r="AE62" s="200"/>
      <c r="AF62" s="207"/>
      <c r="AG62" s="200"/>
      <c r="AH62" s="207"/>
      <c r="AI62" s="200"/>
      <c r="AJ62" s="207"/>
      <c r="AK62" s="200"/>
    </row>
    <row r="63" spans="2:37" ht="14.25" customHeight="1">
      <c r="B63" s="253" t="s">
        <v>14</v>
      </c>
      <c r="C63" s="254">
        <v>93</v>
      </c>
      <c r="D63" s="255">
        <v>333.22623655913998</v>
      </c>
      <c r="E63" s="254">
        <v>74</v>
      </c>
      <c r="F63" s="255">
        <v>314.1471621621622</v>
      </c>
      <c r="G63" s="254">
        <v>0</v>
      </c>
      <c r="H63" s="255">
        <v>0</v>
      </c>
      <c r="I63" s="254">
        <v>167</v>
      </c>
      <c r="J63" s="255">
        <v>324.77203592814385</v>
      </c>
      <c r="K63" s="254">
        <v>4406</v>
      </c>
      <c r="L63" s="255">
        <v>598.21867680435776</v>
      </c>
      <c r="M63" s="254">
        <v>3633</v>
      </c>
      <c r="N63" s="255">
        <v>524.25167630057786</v>
      </c>
      <c r="O63" s="254">
        <v>0</v>
      </c>
      <c r="P63" s="255">
        <v>0</v>
      </c>
      <c r="Q63" s="254">
        <v>8039</v>
      </c>
      <c r="R63" s="255">
        <v>564.79137081726583</v>
      </c>
      <c r="V63" s="207"/>
      <c r="W63" s="200"/>
      <c r="X63" s="207"/>
      <c r="Y63" s="200"/>
      <c r="Z63" s="207"/>
      <c r="AA63" s="200"/>
      <c r="AB63" s="207"/>
      <c r="AC63" s="200"/>
      <c r="AD63" s="207"/>
      <c r="AE63" s="200"/>
      <c r="AF63" s="207"/>
      <c r="AG63" s="200"/>
      <c r="AH63" s="207"/>
      <c r="AI63" s="200"/>
      <c r="AJ63" s="207"/>
      <c r="AK63" s="200"/>
    </row>
    <row r="64" spans="2:37" ht="14.25" customHeight="1">
      <c r="B64" s="253" t="s">
        <v>15</v>
      </c>
      <c r="C64" s="254">
        <v>79</v>
      </c>
      <c r="D64" s="255">
        <v>355.7439240506331</v>
      </c>
      <c r="E64" s="254">
        <v>58</v>
      </c>
      <c r="F64" s="255">
        <v>330.30810344827592</v>
      </c>
      <c r="G64" s="254">
        <v>0</v>
      </c>
      <c r="H64" s="255">
        <v>0</v>
      </c>
      <c r="I64" s="254">
        <v>137</v>
      </c>
      <c r="J64" s="255">
        <v>344.97547445255486</v>
      </c>
      <c r="K64" s="254">
        <v>8427</v>
      </c>
      <c r="L64" s="255">
        <v>782.83027767888836</v>
      </c>
      <c r="M64" s="254">
        <v>5458</v>
      </c>
      <c r="N64" s="255">
        <v>731.6081421766213</v>
      </c>
      <c r="O64" s="254">
        <v>0</v>
      </c>
      <c r="P64" s="255">
        <v>0</v>
      </c>
      <c r="Q64" s="254">
        <v>13885</v>
      </c>
      <c r="R64" s="255">
        <v>762.6955700396104</v>
      </c>
      <c r="V64" s="207"/>
      <c r="W64" s="200"/>
      <c r="X64" s="207"/>
      <c r="Y64" s="200"/>
      <c r="Z64" s="207"/>
      <c r="AA64" s="200"/>
      <c r="AB64" s="207"/>
      <c r="AC64" s="200"/>
      <c r="AD64" s="207"/>
      <c r="AE64" s="200"/>
      <c r="AF64" s="207"/>
      <c r="AG64" s="200"/>
      <c r="AH64" s="207"/>
      <c r="AI64" s="200"/>
      <c r="AJ64" s="207"/>
      <c r="AK64" s="200"/>
    </row>
    <row r="65" spans="2:37" ht="14.25" customHeight="1">
      <c r="B65" s="253" t="s">
        <v>16</v>
      </c>
      <c r="C65" s="254">
        <v>72</v>
      </c>
      <c r="D65" s="255">
        <v>316.85361111111109</v>
      </c>
      <c r="E65" s="254">
        <v>85</v>
      </c>
      <c r="F65" s="255">
        <v>329.48200000000008</v>
      </c>
      <c r="G65" s="254">
        <v>0</v>
      </c>
      <c r="H65" s="255">
        <v>0</v>
      </c>
      <c r="I65" s="254">
        <v>157</v>
      </c>
      <c r="J65" s="255">
        <v>323.69063694267521</v>
      </c>
      <c r="K65" s="254">
        <v>21728</v>
      </c>
      <c r="L65" s="255">
        <v>883.36512840574505</v>
      </c>
      <c r="M65" s="254">
        <v>15183</v>
      </c>
      <c r="N65" s="255">
        <v>842.16926035697816</v>
      </c>
      <c r="O65" s="254">
        <v>0</v>
      </c>
      <c r="P65" s="255">
        <v>0</v>
      </c>
      <c r="Q65" s="254">
        <v>36911</v>
      </c>
      <c r="R65" s="255">
        <v>866.41958738587482</v>
      </c>
      <c r="V65" s="207"/>
      <c r="W65" s="200"/>
      <c r="X65" s="207"/>
      <c r="Y65" s="200"/>
      <c r="Z65" s="207"/>
      <c r="AA65" s="200"/>
      <c r="AB65" s="207"/>
      <c r="AC65" s="200"/>
      <c r="AD65" s="207"/>
      <c r="AE65" s="200"/>
      <c r="AF65" s="207"/>
      <c r="AG65" s="200"/>
      <c r="AH65" s="207"/>
      <c r="AI65" s="200"/>
      <c r="AJ65" s="207"/>
      <c r="AK65" s="200"/>
    </row>
    <row r="66" spans="2:37" ht="14.25" customHeight="1">
      <c r="B66" s="253" t="s">
        <v>17</v>
      </c>
      <c r="C66" s="254">
        <v>114</v>
      </c>
      <c r="D66" s="255">
        <v>330.64324561403515</v>
      </c>
      <c r="E66" s="254">
        <v>117</v>
      </c>
      <c r="F66" s="255">
        <v>304.01333333333332</v>
      </c>
      <c r="G66" s="254">
        <v>0</v>
      </c>
      <c r="H66" s="255">
        <v>0</v>
      </c>
      <c r="I66" s="254">
        <v>231</v>
      </c>
      <c r="J66" s="255">
        <v>317.15536796536804</v>
      </c>
      <c r="K66" s="254">
        <v>47220</v>
      </c>
      <c r="L66" s="255">
        <v>953.73867598475147</v>
      </c>
      <c r="M66" s="254">
        <v>36648</v>
      </c>
      <c r="N66" s="255">
        <v>899.52471812923091</v>
      </c>
      <c r="O66" s="254">
        <v>0</v>
      </c>
      <c r="P66" s="255">
        <v>0</v>
      </c>
      <c r="Q66" s="254">
        <v>83868</v>
      </c>
      <c r="R66" s="255">
        <v>930.04867351075529</v>
      </c>
      <c r="V66" s="207"/>
      <c r="W66" s="200"/>
      <c r="X66" s="207"/>
      <c r="Y66" s="200"/>
      <c r="Z66" s="207"/>
      <c r="AA66" s="200"/>
      <c r="AB66" s="207"/>
      <c r="AC66" s="200"/>
      <c r="AD66" s="207"/>
      <c r="AE66" s="200"/>
      <c r="AF66" s="207"/>
      <c r="AG66" s="200"/>
      <c r="AH66" s="207"/>
      <c r="AI66" s="200"/>
      <c r="AJ66" s="207"/>
      <c r="AK66" s="200"/>
    </row>
    <row r="67" spans="2:37" ht="14.25" customHeight="1">
      <c r="B67" s="253" t="s">
        <v>18</v>
      </c>
      <c r="C67" s="254">
        <v>539</v>
      </c>
      <c r="D67" s="255">
        <v>618.24079777365569</v>
      </c>
      <c r="E67" s="254">
        <v>550</v>
      </c>
      <c r="F67" s="255">
        <v>642.44007272727299</v>
      </c>
      <c r="G67" s="254">
        <v>0</v>
      </c>
      <c r="H67" s="255">
        <v>0</v>
      </c>
      <c r="I67" s="254">
        <v>1089</v>
      </c>
      <c r="J67" s="255">
        <v>630.46265381083617</v>
      </c>
      <c r="K67" s="254">
        <v>84806</v>
      </c>
      <c r="L67" s="255">
        <v>990.42238827441315</v>
      </c>
      <c r="M67" s="254">
        <v>69273</v>
      </c>
      <c r="N67" s="255">
        <v>922.4652701629783</v>
      </c>
      <c r="O67" s="254">
        <v>0</v>
      </c>
      <c r="P67" s="255">
        <v>0</v>
      </c>
      <c r="Q67" s="254">
        <v>154079</v>
      </c>
      <c r="R67" s="255">
        <v>959.86927303526033</v>
      </c>
      <c r="V67" s="207"/>
      <c r="W67" s="200"/>
      <c r="X67" s="207"/>
      <c r="Y67" s="200"/>
      <c r="Z67" s="207"/>
      <c r="AA67" s="200"/>
      <c r="AB67" s="207"/>
      <c r="AC67" s="200"/>
      <c r="AD67" s="207"/>
      <c r="AE67" s="200"/>
      <c r="AF67" s="207"/>
      <c r="AG67" s="200"/>
      <c r="AH67" s="207"/>
      <c r="AI67" s="200"/>
      <c r="AJ67" s="207"/>
      <c r="AK67" s="200"/>
    </row>
    <row r="68" spans="2:37" ht="14.25" customHeight="1">
      <c r="B68" s="253" t="s">
        <v>19</v>
      </c>
      <c r="C68" s="254">
        <v>2320</v>
      </c>
      <c r="D68" s="255">
        <v>654.8269353448261</v>
      </c>
      <c r="E68" s="254">
        <v>2442</v>
      </c>
      <c r="F68" s="255">
        <v>674.41606060605989</v>
      </c>
      <c r="G68" s="254">
        <v>0</v>
      </c>
      <c r="H68" s="255">
        <v>0</v>
      </c>
      <c r="I68" s="254">
        <v>4762</v>
      </c>
      <c r="J68" s="255">
        <v>664.87242965140581</v>
      </c>
      <c r="K68" s="254">
        <v>125101</v>
      </c>
      <c r="L68" s="255">
        <v>1000.8216140558421</v>
      </c>
      <c r="M68" s="254">
        <v>113082</v>
      </c>
      <c r="N68" s="255">
        <v>907.14155869192155</v>
      </c>
      <c r="O68" s="254">
        <v>1</v>
      </c>
      <c r="P68" s="255">
        <v>438.81</v>
      </c>
      <c r="Q68" s="254">
        <v>238184</v>
      </c>
      <c r="R68" s="255">
        <v>956.34301754105979</v>
      </c>
      <c r="V68" s="207"/>
      <c r="W68" s="200"/>
      <c r="X68" s="207"/>
      <c r="Y68" s="200"/>
      <c r="Z68" s="207"/>
      <c r="AA68" s="200"/>
      <c r="AB68" s="207"/>
      <c r="AC68" s="200"/>
      <c r="AD68" s="207"/>
      <c r="AE68" s="200"/>
      <c r="AF68" s="207"/>
      <c r="AG68" s="200"/>
      <c r="AH68" s="207"/>
      <c r="AI68" s="200"/>
      <c r="AJ68" s="207"/>
      <c r="AK68" s="200"/>
    </row>
    <row r="69" spans="2:37" ht="14.25" customHeight="1">
      <c r="B69" s="253" t="s">
        <v>20</v>
      </c>
      <c r="C69" s="254">
        <v>4106</v>
      </c>
      <c r="D69" s="255">
        <v>678.00687773989341</v>
      </c>
      <c r="E69" s="254">
        <v>4745</v>
      </c>
      <c r="F69" s="255">
        <v>714.45602107481739</v>
      </c>
      <c r="G69" s="254">
        <v>0</v>
      </c>
      <c r="H69" s="255">
        <v>0</v>
      </c>
      <c r="I69" s="254">
        <v>8851</v>
      </c>
      <c r="J69" s="255">
        <v>697.54717659021708</v>
      </c>
      <c r="K69" s="254">
        <v>192863</v>
      </c>
      <c r="L69" s="255">
        <v>1194.1873623764031</v>
      </c>
      <c r="M69" s="254">
        <v>180793</v>
      </c>
      <c r="N69" s="255">
        <v>945.67869961779434</v>
      </c>
      <c r="O69" s="254">
        <v>0</v>
      </c>
      <c r="P69" s="255">
        <v>0</v>
      </c>
      <c r="Q69" s="254">
        <v>373656</v>
      </c>
      <c r="R69" s="255">
        <v>1073.9467489080869</v>
      </c>
      <c r="V69" s="207"/>
      <c r="W69" s="200"/>
      <c r="X69" s="207"/>
      <c r="Y69" s="200"/>
      <c r="Z69" s="207"/>
      <c r="AA69" s="200"/>
      <c r="AB69" s="207"/>
      <c r="AC69" s="200"/>
      <c r="AD69" s="207"/>
      <c r="AE69" s="200"/>
      <c r="AF69" s="207"/>
      <c r="AG69" s="200"/>
      <c r="AH69" s="207"/>
      <c r="AI69" s="200"/>
      <c r="AJ69" s="207"/>
      <c r="AK69" s="200"/>
    </row>
    <row r="70" spans="2:37" ht="14.25" customHeight="1">
      <c r="B70" s="253" t="s">
        <v>21</v>
      </c>
      <c r="C70" s="254">
        <v>3807</v>
      </c>
      <c r="D70" s="255">
        <v>690.59695823483185</v>
      </c>
      <c r="E70" s="254">
        <v>5367</v>
      </c>
      <c r="F70" s="255">
        <v>741.09321035960727</v>
      </c>
      <c r="G70" s="254">
        <v>0</v>
      </c>
      <c r="H70" s="255">
        <v>0</v>
      </c>
      <c r="I70" s="254">
        <v>9174</v>
      </c>
      <c r="J70" s="255">
        <v>720.13842162633716</v>
      </c>
      <c r="K70" s="254">
        <v>406426</v>
      </c>
      <c r="L70" s="255">
        <v>1528.3078022567461</v>
      </c>
      <c r="M70" s="254">
        <v>328595</v>
      </c>
      <c r="N70" s="255">
        <v>1114.958610021454</v>
      </c>
      <c r="O70" s="254">
        <v>0</v>
      </c>
      <c r="P70" s="255">
        <v>0</v>
      </c>
      <c r="Q70" s="254">
        <v>735021</v>
      </c>
      <c r="R70" s="255">
        <v>1343.517874047136</v>
      </c>
      <c r="V70" s="207"/>
      <c r="W70" s="200"/>
      <c r="X70" s="207"/>
      <c r="Y70" s="200"/>
      <c r="Z70" s="207"/>
      <c r="AA70" s="200"/>
      <c r="AB70" s="207"/>
      <c r="AC70" s="200"/>
      <c r="AD70" s="207"/>
      <c r="AE70" s="200"/>
      <c r="AF70" s="207"/>
      <c r="AG70" s="200"/>
      <c r="AH70" s="207"/>
      <c r="AI70" s="200"/>
      <c r="AJ70" s="207"/>
      <c r="AK70" s="200"/>
    </row>
    <row r="71" spans="2:37" ht="14.25" customHeight="1">
      <c r="B71" s="253" t="s">
        <v>22</v>
      </c>
      <c r="C71" s="254">
        <v>1895</v>
      </c>
      <c r="D71" s="255">
        <v>745.94544591029035</v>
      </c>
      <c r="E71" s="254">
        <v>4033</v>
      </c>
      <c r="F71" s="255">
        <v>812.23044879742054</v>
      </c>
      <c r="G71" s="254">
        <v>0</v>
      </c>
      <c r="H71" s="255">
        <v>0</v>
      </c>
      <c r="I71" s="254">
        <v>5928</v>
      </c>
      <c r="J71" s="255">
        <v>791.04116396761094</v>
      </c>
      <c r="K71" s="254">
        <v>990557</v>
      </c>
      <c r="L71" s="255">
        <v>1623.1377428860737</v>
      </c>
      <c r="M71" s="254">
        <v>866479</v>
      </c>
      <c r="N71" s="255">
        <v>1250.6426065374933</v>
      </c>
      <c r="O71" s="254">
        <v>1</v>
      </c>
      <c r="P71" s="255">
        <v>884.77</v>
      </c>
      <c r="Q71" s="254">
        <v>1857037</v>
      </c>
      <c r="R71" s="255">
        <v>1449.334015972757</v>
      </c>
      <c r="V71" s="207"/>
      <c r="W71" s="200"/>
      <c r="X71" s="207"/>
      <c r="Y71" s="200"/>
      <c r="Z71" s="207"/>
      <c r="AA71" s="200"/>
      <c r="AB71" s="207"/>
      <c r="AC71" s="200"/>
      <c r="AD71" s="207"/>
      <c r="AE71" s="200"/>
      <c r="AF71" s="207"/>
      <c r="AG71" s="200"/>
      <c r="AH71" s="207"/>
      <c r="AI71" s="200"/>
      <c r="AJ71" s="207"/>
      <c r="AK71" s="200"/>
    </row>
    <row r="72" spans="2:37" ht="14.25" customHeight="1">
      <c r="B72" s="253" t="s">
        <v>23</v>
      </c>
      <c r="C72" s="254">
        <v>1143</v>
      </c>
      <c r="D72" s="255">
        <v>714.98604549431309</v>
      </c>
      <c r="E72" s="254">
        <v>3417</v>
      </c>
      <c r="F72" s="255">
        <v>752.9989698565995</v>
      </c>
      <c r="G72" s="254">
        <v>0</v>
      </c>
      <c r="H72" s="255">
        <v>0</v>
      </c>
      <c r="I72" s="254">
        <v>4560</v>
      </c>
      <c r="J72" s="255">
        <v>743.47073026315798</v>
      </c>
      <c r="K72" s="254">
        <v>929586</v>
      </c>
      <c r="L72" s="255">
        <v>1620.8214898460142</v>
      </c>
      <c r="M72" s="254">
        <v>872618</v>
      </c>
      <c r="N72" s="255">
        <v>1112.8555931117642</v>
      </c>
      <c r="O72" s="254">
        <v>1</v>
      </c>
      <c r="P72" s="255">
        <v>844.72</v>
      </c>
      <c r="Q72" s="254">
        <v>1802205</v>
      </c>
      <c r="R72" s="255">
        <v>1374.866695037467</v>
      </c>
      <c r="V72" s="207"/>
      <c r="W72" s="200"/>
      <c r="X72" s="207"/>
      <c r="Y72" s="200"/>
      <c r="Z72" s="207"/>
      <c r="AA72" s="200"/>
      <c r="AB72" s="207"/>
      <c r="AC72" s="200"/>
      <c r="AD72" s="207"/>
      <c r="AE72" s="200"/>
      <c r="AF72" s="207"/>
      <c r="AG72" s="200"/>
      <c r="AH72" s="207"/>
      <c r="AI72" s="200"/>
      <c r="AJ72" s="207"/>
      <c r="AK72" s="200"/>
    </row>
    <row r="73" spans="2:37" ht="14.25" customHeight="1">
      <c r="B73" s="253" t="s">
        <v>24</v>
      </c>
      <c r="C73" s="254">
        <v>643</v>
      </c>
      <c r="D73" s="255">
        <v>673.47205287713814</v>
      </c>
      <c r="E73" s="254">
        <v>3004</v>
      </c>
      <c r="F73" s="255">
        <v>714.11655126498022</v>
      </c>
      <c r="G73" s="254">
        <v>0</v>
      </c>
      <c r="H73" s="255">
        <v>0</v>
      </c>
      <c r="I73" s="254">
        <v>3647</v>
      </c>
      <c r="J73" s="255">
        <v>706.95054839594195</v>
      </c>
      <c r="K73" s="254">
        <v>797589</v>
      </c>
      <c r="L73" s="255">
        <v>1552.9177445777154</v>
      </c>
      <c r="M73" s="254">
        <v>852387</v>
      </c>
      <c r="N73" s="255">
        <v>946.00084313815285</v>
      </c>
      <c r="O73" s="254">
        <v>4</v>
      </c>
      <c r="P73" s="255">
        <v>1006.35</v>
      </c>
      <c r="Q73" s="254">
        <v>1649980</v>
      </c>
      <c r="R73" s="255">
        <v>1239.380451314559</v>
      </c>
      <c r="S73" s="40"/>
      <c r="V73" s="207"/>
      <c r="W73" s="200"/>
      <c r="X73" s="207"/>
      <c r="Y73" s="200"/>
      <c r="Z73" s="207"/>
      <c r="AA73" s="200"/>
      <c r="AB73" s="207"/>
      <c r="AC73" s="200"/>
      <c r="AD73" s="207"/>
      <c r="AE73" s="200"/>
      <c r="AF73" s="207"/>
      <c r="AG73" s="200"/>
      <c r="AH73" s="207"/>
      <c r="AI73" s="200"/>
      <c r="AJ73" s="207"/>
      <c r="AK73" s="200"/>
    </row>
    <row r="74" spans="2:37" ht="14.25" customHeight="1">
      <c r="B74" s="253" t="s">
        <v>25</v>
      </c>
      <c r="C74" s="254">
        <v>280</v>
      </c>
      <c r="D74" s="255">
        <v>629.92525000000001</v>
      </c>
      <c r="E74" s="254">
        <v>2184</v>
      </c>
      <c r="F74" s="255">
        <v>698.58930860805879</v>
      </c>
      <c r="G74" s="254">
        <v>0</v>
      </c>
      <c r="H74" s="255">
        <v>0</v>
      </c>
      <c r="I74" s="254">
        <v>2464</v>
      </c>
      <c r="J74" s="255">
        <v>690.7865746753248</v>
      </c>
      <c r="K74" s="254">
        <v>517320</v>
      </c>
      <c r="L74" s="255">
        <v>1391.6440183252166</v>
      </c>
      <c r="M74" s="254">
        <v>700676</v>
      </c>
      <c r="N74" s="255">
        <v>844.34996707465336</v>
      </c>
      <c r="O74" s="254">
        <v>5</v>
      </c>
      <c r="P74" s="255">
        <v>1075.3520000000001</v>
      </c>
      <c r="Q74" s="254">
        <v>1218001</v>
      </c>
      <c r="R74" s="255">
        <v>1076.8024146531907</v>
      </c>
      <c r="V74" s="207"/>
      <c r="W74" s="200"/>
      <c r="X74" s="207"/>
      <c r="Y74" s="200"/>
      <c r="Z74" s="207"/>
      <c r="AA74" s="200"/>
      <c r="AB74" s="207"/>
      <c r="AC74" s="200"/>
      <c r="AD74" s="207"/>
      <c r="AE74" s="200"/>
      <c r="AF74" s="207"/>
      <c r="AG74" s="200"/>
      <c r="AH74" s="207"/>
      <c r="AI74" s="200"/>
      <c r="AJ74" s="207"/>
      <c r="AK74" s="200"/>
    </row>
    <row r="75" spans="2:37" ht="14.25" customHeight="1">
      <c r="B75" s="253" t="s">
        <v>26</v>
      </c>
      <c r="C75" s="254">
        <v>328</v>
      </c>
      <c r="D75" s="255">
        <v>569.67088414634168</v>
      </c>
      <c r="E75" s="254">
        <v>3749</v>
      </c>
      <c r="F75" s="255">
        <v>651.17786076287007</v>
      </c>
      <c r="G75" s="254">
        <v>0</v>
      </c>
      <c r="H75" s="255">
        <v>0</v>
      </c>
      <c r="I75" s="254">
        <v>4077</v>
      </c>
      <c r="J75" s="255">
        <v>644.62051753740502</v>
      </c>
      <c r="K75" s="254">
        <v>554741</v>
      </c>
      <c r="L75" s="255">
        <v>1185.5874393636054</v>
      </c>
      <c r="M75" s="254">
        <v>1155211</v>
      </c>
      <c r="N75" s="255">
        <v>787.54067650845286</v>
      </c>
      <c r="O75" s="254">
        <v>24</v>
      </c>
      <c r="P75" s="255">
        <v>852.83375000000012</v>
      </c>
      <c r="Q75" s="254">
        <v>1709976</v>
      </c>
      <c r="R75" s="255">
        <v>916.67373235648472</v>
      </c>
      <c r="V75" s="207"/>
      <c r="W75" s="200"/>
      <c r="X75" s="207"/>
      <c r="Y75" s="200"/>
      <c r="Z75" s="207"/>
      <c r="AA75" s="200"/>
      <c r="AB75" s="207"/>
      <c r="AC75" s="200"/>
      <c r="AD75" s="207"/>
      <c r="AE75" s="200"/>
      <c r="AF75" s="207"/>
      <c r="AG75" s="200"/>
      <c r="AH75" s="207"/>
      <c r="AI75" s="200"/>
      <c r="AJ75" s="207"/>
      <c r="AK75" s="200"/>
    </row>
    <row r="76" spans="2:37" ht="14.25" customHeight="1">
      <c r="B76" s="253" t="s">
        <v>5</v>
      </c>
      <c r="C76" s="254">
        <v>0</v>
      </c>
      <c r="D76" s="255">
        <v>0</v>
      </c>
      <c r="E76" s="254">
        <v>0</v>
      </c>
      <c r="F76" s="255">
        <v>0</v>
      </c>
      <c r="G76" s="254">
        <v>0</v>
      </c>
      <c r="H76" s="255">
        <v>0</v>
      </c>
      <c r="I76" s="254">
        <v>0</v>
      </c>
      <c r="J76" s="255">
        <v>0</v>
      </c>
      <c r="K76" s="254">
        <v>67</v>
      </c>
      <c r="L76" s="255">
        <v>2207.0235820895518</v>
      </c>
      <c r="M76" s="254">
        <v>22</v>
      </c>
      <c r="N76" s="255">
        <v>1341.5759090909091</v>
      </c>
      <c r="O76" s="254">
        <v>0</v>
      </c>
      <c r="P76" s="255">
        <v>0</v>
      </c>
      <c r="Q76" s="254">
        <v>89</v>
      </c>
      <c r="R76" s="255">
        <v>1993.0926966292134</v>
      </c>
      <c r="V76" s="207"/>
      <c r="W76" s="200"/>
      <c r="X76" s="207"/>
      <c r="Y76" s="200"/>
      <c r="Z76" s="207"/>
      <c r="AA76" s="200"/>
      <c r="AB76" s="207"/>
      <c r="AC76" s="200"/>
      <c r="AD76" s="207"/>
      <c r="AE76" s="200"/>
      <c r="AF76" s="207"/>
      <c r="AG76" s="200"/>
      <c r="AH76" s="207"/>
      <c r="AI76" s="200"/>
      <c r="AJ76" s="207"/>
      <c r="AK76" s="200"/>
    </row>
    <row r="77" spans="2:37" ht="14.25" customHeight="1">
      <c r="B77" s="257" t="s">
        <v>6</v>
      </c>
      <c r="C77" s="258">
        <v>15459</v>
      </c>
      <c r="D77" s="259">
        <v>674.52276085128437</v>
      </c>
      <c r="E77" s="258">
        <v>29869</v>
      </c>
      <c r="F77" s="259">
        <v>718.17345810037227</v>
      </c>
      <c r="G77" s="258">
        <v>0</v>
      </c>
      <c r="H77" s="259">
        <v>0</v>
      </c>
      <c r="I77" s="258">
        <v>45328</v>
      </c>
      <c r="J77" s="259">
        <v>703.28649797034996</v>
      </c>
      <c r="K77" s="258">
        <v>4778353</v>
      </c>
      <c r="L77" s="259">
        <v>1443.9548245284516</v>
      </c>
      <c r="M77" s="258">
        <v>5295044</v>
      </c>
      <c r="N77" s="259">
        <v>972.9157939329699</v>
      </c>
      <c r="O77" s="258">
        <v>37</v>
      </c>
      <c r="P77" s="259">
        <v>884.17162162162163</v>
      </c>
      <c r="Q77" s="258">
        <v>10073434</v>
      </c>
      <c r="R77" s="259">
        <v>1196.353747805367</v>
      </c>
      <c r="V77" s="207"/>
      <c r="W77" s="200"/>
      <c r="X77" s="207"/>
      <c r="Y77" s="200"/>
      <c r="Z77" s="207"/>
      <c r="AA77" s="200"/>
      <c r="AB77" s="207"/>
      <c r="AC77" s="200"/>
      <c r="AD77" s="207"/>
      <c r="AE77" s="200"/>
      <c r="AF77" s="207"/>
      <c r="AG77" s="200"/>
      <c r="AH77" s="207"/>
      <c r="AI77" s="200"/>
      <c r="AJ77" s="207"/>
      <c r="AK77" s="200"/>
    </row>
    <row r="78" spans="2:37" ht="14.25" customHeight="1">
      <c r="B78" s="260" t="s">
        <v>27</v>
      </c>
      <c r="C78" s="254">
        <v>60.833947862086809</v>
      </c>
      <c r="D78" s="254" t="s">
        <v>227</v>
      </c>
      <c r="E78" s="254">
        <v>68.139040476748463</v>
      </c>
      <c r="F78" s="254" t="s">
        <v>227</v>
      </c>
      <c r="G78" s="254">
        <v>0</v>
      </c>
      <c r="H78" s="254">
        <v>0</v>
      </c>
      <c r="I78" s="254">
        <v>65.647657077303208</v>
      </c>
      <c r="J78" s="254" t="s">
        <v>227</v>
      </c>
      <c r="K78" s="254">
        <v>70.769137106632527</v>
      </c>
      <c r="L78" s="254" t="s">
        <v>227</v>
      </c>
      <c r="M78" s="254">
        <v>73.971779294492649</v>
      </c>
      <c r="N78" s="254" t="s">
        <v>227</v>
      </c>
      <c r="O78" s="254">
        <v>83.297297297297291</v>
      </c>
      <c r="P78" s="254" t="s">
        <v>227</v>
      </c>
      <c r="Q78" s="254">
        <v>72.452621447989713</v>
      </c>
      <c r="R78" s="254" t="s">
        <v>227</v>
      </c>
      <c r="V78" s="207"/>
      <c r="W78" s="200"/>
      <c r="X78" s="207"/>
      <c r="Y78" s="200"/>
      <c r="Z78" s="207"/>
      <c r="AA78" s="200"/>
      <c r="AB78" s="207"/>
      <c r="AC78" s="200"/>
      <c r="AD78" s="207"/>
      <c r="AE78" s="200"/>
      <c r="AF78" s="207"/>
      <c r="AG78" s="200"/>
      <c r="AH78" s="207"/>
      <c r="AI78" s="200"/>
      <c r="AJ78" s="207"/>
      <c r="AK78" s="200"/>
    </row>
    <row r="79" spans="2:37" ht="16.350000000000001" customHeight="1">
      <c r="B79" s="248"/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V79" s="198"/>
      <c r="W79" s="197"/>
      <c r="X79" s="198"/>
      <c r="Y79" s="197"/>
      <c r="Z79" s="198"/>
      <c r="AA79" s="197"/>
      <c r="AB79" s="198"/>
      <c r="AC79" s="197"/>
      <c r="AD79" s="198"/>
      <c r="AE79" s="197"/>
      <c r="AF79" s="198"/>
      <c r="AG79" s="197"/>
      <c r="AH79" s="198"/>
      <c r="AI79" s="197"/>
      <c r="AJ79" s="198"/>
      <c r="AK79" s="197"/>
    </row>
    <row r="80" spans="2:37" ht="15">
      <c r="B80" s="39" t="s">
        <v>216</v>
      </c>
      <c r="Q80" s="41" t="s">
        <v>125</v>
      </c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</row>
    <row r="83" spans="19:19">
      <c r="S83" s="40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6"/>
  <sheetViews>
    <sheetView showGridLines="0" showRowColHeaders="0" showZeros="0" showOutlineSymbols="0" zoomScaleNormal="100" workbookViewId="0">
      <pane ySplit="4" topLeftCell="A32" activePane="bottomLeft" state="frozen"/>
      <selection activeCell="Q29" sqref="Q29"/>
      <selection pane="bottomLeft" activeCell="K82" sqref="K82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0" width="11.5703125" style="27"/>
    <col min="11" max="11" width="11.85546875" style="27" bestFit="1" customWidth="1"/>
    <col min="12" max="12" width="11.85546875" style="27" customWidth="1"/>
    <col min="13" max="16384" width="11.5703125" style="27"/>
  </cols>
  <sheetData>
    <row r="1" spans="1:11" ht="18.7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7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170</v>
      </c>
    </row>
    <row r="3" spans="1:11">
      <c r="A3" s="264"/>
      <c r="B3" s="264"/>
      <c r="C3" s="264"/>
      <c r="D3" s="264"/>
      <c r="E3" s="264"/>
      <c r="F3" s="264"/>
      <c r="G3" s="264"/>
      <c r="H3" s="264"/>
      <c r="I3" s="264"/>
    </row>
    <row r="4" spans="1:11" ht="32.1" customHeight="1">
      <c r="A4" s="264"/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/>
      <c r="C18" s="45"/>
      <c r="D18" s="46"/>
      <c r="E18" s="46"/>
      <c r="F18" s="46"/>
      <c r="G18" s="46"/>
      <c r="H18" s="46"/>
      <c r="I18" s="46"/>
    </row>
    <row r="19" spans="2:10">
      <c r="B19" s="45">
        <v>2022</v>
      </c>
      <c r="C19" s="45" t="s">
        <v>113</v>
      </c>
      <c r="D19" s="46">
        <v>952322</v>
      </c>
      <c r="E19" s="46">
        <v>6226951</v>
      </c>
      <c r="F19" s="46">
        <v>2357080</v>
      </c>
      <c r="G19" s="46">
        <v>341417</v>
      </c>
      <c r="H19" s="46">
        <v>44281</v>
      </c>
      <c r="I19" s="46">
        <v>9922051</v>
      </c>
    </row>
    <row r="20" spans="2:10">
      <c r="B20" s="45"/>
      <c r="C20" s="45" t="s">
        <v>114</v>
      </c>
      <c r="D20" s="46">
        <v>949990</v>
      </c>
      <c r="E20" s="46">
        <v>6228161</v>
      </c>
      <c r="F20" s="46">
        <v>2348674</v>
      </c>
      <c r="G20" s="46">
        <v>341328</v>
      </c>
      <c r="H20" s="46">
        <v>44118</v>
      </c>
      <c r="I20" s="46">
        <v>9912271</v>
      </c>
      <c r="J20" s="31"/>
    </row>
    <row r="21" spans="2:10">
      <c r="B21" s="45"/>
      <c r="C21" s="45" t="s">
        <v>115</v>
      </c>
      <c r="D21" s="46">
        <v>952160</v>
      </c>
      <c r="E21" s="46">
        <v>6234609</v>
      </c>
      <c r="F21" s="46">
        <v>2349915</v>
      </c>
      <c r="G21" s="46">
        <v>342215</v>
      </c>
      <c r="H21" s="46">
        <v>44276</v>
      </c>
      <c r="I21" s="46">
        <v>9923175</v>
      </c>
      <c r="J21" s="31"/>
    </row>
    <row r="22" spans="2:10">
      <c r="B22" s="45"/>
      <c r="C22" s="45" t="s">
        <v>116</v>
      </c>
      <c r="D22" s="46">
        <v>952455</v>
      </c>
      <c r="E22" s="46">
        <v>6238696</v>
      </c>
      <c r="F22" s="46">
        <v>2351287</v>
      </c>
      <c r="G22" s="46">
        <v>342758</v>
      </c>
      <c r="H22" s="46">
        <v>44306</v>
      </c>
      <c r="I22" s="46">
        <v>9929502</v>
      </c>
      <c r="J22" s="31"/>
    </row>
    <row r="23" spans="2:10">
      <c r="B23" s="45"/>
      <c r="C23" s="45" t="s">
        <v>117</v>
      </c>
      <c r="D23" s="46">
        <v>951469</v>
      </c>
      <c r="E23" s="46">
        <v>6234368</v>
      </c>
      <c r="F23" s="46">
        <v>2347153</v>
      </c>
      <c r="G23" s="46">
        <v>341631</v>
      </c>
      <c r="H23" s="46">
        <v>44375</v>
      </c>
      <c r="I23" s="46">
        <v>9918996</v>
      </c>
      <c r="J23" s="31"/>
    </row>
    <row r="24" spans="2:10">
      <c r="B24" s="45"/>
      <c r="C24" s="45" t="s">
        <v>118</v>
      </c>
      <c r="D24" s="46">
        <v>952436</v>
      </c>
      <c r="E24" s="46">
        <v>6246506</v>
      </c>
      <c r="F24" s="46">
        <v>2350353</v>
      </c>
      <c r="G24" s="46">
        <v>342472</v>
      </c>
      <c r="H24" s="46">
        <v>44415</v>
      </c>
      <c r="I24" s="46">
        <v>9936182</v>
      </c>
      <c r="J24" s="31"/>
    </row>
    <row r="25" spans="2:10">
      <c r="B25" s="45"/>
      <c r="C25" s="45" t="s">
        <v>119</v>
      </c>
      <c r="D25" s="46">
        <v>952409</v>
      </c>
      <c r="E25" s="46">
        <v>6253855</v>
      </c>
      <c r="F25" s="46">
        <v>2352401</v>
      </c>
      <c r="G25" s="46">
        <v>343264</v>
      </c>
      <c r="H25" s="46">
        <v>44470</v>
      </c>
      <c r="I25" s="46">
        <v>9946399</v>
      </c>
      <c r="J25" s="31"/>
    </row>
    <row r="26" spans="2:10">
      <c r="B26" s="45"/>
      <c r="C26" s="45" t="s">
        <v>120</v>
      </c>
      <c r="D26" s="46">
        <v>951986</v>
      </c>
      <c r="E26" s="46">
        <v>6258422</v>
      </c>
      <c r="F26" s="46">
        <v>2350745</v>
      </c>
      <c r="G26" s="46">
        <v>343182</v>
      </c>
      <c r="H26" s="46">
        <v>44480</v>
      </c>
      <c r="I26" s="46">
        <v>9948815</v>
      </c>
      <c r="J26" s="31"/>
    </row>
    <row r="27" spans="2:10">
      <c r="B27" s="45"/>
      <c r="C27" s="45" t="s">
        <v>121</v>
      </c>
      <c r="D27" s="46">
        <v>950209</v>
      </c>
      <c r="E27" s="46">
        <v>6262298</v>
      </c>
      <c r="F27" s="46">
        <v>2349822</v>
      </c>
      <c r="G27" s="46">
        <v>343041</v>
      </c>
      <c r="H27" s="46">
        <v>44499</v>
      </c>
      <c r="I27" s="46">
        <v>9949869</v>
      </c>
      <c r="J27" s="31"/>
    </row>
    <row r="28" spans="2:10">
      <c r="B28" s="45"/>
      <c r="C28" s="45" t="s">
        <v>122</v>
      </c>
      <c r="D28" s="46">
        <v>948917</v>
      </c>
      <c r="E28" s="46">
        <v>6272545</v>
      </c>
      <c r="F28" s="46">
        <v>2351962</v>
      </c>
      <c r="G28" s="46">
        <v>341194</v>
      </c>
      <c r="H28" s="46">
        <v>44505</v>
      </c>
      <c r="I28" s="46">
        <v>9959123</v>
      </c>
      <c r="J28" s="31"/>
    </row>
    <row r="29" spans="2:10">
      <c r="B29" s="51"/>
      <c r="C29" s="45" t="s">
        <v>123</v>
      </c>
      <c r="D29" s="46">
        <v>948664</v>
      </c>
      <c r="E29" s="46">
        <v>6286860</v>
      </c>
      <c r="F29" s="46">
        <v>2354435</v>
      </c>
      <c r="G29" s="46">
        <v>340641</v>
      </c>
      <c r="H29" s="46">
        <v>44634</v>
      </c>
      <c r="I29" s="46">
        <v>9975234</v>
      </c>
      <c r="J29" s="31"/>
    </row>
    <row r="30" spans="2:10">
      <c r="B30" s="51"/>
      <c r="C30" s="45" t="s">
        <v>124</v>
      </c>
      <c r="D30" s="46">
        <v>949781</v>
      </c>
      <c r="E30" s="46">
        <v>6302297</v>
      </c>
      <c r="F30" s="46">
        <v>2356613</v>
      </c>
      <c r="G30" s="46">
        <v>341311</v>
      </c>
      <c r="H30" s="46">
        <v>44834</v>
      </c>
      <c r="I30" s="46">
        <v>9994836</v>
      </c>
      <c r="J30" s="31"/>
    </row>
    <row r="31" spans="2:10">
      <c r="B31" s="45">
        <v>2023</v>
      </c>
      <c r="C31" s="45" t="s">
        <v>113</v>
      </c>
      <c r="D31" s="46">
        <v>948476</v>
      </c>
      <c r="E31" s="46">
        <v>6320939</v>
      </c>
      <c r="F31" s="46">
        <v>2354136</v>
      </c>
      <c r="G31" s="46">
        <v>340750</v>
      </c>
      <c r="H31" s="46">
        <v>44848</v>
      </c>
      <c r="I31" s="46">
        <v>10009149</v>
      </c>
      <c r="J31" s="31"/>
    </row>
    <row r="32" spans="2:10">
      <c r="B32" s="45"/>
      <c r="C32" s="45" t="s">
        <v>114</v>
      </c>
      <c r="D32" s="46">
        <v>944911</v>
      </c>
      <c r="E32" s="46">
        <v>6328553</v>
      </c>
      <c r="F32" s="46">
        <v>2349158</v>
      </c>
      <c r="G32" s="46">
        <v>340315</v>
      </c>
      <c r="H32" s="46">
        <v>44692</v>
      </c>
      <c r="I32" s="46">
        <v>10007629</v>
      </c>
      <c r="J32" s="31"/>
    </row>
    <row r="33" spans="2:42">
      <c r="B33" s="45"/>
      <c r="C33" s="45" t="s">
        <v>115</v>
      </c>
      <c r="D33" s="46">
        <v>945332</v>
      </c>
      <c r="E33" s="46">
        <v>6338043</v>
      </c>
      <c r="F33" s="46">
        <v>2350099</v>
      </c>
      <c r="G33" s="46">
        <v>340760</v>
      </c>
      <c r="H33" s="46">
        <v>44772</v>
      </c>
      <c r="I33" s="46">
        <v>10019006</v>
      </c>
      <c r="J33" s="31"/>
    </row>
    <row r="34" spans="2:42">
      <c r="B34" s="45"/>
      <c r="C34" s="45" t="s">
        <v>116</v>
      </c>
      <c r="D34" s="46">
        <v>945690</v>
      </c>
      <c r="E34" s="46">
        <v>6344580</v>
      </c>
      <c r="F34" s="46">
        <v>2350176</v>
      </c>
      <c r="G34" s="46">
        <v>341278</v>
      </c>
      <c r="H34" s="46">
        <v>44811</v>
      </c>
      <c r="I34" s="46">
        <v>10026535</v>
      </c>
      <c r="J34" s="31"/>
    </row>
    <row r="35" spans="2:42">
      <c r="B35" s="45"/>
      <c r="C35" s="45" t="s">
        <v>117</v>
      </c>
      <c r="D35" s="46">
        <v>945050</v>
      </c>
      <c r="E35" s="46">
        <v>6343015</v>
      </c>
      <c r="F35" s="46">
        <v>2346534</v>
      </c>
      <c r="G35" s="46">
        <v>340218</v>
      </c>
      <c r="H35" s="46">
        <v>44872</v>
      </c>
      <c r="I35" s="46">
        <v>10019689</v>
      </c>
      <c r="J35" s="31"/>
    </row>
    <row r="36" spans="2:42">
      <c r="B36" s="45"/>
      <c r="C36" s="45" t="s">
        <v>118</v>
      </c>
      <c r="D36" s="46">
        <v>946559</v>
      </c>
      <c r="E36" s="46">
        <v>6357104</v>
      </c>
      <c r="F36" s="46">
        <v>2350589</v>
      </c>
      <c r="G36" s="46">
        <v>341443</v>
      </c>
      <c r="H36" s="46">
        <v>45037</v>
      </c>
      <c r="I36" s="46">
        <v>10040732</v>
      </c>
      <c r="J36" s="31"/>
    </row>
    <row r="37" spans="2:42">
      <c r="B37" s="45"/>
      <c r="C37" s="45" t="s">
        <v>119</v>
      </c>
      <c r="D37" s="46">
        <v>947160</v>
      </c>
      <c r="E37" s="46">
        <v>6369023</v>
      </c>
      <c r="F37" s="46">
        <v>2352406</v>
      </c>
      <c r="G37" s="46">
        <v>342143</v>
      </c>
      <c r="H37" s="46">
        <v>45208</v>
      </c>
      <c r="I37" s="46">
        <v>10055940</v>
      </c>
      <c r="J37" s="31"/>
    </row>
    <row r="38" spans="2:42">
      <c r="B38" s="45"/>
      <c r="C38" s="45" t="s">
        <v>120</v>
      </c>
      <c r="D38" s="46">
        <v>946903</v>
      </c>
      <c r="E38" s="46">
        <v>6380917</v>
      </c>
      <c r="F38" s="46">
        <v>2353584</v>
      </c>
      <c r="G38" s="46">
        <v>342480</v>
      </c>
      <c r="H38" s="46">
        <v>45264</v>
      </c>
      <c r="I38" s="46">
        <v>10069148</v>
      </c>
      <c r="J38" s="31"/>
    </row>
    <row r="39" spans="2:42">
      <c r="B39" s="45"/>
      <c r="C39" s="48" t="s">
        <v>121</v>
      </c>
      <c r="D39" s="49">
        <v>945539</v>
      </c>
      <c r="E39" s="49">
        <v>6388225</v>
      </c>
      <c r="F39" s="49">
        <v>2352048</v>
      </c>
      <c r="G39" s="49">
        <v>342294</v>
      </c>
      <c r="H39" s="49">
        <v>45328</v>
      </c>
      <c r="I39" s="50">
        <v>10073434</v>
      </c>
      <c r="J39" s="31"/>
    </row>
    <row r="40" spans="2:42">
      <c r="B40" s="45"/>
      <c r="C40" s="45" t="s">
        <v>122</v>
      </c>
      <c r="D40" s="46"/>
      <c r="E40" s="46"/>
      <c r="F40" s="46"/>
      <c r="G40" s="46"/>
      <c r="H40" s="46"/>
      <c r="I40" s="46"/>
      <c r="J40" s="31"/>
      <c r="K40" s="208"/>
      <c r="L40" s="208"/>
      <c r="M40" s="208"/>
      <c r="N40" s="208"/>
      <c r="O40" s="208"/>
      <c r="P40" s="208"/>
    </row>
    <row r="41" spans="2:42">
      <c r="B41" s="51"/>
      <c r="C41" s="45" t="s">
        <v>123</v>
      </c>
      <c r="D41" s="46"/>
      <c r="E41" s="46"/>
      <c r="F41" s="46"/>
      <c r="G41" s="46"/>
      <c r="H41" s="46"/>
      <c r="I41" s="46"/>
    </row>
    <row r="42" spans="2:42" ht="15.75" customHeight="1">
      <c r="B42" s="51"/>
      <c r="C42" s="45" t="s">
        <v>124</v>
      </c>
      <c r="D42" s="46"/>
      <c r="E42" s="46"/>
      <c r="F42" s="46"/>
      <c r="G42" s="46"/>
      <c r="H42" s="46"/>
      <c r="I42" s="46"/>
    </row>
    <row r="43" spans="2:42">
      <c r="B43" s="51"/>
      <c r="C43" s="45"/>
      <c r="D43" s="46"/>
      <c r="E43" s="46"/>
      <c r="F43" s="46"/>
      <c r="G43" s="46"/>
      <c r="H43" s="46"/>
      <c r="I43" s="46"/>
    </row>
    <row r="44" spans="2:42">
      <c r="B44" s="45"/>
      <c r="C44" s="45"/>
      <c r="D44" s="50" t="s">
        <v>126</v>
      </c>
      <c r="E44" s="46"/>
      <c r="F44" s="46"/>
      <c r="G44" s="46"/>
      <c r="H44" s="46"/>
      <c r="I44" s="46"/>
    </row>
    <row r="45" spans="2:42">
      <c r="B45" s="45">
        <v>2010</v>
      </c>
      <c r="C45" s="45"/>
      <c r="D45" s="52">
        <v>0.64605465145384233</v>
      </c>
      <c r="E45" s="52">
        <v>2.0740877893759446</v>
      </c>
      <c r="F45" s="52">
        <v>0.85947739636256237</v>
      </c>
      <c r="G45" s="52">
        <v>1.7392870273798877</v>
      </c>
      <c r="H45" s="52">
        <v>-0.43609261021249068</v>
      </c>
      <c r="I45" s="52">
        <v>1.5761404508701116</v>
      </c>
    </row>
    <row r="46" spans="2:42">
      <c r="B46" s="45">
        <v>2011</v>
      </c>
      <c r="C46" s="45"/>
      <c r="D46" s="52">
        <v>0.63913245347664294</v>
      </c>
      <c r="E46" s="52">
        <v>1.8656846469753186</v>
      </c>
      <c r="F46" s="52">
        <v>0.79652236951388566</v>
      </c>
      <c r="G46" s="52">
        <v>1.7740853006467994</v>
      </c>
      <c r="H46" s="52">
        <v>1.4122269119481778</v>
      </c>
      <c r="I46" s="52">
        <v>1.4479276938926811</v>
      </c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</row>
    <row r="47" spans="2:42">
      <c r="B47" s="45">
        <v>2012</v>
      </c>
      <c r="C47" s="45"/>
      <c r="D47" s="53">
        <v>1.4635962256193125E-2</v>
      </c>
      <c r="E47" s="53">
        <v>1.9189057681350929</v>
      </c>
      <c r="F47" s="53">
        <v>0.53992662999891028</v>
      </c>
      <c r="G47" s="53">
        <v>6.8240861181261936</v>
      </c>
      <c r="H47" s="53">
        <v>-0.61775253252361884</v>
      </c>
      <c r="I47" s="53">
        <v>1.4974492676012696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2013</v>
      </c>
      <c r="C48" s="45"/>
      <c r="D48" s="52">
        <v>-1.0167323951428386</v>
      </c>
      <c r="E48" s="52">
        <v>2.2640435767088407</v>
      </c>
      <c r="F48" s="52">
        <v>0.60791876918642185</v>
      </c>
      <c r="G48" s="52">
        <v>6.8467270636678457</v>
      </c>
      <c r="H48" s="52">
        <v>0.21597703268627644</v>
      </c>
      <c r="I48" s="52">
        <v>1.6326287956110797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9">
      <c r="B49" s="45">
        <v>2014</v>
      </c>
      <c r="C49" s="45"/>
      <c r="D49" s="52">
        <v>-0.41406292685174373</v>
      </c>
      <c r="E49" s="52">
        <v>1.7689990332942163</v>
      </c>
      <c r="F49" s="52">
        <v>0.42900361097932826</v>
      </c>
      <c r="G49" s="52">
        <v>6.5470313923552403</v>
      </c>
      <c r="H49" s="52">
        <v>1.6242213987226917</v>
      </c>
      <c r="I49" s="52">
        <v>1.3664603607754566</v>
      </c>
    </row>
    <row r="50" spans="2:9">
      <c r="B50" s="45">
        <v>2015</v>
      </c>
      <c r="C50" s="45"/>
      <c r="D50" s="52">
        <v>0.7635805019105657</v>
      </c>
      <c r="E50" s="52">
        <v>1.3468470114175402</v>
      </c>
      <c r="F50" s="52">
        <v>0.12593565693888031</v>
      </c>
      <c r="G50" s="52">
        <v>1.0514335427858068</v>
      </c>
      <c r="H50" s="52">
        <v>1.7844673752812401</v>
      </c>
      <c r="I50" s="52">
        <v>0.96923268422992592</v>
      </c>
    </row>
    <row r="51" spans="2:9">
      <c r="B51" s="45">
        <v>2016</v>
      </c>
      <c r="C51" s="45"/>
      <c r="D51" s="52">
        <v>0.84704686622552039</v>
      </c>
      <c r="E51" s="52">
        <v>1.724556938163202</v>
      </c>
      <c r="F51" s="52">
        <v>0.23129110970558919</v>
      </c>
      <c r="G51" s="52">
        <v>8.9926466685930073E-2</v>
      </c>
      <c r="H51" s="52">
        <v>2.3324948547907676</v>
      </c>
      <c r="I51" s="52">
        <v>1.2037754469463646</v>
      </c>
    </row>
    <row r="52" spans="2:9">
      <c r="B52" s="45">
        <v>2017</v>
      </c>
      <c r="C52" s="45"/>
      <c r="D52" s="52">
        <v>0.76974380690240096</v>
      </c>
      <c r="E52" s="52">
        <v>1.7180869417302125</v>
      </c>
      <c r="F52" s="52">
        <v>4.5677782157582669E-2</v>
      </c>
      <c r="G52" s="52">
        <v>-0.12342733252619364</v>
      </c>
      <c r="H52" s="52">
        <v>2.4059590316573454</v>
      </c>
      <c r="I52" s="52">
        <v>1.1430643980745447</v>
      </c>
    </row>
    <row r="53" spans="2:9">
      <c r="B53" s="45">
        <v>2018</v>
      </c>
      <c r="C53" s="45"/>
      <c r="D53" s="52">
        <v>0.35698114555438032</v>
      </c>
      <c r="E53" s="52">
        <v>1.879970462948255</v>
      </c>
      <c r="F53" s="52">
        <v>1.2259730421293469E-3</v>
      </c>
      <c r="G53" s="52">
        <v>-0.17165508535563756</v>
      </c>
      <c r="H53" s="52">
        <v>2.5143051110464443</v>
      </c>
      <c r="I53" s="52">
        <v>1.1949984188724949</v>
      </c>
    </row>
    <row r="54" spans="2:9">
      <c r="B54" s="45">
        <v>2019</v>
      </c>
      <c r="C54" s="45"/>
      <c r="D54" s="52">
        <v>0.70828216973439773</v>
      </c>
      <c r="E54" s="52">
        <v>1.5770285858221156</v>
      </c>
      <c r="F54" s="52">
        <v>5.4576268750294865E-2</v>
      </c>
      <c r="G54" s="52">
        <v>0.48335155257481777</v>
      </c>
      <c r="H54" s="52">
        <v>2.0694874766443494</v>
      </c>
      <c r="I54" s="52">
        <v>1.0839939308633362</v>
      </c>
    </row>
    <row r="55" spans="2:9">
      <c r="B55" s="45">
        <v>2020</v>
      </c>
      <c r="C55" s="45"/>
      <c r="D55" s="52">
        <v>-1.3635678535604212</v>
      </c>
      <c r="E55" s="52">
        <v>0.59937982958286895</v>
      </c>
      <c r="F55" s="52">
        <v>-0.59363153776341715</v>
      </c>
      <c r="G55" s="52">
        <v>-0.46044468489235824</v>
      </c>
      <c r="H55" s="52">
        <v>-0.2873296876448217</v>
      </c>
      <c r="I55" s="52">
        <v>7.7948215246048669E-2</v>
      </c>
    </row>
    <row r="56" spans="2:9">
      <c r="B56" s="45">
        <v>2021</v>
      </c>
      <c r="C56" s="45"/>
      <c r="D56" s="52">
        <v>0.49256152013295029</v>
      </c>
      <c r="E56" s="52">
        <v>1.5142368529653005</v>
      </c>
      <c r="F56" s="52">
        <v>0.23759551637283494</v>
      </c>
      <c r="G56" s="52">
        <v>1.0864299639629094</v>
      </c>
      <c r="H56" s="52">
        <v>2.8955196133110261</v>
      </c>
      <c r="I56" s="52">
        <v>1.1004872148784761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54" t="s">
        <v>113</v>
      </c>
      <c r="D58" s="52">
        <v>0.32964844873486498</v>
      </c>
      <c r="E58" s="52">
        <v>1.5715743505860136</v>
      </c>
      <c r="F58" s="52">
        <v>0.30703891500150071</v>
      </c>
      <c r="G58" s="52">
        <v>0.8873746358011303</v>
      </c>
      <c r="H58" s="52">
        <v>2.8642445642073966</v>
      </c>
      <c r="I58" s="52">
        <v>1.1306247887601817</v>
      </c>
    </row>
    <row r="59" spans="2:9">
      <c r="B59" s="45"/>
      <c r="C59" s="54" t="s">
        <v>114</v>
      </c>
      <c r="D59" s="52">
        <v>0.31297979147351107</v>
      </c>
      <c r="E59" s="52">
        <v>1.5607467750649029</v>
      </c>
      <c r="F59" s="52">
        <v>0.11799279255009232</v>
      </c>
      <c r="G59" s="52">
        <v>0.70900641734896741</v>
      </c>
      <c r="H59" s="52">
        <v>2.7337928464977734</v>
      </c>
      <c r="I59" s="52">
        <v>1.0708506462056233</v>
      </c>
    </row>
    <row r="60" spans="2:9">
      <c r="B60" s="45"/>
      <c r="C60" s="54" t="s">
        <v>115</v>
      </c>
      <c r="D60" s="52">
        <v>0.51</v>
      </c>
      <c r="E60" s="52">
        <v>1.59</v>
      </c>
      <c r="F60" s="52">
        <v>0.06</v>
      </c>
      <c r="G60" s="52">
        <v>0.67</v>
      </c>
      <c r="H60" s="52">
        <v>2.78</v>
      </c>
      <c r="I60" s="52">
        <v>1.0900000000000001</v>
      </c>
    </row>
    <row r="61" spans="2:9">
      <c r="B61" s="45"/>
      <c r="C61" s="54" t="s">
        <v>116</v>
      </c>
      <c r="D61" s="52">
        <v>0.54460274296523892</v>
      </c>
      <c r="E61" s="52">
        <v>1.5840160614451149</v>
      </c>
      <c r="F61" s="52">
        <v>-5.9803782387335414E-2</v>
      </c>
      <c r="G61" s="52">
        <v>0.54148871262964526</v>
      </c>
      <c r="H61" s="52">
        <v>2.4937540483020326</v>
      </c>
      <c r="I61" s="52">
        <v>1.0580278244107566</v>
      </c>
    </row>
    <row r="62" spans="2:9">
      <c r="B62" s="45"/>
      <c r="C62" s="54" t="s">
        <v>117</v>
      </c>
      <c r="D62" s="52">
        <v>0.37545758563577447</v>
      </c>
      <c r="E62" s="52">
        <v>1.3980195211381385</v>
      </c>
      <c r="F62" s="52">
        <v>-0.31690955846285229</v>
      </c>
      <c r="G62" s="52">
        <v>-6.2893817683984388E-2</v>
      </c>
      <c r="H62" s="52">
        <v>2.4069971383734901</v>
      </c>
      <c r="I62" s="52">
        <v>0.84261926583819591</v>
      </c>
    </row>
    <row r="63" spans="2:9">
      <c r="B63" s="45"/>
      <c r="C63" s="54" t="s">
        <v>118</v>
      </c>
      <c r="D63" s="52">
        <v>0.25821514700790082</v>
      </c>
      <c r="E63" s="52">
        <v>1.4004992019781115</v>
      </c>
      <c r="F63" s="52">
        <v>-0.32134117637080406</v>
      </c>
      <c r="G63" s="52">
        <v>-0.13355495290584551</v>
      </c>
      <c r="H63" s="52">
        <v>1.8459069020866803</v>
      </c>
      <c r="I63" s="52">
        <v>0.82698736692243813</v>
      </c>
    </row>
    <row r="64" spans="2:9">
      <c r="B64" s="45"/>
      <c r="C64" s="54" t="s">
        <v>119</v>
      </c>
      <c r="D64" s="52">
        <v>0.11552490775876834</v>
      </c>
      <c r="E64" s="52">
        <v>1.3584683527829711</v>
      </c>
      <c r="F64" s="52">
        <v>-0.28890941358934441</v>
      </c>
      <c r="G64" s="52">
        <v>-0.15154820600083996</v>
      </c>
      <c r="H64" s="52">
        <v>1.5204090950598159</v>
      </c>
      <c r="I64" s="52">
        <v>0.79291433766783825</v>
      </c>
    </row>
    <row r="65" spans="2:17">
      <c r="B65" s="45"/>
      <c r="C65" s="54" t="s">
        <v>120</v>
      </c>
      <c r="D65" s="52">
        <v>0.10410138423295745</v>
      </c>
      <c r="E65" s="52">
        <v>1.4326517533877814</v>
      </c>
      <c r="F65" s="52">
        <v>-0.16440047973852456</v>
      </c>
      <c r="G65" s="52">
        <v>0.12720790322862108</v>
      </c>
      <c r="H65" s="52">
        <v>1.2243411770060497</v>
      </c>
      <c r="I65" s="52">
        <v>0.87695327887626906</v>
      </c>
    </row>
    <row r="66" spans="2:17">
      <c r="B66" s="45"/>
      <c r="C66" s="54" t="s">
        <v>121</v>
      </c>
      <c r="D66" s="52">
        <v>-5.1015363513395862E-2</v>
      </c>
      <c r="E66" s="52">
        <v>1.3337324784077342</v>
      </c>
      <c r="F66" s="52">
        <v>-0.18181030388657593</v>
      </c>
      <c r="G66" s="52">
        <v>3.4701768915379461E-2</v>
      </c>
      <c r="H66" s="52">
        <v>1.0170030192277135</v>
      </c>
      <c r="I66" s="52">
        <v>0.79242120157494433</v>
      </c>
    </row>
    <row r="67" spans="2:17">
      <c r="B67" s="45"/>
      <c r="C67" s="54" t="s">
        <v>122</v>
      </c>
      <c r="D67" s="52">
        <v>-0.16360292570428703</v>
      </c>
      <c r="E67" s="52">
        <v>1.3305424622410023</v>
      </c>
      <c r="F67" s="52">
        <v>-0.12874767409173371</v>
      </c>
      <c r="G67" s="52">
        <v>-7.0877118991552468E-2</v>
      </c>
      <c r="H67" s="52">
        <v>0.86804768596164816</v>
      </c>
      <c r="I67" s="52">
        <v>0.7885373506027582</v>
      </c>
    </row>
    <row r="68" spans="2:17">
      <c r="B68" s="45"/>
      <c r="C68" s="54" t="s">
        <v>123</v>
      </c>
      <c r="D68" s="52">
        <v>-0.28285971062327331</v>
      </c>
      <c r="E68" s="52">
        <v>1.3091685630665539</v>
      </c>
      <c r="F68" s="52">
        <v>-0.10886715788410717</v>
      </c>
      <c r="G68" s="52">
        <v>-0.12431647926348655</v>
      </c>
      <c r="H68" s="52">
        <v>1.0756584161778937</v>
      </c>
      <c r="I68" s="52">
        <v>0.76810262811188856</v>
      </c>
    </row>
    <row r="69" spans="2:17">
      <c r="B69" s="45"/>
      <c r="C69" s="54" t="s">
        <v>124</v>
      </c>
      <c r="D69" s="52">
        <v>-0.39954236145265387</v>
      </c>
      <c r="E69" s="52">
        <v>1.3467124415317944</v>
      </c>
      <c r="F69" s="52">
        <v>-7.2721012513954353E-2</v>
      </c>
      <c r="G69" s="52">
        <v>-0.2650357374539003</v>
      </c>
      <c r="H69" s="52">
        <v>1.2557026062604448</v>
      </c>
      <c r="I69" s="52">
        <v>0.78521999571239398</v>
      </c>
    </row>
    <row r="70" spans="2:17">
      <c r="B70" s="45">
        <v>2023</v>
      </c>
      <c r="C70" s="54" t="s">
        <v>113</v>
      </c>
      <c r="D70" s="52">
        <v>-0.40385499862441998</v>
      </c>
      <c r="E70" s="52">
        <v>1.5093743310329533</v>
      </c>
      <c r="F70" s="52">
        <v>-0.12490030037164424</v>
      </c>
      <c r="G70" s="52">
        <v>-0.19536226959993019</v>
      </c>
      <c r="H70" s="52">
        <v>1.2804588875589884</v>
      </c>
      <c r="I70" s="52">
        <v>0.87782253890853479</v>
      </c>
    </row>
    <row r="71" spans="2:17">
      <c r="B71" s="45"/>
      <c r="C71" s="54" t="s">
        <v>114</v>
      </c>
      <c r="D71" s="52">
        <v>-0.53</v>
      </c>
      <c r="E71" s="52">
        <v>1.61</v>
      </c>
      <c r="F71" s="52">
        <v>0.02</v>
      </c>
      <c r="G71" s="52">
        <v>-0.3</v>
      </c>
      <c r="H71" s="52">
        <v>1.3</v>
      </c>
      <c r="I71" s="52">
        <v>0.96</v>
      </c>
    </row>
    <row r="72" spans="2:17">
      <c r="B72" s="45"/>
      <c r="C72" s="54" t="s">
        <v>115</v>
      </c>
      <c r="D72" s="52">
        <v>-0.71710636867753363</v>
      </c>
      <c r="E72" s="52">
        <v>1.6590294595860033</v>
      </c>
      <c r="F72" s="52">
        <v>7.8300704493550199E-3</v>
      </c>
      <c r="G72" s="52">
        <v>-0.42517131043350309</v>
      </c>
      <c r="H72" s="52">
        <v>1.1202457313217007</v>
      </c>
      <c r="I72" s="52">
        <v>0.96572921469186834</v>
      </c>
      <c r="L72" s="296"/>
    </row>
    <row r="73" spans="2:17">
      <c r="B73" s="45"/>
      <c r="C73" s="54" t="s">
        <v>116</v>
      </c>
      <c r="D73" s="52">
        <v>-0.71026977652487444</v>
      </c>
      <c r="E73" s="52">
        <v>1.697213648493201</v>
      </c>
      <c r="F73" s="52">
        <v>-4.7250718436331329E-2</v>
      </c>
      <c r="G73" s="52">
        <v>-0.43179152638304075</v>
      </c>
      <c r="H73" s="52">
        <v>1.1398004784904936</v>
      </c>
      <c r="I73" s="52">
        <v>0.97721919991555772</v>
      </c>
    </row>
    <row r="74" spans="2:17">
      <c r="B74" s="45"/>
      <c r="C74" s="54" t="s">
        <v>117</v>
      </c>
      <c r="D74" s="52">
        <v>-0.67464100249193804</v>
      </c>
      <c r="E74" s="52">
        <v>1.7427107286576593</v>
      </c>
      <c r="F74" s="52">
        <v>-2.6372375384131619E-2</v>
      </c>
      <c r="G74" s="52">
        <v>-0.413604151848046</v>
      </c>
      <c r="H74" s="52">
        <v>1.1200000000000099</v>
      </c>
      <c r="I74" s="52">
        <v>1.0151531465482977</v>
      </c>
    </row>
    <row r="75" spans="2:17">
      <c r="B75" s="45"/>
      <c r="C75" s="54" t="s">
        <v>118</v>
      </c>
      <c r="D75" s="52">
        <v>-0.61704933454845845</v>
      </c>
      <c r="E75" s="52">
        <v>1.7705578126395727</v>
      </c>
      <c r="F75" s="52">
        <v>1.0041044898367879E-2</v>
      </c>
      <c r="G75" s="52">
        <v>-0.3004625195636379</v>
      </c>
      <c r="H75" s="52">
        <v>1.4004277834064993</v>
      </c>
      <c r="I75" s="52">
        <v>1.0522150258519769</v>
      </c>
    </row>
    <row r="76" spans="2:17">
      <c r="B76" s="45"/>
      <c r="C76" s="54" t="s">
        <v>119</v>
      </c>
      <c r="D76" s="52">
        <v>-0.55112876925774712</v>
      </c>
      <c r="E76" s="52">
        <v>1.8415521306458071</v>
      </c>
      <c r="F76" s="52">
        <v>2.1254879589704956E-4</v>
      </c>
      <c r="G76" s="52">
        <v>-0.32657080264753002</v>
      </c>
      <c r="H76" s="52">
        <v>1.6595457611873199</v>
      </c>
      <c r="I76" s="52">
        <v>1.1013131486078631</v>
      </c>
    </row>
    <row r="77" spans="2:17">
      <c r="B77" s="45"/>
      <c r="C77" s="54" t="s">
        <v>120</v>
      </c>
      <c r="D77" s="52">
        <v>-0.53393642343479986</v>
      </c>
      <c r="E77" s="52">
        <v>1.9572825226550794</v>
      </c>
      <c r="F77" s="52">
        <v>0.12077022390772907</v>
      </c>
      <c r="G77" s="52">
        <v>-0.20455618301659095</v>
      </c>
      <c r="H77" s="52">
        <v>1.7625899280575563</v>
      </c>
      <c r="I77" s="52">
        <v>1.2095209328950141</v>
      </c>
    </row>
    <row r="78" spans="2:17">
      <c r="B78" s="45"/>
      <c r="C78" s="55" t="s">
        <v>121</v>
      </c>
      <c r="D78" s="56">
        <v>-0.49147082378718787</v>
      </c>
      <c r="E78" s="56">
        <v>2.0108752410057829</v>
      </c>
      <c r="F78" s="56">
        <v>9.4730579592838815E-2</v>
      </c>
      <c r="G78" s="56">
        <v>-0.21775822715068838</v>
      </c>
      <c r="H78" s="56">
        <v>1.8629632126564655</v>
      </c>
      <c r="I78" s="56">
        <v>1.2418756468050018</v>
      </c>
    </row>
    <row r="79" spans="2:17">
      <c r="B79" s="45"/>
      <c r="C79" s="54" t="s">
        <v>122</v>
      </c>
      <c r="D79" s="52"/>
      <c r="E79" s="52"/>
      <c r="F79" s="52"/>
      <c r="G79" s="52"/>
      <c r="H79" s="52"/>
      <c r="I79" s="52"/>
      <c r="L79" s="209"/>
      <c r="M79" s="209"/>
      <c r="N79" s="209"/>
      <c r="O79" s="209"/>
      <c r="P79" s="209"/>
      <c r="Q79" s="209"/>
    </row>
    <row r="80" spans="2:17">
      <c r="B80" s="45"/>
      <c r="C80" s="54" t="s">
        <v>123</v>
      </c>
      <c r="D80" s="52"/>
      <c r="E80" s="52"/>
      <c r="F80" s="52"/>
      <c r="G80" s="52"/>
      <c r="H80" s="52"/>
      <c r="I80" s="52"/>
    </row>
    <row r="81" spans="2:9">
      <c r="B81" s="45"/>
      <c r="C81" s="54" t="s">
        <v>124</v>
      </c>
      <c r="D81" s="52"/>
      <c r="E81" s="52"/>
      <c r="F81" s="52"/>
      <c r="G81" s="52"/>
      <c r="H81" s="52"/>
      <c r="I81" s="52"/>
    </row>
    <row r="82" spans="2:9" ht="15" customHeight="1">
      <c r="B82" s="45"/>
      <c r="C82" s="45"/>
      <c r="D82" s="45"/>
      <c r="E82" s="45"/>
      <c r="F82" s="45"/>
      <c r="G82" s="45"/>
      <c r="H82" s="45"/>
      <c r="I82" s="45"/>
    </row>
    <row r="83" spans="2:9">
      <c r="B83" s="27" t="s">
        <v>127</v>
      </c>
      <c r="C83" s="43"/>
      <c r="D83" s="43"/>
      <c r="E83" s="43"/>
      <c r="F83" s="43"/>
      <c r="G83" s="43"/>
      <c r="H83" s="43"/>
      <c r="I83" s="43"/>
    </row>
    <row r="84" spans="2:9">
      <c r="B84" s="57"/>
      <c r="C84" s="43"/>
      <c r="D84" s="43"/>
      <c r="E84" s="43"/>
      <c r="F84" s="43"/>
      <c r="G84" s="43"/>
      <c r="H84" s="43"/>
      <c r="I84" s="43"/>
    </row>
    <row r="85" spans="2:9" ht="18.75">
      <c r="B85" s="42"/>
      <c r="C85" s="43"/>
      <c r="D85" s="43"/>
      <c r="E85" s="43"/>
      <c r="F85" s="43"/>
      <c r="G85" s="43"/>
      <c r="H85" s="43"/>
      <c r="I85" s="43"/>
    </row>
    <row r="86" spans="2:9" ht="18.75">
      <c r="B86" s="42"/>
      <c r="C86" s="43"/>
      <c r="D86" s="43"/>
      <c r="E86" s="43"/>
      <c r="F86" s="43"/>
      <c r="G86" s="43"/>
      <c r="H86" s="43"/>
      <c r="I86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5"/>
  <sheetViews>
    <sheetView showGridLines="0" showRowColHeaders="0" showZeros="0" showOutlineSymbols="0" zoomScaleNormal="100" workbookViewId="0">
      <pane ySplit="4" topLeftCell="A26" activePane="bottomLeft" state="frozen"/>
      <selection activeCell="Q29" sqref="Q29"/>
      <selection pane="bottomLeft" activeCell="G81" sqref="G81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6384" width="11.5703125" style="27"/>
  </cols>
  <sheetData>
    <row r="1" spans="2:11" ht="18.75">
      <c r="B1" s="42" t="s">
        <v>128</v>
      </c>
      <c r="C1" s="43"/>
      <c r="D1" s="43"/>
      <c r="E1" s="43"/>
      <c r="F1" s="43"/>
      <c r="G1" s="43"/>
      <c r="H1" s="43"/>
      <c r="I1" s="43"/>
    </row>
    <row r="2" spans="2:11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170</v>
      </c>
    </row>
    <row r="4" spans="2:11" ht="32.1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5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/>
      <c r="C18" s="45"/>
      <c r="D18" s="46"/>
      <c r="E18" s="46"/>
      <c r="F18" s="46"/>
      <c r="G18" s="46"/>
      <c r="H18" s="46"/>
      <c r="I18" s="46"/>
    </row>
    <row r="19" spans="2:9">
      <c r="B19" s="45">
        <v>2022</v>
      </c>
      <c r="C19" s="45" t="s">
        <v>113</v>
      </c>
      <c r="D19" s="46">
        <v>985214.03377000219</v>
      </c>
      <c r="E19" s="46">
        <v>7758140.1869999804</v>
      </c>
      <c r="F19" s="46">
        <v>1824988.8452400011</v>
      </c>
      <c r="G19" s="46">
        <v>149064.90041000018</v>
      </c>
      <c r="H19" s="46">
        <v>27986.217130000026</v>
      </c>
      <c r="I19" s="46">
        <v>10745394.183549983</v>
      </c>
    </row>
    <row r="20" spans="2:9">
      <c r="B20" s="45"/>
      <c r="C20" s="45" t="s">
        <v>114</v>
      </c>
      <c r="D20" s="46">
        <v>982588.27718000172</v>
      </c>
      <c r="E20" s="46">
        <v>7775011.6909999773</v>
      </c>
      <c r="F20" s="46">
        <v>1820896.1877200021</v>
      </c>
      <c r="G20" s="46">
        <v>149068.4345800002</v>
      </c>
      <c r="H20" s="46">
        <v>27941.507630000011</v>
      </c>
      <c r="I20" s="46">
        <v>10755506.098109983</v>
      </c>
    </row>
    <row r="21" spans="2:9">
      <c r="B21" s="45"/>
      <c r="C21" s="45" t="s">
        <v>115</v>
      </c>
      <c r="D21" s="46">
        <v>985076</v>
      </c>
      <c r="E21" s="46">
        <v>7795570</v>
      </c>
      <c r="F21" s="46">
        <v>1823524</v>
      </c>
      <c r="G21" s="46">
        <v>149525</v>
      </c>
      <c r="H21" s="46">
        <v>28060</v>
      </c>
      <c r="I21" s="46">
        <v>10781754</v>
      </c>
    </row>
    <row r="22" spans="2:9">
      <c r="B22" s="45"/>
      <c r="C22" s="45" t="s">
        <v>116</v>
      </c>
      <c r="D22" s="46">
        <v>985733.89956000145</v>
      </c>
      <c r="E22" s="46">
        <v>7807949.7998999711</v>
      </c>
      <c r="F22" s="46">
        <v>1826366.3945600009</v>
      </c>
      <c r="G22" s="46">
        <v>149891.28719999999</v>
      </c>
      <c r="H22" s="46">
        <v>28144.779760000012</v>
      </c>
      <c r="I22" s="46">
        <v>10798086.160979977</v>
      </c>
    </row>
    <row r="23" spans="2:9">
      <c r="B23" s="45"/>
      <c r="C23" s="45" t="s">
        <v>117</v>
      </c>
      <c r="D23" s="46">
        <v>985196.42394000024</v>
      </c>
      <c r="E23" s="46">
        <v>7820163.3506099796</v>
      </c>
      <c r="F23" s="46">
        <v>1826945.5167200025</v>
      </c>
      <c r="G23" s="46">
        <v>149823.72634000005</v>
      </c>
      <c r="H23" s="46">
        <v>28227.983300000018</v>
      </c>
      <c r="I23" s="46">
        <v>10810357.000909982</v>
      </c>
    </row>
    <row r="24" spans="2:9">
      <c r="B24" s="45"/>
      <c r="C24" s="45" t="s">
        <v>118</v>
      </c>
      <c r="D24" s="46">
        <v>986183.37166000076</v>
      </c>
      <c r="E24" s="46">
        <v>7837241.174000008</v>
      </c>
      <c r="F24" s="46">
        <v>1830294.081190004</v>
      </c>
      <c r="G24" s="46">
        <v>150160.49911</v>
      </c>
      <c r="H24" s="46">
        <v>28309.288980000012</v>
      </c>
      <c r="I24" s="46">
        <v>10832188.414940011</v>
      </c>
    </row>
    <row r="25" spans="2:9">
      <c r="B25" s="45"/>
      <c r="C25" s="45" t="s">
        <v>119</v>
      </c>
      <c r="D25" s="46">
        <v>986007.702920001</v>
      </c>
      <c r="E25" s="46">
        <v>7848276.8078999929</v>
      </c>
      <c r="F25" s="46">
        <v>1832679.8797800019</v>
      </c>
      <c r="G25" s="46">
        <v>150504.31154000008</v>
      </c>
      <c r="H25" s="46">
        <v>28386.143840000012</v>
      </c>
      <c r="I25" s="46">
        <v>10845854.845979996</v>
      </c>
    </row>
    <row r="26" spans="2:9">
      <c r="B26" s="45"/>
      <c r="C26" s="45" t="s">
        <v>120</v>
      </c>
      <c r="D26" s="46">
        <v>985306.33213999961</v>
      </c>
      <c r="E26" s="46">
        <v>7860076.5693500005</v>
      </c>
      <c r="F26" s="46">
        <v>1832680.5059600023</v>
      </c>
      <c r="G26" s="46">
        <v>150502.97281000006</v>
      </c>
      <c r="H26" s="46">
        <v>28422.25586000003</v>
      </c>
      <c r="I26" s="46">
        <v>10856988.636120003</v>
      </c>
    </row>
    <row r="27" spans="2:9">
      <c r="B27" s="45"/>
      <c r="C27" s="45" t="s">
        <v>121</v>
      </c>
      <c r="D27" s="46">
        <v>983331.84329000092</v>
      </c>
      <c r="E27" s="46">
        <v>7871488.1589599773</v>
      </c>
      <c r="F27" s="46">
        <v>1833263.4481600011</v>
      </c>
      <c r="G27" s="46">
        <v>150496.92816000019</v>
      </c>
      <c r="H27" s="46">
        <v>28468.398370000014</v>
      </c>
      <c r="I27" s="46">
        <v>10867048.776939979</v>
      </c>
    </row>
    <row r="28" spans="2:9">
      <c r="B28" s="45"/>
      <c r="C28" s="45" t="s">
        <v>122</v>
      </c>
      <c r="D28" s="46">
        <v>981984.51321000094</v>
      </c>
      <c r="E28" s="46">
        <v>7890228.43887999</v>
      </c>
      <c r="F28" s="46">
        <v>1836032.3864400033</v>
      </c>
      <c r="G28" s="46">
        <v>149808.14063000007</v>
      </c>
      <c r="H28" s="46">
        <v>28514.443850000018</v>
      </c>
      <c r="I28" s="46">
        <v>10886567.923009995</v>
      </c>
    </row>
    <row r="29" spans="2:9">
      <c r="B29" s="51"/>
      <c r="C29" s="45" t="s">
        <v>123</v>
      </c>
      <c r="D29" s="46">
        <v>981508.8653200015</v>
      </c>
      <c r="E29" s="46">
        <v>7914175.0362599799</v>
      </c>
      <c r="F29" s="46">
        <v>1839195.7647400016</v>
      </c>
      <c r="G29" s="46">
        <v>149610.25664999997</v>
      </c>
      <c r="H29" s="46">
        <v>28618.809560000023</v>
      </c>
      <c r="I29" s="46">
        <v>10913108.732529987</v>
      </c>
    </row>
    <row r="30" spans="2:9">
      <c r="B30" s="51"/>
      <c r="C30" s="45" t="s">
        <v>124</v>
      </c>
      <c r="D30" s="46">
        <v>982570.68091000104</v>
      </c>
      <c r="E30" s="46">
        <v>7939580.0362199927</v>
      </c>
      <c r="F30" s="46">
        <v>1842100.3344200021</v>
      </c>
      <c r="G30" s="46">
        <v>149983.17912000002</v>
      </c>
      <c r="H30" s="46">
        <v>28762.569240000015</v>
      </c>
      <c r="I30" s="46">
        <v>10942996.799909994</v>
      </c>
    </row>
    <row r="31" spans="2:9">
      <c r="B31" s="45">
        <v>2023</v>
      </c>
      <c r="C31" s="45" t="s">
        <v>113</v>
      </c>
      <c r="D31" s="46">
        <v>1062935.6548899997</v>
      </c>
      <c r="E31" s="46">
        <v>8648995.1493200026</v>
      </c>
      <c r="F31" s="46">
        <v>1996447.2012100001</v>
      </c>
      <c r="G31" s="46">
        <v>162504.34487000012</v>
      </c>
      <c r="H31" s="46">
        <v>31228.230310000003</v>
      </c>
      <c r="I31" s="46">
        <v>11902110.580600005</v>
      </c>
    </row>
    <row r="32" spans="2:9">
      <c r="B32" s="45"/>
      <c r="C32" s="45" t="s">
        <v>114</v>
      </c>
      <c r="D32" s="46">
        <v>1058808</v>
      </c>
      <c r="E32" s="46">
        <v>8675118</v>
      </c>
      <c r="F32" s="46">
        <v>1994444</v>
      </c>
      <c r="G32" s="46">
        <v>162389</v>
      </c>
      <c r="H32" s="46">
        <v>31177</v>
      </c>
      <c r="I32" s="46">
        <v>11921936</v>
      </c>
    </row>
    <row r="33" spans="2:43">
      <c r="B33" s="45"/>
      <c r="C33" s="45" t="s">
        <v>115</v>
      </c>
      <c r="D33" s="46">
        <v>1058898.5780199997</v>
      </c>
      <c r="E33" s="46">
        <v>8696005.9791200031</v>
      </c>
      <c r="F33" s="46">
        <v>1996848.2869999991</v>
      </c>
      <c r="G33" s="46">
        <v>162603.95063000001</v>
      </c>
      <c r="H33" s="46">
        <v>31273.132220000018</v>
      </c>
      <c r="I33" s="46">
        <v>11945629.926990002</v>
      </c>
    </row>
    <row r="34" spans="2:43">
      <c r="B34" s="45"/>
      <c r="C34" s="45" t="s">
        <v>116</v>
      </c>
      <c r="D34" s="46">
        <v>1059110.6521099992</v>
      </c>
      <c r="E34" s="46">
        <v>8710956.2386699989</v>
      </c>
      <c r="F34" s="46">
        <v>1998346.4852299991</v>
      </c>
      <c r="G34" s="46">
        <v>162906.32106000007</v>
      </c>
      <c r="H34" s="46">
        <v>31344.35845</v>
      </c>
      <c r="I34" s="46">
        <v>11962664.055519998</v>
      </c>
    </row>
    <row r="35" spans="2:43">
      <c r="B35" s="45"/>
      <c r="C35" s="45" t="s">
        <v>117</v>
      </c>
      <c r="D35" s="46">
        <v>1058389.6513099996</v>
      </c>
      <c r="E35" s="46">
        <v>8723107.0037299953</v>
      </c>
      <c r="F35" s="46">
        <v>1998556.5992999983</v>
      </c>
      <c r="G35" s="46">
        <v>162840.09812999982</v>
      </c>
      <c r="H35" s="46">
        <v>31446.666910000011</v>
      </c>
      <c r="I35" s="46">
        <v>11974340.019379994</v>
      </c>
    </row>
    <row r="36" spans="2:43">
      <c r="B36" s="45"/>
      <c r="C36" s="45" t="s">
        <v>118</v>
      </c>
      <c r="D36" s="46">
        <v>1059749.5503899993</v>
      </c>
      <c r="E36" s="46">
        <v>8740260.678779982</v>
      </c>
      <c r="F36" s="46">
        <v>2002194.3128800013</v>
      </c>
      <c r="G36" s="46">
        <v>163392.18277999997</v>
      </c>
      <c r="H36" s="46">
        <v>31601.154109999999</v>
      </c>
      <c r="I36" s="46">
        <v>11997197.878939981</v>
      </c>
    </row>
    <row r="37" spans="2:43">
      <c r="B37" s="45"/>
      <c r="C37" s="45" t="s">
        <v>119</v>
      </c>
      <c r="D37" s="46">
        <v>1059842.3084900002</v>
      </c>
      <c r="E37" s="46">
        <v>8758034.4092599917</v>
      </c>
      <c r="F37" s="46">
        <v>2004415.7015999996</v>
      </c>
      <c r="G37" s="46">
        <v>163732.66768000007</v>
      </c>
      <c r="H37" s="46">
        <v>31736.654850000006</v>
      </c>
      <c r="I37" s="46">
        <v>12017761.741879994</v>
      </c>
    </row>
    <row r="38" spans="2:43">
      <c r="B38" s="45"/>
      <c r="C38" s="45" t="s">
        <v>120</v>
      </c>
      <c r="D38" s="46">
        <v>1059014.9155099997</v>
      </c>
      <c r="E38" s="46">
        <v>8778117.4602499995</v>
      </c>
      <c r="F38" s="46">
        <v>2006294.8341000015</v>
      </c>
      <c r="G38" s="46">
        <v>163929.34225999992</v>
      </c>
      <c r="H38" s="46">
        <v>31803.948800000002</v>
      </c>
      <c r="I38" s="46">
        <v>12039160.500920003</v>
      </c>
      <c r="J38" s="46"/>
    </row>
    <row r="39" spans="2:43">
      <c r="B39" s="45"/>
      <c r="C39" s="45" t="s">
        <v>121</v>
      </c>
      <c r="D39" s="50">
        <v>1056979.6980499995</v>
      </c>
      <c r="E39" s="50">
        <v>8792773.11142</v>
      </c>
      <c r="F39" s="50">
        <v>2005870.4713099997</v>
      </c>
      <c r="G39" s="50">
        <v>163888.66801000017</v>
      </c>
      <c r="H39" s="50">
        <v>31878.570379999979</v>
      </c>
      <c r="I39" s="50">
        <v>12051390.519169999</v>
      </c>
      <c r="J39" s="50"/>
    </row>
    <row r="40" spans="2:43">
      <c r="B40" s="45"/>
      <c r="C40" s="45" t="s">
        <v>122</v>
      </c>
      <c r="D40" s="46"/>
      <c r="E40" s="46"/>
      <c r="F40" s="46"/>
      <c r="G40" s="46"/>
      <c r="H40" s="46"/>
      <c r="I40" s="46"/>
    </row>
    <row r="41" spans="2:43">
      <c r="B41" s="51"/>
      <c r="C41" s="45" t="s">
        <v>123</v>
      </c>
      <c r="D41" s="46"/>
      <c r="E41" s="46"/>
      <c r="F41" s="46"/>
      <c r="G41" s="46"/>
      <c r="H41" s="46"/>
      <c r="I41" s="46"/>
    </row>
    <row r="42" spans="2:43">
      <c r="B42" s="51"/>
      <c r="C42" s="45" t="s">
        <v>124</v>
      </c>
      <c r="D42" s="46"/>
      <c r="E42" s="46"/>
      <c r="F42" s="46"/>
      <c r="G42" s="46"/>
      <c r="H42" s="46"/>
      <c r="I42" s="46"/>
      <c r="L42" s="208"/>
      <c r="M42" s="208"/>
      <c r="N42" s="208"/>
      <c r="O42" s="208"/>
      <c r="P42" s="208"/>
      <c r="Q42" s="208"/>
    </row>
    <row r="43" spans="2:43" ht="15.75" customHeight="1">
      <c r="B43" s="51"/>
      <c r="C43" s="45"/>
      <c r="D43" s="58"/>
      <c r="E43" s="58"/>
      <c r="F43" s="58"/>
      <c r="G43" s="58"/>
      <c r="H43" s="58"/>
      <c r="I43" s="58"/>
    </row>
    <row r="44" spans="2:43">
      <c r="B44" s="45"/>
      <c r="C44" s="45"/>
      <c r="D44" s="56" t="s">
        <v>126</v>
      </c>
      <c r="E44" s="52"/>
      <c r="F44" s="52"/>
      <c r="G44" s="52"/>
      <c r="H44" s="52"/>
      <c r="I44" s="52"/>
    </row>
    <row r="45" spans="2:43">
      <c r="B45" s="45">
        <v>2010</v>
      </c>
      <c r="C45" s="45"/>
      <c r="D45" s="52">
        <v>2.834365539271877</v>
      </c>
      <c r="E45" s="52">
        <v>5.7338720293969914</v>
      </c>
      <c r="F45" s="52">
        <v>4.0954971341678359</v>
      </c>
      <c r="G45" s="52">
        <v>4.688202749908954</v>
      </c>
      <c r="H45" s="52">
        <v>2.3744656387648222</v>
      </c>
      <c r="I45" s="52">
        <v>5.0475144168232511</v>
      </c>
    </row>
    <row r="46" spans="2:43">
      <c r="B46" s="45">
        <v>2011</v>
      </c>
      <c r="C46" s="45"/>
      <c r="D46" s="52">
        <v>2.9014444029264341</v>
      </c>
      <c r="E46" s="52">
        <v>5.3685561372920132</v>
      </c>
      <c r="F46" s="52">
        <v>3.3586127301064916</v>
      </c>
      <c r="G46" s="52">
        <v>4.457019869091039</v>
      </c>
      <c r="H46" s="52">
        <v>3.9551855730864283</v>
      </c>
      <c r="I46" s="52">
        <v>4.6783198404127813</v>
      </c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spans="2:43">
      <c r="B47" s="45">
        <v>2012</v>
      </c>
      <c r="C47" s="45"/>
      <c r="D47" s="53">
        <v>2.0481861016319547</v>
      </c>
      <c r="E47" s="53">
        <v>5.4903948615909526</v>
      </c>
      <c r="F47" s="53">
        <v>3.1266505103109798</v>
      </c>
      <c r="G47" s="53">
        <v>8.2947195076879421</v>
      </c>
      <c r="H47" s="53">
        <v>2.4379210906199322</v>
      </c>
      <c r="I47" s="53">
        <v>4.678376358587788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2013</v>
      </c>
      <c r="C48" s="45"/>
      <c r="D48" s="52">
        <v>1.1396670340043435</v>
      </c>
      <c r="E48" s="52">
        <v>5.6967374189272446</v>
      </c>
      <c r="F48" s="52">
        <v>3.2547853172810282</v>
      </c>
      <c r="G48" s="52">
        <v>8.1270753050844959</v>
      </c>
      <c r="H48" s="52">
        <v>3.4147781209908246</v>
      </c>
      <c r="I48" s="52">
        <v>4.7602272125474965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9">
      <c r="B49" s="45">
        <v>2014</v>
      </c>
      <c r="C49" s="45"/>
      <c r="D49" s="52">
        <v>0.45231255159583483</v>
      </c>
      <c r="E49" s="52">
        <v>3.8515947116214644</v>
      </c>
      <c r="F49" s="52">
        <v>1.4598937523881528</v>
      </c>
      <c r="G49" s="52">
        <v>6.0640920241211704</v>
      </c>
      <c r="H49" s="52">
        <v>3.053820230266302</v>
      </c>
      <c r="I49" s="52">
        <v>3.0748759987296648</v>
      </c>
    </row>
    <row r="50" spans="2:9">
      <c r="B50" s="45">
        <v>2015</v>
      </c>
      <c r="C50" s="45"/>
      <c r="D50" s="52">
        <v>1.5176936821738263</v>
      </c>
      <c r="E50" s="52">
        <v>3.5440253639796415</v>
      </c>
      <c r="F50" s="52">
        <v>1.1842360463228285</v>
      </c>
      <c r="G50" s="52">
        <v>2.1295450912429015</v>
      </c>
      <c r="H50" s="52">
        <v>3.7144993514320657</v>
      </c>
      <c r="I50" s="52">
        <v>2.8817259430769626</v>
      </c>
    </row>
    <row r="51" spans="2:9">
      <c r="B51" s="45">
        <v>2016</v>
      </c>
      <c r="C51" s="45"/>
      <c r="D51" s="52">
        <v>1.55388619274901</v>
      </c>
      <c r="E51" s="52">
        <v>3.8280378553122718</v>
      </c>
      <c r="F51" s="52">
        <v>1.5231655266033428</v>
      </c>
      <c r="G51" s="52">
        <v>1.2978559225277797</v>
      </c>
      <c r="H51" s="52">
        <v>3.9122301287000116</v>
      </c>
      <c r="I51" s="52">
        <v>3.1428603467104077</v>
      </c>
    </row>
    <row r="52" spans="2:9">
      <c r="B52" s="45">
        <v>2017</v>
      </c>
      <c r="C52" s="45"/>
      <c r="D52" s="52">
        <v>1.3631681367087811</v>
      </c>
      <c r="E52" s="52">
        <v>3.6718221474893342</v>
      </c>
      <c r="F52" s="52">
        <v>1.3411497737224165</v>
      </c>
      <c r="G52" s="52">
        <v>1.1069830456185814</v>
      </c>
      <c r="H52" s="52">
        <v>4.2970184846232273</v>
      </c>
      <c r="I52" s="52">
        <v>2.9901895497549402</v>
      </c>
    </row>
    <row r="53" spans="2:9">
      <c r="B53" s="45">
        <v>2018</v>
      </c>
      <c r="C53" s="45"/>
      <c r="D53" s="52">
        <v>2.1545521797216471</v>
      </c>
      <c r="E53" s="52">
        <v>5.3501241393861143</v>
      </c>
      <c r="F53" s="52">
        <v>4.8947881595242437</v>
      </c>
      <c r="G53" s="52">
        <v>3.0619141148393147</v>
      </c>
      <c r="H53" s="52">
        <v>6.3247607346571089</v>
      </c>
      <c r="I53" s="52">
        <v>4.9195686211386258</v>
      </c>
    </row>
    <row r="54" spans="2:9">
      <c r="B54" s="45">
        <v>2019</v>
      </c>
      <c r="C54" s="45"/>
      <c r="D54" s="52">
        <v>3.2929363918184906</v>
      </c>
      <c r="E54" s="52">
        <v>4.8847566106932527</v>
      </c>
      <c r="F54" s="52">
        <v>5.0528173967279377</v>
      </c>
      <c r="G54" s="52">
        <v>3.5849588512146813</v>
      </c>
      <c r="H54" s="52">
        <v>5.8789873502323342</v>
      </c>
      <c r="I54" s="52">
        <v>4.7420817775544633</v>
      </c>
    </row>
    <row r="55" spans="2:9">
      <c r="B55" s="45">
        <v>2020</v>
      </c>
      <c r="C55" s="45"/>
      <c r="D55" s="52">
        <v>-0.68284972759549145</v>
      </c>
      <c r="E55" s="52">
        <v>2.9488651693584611</v>
      </c>
      <c r="F55" s="52">
        <v>1.4421717885466867</v>
      </c>
      <c r="G55" s="52">
        <v>1.1259485610125131</v>
      </c>
      <c r="H55" s="52">
        <v>2.3517642611752709</v>
      </c>
      <c r="I55" s="52">
        <v>2.3100855366317896</v>
      </c>
    </row>
    <row r="56" spans="2:9">
      <c r="B56" s="45">
        <v>2021</v>
      </c>
      <c r="C56" s="45"/>
      <c r="D56" s="52">
        <v>1.4450864105523875</v>
      </c>
      <c r="E56" s="52">
        <v>3.7618385024227097</v>
      </c>
      <c r="F56" s="52">
        <v>2.0800941247959948</v>
      </c>
      <c r="G56" s="52">
        <v>2.654061768284377</v>
      </c>
      <c r="H56" s="52">
        <v>4.8265150724958961</v>
      </c>
      <c r="I56" s="52">
        <v>3.2430809605447086</v>
      </c>
    </row>
    <row r="57" spans="2:9">
      <c r="B57" s="45"/>
      <c r="C57" s="45"/>
      <c r="D57" s="52"/>
      <c r="E57" s="52"/>
      <c r="F57" s="52"/>
      <c r="G57" s="52"/>
      <c r="H57" s="52"/>
      <c r="I57" s="52"/>
    </row>
    <row r="58" spans="2:9">
      <c r="B58" s="45">
        <v>2022</v>
      </c>
      <c r="C58" s="45" t="s">
        <v>113</v>
      </c>
      <c r="D58" s="52">
        <v>4.450182674896741</v>
      </c>
      <c r="E58" s="52">
        <v>7.0561774452778447</v>
      </c>
      <c r="F58" s="52">
        <v>5.4277249424147911</v>
      </c>
      <c r="G58" s="52">
        <v>5.8915357478160679</v>
      </c>
      <c r="H58" s="52">
        <v>8.219666027753858</v>
      </c>
      <c r="I58" s="52">
        <v>6.5197974516788104</v>
      </c>
    </row>
    <row r="59" spans="2:9">
      <c r="B59" s="45"/>
      <c r="C59" s="45" t="s">
        <v>114</v>
      </c>
      <c r="D59" s="52">
        <v>4.4155573998134079</v>
      </c>
      <c r="E59" s="52">
        <v>7.058185299495956</v>
      </c>
      <c r="F59" s="52">
        <v>5.2396247974814569</v>
      </c>
      <c r="G59" s="52">
        <v>5.7284535056237873</v>
      </c>
      <c r="H59" s="52">
        <v>8.1434195420619471</v>
      </c>
      <c r="I59" s="52">
        <v>6.4846709838361827</v>
      </c>
    </row>
    <row r="60" spans="2:9">
      <c r="B60" s="45"/>
      <c r="C60" s="45" t="s">
        <v>115</v>
      </c>
      <c r="D60" s="52">
        <v>4.6399999999999997</v>
      </c>
      <c r="E60" s="52">
        <v>7.13</v>
      </c>
      <c r="F60" s="52">
        <v>5.18</v>
      </c>
      <c r="G60" s="52">
        <v>5.74</v>
      </c>
      <c r="H60" s="52">
        <v>8.16</v>
      </c>
      <c r="I60" s="52">
        <v>6.54</v>
      </c>
    </row>
    <row r="61" spans="2:9">
      <c r="B61" s="45"/>
      <c r="C61" s="45" t="s">
        <v>116</v>
      </c>
      <c r="D61" s="52">
        <v>4.71380829539505</v>
      </c>
      <c r="E61" s="52">
        <v>7.1188275914657373</v>
      </c>
      <c r="F61" s="52">
        <v>5.0938707616079437</v>
      </c>
      <c r="G61" s="52">
        <v>5.6269811136405723</v>
      </c>
      <c r="H61" s="52">
        <v>8.1160375883649003</v>
      </c>
      <c r="I61" s="52">
        <v>6.529968718967516</v>
      </c>
    </row>
    <row r="62" spans="2:9">
      <c r="B62" s="45"/>
      <c r="C62" s="45" t="s">
        <v>117</v>
      </c>
      <c r="D62" s="52">
        <v>4.5789909541599005</v>
      </c>
      <c r="E62" s="52">
        <v>7.0805556585289864</v>
      </c>
      <c r="F62" s="52">
        <v>4.9656016766701283</v>
      </c>
      <c r="G62" s="52">
        <v>5.2314486703490815</v>
      </c>
      <c r="H62" s="52">
        <v>8.0802547396905631</v>
      </c>
      <c r="I62" s="52">
        <v>6.4625910766447969</v>
      </c>
    </row>
    <row r="63" spans="2:9">
      <c r="B63" s="45"/>
      <c r="C63" s="45" t="s">
        <v>118</v>
      </c>
      <c r="D63" s="52">
        <v>4.4583060558349485</v>
      </c>
      <c r="E63" s="52">
        <v>7.0236151762417931</v>
      </c>
      <c r="F63" s="52">
        <v>4.9437763246742872</v>
      </c>
      <c r="G63" s="52">
        <v>5.0926773036339412</v>
      </c>
      <c r="H63" s="52">
        <v>7.74894110674893</v>
      </c>
      <c r="I63" s="52">
        <v>6.4041674578726004</v>
      </c>
    </row>
    <row r="64" spans="2:9">
      <c r="B64" s="45"/>
      <c r="C64" s="45" t="s">
        <v>119</v>
      </c>
      <c r="D64" s="52">
        <v>4.2754674452213814</v>
      </c>
      <c r="E64" s="52">
        <v>6.9143831218302587</v>
      </c>
      <c r="F64" s="52">
        <v>4.9482954448470728</v>
      </c>
      <c r="G64" s="52">
        <v>5.0211750634183261</v>
      </c>
      <c r="H64" s="52">
        <v>7.4222940255008529</v>
      </c>
      <c r="I64" s="52">
        <v>6.3079984147573764</v>
      </c>
    </row>
    <row r="65" spans="2:20">
      <c r="B65" s="45"/>
      <c r="C65" s="45" t="s">
        <v>120</v>
      </c>
      <c r="D65" s="52">
        <v>4.2030424926007504</v>
      </c>
      <c r="E65" s="52">
        <v>6.8483530735594433</v>
      </c>
      <c r="F65" s="52">
        <v>4.9891587138076066</v>
      </c>
      <c r="G65" s="52">
        <v>5.1171076695264439</v>
      </c>
      <c r="H65" s="52">
        <v>7.1229162741801355</v>
      </c>
      <c r="I65" s="52">
        <v>6.2623493731065016</v>
      </c>
    </row>
    <row r="66" spans="2:20">
      <c r="B66" s="45"/>
      <c r="C66" s="45" t="s">
        <v>121</v>
      </c>
      <c r="D66" s="52">
        <v>4.0551816667938834</v>
      </c>
      <c r="E66" s="52">
        <v>6.7597577249437713</v>
      </c>
      <c r="F66" s="52">
        <v>5.0054844864928061</v>
      </c>
      <c r="G66" s="52">
        <v>5.038916416790018</v>
      </c>
      <c r="H66" s="52">
        <v>7.0041494807595583</v>
      </c>
      <c r="I66" s="52">
        <v>6.1872805150472221</v>
      </c>
    </row>
    <row r="67" spans="2:20">
      <c r="B67" s="45"/>
      <c r="C67" s="45" t="s">
        <v>122</v>
      </c>
      <c r="D67" s="52">
        <v>3.9218727471514336</v>
      </c>
      <c r="E67" s="52">
        <v>6.7699893753624618</v>
      </c>
      <c r="F67" s="52">
        <v>5.0819658887120367</v>
      </c>
      <c r="G67" s="52">
        <v>4.9396887826238745</v>
      </c>
      <c r="H67" s="52">
        <v>6.908339468057112</v>
      </c>
      <c r="I67" s="52">
        <v>6.1946373050109305</v>
      </c>
    </row>
    <row r="68" spans="2:20">
      <c r="B68" s="45"/>
      <c r="C68" s="45" t="s">
        <v>123</v>
      </c>
      <c r="D68" s="52">
        <v>3.7812066344302675</v>
      </c>
      <c r="E68" s="52">
        <v>6.7266072143429723</v>
      </c>
      <c r="F68" s="52">
        <v>5.1136730592611812</v>
      </c>
      <c r="G68" s="52">
        <v>4.8452914541930348</v>
      </c>
      <c r="H68" s="52">
        <v>7.1335562568911159</v>
      </c>
      <c r="I68" s="52">
        <v>6.1560591183421609</v>
      </c>
    </row>
    <row r="69" spans="2:20">
      <c r="B69" s="45"/>
      <c r="C69" s="45" t="s">
        <v>124</v>
      </c>
      <c r="D69" s="52">
        <v>3.6095290434432048</v>
      </c>
      <c r="E69" s="52">
        <v>6.7372007822144697</v>
      </c>
      <c r="F69" s="52">
        <v>5.124222243951615</v>
      </c>
      <c r="G69" s="52">
        <v>4.7493506208887037</v>
      </c>
      <c r="H69" s="52">
        <v>7.2384090477152441</v>
      </c>
      <c r="I69" s="52">
        <v>6.1490096619009948</v>
      </c>
    </row>
    <row r="70" spans="2:20">
      <c r="B70" s="45">
        <v>2023</v>
      </c>
      <c r="C70" s="45" t="s">
        <v>113</v>
      </c>
      <c r="D70" s="52">
        <v>7.8888057270752876</v>
      </c>
      <c r="E70" s="52">
        <v>11.482841774537578</v>
      </c>
      <c r="F70" s="52">
        <v>9.3950358336272863</v>
      </c>
      <c r="G70" s="52">
        <v>9.0158343265483776</v>
      </c>
      <c r="H70" s="52">
        <v>11.584320828143202</v>
      </c>
      <c r="I70" s="52">
        <v>10.764764673043148</v>
      </c>
    </row>
    <row r="71" spans="2:20">
      <c r="B71" s="45"/>
      <c r="C71" s="45" t="s">
        <v>114</v>
      </c>
      <c r="D71" s="52">
        <v>7.76</v>
      </c>
      <c r="E71" s="52">
        <v>11.58</v>
      </c>
      <c r="F71" s="52">
        <v>9.5299999999999994</v>
      </c>
      <c r="G71" s="52">
        <v>8.94</v>
      </c>
      <c r="H71" s="52">
        <v>11.58</v>
      </c>
      <c r="I71" s="52">
        <v>10.84</v>
      </c>
    </row>
    <row r="72" spans="2:20">
      <c r="B72" s="45"/>
      <c r="C72" s="45" t="s">
        <v>115</v>
      </c>
      <c r="D72" s="52">
        <v>7.4941262514245155</v>
      </c>
      <c r="E72" s="52">
        <v>11.550615046606261</v>
      </c>
      <c r="F72" s="52">
        <v>9.5049358805632256</v>
      </c>
      <c r="G72" s="52">
        <v>8.7473204855640816</v>
      </c>
      <c r="H72" s="52">
        <v>11.450871781565786</v>
      </c>
      <c r="I72" s="52">
        <v>10.794870353221974</v>
      </c>
    </row>
    <row r="73" spans="2:20">
      <c r="B73" s="45"/>
      <c r="C73" s="45" t="s">
        <v>116</v>
      </c>
      <c r="D73" s="52">
        <v>7.4438702557303449</v>
      </c>
      <c r="E73" s="52">
        <v>11.565218295609391</v>
      </c>
      <c r="F73" s="52">
        <v>9.4165163782172314</v>
      </c>
      <c r="G73" s="52">
        <v>8.6829822487507933</v>
      </c>
      <c r="H73" s="52">
        <v>11.368284695363995</v>
      </c>
      <c r="I73" s="52">
        <v>10.78503984111876</v>
      </c>
      <c r="O73" s="209"/>
      <c r="P73" s="209"/>
      <c r="Q73" s="209"/>
      <c r="R73" s="209"/>
      <c r="S73" s="209"/>
      <c r="T73" s="209"/>
    </row>
    <row r="74" spans="2:20">
      <c r="B74" s="45"/>
      <c r="C74" s="45" t="s">
        <v>117</v>
      </c>
      <c r="D74" s="52">
        <v>7.4293029888684359</v>
      </c>
      <c r="E74" s="52">
        <v>11.546352839926111</v>
      </c>
      <c r="F74" s="52">
        <v>9.3933333539194308</v>
      </c>
      <c r="G74" s="52">
        <v>8.6877907177807643</v>
      </c>
      <c r="H74" s="52">
        <v>11.402456830842711</v>
      </c>
      <c r="I74" s="52">
        <v>10.767294904063117</v>
      </c>
    </row>
    <row r="75" spans="2:20">
      <c r="B75" s="45"/>
      <c r="C75" s="45" t="s">
        <v>118</v>
      </c>
      <c r="D75" s="52">
        <v>7.4596855761386083</v>
      </c>
      <c r="E75" s="52">
        <v>11.52216047371024</v>
      </c>
      <c r="F75" s="52">
        <v>9.3919459969095556</v>
      </c>
      <c r="G75" s="52">
        <v>8.8116939863839292</v>
      </c>
      <c r="H75" s="52">
        <v>11.628215503136197</v>
      </c>
      <c r="I75" s="52">
        <v>10.755070161013469</v>
      </c>
    </row>
    <row r="76" spans="2:20">
      <c r="B76" s="45"/>
      <c r="C76" s="45" t="s">
        <v>119</v>
      </c>
      <c r="D76" s="52">
        <v>7.488238210649123</v>
      </c>
      <c r="E76" s="52">
        <v>11.5918133830887</v>
      </c>
      <c r="F76" s="52">
        <v>9.3707484713922327</v>
      </c>
      <c r="G76" s="52">
        <v>8.7893536103012195</v>
      </c>
      <c r="H76" s="52">
        <v>11.803332741795881</v>
      </c>
      <c r="I76" s="52">
        <v>10.805113221060347</v>
      </c>
    </row>
    <row r="77" spans="2:20">
      <c r="B77" s="45"/>
      <c r="C77" s="45" t="s">
        <v>120</v>
      </c>
      <c r="D77" s="52">
        <v>7.4807784102951524</v>
      </c>
      <c r="E77" s="52">
        <v>11.679795772980839</v>
      </c>
      <c r="F77" s="52">
        <v>9.47324574989441</v>
      </c>
      <c r="G77" s="52">
        <v>8.9209994987605725</v>
      </c>
      <c r="H77" s="52">
        <v>11.898045519881428</v>
      </c>
      <c r="I77" s="52">
        <v>10.888579738096492</v>
      </c>
    </row>
    <row r="78" spans="2:20">
      <c r="B78" s="45"/>
      <c r="C78" s="48" t="s">
        <v>121</v>
      </c>
      <c r="D78" s="56">
        <v>7.4896236974885344</v>
      </c>
      <c r="E78" s="56">
        <v>11.704075949238902</v>
      </c>
      <c r="F78" s="56">
        <v>9.4152874385424532</v>
      </c>
      <c r="G78" s="56">
        <v>8.8983476365461769</v>
      </c>
      <c r="H78" s="56">
        <v>11.978798264933666</v>
      </c>
      <c r="I78" s="56">
        <v>10.898467160129144</v>
      </c>
    </row>
    <row r="79" spans="2:20">
      <c r="B79" s="45"/>
      <c r="C79" s="45" t="s">
        <v>122</v>
      </c>
      <c r="D79" s="52"/>
      <c r="E79" s="52"/>
      <c r="F79" s="52"/>
      <c r="G79" s="52"/>
      <c r="H79" s="52"/>
      <c r="I79" s="52"/>
    </row>
    <row r="80" spans="2:20">
      <c r="B80" s="45"/>
      <c r="C80" s="45" t="s">
        <v>123</v>
      </c>
      <c r="D80" s="52"/>
      <c r="E80" s="52"/>
      <c r="F80" s="52"/>
      <c r="G80" s="52"/>
      <c r="H80" s="52"/>
      <c r="I80" s="52"/>
    </row>
    <row r="81" spans="2:9">
      <c r="B81" s="45"/>
      <c r="C81" s="45" t="s">
        <v>124</v>
      </c>
      <c r="D81" s="52"/>
      <c r="E81" s="52"/>
      <c r="F81" s="52"/>
      <c r="G81" s="52"/>
      <c r="H81" s="52"/>
      <c r="I81" s="52"/>
    </row>
    <row r="82" spans="2:9">
      <c r="B82" s="45"/>
      <c r="C82" s="45"/>
      <c r="D82" s="52"/>
      <c r="E82" s="52"/>
      <c r="F82" s="52"/>
      <c r="G82" s="52"/>
      <c r="H82" s="52"/>
      <c r="I82" s="52"/>
    </row>
    <row r="83" spans="2:9">
      <c r="B83" s="27" t="s">
        <v>127</v>
      </c>
    </row>
    <row r="84" spans="2:9" ht="21">
      <c r="B84" s="59"/>
      <c r="C84" s="486"/>
      <c r="D84" s="487"/>
      <c r="E84" s="487"/>
      <c r="F84" s="487"/>
      <c r="G84" s="487"/>
      <c r="H84" s="487"/>
      <c r="I84" s="487"/>
    </row>
    <row r="85" spans="2:9">
      <c r="C85" s="486"/>
      <c r="D85" s="486"/>
      <c r="E85" s="486"/>
      <c r="F85" s="486"/>
      <c r="G85" s="486"/>
      <c r="H85" s="486"/>
      <c r="I85" s="486"/>
    </row>
    <row r="86" spans="2:9" ht="18.75">
      <c r="B86" s="42"/>
      <c r="C86" s="43"/>
      <c r="D86" s="43"/>
      <c r="E86" s="43"/>
      <c r="F86" s="43"/>
      <c r="G86" s="43"/>
      <c r="H86" s="43"/>
      <c r="I86" s="43"/>
    </row>
    <row r="87" spans="2:9" ht="18.75">
      <c r="B87" s="42"/>
      <c r="C87" s="43"/>
      <c r="D87" s="43"/>
      <c r="E87" s="43"/>
      <c r="F87" s="43"/>
      <c r="G87" s="43"/>
      <c r="H87" s="43"/>
      <c r="I87" s="43"/>
    </row>
    <row r="92" spans="2:9" ht="15.75" customHeight="1">
      <c r="B92" s="45"/>
      <c r="C92" s="45"/>
      <c r="D92" s="46"/>
      <c r="E92" s="46"/>
      <c r="F92" s="46"/>
      <c r="G92" s="46"/>
      <c r="H92" s="46"/>
      <c r="I92" s="46"/>
    </row>
    <row r="93" spans="2:9">
      <c r="B93" s="45"/>
      <c r="C93" s="45"/>
      <c r="D93" s="46"/>
      <c r="E93" s="46"/>
      <c r="F93" s="46"/>
      <c r="G93" s="46"/>
      <c r="H93" s="46"/>
      <c r="I93" s="46"/>
    </row>
    <row r="94" spans="2:9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</sheetData>
  <mergeCells count="2">
    <mergeCell ref="C84:I84"/>
    <mergeCell ref="C85:I85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5"/>
  <sheetViews>
    <sheetView showGridLines="0" showRowColHeaders="0" showZeros="0" showOutlineSymbols="0" zoomScaleNormal="100" workbookViewId="0">
      <pane ySplit="4" topLeftCell="A20" activePane="bottomLeft" state="frozen"/>
      <selection activeCell="U42" sqref="U42"/>
      <selection pane="bottomLeft" activeCell="K42" sqref="K42"/>
    </sheetView>
  </sheetViews>
  <sheetFormatPr baseColWidth="10" defaultColWidth="11.5703125" defaultRowHeight="15.75"/>
  <cols>
    <col min="1" max="1" width="2.7109375" style="27" customWidth="1"/>
    <col min="2" max="2" width="8" style="27" customWidth="1"/>
    <col min="3" max="3" width="5.5703125" style="27" customWidth="1"/>
    <col min="4" max="9" width="20" style="27" customWidth="1"/>
    <col min="10" max="12" width="12" style="27" customWidth="1"/>
    <col min="13" max="16384" width="11.5703125" style="27"/>
  </cols>
  <sheetData>
    <row r="1" spans="2:16" ht="18.75">
      <c r="B1" s="42" t="s">
        <v>129</v>
      </c>
      <c r="C1" s="43"/>
      <c r="D1" s="43"/>
      <c r="E1" s="43"/>
      <c r="F1" s="43"/>
      <c r="G1" s="43"/>
      <c r="H1" s="43"/>
      <c r="I1" s="43"/>
    </row>
    <row r="2" spans="2:16" ht="18.7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170</v>
      </c>
    </row>
    <row r="4" spans="2:16" ht="32.1" customHeight="1">
      <c r="B4" s="265" t="s">
        <v>110</v>
      </c>
      <c r="C4" s="265"/>
      <c r="D4" s="265" t="s">
        <v>111</v>
      </c>
      <c r="E4" s="265" t="s">
        <v>49</v>
      </c>
      <c r="F4" s="265" t="s">
        <v>50</v>
      </c>
      <c r="G4" s="265" t="s">
        <v>104</v>
      </c>
      <c r="H4" s="265" t="s">
        <v>112</v>
      </c>
      <c r="I4" s="266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/>
      <c r="C18" s="45"/>
      <c r="D18" s="52"/>
      <c r="E18" s="52"/>
      <c r="F18" s="52"/>
      <c r="G18" s="52"/>
      <c r="H18" s="52"/>
      <c r="I18" s="52"/>
      <c r="K18" s="32"/>
      <c r="L18" s="32"/>
      <c r="M18" s="32"/>
      <c r="N18" s="32"/>
      <c r="O18" s="32"/>
      <c r="P18" s="32"/>
    </row>
    <row r="19" spans="2:16">
      <c r="B19" s="45">
        <v>2022</v>
      </c>
      <c r="C19" s="45" t="s">
        <v>113</v>
      </c>
      <c r="D19" s="52">
        <v>1034.5387734085764</v>
      </c>
      <c r="E19" s="52">
        <v>1245.89709907786</v>
      </c>
      <c r="F19" s="52">
        <v>774.25833880903542</v>
      </c>
      <c r="G19" s="52">
        <v>436.60655564895768</v>
      </c>
      <c r="H19" s="52">
        <v>632.01411734152407</v>
      </c>
      <c r="I19" s="52">
        <v>1082.9811481063728</v>
      </c>
      <c r="K19" s="32"/>
      <c r="L19" s="32"/>
      <c r="M19" s="32"/>
      <c r="N19" s="32"/>
      <c r="O19" s="32"/>
      <c r="P19" s="32"/>
    </row>
    <row r="20" spans="2:16">
      <c r="B20" s="45"/>
      <c r="C20" s="45" t="s">
        <v>114</v>
      </c>
      <c r="D20" s="52">
        <v>1034.3143371824985</v>
      </c>
      <c r="E20" s="52">
        <v>1248.3639538219993</v>
      </c>
      <c r="F20" s="52">
        <v>775.28690134092778</v>
      </c>
      <c r="G20" s="52">
        <v>436.73075335161542</v>
      </c>
      <c r="H20" s="52">
        <v>633.33577292715017</v>
      </c>
      <c r="I20" s="52">
        <v>1085.0698188245644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115</v>
      </c>
      <c r="D21" s="52">
        <v>1034.57</v>
      </c>
      <c r="E21" s="52">
        <v>1250.3699999999999</v>
      </c>
      <c r="F21" s="52">
        <v>776</v>
      </c>
      <c r="G21" s="52">
        <v>436.93</v>
      </c>
      <c r="H21" s="52">
        <v>633.75</v>
      </c>
      <c r="I21" s="52">
        <v>1086.52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116</v>
      </c>
      <c r="D22" s="52">
        <v>1034.940127943054</v>
      </c>
      <c r="E22" s="52">
        <v>1251.5355452325248</v>
      </c>
      <c r="F22" s="52">
        <v>776.75179361770847</v>
      </c>
      <c r="G22" s="52">
        <v>437.30937629464518</v>
      </c>
      <c r="H22" s="52">
        <v>635.23630569223155</v>
      </c>
      <c r="I22" s="52">
        <v>1087.4750980441895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117</v>
      </c>
      <c r="D23" s="52">
        <v>1035.4477381186357</v>
      </c>
      <c r="E23" s="52">
        <v>1254.363449608682</v>
      </c>
      <c r="F23" s="52">
        <v>778.36660700005598</v>
      </c>
      <c r="G23" s="52">
        <v>438.55424812151142</v>
      </c>
      <c r="H23" s="52">
        <v>636.12356732394414</v>
      </c>
      <c r="I23" s="52">
        <v>1089.8640347178266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118</v>
      </c>
      <c r="D24" s="52">
        <v>1035.4326922333898</v>
      </c>
      <c r="E24" s="52">
        <v>1254.659992962467</v>
      </c>
      <c r="F24" s="52">
        <v>778.73156976420307</v>
      </c>
      <c r="G24" s="52">
        <v>438.46065987876386</v>
      </c>
      <c r="H24" s="52">
        <v>637.3812671394802</v>
      </c>
      <c r="I24" s="52">
        <v>1090.1761275045094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119</v>
      </c>
      <c r="D25" s="52">
        <v>1035.2775991407063</v>
      </c>
      <c r="E25" s="52">
        <v>1254.9502359584596</v>
      </c>
      <c r="F25" s="52">
        <v>779.06780339746581</v>
      </c>
      <c r="G25" s="52">
        <v>438.45061392980352</v>
      </c>
      <c r="H25" s="52">
        <v>638.3212017090176</v>
      </c>
      <c r="I25" s="52">
        <v>1090.4303000492937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120</v>
      </c>
      <c r="D26" s="52">
        <v>1035.0008636051366</v>
      </c>
      <c r="E26" s="52">
        <v>1255.9198739474584</v>
      </c>
      <c r="F26" s="52">
        <v>779.61688994765598</v>
      </c>
      <c r="G26" s="52">
        <v>438.55147650517819</v>
      </c>
      <c r="H26" s="52">
        <v>638.98956519784235</v>
      </c>
      <c r="I26" s="52">
        <v>1091.2846038568416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121</v>
      </c>
      <c r="D27" s="52">
        <v>1034.8584819655475</v>
      </c>
      <c r="E27" s="52">
        <v>1256.9648009340945</v>
      </c>
      <c r="F27" s="52">
        <v>780.17119941850956</v>
      </c>
      <c r="G27" s="52">
        <v>438.71411335671297</v>
      </c>
      <c r="H27" s="52">
        <v>639.75366570035305</v>
      </c>
      <c r="I27" s="52">
        <v>1092.180085681528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122</v>
      </c>
      <c r="D28" s="52">
        <v>1034.8476349459447</v>
      </c>
      <c r="E28" s="52">
        <v>1257.8990567433138</v>
      </c>
      <c r="F28" s="52">
        <v>780.63862700162815</v>
      </c>
      <c r="G28" s="52">
        <v>439.07026685697889</v>
      </c>
      <c r="H28" s="52">
        <v>640.70203010897694</v>
      </c>
      <c r="I28" s="52">
        <v>1093.1251600176033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123</v>
      </c>
      <c r="D29" s="52">
        <v>1034.6222322339643</v>
      </c>
      <c r="E29" s="52">
        <v>1258.8438483217346</v>
      </c>
      <c r="F29" s="52">
        <v>781.16225962492138</v>
      </c>
      <c r="G29" s="52">
        <v>439.20214140400003</v>
      </c>
      <c r="H29" s="52">
        <v>641.18854595151731</v>
      </c>
      <c r="I29" s="52">
        <v>1094.0203239873858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124</v>
      </c>
      <c r="D30" s="52">
        <v>1034.5234121444848</v>
      </c>
      <c r="E30" s="52">
        <v>1259.7914754287194</v>
      </c>
      <c r="F30" s="52">
        <v>781.67282214771876</v>
      </c>
      <c r="G30" s="52">
        <v>439.43259701562505</v>
      </c>
      <c r="H30" s="52">
        <v>641.53475576571395</v>
      </c>
      <c r="I30" s="52">
        <v>1094.865068312276</v>
      </c>
      <c r="K30" s="32"/>
      <c r="L30" s="32"/>
      <c r="M30" s="32"/>
      <c r="N30" s="32"/>
      <c r="O30" s="32"/>
      <c r="P30" s="32"/>
    </row>
    <row r="31" spans="2:16">
      <c r="B31" s="45">
        <v>2023</v>
      </c>
      <c r="C31" s="45" t="s">
        <v>113</v>
      </c>
      <c r="D31" s="52">
        <v>1120.6774392709985</v>
      </c>
      <c r="E31" s="52">
        <v>1368.3085929669633</v>
      </c>
      <c r="F31" s="52">
        <v>848.05941594283422</v>
      </c>
      <c r="G31" s="52">
        <v>476.90196586940607</v>
      </c>
      <c r="H31" s="52">
        <v>696.31266299500544</v>
      </c>
      <c r="I31" s="52">
        <v>1189.1231293089957</v>
      </c>
      <c r="K31" s="32"/>
      <c r="L31" s="32"/>
      <c r="M31" s="32"/>
      <c r="N31" s="32"/>
      <c r="O31" s="32"/>
      <c r="P31" s="32"/>
    </row>
    <row r="32" spans="2:16">
      <c r="B32" s="45"/>
      <c r="C32" s="45" t="s">
        <v>114</v>
      </c>
      <c r="D32" s="52">
        <v>1120.5370343873651</v>
      </c>
      <c r="E32" s="52">
        <v>1370.7901829659954</v>
      </c>
      <c r="F32" s="52">
        <v>849.00385530475194</v>
      </c>
      <c r="G32" s="52">
        <v>477.17311984484957</v>
      </c>
      <c r="H32" s="52">
        <v>697.58878882126567</v>
      </c>
      <c r="I32" s="52">
        <v>1191.2847790050969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115</v>
      </c>
      <c r="D33" s="52">
        <v>1120.1340672060182</v>
      </c>
      <c r="E33" s="52">
        <v>1372.033288369928</v>
      </c>
      <c r="F33" s="52">
        <v>849.68687999952306</v>
      </c>
      <c r="G33" s="52">
        <v>477.18027535508861</v>
      </c>
      <c r="H33" s="52">
        <v>698.49754802108498</v>
      </c>
      <c r="I33" s="52">
        <v>1192.2969131857992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116</v>
      </c>
      <c r="D34" s="52">
        <v>1119.9342830208623</v>
      </c>
      <c r="E34" s="52">
        <v>1372.9760265722866</v>
      </c>
      <c r="F34" s="52">
        <v>850.29652469857535</v>
      </c>
      <c r="G34" s="52">
        <v>477.34199409279256</v>
      </c>
      <c r="H34" s="52">
        <v>699.479111155743</v>
      </c>
      <c r="I34" s="52">
        <v>1193.1005133398526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117</v>
      </c>
      <c r="D35" s="52">
        <v>1119.9297934606632</v>
      </c>
      <c r="E35" s="52">
        <v>1375.2303918136715</v>
      </c>
      <c r="F35" s="52">
        <v>851.70579215984014</v>
      </c>
      <c r="G35" s="52">
        <v>478.63457586018325</v>
      </c>
      <c r="H35" s="52">
        <v>700.80823029951887</v>
      </c>
      <c r="I35" s="52">
        <v>1195.0810069434285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118</v>
      </c>
      <c r="D36" s="52">
        <v>1119.5810830492335</v>
      </c>
      <c r="E36" s="52">
        <v>1374.8808700911582</v>
      </c>
      <c r="F36" s="52">
        <v>851.78409023440565</v>
      </c>
      <c r="G36" s="52">
        <v>478.5342876556262</v>
      </c>
      <c r="H36" s="52">
        <v>701.67093967182541</v>
      </c>
      <c r="I36" s="52">
        <v>1194.8529130087311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119</v>
      </c>
      <c r="D37" s="52">
        <v>1118.9686098336081</v>
      </c>
      <c r="E37" s="52">
        <v>1375.0985683769698</v>
      </c>
      <c r="F37" s="52">
        <v>852.07047660990474</v>
      </c>
      <c r="G37" s="52">
        <v>478.55039465954314</v>
      </c>
      <c r="H37" s="52">
        <v>702.01413134843403</v>
      </c>
      <c r="I37" s="52">
        <v>1195.0908360511294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120</v>
      </c>
      <c r="D38" s="52">
        <v>1118.3985218232488</v>
      </c>
      <c r="E38" s="52">
        <v>1375.6827522204096</v>
      </c>
      <c r="F38" s="52">
        <v>852.44241722411505</v>
      </c>
      <c r="G38" s="52">
        <v>478.65376740247586</v>
      </c>
      <c r="H38" s="52">
        <v>702.63230823612582</v>
      </c>
      <c r="I38" s="52">
        <v>1195.6483806693479</v>
      </c>
      <c r="K38" s="32"/>
      <c r="L38" s="32"/>
      <c r="M38" s="32"/>
      <c r="N38" s="32"/>
      <c r="O38" s="32"/>
      <c r="P38" s="32"/>
    </row>
    <row r="39" spans="2:42">
      <c r="B39" s="45"/>
      <c r="C39" s="48" t="s">
        <v>121</v>
      </c>
      <c r="D39" s="56">
        <v>1117.8594410701194</v>
      </c>
      <c r="E39" s="56">
        <v>1376.4031654207547</v>
      </c>
      <c r="F39" s="56">
        <v>852.8186802777833</v>
      </c>
      <c r="G39" s="56">
        <v>478.79503587559282</v>
      </c>
      <c r="H39" s="56">
        <v>703.28649797034905</v>
      </c>
      <c r="I39" s="56">
        <v>1196.3537478053661</v>
      </c>
      <c r="K39" s="32"/>
      <c r="L39" s="32"/>
      <c r="M39" s="32"/>
      <c r="N39" s="32"/>
      <c r="O39" s="32"/>
      <c r="P39" s="32"/>
    </row>
    <row r="40" spans="2:42">
      <c r="B40" s="45"/>
      <c r="C40" s="45" t="s">
        <v>122</v>
      </c>
      <c r="D40" s="52"/>
      <c r="E40" s="52"/>
      <c r="F40" s="52"/>
      <c r="G40" s="52"/>
      <c r="H40" s="52"/>
      <c r="I40" s="52"/>
      <c r="K40" s="32"/>
      <c r="L40" s="32"/>
      <c r="M40" s="32"/>
      <c r="N40" s="32"/>
      <c r="O40" s="32"/>
      <c r="P40" s="32"/>
    </row>
    <row r="41" spans="2:42">
      <c r="B41" s="51"/>
      <c r="C41" s="45" t="s">
        <v>123</v>
      </c>
      <c r="D41" s="52"/>
      <c r="E41" s="52"/>
      <c r="F41" s="52"/>
      <c r="G41" s="52"/>
      <c r="H41" s="52"/>
      <c r="I41" s="52"/>
      <c r="K41" s="32"/>
      <c r="L41" s="32"/>
      <c r="M41" s="32"/>
      <c r="N41" s="32"/>
      <c r="O41" s="32"/>
      <c r="P41" s="32"/>
    </row>
    <row r="42" spans="2:42">
      <c r="B42" s="51"/>
      <c r="C42" s="45" t="s">
        <v>124</v>
      </c>
      <c r="D42" s="52"/>
      <c r="E42" s="52"/>
      <c r="F42" s="52"/>
      <c r="G42" s="52"/>
      <c r="H42" s="52"/>
      <c r="I42" s="52"/>
      <c r="K42" s="32"/>
      <c r="L42" s="209"/>
      <c r="M42" s="209"/>
      <c r="N42" s="209"/>
      <c r="O42" s="209"/>
      <c r="P42" s="209"/>
      <c r="Q42" s="209"/>
    </row>
    <row r="43" spans="2:42">
      <c r="B43" s="51"/>
      <c r="C43" s="45"/>
      <c r="D43" s="58"/>
      <c r="E43" s="58"/>
      <c r="F43" s="58"/>
      <c r="G43" s="58"/>
      <c r="H43" s="58"/>
      <c r="I43" s="58"/>
      <c r="K43" s="32"/>
      <c r="L43" s="32"/>
      <c r="M43" s="32"/>
      <c r="N43" s="32"/>
      <c r="O43" s="32"/>
      <c r="P43" s="32"/>
    </row>
    <row r="44" spans="2:42">
      <c r="B44" s="45"/>
      <c r="C44" s="45"/>
      <c r="D44" s="56" t="s">
        <v>126</v>
      </c>
      <c r="E44" s="52"/>
      <c r="F44" s="52"/>
      <c r="G44" s="52"/>
      <c r="H44" s="52"/>
      <c r="I44" s="52"/>
      <c r="K44" s="32"/>
      <c r="L44" s="32"/>
      <c r="M44" s="32"/>
      <c r="N44" s="32"/>
      <c r="O44" s="32"/>
      <c r="P44" s="32"/>
    </row>
    <row r="45" spans="2:42">
      <c r="B45" s="45">
        <v>2010</v>
      </c>
      <c r="C45" s="45"/>
      <c r="D45" s="52">
        <v>2.1742639544057196</v>
      </c>
      <c r="E45" s="52">
        <v>3.5854194921367322</v>
      </c>
      <c r="F45" s="52">
        <v>3.2084438878145383</v>
      </c>
      <c r="G45" s="52">
        <v>2.8985024455060904</v>
      </c>
      <c r="H45" s="52">
        <v>2.8228685702079925</v>
      </c>
      <c r="I45" s="52">
        <v>3.4175092207132662</v>
      </c>
      <c r="K45" s="32"/>
      <c r="L45" s="32"/>
      <c r="M45" s="32"/>
      <c r="N45" s="32"/>
      <c r="O45" s="32"/>
      <c r="P45" s="32"/>
    </row>
    <row r="46" spans="2:42">
      <c r="B46" s="45">
        <v>2011</v>
      </c>
      <c r="C46" s="45"/>
      <c r="D46" s="52">
        <v>2.2479446059370467</v>
      </c>
      <c r="E46" s="52">
        <v>3.4387158957957631</v>
      </c>
      <c r="F46" s="52">
        <v>2.541844004498639</v>
      </c>
      <c r="G46" s="52">
        <v>2.636166722126454</v>
      </c>
      <c r="H46" s="52">
        <v>2.5075464158243799</v>
      </c>
      <c r="I46" s="52">
        <v>3.1842859878493002</v>
      </c>
      <c r="K46" s="32"/>
      <c r="L46" s="32"/>
      <c r="M46" s="32"/>
      <c r="N46" s="32"/>
      <c r="O46" s="32"/>
      <c r="P46" s="32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</row>
    <row r="47" spans="2:42">
      <c r="B47" s="45">
        <v>2012</v>
      </c>
      <c r="C47" s="45"/>
      <c r="D47" s="53">
        <v>2.0332525532994916</v>
      </c>
      <c r="E47" s="53">
        <v>3.5042459164357442</v>
      </c>
      <c r="F47" s="53">
        <v>2.5728324726469909</v>
      </c>
      <c r="G47" s="53">
        <v>1.3766870777958573</v>
      </c>
      <c r="H47" s="53">
        <v>3.0746674592396994</v>
      </c>
      <c r="I47" s="53">
        <v>3.1339970747441104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2013</v>
      </c>
      <c r="C48" s="45"/>
      <c r="D48" s="52">
        <v>2.1785494471202815</v>
      </c>
      <c r="E48" s="52">
        <v>3.3566967647270074</v>
      </c>
      <c r="F48" s="52">
        <v>2.6308729774710882</v>
      </c>
      <c r="G48" s="52">
        <v>1.1983036603954389</v>
      </c>
      <c r="H48" s="52">
        <v>3.1919073016283939</v>
      </c>
      <c r="I48" s="52">
        <v>3.0773566068296843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16">
      <c r="B49" s="45">
        <v>2014</v>
      </c>
      <c r="C49" s="45"/>
      <c r="D49" s="52">
        <v>0.86997773371475517</v>
      </c>
      <c r="E49" s="52">
        <v>2.0463949710716189</v>
      </c>
      <c r="F49" s="52">
        <v>1.0264864773547711</v>
      </c>
      <c r="G49" s="52">
        <v>-0.45326402990586434</v>
      </c>
      <c r="H49" s="52">
        <v>1.4067500954664913</v>
      </c>
      <c r="I49" s="52">
        <v>1.6853855129929318</v>
      </c>
      <c r="K49" s="32"/>
      <c r="L49" s="32"/>
      <c r="M49" s="32"/>
      <c r="N49" s="32"/>
      <c r="O49" s="32"/>
      <c r="P49" s="32"/>
    </row>
    <row r="50" spans="2:16">
      <c r="B50" s="45">
        <v>2015</v>
      </c>
      <c r="C50" s="45"/>
      <c r="D50" s="52">
        <v>0.74839855482207174</v>
      </c>
      <c r="E50" s="52">
        <v>2.1679789922961712</v>
      </c>
      <c r="F50" s="52">
        <v>1.0569692881672532</v>
      </c>
      <c r="G50" s="52">
        <v>1.0668938684582185</v>
      </c>
      <c r="H50" s="52">
        <v>1.8961949950916823</v>
      </c>
      <c r="I50" s="52">
        <v>1.8941346863832864</v>
      </c>
      <c r="K50" s="32"/>
      <c r="L50" s="32"/>
      <c r="M50" s="32"/>
      <c r="N50" s="32"/>
      <c r="O50" s="32"/>
      <c r="P50" s="32"/>
    </row>
    <row r="51" spans="2:16">
      <c r="B51" s="45">
        <v>2016</v>
      </c>
      <c r="C51" s="45"/>
      <c r="D51" s="52">
        <v>0.70090235508939447</v>
      </c>
      <c r="E51" s="52">
        <v>2.0678201807531771</v>
      </c>
      <c r="F51" s="52">
        <v>1.2888933212321652</v>
      </c>
      <c r="G51" s="52">
        <v>1.2068441835092036</v>
      </c>
      <c r="H51" s="52">
        <v>1.5437279000681814</v>
      </c>
      <c r="I51" s="52">
        <v>1.9160203176220136</v>
      </c>
      <c r="K51" s="32"/>
      <c r="L51" s="32"/>
      <c r="M51" s="32"/>
      <c r="N51" s="32"/>
      <c r="O51" s="32"/>
      <c r="P51" s="32"/>
    </row>
    <row r="52" spans="2:16">
      <c r="B52" s="45">
        <v>2017</v>
      </c>
      <c r="C52" s="45"/>
      <c r="D52" s="52">
        <v>0.58889137491855426</v>
      </c>
      <c r="E52" s="52">
        <v>1.9207353033274588</v>
      </c>
      <c r="F52" s="52">
        <v>1.2948805188622181</v>
      </c>
      <c r="G52" s="52">
        <v>1.231930917614954</v>
      </c>
      <c r="H52" s="52">
        <v>1.8466302848462846</v>
      </c>
      <c r="I52" s="52">
        <v>1.8262499388099984</v>
      </c>
      <c r="K52" s="32"/>
      <c r="L52" s="32"/>
      <c r="M52" s="32"/>
      <c r="N52" s="32"/>
      <c r="O52" s="32"/>
      <c r="P52" s="32"/>
    </row>
    <row r="53" spans="2:16">
      <c r="B53" s="45">
        <v>2018</v>
      </c>
      <c r="C53" s="45"/>
      <c r="D53" s="52">
        <v>1.7911768704562014</v>
      </c>
      <c r="E53" s="52">
        <v>3.4061196333973198</v>
      </c>
      <c r="F53" s="52">
        <v>4.8935021934644274</v>
      </c>
      <c r="G53" s="52">
        <v>3.2391293304118607</v>
      </c>
      <c r="H53" s="52">
        <v>3.7169989295475103</v>
      </c>
      <c r="I53" s="52">
        <v>3.6805872429081399</v>
      </c>
      <c r="K53" s="32"/>
      <c r="L53" s="32"/>
      <c r="M53" s="32"/>
      <c r="N53" s="32"/>
      <c r="O53" s="32"/>
      <c r="P53" s="32"/>
    </row>
    <row r="54" spans="2:16">
      <c r="B54" s="45">
        <v>2019</v>
      </c>
      <c r="C54" s="45"/>
      <c r="D54" s="52">
        <v>2.5664763278633762</v>
      </c>
      <c r="E54" s="52">
        <v>3.2563740748494663</v>
      </c>
      <c r="F54" s="52">
        <v>4.995514762415465</v>
      </c>
      <c r="G54" s="52">
        <v>3.0866877454988728</v>
      </c>
      <c r="H54" s="52">
        <v>3.7322611955504126</v>
      </c>
      <c r="I54" s="52">
        <v>3.6188596279576268</v>
      </c>
      <c r="K54" s="32"/>
      <c r="L54" s="32"/>
      <c r="M54" s="32"/>
      <c r="N54" s="32"/>
      <c r="O54" s="32"/>
      <c r="P54" s="32"/>
    </row>
    <row r="55" spans="2:16">
      <c r="B55" s="45">
        <v>2020</v>
      </c>
      <c r="C55" s="45"/>
      <c r="D55" s="52">
        <v>0.69012849628857786</v>
      </c>
      <c r="E55" s="52">
        <v>2.3354869023602731</v>
      </c>
      <c r="F55" s="52">
        <v>2.0479606667086703</v>
      </c>
      <c r="G55" s="52">
        <v>1.5937314978782924</v>
      </c>
      <c r="H55" s="52">
        <v>2.6466986999275077</v>
      </c>
      <c r="I55" s="52">
        <v>2.2303987653552682</v>
      </c>
      <c r="K55" s="32"/>
      <c r="L55" s="32"/>
      <c r="M55" s="32"/>
      <c r="N55" s="32"/>
      <c r="O55" s="32"/>
      <c r="P55" s="32"/>
    </row>
    <row r="56" spans="2:16">
      <c r="B56" s="45">
        <v>2021</v>
      </c>
      <c r="C56" s="45"/>
      <c r="D56" s="52">
        <v>0.94785611592616004</v>
      </c>
      <c r="E56" s="52">
        <v>2.2140753052331652</v>
      </c>
      <c r="F56" s="52">
        <v>1.8381312908909653</v>
      </c>
      <c r="G56" s="52">
        <v>1.5507836263288111</v>
      </c>
      <c r="H56" s="52">
        <v>1.876656502092322</v>
      </c>
      <c r="I56" s="52">
        <v>2.1192714344812069</v>
      </c>
      <c r="K56" s="32"/>
      <c r="L56" s="32"/>
      <c r="M56" s="32"/>
      <c r="N56" s="32"/>
      <c r="O56" s="32"/>
      <c r="P56" s="32"/>
    </row>
    <row r="57" spans="2:16">
      <c r="B57" s="45"/>
      <c r="C57" s="45"/>
      <c r="D57" s="52"/>
      <c r="E57" s="52"/>
      <c r="F57" s="52"/>
      <c r="G57" s="52"/>
      <c r="H57" s="52"/>
      <c r="I57" s="52"/>
      <c r="K57" s="32"/>
      <c r="L57" s="32"/>
      <c r="M57" s="32"/>
      <c r="N57" s="32"/>
      <c r="O57" s="32"/>
      <c r="P57" s="32"/>
    </row>
    <row r="58" spans="2:16">
      <c r="B58" s="45">
        <v>2022</v>
      </c>
      <c r="C58" s="45" t="s">
        <v>113</v>
      </c>
      <c r="D58" s="52">
        <v>4.1069955789462931</v>
      </c>
      <c r="E58" s="52">
        <v>5.3997421323421557</v>
      </c>
      <c r="F58" s="52">
        <v>5.1050116550170221</v>
      </c>
      <c r="G58" s="52">
        <v>4.96014603420869</v>
      </c>
      <c r="H58" s="52">
        <v>5.2063002904800815</v>
      </c>
      <c r="I58" s="52">
        <v>5.3289225436661258</v>
      </c>
      <c r="K58" s="32"/>
      <c r="L58" s="32"/>
      <c r="M58" s="32"/>
      <c r="N58" s="32"/>
      <c r="O58" s="32"/>
      <c r="P58" s="32"/>
    </row>
    <row r="59" spans="2:16">
      <c r="B59" s="45"/>
      <c r="C59" s="45" t="s">
        <v>114</v>
      </c>
      <c r="D59" s="52">
        <v>4.0897774314631707</v>
      </c>
      <c r="E59" s="52">
        <v>5.4129559884063205</v>
      </c>
      <c r="F59" s="52">
        <v>5.1155959703903298</v>
      </c>
      <c r="G59" s="52">
        <v>4.984109432550321</v>
      </c>
      <c r="H59" s="52">
        <v>5.2656740743983965</v>
      </c>
      <c r="I59" s="52">
        <v>5.3564606442083385</v>
      </c>
      <c r="K59" s="32"/>
      <c r="L59" s="32"/>
      <c r="M59" s="32"/>
      <c r="N59" s="32"/>
      <c r="O59" s="32"/>
      <c r="P59" s="32"/>
    </row>
    <row r="60" spans="2:16">
      <c r="B60" s="45"/>
      <c r="C60" s="45" t="s">
        <v>115</v>
      </c>
      <c r="D60" s="52">
        <v>4.1100000000000003</v>
      </c>
      <c r="E60" s="52">
        <v>5.44</v>
      </c>
      <c r="F60" s="52">
        <v>5.12</v>
      </c>
      <c r="G60" s="52">
        <v>5.03</v>
      </c>
      <c r="H60" s="52">
        <v>5.24</v>
      </c>
      <c r="I60" s="52">
        <v>5.39</v>
      </c>
      <c r="K60" s="32"/>
      <c r="L60" s="32"/>
      <c r="M60" s="32"/>
      <c r="N60" s="32"/>
      <c r="O60" s="32"/>
      <c r="P60" s="32"/>
    </row>
    <row r="61" spans="2:16">
      <c r="B61" s="45"/>
      <c r="C61" s="45" t="s">
        <v>116</v>
      </c>
      <c r="D61" s="52">
        <v>4.1466229302114632</v>
      </c>
      <c r="E61" s="52">
        <v>5.4485063148840052</v>
      </c>
      <c r="F61" s="52">
        <v>5.1567584806152755</v>
      </c>
      <c r="G61" s="52">
        <v>5.0581033423390265</v>
      </c>
      <c r="H61" s="52">
        <v>5.4854889376120264</v>
      </c>
      <c r="I61" s="52">
        <v>5.4146523659300838</v>
      </c>
      <c r="K61" s="32"/>
      <c r="L61" s="32"/>
      <c r="M61" s="32"/>
      <c r="N61" s="32"/>
      <c r="O61" s="32"/>
      <c r="P61" s="32"/>
    </row>
    <row r="62" spans="2:16">
      <c r="B62" s="45"/>
      <c r="C62" s="45" t="s">
        <v>117</v>
      </c>
      <c r="D62" s="52">
        <v>4.1878099185130635</v>
      </c>
      <c r="E62" s="52">
        <v>5.6041884883227144</v>
      </c>
      <c r="F62" s="52">
        <v>5.2993052399705531</v>
      </c>
      <c r="G62" s="52">
        <v>5.2976743977102725</v>
      </c>
      <c r="H62" s="52">
        <v>5.5399120761751464</v>
      </c>
      <c r="I62" s="52">
        <v>5.5730125335116565</v>
      </c>
      <c r="K62" s="32"/>
      <c r="L62" s="32"/>
      <c r="M62" s="32"/>
      <c r="N62" s="32"/>
      <c r="O62" s="32"/>
      <c r="P62" s="32"/>
    </row>
    <row r="63" spans="2:16">
      <c r="B63" s="45"/>
      <c r="C63" s="45" t="s">
        <v>118</v>
      </c>
      <c r="D63" s="52">
        <v>4.1892735699199379</v>
      </c>
      <c r="E63" s="52">
        <v>5.5454519637650801</v>
      </c>
      <c r="F63" s="52">
        <v>5.2820910345123595</v>
      </c>
      <c r="G63" s="52">
        <v>5.2332214830268953</v>
      </c>
      <c r="H63" s="52">
        <v>5.7960446170284952</v>
      </c>
      <c r="I63" s="52">
        <v>5.5314358155461596</v>
      </c>
      <c r="K63" s="32"/>
      <c r="L63" s="32"/>
      <c r="M63" s="32"/>
      <c r="N63" s="32"/>
      <c r="O63" s="32"/>
      <c r="P63" s="32"/>
    </row>
    <row r="64" spans="2:16">
      <c r="B64" s="45"/>
      <c r="C64" s="45" t="s">
        <v>119</v>
      </c>
      <c r="D64" s="52">
        <v>4.155142313138116</v>
      </c>
      <c r="E64" s="52">
        <v>5.4814509920470211</v>
      </c>
      <c r="F64" s="52">
        <v>5.2523794771834442</v>
      </c>
      <c r="G64" s="52">
        <v>5.1805743368872559</v>
      </c>
      <c r="H64" s="52">
        <v>5.8134960083885856</v>
      </c>
      <c r="I64" s="52">
        <v>5.4716981975670764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120</v>
      </c>
      <c r="D65" s="52">
        <v>4.0946784913783896</v>
      </c>
      <c r="E65" s="52">
        <v>5.3392090481266363</v>
      </c>
      <c r="F65" s="52">
        <v>5.1620456213118837</v>
      </c>
      <c r="G65" s="52">
        <v>4.9835602837546844</v>
      </c>
      <c r="H65" s="52">
        <v>5.8272299217630996</v>
      </c>
      <c r="I65" s="52">
        <v>5.3385792484654138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121</v>
      </c>
      <c r="D66" s="52">
        <v>4.1082928908597438</v>
      </c>
      <c r="E66" s="52">
        <v>5.3546090860634443</v>
      </c>
      <c r="F66" s="52">
        <v>5.1967430046282903</v>
      </c>
      <c r="G66" s="52">
        <v>5.0024786992763692</v>
      </c>
      <c r="H66" s="52">
        <v>5.926870014538288</v>
      </c>
      <c r="I66" s="52">
        <v>5.3524454013095912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122</v>
      </c>
      <c r="D67" s="52">
        <v>4.0921705836553857</v>
      </c>
      <c r="E67" s="52">
        <v>5.3680230865716938</v>
      </c>
      <c r="F67" s="52">
        <v>5.2174308837139138</v>
      </c>
      <c r="G67" s="52">
        <v>5.0141197652478153</v>
      </c>
      <c r="H67" s="52">
        <v>5.9883103923068504</v>
      </c>
      <c r="I67" s="52">
        <v>5.3638043536662572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123</v>
      </c>
      <c r="D68" s="52">
        <v>4.0755945600322363</v>
      </c>
      <c r="E68" s="52">
        <v>5.34743175579806</v>
      </c>
      <c r="F68" s="52">
        <v>5.2282320447800457</v>
      </c>
      <c r="G68" s="52">
        <v>4.9757936649561962</v>
      </c>
      <c r="H68" s="52">
        <v>5.9934290170734261</v>
      </c>
      <c r="I68" s="52">
        <v>5.3468869113420858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124</v>
      </c>
      <c r="D69" s="52">
        <v>4.0251535986359332</v>
      </c>
      <c r="E69" s="52">
        <v>5.3188586100338719</v>
      </c>
      <c r="F69" s="52">
        <v>5.2007252765447154</v>
      </c>
      <c r="G69" s="52">
        <v>5.0277115908344383</v>
      </c>
      <c r="H69" s="52">
        <v>5.9085130886098902</v>
      </c>
      <c r="I69" s="52">
        <v>5.322000256006576</v>
      </c>
      <c r="K69" s="32"/>
      <c r="L69" s="32"/>
      <c r="M69" s="32"/>
      <c r="N69" s="32"/>
      <c r="O69" s="32"/>
      <c r="P69" s="32"/>
    </row>
    <row r="70" spans="2:16">
      <c r="B70" s="45">
        <v>2023</v>
      </c>
      <c r="C70" s="45" t="s">
        <v>113</v>
      </c>
      <c r="D70" s="52">
        <v>8.3262868513486854</v>
      </c>
      <c r="E70" s="52">
        <v>9.8251688666507917</v>
      </c>
      <c r="F70" s="52">
        <v>9.5318414325791689</v>
      </c>
      <c r="G70" s="52">
        <v>9.2292270235279972</v>
      </c>
      <c r="H70" s="52">
        <v>10.173593261483438</v>
      </c>
      <c r="I70" s="52">
        <v>9.8009075585679071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114</v>
      </c>
      <c r="D71" s="52">
        <v>8.3362179276891482</v>
      </c>
      <c r="E71" s="52">
        <v>9.8069340090424006</v>
      </c>
      <c r="F71" s="52">
        <v>9.5083450831329852</v>
      </c>
      <c r="G71" s="52">
        <v>9.2602515812926214</v>
      </c>
      <c r="H71" s="52">
        <v>10.145173956801944</v>
      </c>
      <c r="I71" s="52">
        <v>9.7887673528320072</v>
      </c>
      <c r="K71" s="32"/>
      <c r="L71" s="32"/>
      <c r="M71" s="32"/>
      <c r="N71" s="32"/>
      <c r="O71" s="32"/>
      <c r="P71" s="32"/>
    </row>
    <row r="72" spans="2:16">
      <c r="B72" s="45"/>
      <c r="C72" s="45" t="s">
        <v>115</v>
      </c>
      <c r="D72" s="52">
        <v>8.2705411977552536</v>
      </c>
      <c r="E72" s="52">
        <v>9.7301593764994578</v>
      </c>
      <c r="F72" s="52">
        <v>9.4963622382605131</v>
      </c>
      <c r="G72" s="52">
        <v>9.2116571192842667</v>
      </c>
      <c r="H72" s="52">
        <v>10.216179732882292</v>
      </c>
      <c r="I72" s="52">
        <v>9.7351261809139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116</v>
      </c>
      <c r="D73" s="52">
        <v>8.2124707297546173</v>
      </c>
      <c r="E73" s="52">
        <v>9.7033185994888527</v>
      </c>
      <c r="F73" s="52">
        <v>9.4682409085061092</v>
      </c>
      <c r="G73" s="52">
        <v>9.1543012723273254</v>
      </c>
      <c r="H73" s="52">
        <v>10.113213758068284</v>
      </c>
      <c r="I73" s="52">
        <v>9.7129042757511552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117</v>
      </c>
      <c r="D74" s="52">
        <v>8.1589878689124049</v>
      </c>
      <c r="E74" s="52">
        <v>9.6357193955783682</v>
      </c>
      <c r="F74" s="52">
        <v>9.422190584774004</v>
      </c>
      <c r="G74" s="52">
        <v>9.1391949594264776</v>
      </c>
      <c r="H74" s="52">
        <v>10.168568859615013</v>
      </c>
      <c r="I74" s="52">
        <v>9.6541374771434985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118</v>
      </c>
      <c r="D75" s="52">
        <v>8.1268817806340099</v>
      </c>
      <c r="E75" s="52">
        <v>9.5819487194159336</v>
      </c>
      <c r="F75" s="52">
        <v>9.3809630053039541</v>
      </c>
      <c r="G75" s="52">
        <v>9.1396176313612401</v>
      </c>
      <c r="H75" s="52">
        <v>10.086533107706863</v>
      </c>
      <c r="I75" s="52">
        <v>9.6018233075635386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119</v>
      </c>
      <c r="D76" s="52">
        <v>8.0839197875397275</v>
      </c>
      <c r="E76" s="52">
        <v>9.5739519365680472</v>
      </c>
      <c r="F76" s="52">
        <v>9.3705160056773984</v>
      </c>
      <c r="G76" s="52">
        <v>9.1457918989616527</v>
      </c>
      <c r="H76" s="52">
        <v>9.9781942803853774</v>
      </c>
      <c r="I76" s="52">
        <v>9.5980949903083701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120</v>
      </c>
      <c r="D77" s="52">
        <v>8.0577380319876823</v>
      </c>
      <c r="E77" s="52">
        <v>9.5358693462288091</v>
      </c>
      <c r="F77" s="52">
        <v>9.3411941449021985</v>
      </c>
      <c r="G77" s="52">
        <v>9.144260832701633</v>
      </c>
      <c r="H77" s="52">
        <v>9.9599033387311344</v>
      </c>
      <c r="I77" s="52">
        <v>9.5633876299236356</v>
      </c>
      <c r="K77" s="209"/>
      <c r="L77" s="209"/>
      <c r="M77" s="209"/>
      <c r="N77" s="209"/>
      <c r="O77" s="209"/>
      <c r="P77" s="209"/>
    </row>
    <row r="78" spans="2:16">
      <c r="B78" s="45"/>
      <c r="C78" s="48" t="s">
        <v>121</v>
      </c>
      <c r="D78" s="56">
        <v>8.0205130026015592</v>
      </c>
      <c r="E78" s="56">
        <v>9.5021248326048191</v>
      </c>
      <c r="F78" s="56">
        <v>9.3117357976583381</v>
      </c>
      <c r="G78" s="56">
        <v>9.1360002558865894</v>
      </c>
      <c r="H78" s="56">
        <v>9.9308273912655398</v>
      </c>
      <c r="I78" s="56">
        <v>9.5381396794863793</v>
      </c>
      <c r="K78" s="32"/>
      <c r="L78" s="32"/>
      <c r="M78" s="32"/>
      <c r="N78" s="32"/>
      <c r="O78" s="32"/>
      <c r="P78" s="32"/>
    </row>
    <row r="79" spans="2:16">
      <c r="B79" s="45"/>
      <c r="C79" s="45" t="s">
        <v>122</v>
      </c>
      <c r="D79" s="52"/>
      <c r="E79" s="52"/>
      <c r="F79" s="52"/>
      <c r="G79" s="52"/>
      <c r="H79" s="52"/>
      <c r="I79" s="52"/>
      <c r="K79" s="32"/>
      <c r="L79" s="32"/>
      <c r="M79" s="32"/>
      <c r="N79" s="32"/>
      <c r="O79" s="32"/>
      <c r="P79" s="32"/>
    </row>
    <row r="80" spans="2:16">
      <c r="B80" s="45"/>
      <c r="C80" s="45" t="s">
        <v>123</v>
      </c>
      <c r="D80" s="52"/>
      <c r="E80" s="52"/>
      <c r="F80" s="52"/>
      <c r="G80" s="52"/>
      <c r="H80" s="52"/>
      <c r="I80" s="52"/>
      <c r="K80" s="32"/>
      <c r="L80" s="32"/>
      <c r="M80" s="32"/>
      <c r="N80" s="32"/>
      <c r="O80" s="32"/>
      <c r="P80" s="32"/>
    </row>
    <row r="81" spans="2:16">
      <c r="B81" s="45"/>
      <c r="C81" s="45" t="s">
        <v>124</v>
      </c>
      <c r="D81" s="52"/>
      <c r="E81" s="52"/>
      <c r="F81" s="52"/>
      <c r="G81" s="52"/>
      <c r="H81" s="52"/>
      <c r="I81" s="52"/>
      <c r="K81" s="32"/>
      <c r="L81" s="32"/>
      <c r="M81" s="32"/>
      <c r="N81" s="32"/>
      <c r="O81" s="32"/>
      <c r="P81" s="32"/>
    </row>
    <row r="82" spans="2:16">
      <c r="B82" s="45"/>
      <c r="C82" s="45"/>
      <c r="D82" s="53"/>
      <c r="E82" s="53"/>
      <c r="F82" s="53"/>
      <c r="G82" s="53"/>
      <c r="H82" s="53"/>
      <c r="I82" s="53"/>
      <c r="K82" s="35"/>
      <c r="L82" s="35"/>
      <c r="M82" s="35"/>
      <c r="N82" s="35"/>
      <c r="O82" s="35"/>
      <c r="P82" s="35"/>
    </row>
    <row r="83" spans="2:16">
      <c r="B83" s="27" t="s">
        <v>127</v>
      </c>
      <c r="D83" s="32"/>
      <c r="E83" s="32"/>
      <c r="F83" s="32"/>
      <c r="G83" s="32"/>
      <c r="H83" s="32"/>
      <c r="I83" s="32"/>
    </row>
    <row r="84" spans="2:16">
      <c r="C84" s="486"/>
      <c r="D84" s="469"/>
      <c r="E84" s="469"/>
      <c r="F84" s="469"/>
      <c r="G84" s="469"/>
      <c r="H84" s="469"/>
      <c r="I84" s="469"/>
    </row>
    <row r="85" spans="2:16" ht="18.75">
      <c r="B85" s="42"/>
      <c r="C85" s="43"/>
      <c r="D85" s="43"/>
      <c r="E85" s="43"/>
      <c r="F85" s="43"/>
      <c r="G85" s="43"/>
      <c r="H85" s="43"/>
      <c r="I85" s="43"/>
    </row>
  </sheetData>
  <mergeCells count="1">
    <mergeCell ref="C84:I84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I10" sqref="I10"/>
    </sheetView>
  </sheetViews>
  <sheetFormatPr baseColWidth="10" defaultRowHeight="15"/>
  <cols>
    <col min="1" max="1" width="2.7109375" customWidth="1"/>
    <col min="2" max="2" width="27.5703125" customWidth="1"/>
    <col min="3" max="3" width="17" customWidth="1"/>
    <col min="4" max="4" width="11.140625" customWidth="1"/>
    <col min="5" max="6" width="11.28515625" customWidth="1"/>
    <col min="7" max="7" width="11.7109375" customWidth="1"/>
  </cols>
  <sheetData>
    <row r="1" spans="1:138" ht="26.1" customHeight="1">
      <c r="B1" s="491" t="s">
        <v>33</v>
      </c>
      <c r="C1" s="492"/>
      <c r="D1" s="492"/>
      <c r="E1" s="492"/>
      <c r="F1" s="492"/>
      <c r="G1" s="492"/>
    </row>
    <row r="3" spans="1:138" ht="18.75">
      <c r="B3" s="267" t="s">
        <v>228</v>
      </c>
      <c r="C3" s="268"/>
      <c r="D3" s="268"/>
      <c r="E3" s="268"/>
      <c r="F3" s="268"/>
      <c r="G3" s="268"/>
      <c r="K3" s="7" t="s">
        <v>170</v>
      </c>
    </row>
    <row r="4" spans="1:138" ht="23.65" customHeight="1">
      <c r="A4" s="269"/>
      <c r="B4" s="493" t="s">
        <v>41</v>
      </c>
      <c r="C4" s="495" t="s">
        <v>40</v>
      </c>
      <c r="D4" s="496"/>
      <c r="E4" s="270" t="s">
        <v>34</v>
      </c>
      <c r="F4" s="270"/>
      <c r="G4" s="270"/>
    </row>
    <row r="5" spans="1:138" ht="18.600000000000001" customHeight="1">
      <c r="A5" s="269"/>
      <c r="B5" s="494"/>
      <c r="C5" s="271" t="s">
        <v>7</v>
      </c>
      <c r="D5" s="271" t="s">
        <v>32</v>
      </c>
      <c r="E5" s="272" t="s">
        <v>4</v>
      </c>
      <c r="F5" s="272" t="s">
        <v>3</v>
      </c>
      <c r="G5" s="272" t="s">
        <v>6</v>
      </c>
      <c r="J5" s="60"/>
      <c r="K5" s="61"/>
      <c r="L5" s="60"/>
      <c r="M5" s="62"/>
      <c r="N5" s="60"/>
    </row>
    <row r="6" spans="1:138" s="65" customFormat="1" ht="27.6" customHeight="1">
      <c r="A6" s="273"/>
      <c r="B6" s="274" t="s">
        <v>29</v>
      </c>
      <c r="C6" s="275">
        <v>983867</v>
      </c>
      <c r="D6" s="276">
        <f>C6/$C$14</f>
        <v>0.45647730968609695</v>
      </c>
      <c r="E6" s="277">
        <v>0.28289377265879478</v>
      </c>
      <c r="F6" s="277">
        <v>0.12634492071341769</v>
      </c>
      <c r="G6" s="277">
        <v>0.18647646780988655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" customHeight="1">
      <c r="A7" s="273"/>
      <c r="B7" s="278" t="s">
        <v>28</v>
      </c>
      <c r="C7" s="275">
        <v>135492</v>
      </c>
      <c r="D7" s="276">
        <f t="shared" ref="D7:D11" si="0">C7/$C$14</f>
        <v>6.2863195578252595E-2</v>
      </c>
      <c r="E7" s="277">
        <v>0.18842845528917493</v>
      </c>
      <c r="F7" s="277">
        <v>0.11719956645440997</v>
      </c>
      <c r="G7" s="277">
        <v>0.14379256988943767</v>
      </c>
      <c r="H7" s="3"/>
      <c r="I7" s="3"/>
      <c r="J7" s="46"/>
      <c r="K7" s="46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49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" customHeight="1">
      <c r="A8" s="273"/>
      <c r="B8" s="274" t="s">
        <v>35</v>
      </c>
      <c r="C8" s="275">
        <v>269366</v>
      </c>
      <c r="D8" s="276">
        <f t="shared" si="0"/>
        <v>0.12497569996849696</v>
      </c>
      <c r="E8" s="277">
        <v>0.35241170367725627</v>
      </c>
      <c r="F8" s="277">
        <v>0.25430092741134591</v>
      </c>
      <c r="G8" s="277">
        <v>0.29596691432577171</v>
      </c>
      <c r="H8" s="3"/>
      <c r="I8" s="3"/>
      <c r="J8" s="489"/>
      <c r="K8" s="489"/>
      <c r="L8" s="489"/>
      <c r="M8" s="489"/>
      <c r="N8" s="489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68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" customHeight="1">
      <c r="A9" s="273"/>
      <c r="B9" s="274" t="s">
        <v>30</v>
      </c>
      <c r="C9" s="275">
        <v>596328</v>
      </c>
      <c r="D9" s="276">
        <f t="shared" si="0"/>
        <v>0.27667377921049374</v>
      </c>
      <c r="E9" s="277">
        <v>0.27329292777663106</v>
      </c>
      <c r="F9" s="277">
        <v>6.8000613688216693E-2</v>
      </c>
      <c r="G9" s="277">
        <v>0.25551946257306257</v>
      </c>
      <c r="H9" s="3"/>
      <c r="I9" s="3"/>
      <c r="J9" s="148"/>
      <c r="K9" s="172"/>
      <c r="L9" s="148"/>
      <c r="M9" s="173"/>
      <c r="N9" s="148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49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" customHeight="1">
      <c r="A10" s="273"/>
      <c r="B10" s="274" t="s">
        <v>31</v>
      </c>
      <c r="C10" s="275">
        <v>146754</v>
      </c>
      <c r="D10" s="276">
        <f t="shared" si="0"/>
        <v>6.8088340299729003E-2</v>
      </c>
      <c r="E10" s="277">
        <v>0.43327422949527783</v>
      </c>
      <c r="F10" s="277">
        <v>0.42464626247463377</v>
      </c>
      <c r="G10" s="277">
        <v>0.42873670002979897</v>
      </c>
      <c r="H10" s="3"/>
      <c r="I10" s="3"/>
      <c r="J10" s="161"/>
      <c r="K10" s="156"/>
      <c r="L10" s="161"/>
      <c r="M10" s="156"/>
      <c r="N10" s="161"/>
      <c r="O10" s="143"/>
      <c r="P10" s="143"/>
      <c r="Q10" s="143"/>
      <c r="R10" s="143"/>
      <c r="S10" s="143"/>
      <c r="T10" s="143"/>
      <c r="U10" s="169"/>
      <c r="V10" s="143"/>
      <c r="W10" s="170"/>
      <c r="X10" s="143"/>
      <c r="Y10" s="143"/>
      <c r="Z10" s="143"/>
      <c r="AA10" s="143"/>
      <c r="AB10" s="14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" customHeight="1">
      <c r="A11" s="273"/>
      <c r="B11" s="274" t="s">
        <v>37</v>
      </c>
      <c r="C11" s="275">
        <v>22852</v>
      </c>
      <c r="D11" s="276">
        <f t="shared" si="0"/>
        <v>1.0602469115181918E-2</v>
      </c>
      <c r="E11" s="277">
        <v>0.50108808463624499</v>
      </c>
      <c r="F11" s="277">
        <v>0.51005886538585932</v>
      </c>
      <c r="G11" s="277">
        <v>0.50414754677020823</v>
      </c>
      <c r="H11" s="3"/>
      <c r="I11" s="3"/>
      <c r="J11" s="161"/>
      <c r="K11" s="156"/>
      <c r="L11" s="161"/>
      <c r="M11" s="156"/>
      <c r="N11" s="161"/>
      <c r="O11" s="182"/>
      <c r="P11" s="182"/>
      <c r="Q11" s="182"/>
      <c r="R11" s="182"/>
      <c r="S11" s="182"/>
      <c r="T11" s="182"/>
      <c r="U11" s="182"/>
      <c r="V11" s="143"/>
      <c r="W11" s="182"/>
      <c r="X11" s="182"/>
      <c r="Y11" s="182"/>
      <c r="Z11" s="182"/>
      <c r="AA11" s="182"/>
      <c r="AB11" s="149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" customHeight="1">
      <c r="A12" s="273"/>
      <c r="B12" s="279" t="s">
        <v>36</v>
      </c>
      <c r="C12" s="280">
        <f>SUM(C6:C11)</f>
        <v>2154659</v>
      </c>
      <c r="D12" s="281">
        <f>SUM(D6:D11)</f>
        <v>0.99968079385825126</v>
      </c>
      <c r="E12" s="282">
        <v>0.28370215594836634</v>
      </c>
      <c r="F12" s="282">
        <v>0.14932230766160962</v>
      </c>
      <c r="G12" s="282">
        <v>0.21874939402919644</v>
      </c>
      <c r="H12" s="3"/>
      <c r="I12" s="3"/>
      <c r="J12" s="161"/>
      <c r="K12" s="156"/>
      <c r="L12" s="161"/>
      <c r="M12" s="156"/>
      <c r="N12" s="161"/>
      <c r="O12" s="171"/>
      <c r="P12" s="146"/>
      <c r="Q12" s="171"/>
      <c r="R12" s="146"/>
      <c r="S12" s="171"/>
      <c r="T12" s="146"/>
      <c r="U12" s="171"/>
      <c r="V12" s="147"/>
      <c r="W12" s="148"/>
      <c r="X12" s="172"/>
      <c r="Y12" s="148"/>
      <c r="Z12" s="173"/>
      <c r="AA12" s="148"/>
      <c r="AB12" s="149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" customHeight="1">
      <c r="A13" s="273"/>
      <c r="B13" s="274" t="s">
        <v>38</v>
      </c>
      <c r="C13" s="275">
        <v>688</v>
      </c>
      <c r="D13" s="276">
        <f>C13/C14</f>
        <v>3.192061417488692E-4</v>
      </c>
      <c r="E13" s="277">
        <v>3.0068916015577639E-3</v>
      </c>
      <c r="F13" s="277">
        <v>3.9208902727325143E-3</v>
      </c>
      <c r="G13" s="277">
        <v>3.0777902539624313E-3</v>
      </c>
      <c r="H13" s="3"/>
      <c r="I13" s="3"/>
      <c r="J13" s="161"/>
      <c r="K13" s="156"/>
      <c r="L13" s="161"/>
      <c r="M13" s="156"/>
      <c r="N13" s="161"/>
      <c r="O13" s="145"/>
      <c r="P13" s="146"/>
      <c r="Q13" s="145"/>
      <c r="R13" s="146"/>
      <c r="S13" s="145"/>
      <c r="T13" s="146"/>
      <c r="U13" s="145"/>
      <c r="V13" s="147"/>
      <c r="W13" s="148"/>
      <c r="X13" s="149"/>
      <c r="Y13" s="148"/>
      <c r="Z13" s="149"/>
      <c r="AA13" s="148"/>
      <c r="AB13" s="149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" customHeight="1">
      <c r="A14" s="273"/>
      <c r="B14" s="283" t="s">
        <v>39</v>
      </c>
      <c r="C14" s="284">
        <f>SUM(C12:C13)</f>
        <v>2155347</v>
      </c>
      <c r="D14" s="285">
        <v>1</v>
      </c>
      <c r="E14" s="285">
        <v>0.27277167101916433</v>
      </c>
      <c r="F14" s="285">
        <v>0.14879457419742745</v>
      </c>
      <c r="G14" s="285">
        <v>0.21396348057673281</v>
      </c>
      <c r="H14" s="3"/>
      <c r="I14" s="3"/>
      <c r="J14" s="161"/>
      <c r="K14" s="156"/>
      <c r="L14" s="161"/>
      <c r="M14" s="156"/>
      <c r="N14" s="161"/>
      <c r="O14" s="145"/>
      <c r="P14" s="146"/>
      <c r="Q14" s="145"/>
      <c r="R14" s="146"/>
      <c r="S14" s="145"/>
      <c r="T14" s="146"/>
      <c r="U14" s="145"/>
      <c r="V14" s="147"/>
      <c r="W14" s="174"/>
      <c r="X14" s="149"/>
      <c r="Y14" s="174"/>
      <c r="Z14" s="149"/>
      <c r="AA14" s="174"/>
      <c r="AB14" s="149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61"/>
      <c r="K15" s="156"/>
      <c r="L15" s="161"/>
      <c r="M15" s="156"/>
      <c r="N15" s="161"/>
      <c r="O15" s="153"/>
      <c r="P15" s="154"/>
      <c r="Q15" s="153"/>
      <c r="R15" s="154"/>
      <c r="S15" s="153"/>
      <c r="T15" s="154"/>
      <c r="U15" s="153"/>
      <c r="V15" s="155"/>
      <c r="W15" s="153"/>
      <c r="X15" s="156"/>
      <c r="Y15" s="153"/>
      <c r="Z15" s="156"/>
      <c r="AA15" s="157"/>
      <c r="AB15" s="149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61"/>
      <c r="K16" s="156"/>
      <c r="L16" s="161"/>
      <c r="M16" s="156"/>
      <c r="N16" s="161"/>
      <c r="O16" s="153"/>
      <c r="P16" s="154"/>
      <c r="Q16" s="153"/>
      <c r="R16" s="154"/>
      <c r="S16" s="153"/>
      <c r="T16" s="154"/>
      <c r="U16" s="153"/>
      <c r="V16" s="155"/>
      <c r="W16" s="153"/>
      <c r="X16" s="156"/>
      <c r="Y16" s="153"/>
      <c r="Z16" s="156"/>
      <c r="AA16" s="157"/>
      <c r="AB16" s="149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7"/>
      <c r="K17" s="156"/>
      <c r="L17" s="157"/>
      <c r="M17" s="156"/>
      <c r="N17" s="157"/>
      <c r="O17" s="160"/>
      <c r="P17" s="154"/>
      <c r="Q17" s="160"/>
      <c r="R17" s="154"/>
      <c r="S17" s="160"/>
      <c r="T17" s="154"/>
      <c r="U17" s="160"/>
      <c r="V17" s="155"/>
      <c r="W17" s="161"/>
      <c r="X17" s="156"/>
      <c r="Y17" s="161"/>
      <c r="Z17" s="156"/>
      <c r="AA17" s="161"/>
      <c r="AB17" s="149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7"/>
      <c r="K18" s="156"/>
      <c r="L18" s="157"/>
      <c r="M18" s="156"/>
      <c r="N18" s="157"/>
      <c r="O18" s="153"/>
      <c r="P18" s="154"/>
      <c r="Q18" s="153"/>
      <c r="R18" s="154"/>
      <c r="S18" s="153"/>
      <c r="T18" s="154"/>
      <c r="U18" s="153"/>
      <c r="V18" s="155"/>
      <c r="W18" s="157"/>
      <c r="X18" s="156"/>
      <c r="Y18" s="157"/>
      <c r="Z18" s="156"/>
      <c r="AA18" s="157"/>
      <c r="AB18" s="1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7"/>
      <c r="K19" s="156"/>
      <c r="L19" s="157"/>
      <c r="M19" s="156"/>
      <c r="N19" s="157"/>
      <c r="O19" s="145"/>
      <c r="P19" s="146"/>
      <c r="Q19" s="145"/>
      <c r="R19" s="146"/>
      <c r="S19" s="145"/>
      <c r="T19" s="166"/>
      <c r="U19" s="176"/>
      <c r="V19" s="155"/>
      <c r="W19" s="174"/>
      <c r="X19" s="149"/>
      <c r="Y19" s="174"/>
      <c r="Z19" s="149"/>
      <c r="AA19" s="174"/>
      <c r="AB19" s="149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7"/>
      <c r="K20" s="156"/>
      <c r="L20" s="157"/>
      <c r="M20" s="156"/>
      <c r="N20" s="157"/>
      <c r="O20" s="153"/>
      <c r="P20" s="154"/>
      <c r="Q20" s="153"/>
      <c r="R20" s="154"/>
      <c r="S20" s="153"/>
      <c r="T20" s="154"/>
      <c r="U20" s="153"/>
      <c r="V20" s="155"/>
      <c r="W20" s="157"/>
      <c r="X20" s="156"/>
      <c r="Y20" s="157"/>
      <c r="Z20" s="156"/>
      <c r="AA20" s="157"/>
      <c r="AB20" s="149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7"/>
      <c r="K21" s="156"/>
      <c r="L21" s="157"/>
      <c r="M21" s="156"/>
      <c r="N21" s="157"/>
      <c r="O21" s="153"/>
      <c r="P21" s="154"/>
      <c r="Q21" s="153"/>
      <c r="R21" s="154"/>
      <c r="S21" s="153"/>
      <c r="T21" s="154"/>
      <c r="U21" s="153"/>
      <c r="V21" s="155"/>
      <c r="W21" s="157"/>
      <c r="X21" s="156"/>
      <c r="Y21" s="157"/>
      <c r="Z21" s="156"/>
      <c r="AA21" s="157"/>
      <c r="AB21" s="149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7"/>
      <c r="K22" s="156"/>
      <c r="L22" s="157"/>
      <c r="M22" s="156"/>
      <c r="N22" s="157"/>
      <c r="O22" s="153"/>
      <c r="P22" s="154"/>
      <c r="Q22" s="153"/>
      <c r="R22" s="154"/>
      <c r="S22" s="153"/>
      <c r="T22" s="154"/>
      <c r="U22" s="153"/>
      <c r="V22" s="155"/>
      <c r="W22" s="157"/>
      <c r="X22" s="156"/>
      <c r="Y22" s="157"/>
      <c r="Z22" s="156"/>
      <c r="AA22" s="157"/>
      <c r="AB22" s="149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7"/>
      <c r="K23" s="156"/>
      <c r="L23" s="157"/>
      <c r="M23" s="156"/>
      <c r="N23" s="157"/>
      <c r="O23" s="153"/>
      <c r="P23" s="154"/>
      <c r="Q23" s="153"/>
      <c r="R23" s="154"/>
      <c r="S23" s="153"/>
      <c r="T23" s="154"/>
      <c r="U23" s="153"/>
      <c r="V23" s="155"/>
      <c r="W23" s="157"/>
      <c r="X23" s="156"/>
      <c r="Y23" s="157"/>
      <c r="Z23" s="156"/>
      <c r="AA23" s="157"/>
      <c r="AB23" s="149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61"/>
      <c r="K24" s="156"/>
      <c r="L24" s="161"/>
      <c r="M24" s="156"/>
      <c r="N24" s="161"/>
      <c r="O24" s="153"/>
      <c r="P24" s="154"/>
      <c r="Q24" s="153"/>
      <c r="R24" s="154"/>
      <c r="S24" s="153"/>
      <c r="T24" s="154"/>
      <c r="U24" s="153"/>
      <c r="V24" s="155"/>
      <c r="W24" s="157"/>
      <c r="X24" s="156"/>
      <c r="Y24" s="157"/>
      <c r="Z24" s="156"/>
      <c r="AA24" s="157"/>
      <c r="AB24" s="149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7"/>
      <c r="K25" s="156"/>
      <c r="L25" s="157"/>
      <c r="M25" s="156"/>
      <c r="N25" s="157"/>
      <c r="O25" s="153"/>
      <c r="P25" s="154"/>
      <c r="Q25" s="153"/>
      <c r="R25" s="154"/>
      <c r="S25" s="153"/>
      <c r="T25" s="154"/>
      <c r="U25" s="153"/>
      <c r="V25" s="155"/>
      <c r="W25" s="157"/>
      <c r="X25" s="156"/>
      <c r="Y25" s="157"/>
      <c r="Z25" s="156"/>
      <c r="AA25" s="157"/>
      <c r="AB25" s="149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3"/>
      <c r="P26" s="154"/>
      <c r="Q26" s="153"/>
      <c r="R26" s="154"/>
      <c r="S26" s="153"/>
      <c r="T26" s="154"/>
      <c r="U26" s="153"/>
      <c r="V26" s="155"/>
      <c r="W26" s="157"/>
      <c r="X26" s="156"/>
      <c r="Y26" s="157"/>
      <c r="Z26" s="156"/>
      <c r="AA26" s="157"/>
      <c r="AB26" s="149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75">
      <c r="A27" s="70"/>
      <c r="H27" s="4"/>
      <c r="I27" s="4"/>
      <c r="O27" s="160"/>
      <c r="P27" s="154"/>
      <c r="Q27" s="160"/>
      <c r="R27" s="154"/>
      <c r="S27" s="160"/>
      <c r="T27" s="154"/>
      <c r="U27" s="160"/>
      <c r="V27" s="155"/>
      <c r="W27" s="161"/>
      <c r="X27" s="156"/>
      <c r="Y27" s="161"/>
      <c r="Z27" s="156"/>
      <c r="AA27" s="161"/>
      <c r="AB27" s="149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3"/>
      <c r="P28" s="154"/>
      <c r="Q28" s="153"/>
      <c r="R28" s="154"/>
      <c r="S28" s="153"/>
      <c r="T28" s="154"/>
      <c r="U28" s="153"/>
      <c r="V28" s="155"/>
      <c r="W28" s="157"/>
      <c r="X28" s="156"/>
      <c r="Y28" s="157"/>
      <c r="Z28" s="156"/>
      <c r="AA28" s="157"/>
      <c r="AB28" s="149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5"/>
      <c r="P29" s="146"/>
      <c r="Q29" s="145"/>
      <c r="R29" s="146"/>
      <c r="S29" s="145"/>
      <c r="T29" s="166"/>
      <c r="U29" s="145"/>
      <c r="V29" s="155"/>
      <c r="W29" s="174"/>
      <c r="X29" s="149"/>
      <c r="Y29" s="174"/>
      <c r="Z29" s="149"/>
      <c r="AA29" s="174"/>
      <c r="AB29" s="149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3"/>
      <c r="P30" s="154"/>
      <c r="Q30" s="153"/>
      <c r="R30" s="154"/>
      <c r="S30" s="153"/>
      <c r="T30" s="154"/>
      <c r="U30" s="153"/>
      <c r="V30" s="155"/>
      <c r="W30" s="157"/>
      <c r="X30" s="156"/>
      <c r="Y30" s="157"/>
      <c r="Z30" s="156"/>
      <c r="AA30" s="157"/>
      <c r="AB30" s="149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3"/>
      <c r="P31" s="154"/>
      <c r="Q31" s="153"/>
      <c r="R31" s="154"/>
      <c r="S31" s="153"/>
      <c r="T31" s="154"/>
      <c r="U31" s="153"/>
      <c r="V31" s="155"/>
      <c r="W31" s="157"/>
      <c r="X31" s="156"/>
      <c r="Y31" s="157"/>
      <c r="Z31" s="156"/>
      <c r="AA31" s="157"/>
      <c r="AB31" s="149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4"/>
      <c r="P32" s="154"/>
      <c r="Q32" s="153"/>
      <c r="R32" s="154"/>
      <c r="S32" s="153"/>
      <c r="T32" s="154"/>
      <c r="U32" s="153"/>
      <c r="V32" s="155"/>
      <c r="W32" s="157"/>
      <c r="X32" s="156"/>
      <c r="Y32" s="157"/>
      <c r="Z32" s="156"/>
      <c r="AA32" s="157"/>
      <c r="AB32" s="149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5"/>
      <c r="K33" s="186"/>
      <c r="L33" s="185"/>
      <c r="M33" s="186"/>
      <c r="N33" s="185"/>
      <c r="O33" s="184"/>
      <c r="P33" s="154"/>
      <c r="Q33" s="153"/>
      <c r="R33" s="154"/>
      <c r="S33" s="153"/>
      <c r="T33" s="154"/>
      <c r="U33" s="153"/>
      <c r="V33" s="155"/>
      <c r="W33" s="157"/>
      <c r="X33" s="156"/>
      <c r="Y33" s="157"/>
      <c r="Z33" s="156"/>
      <c r="AA33" s="157"/>
      <c r="AB33" s="149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7"/>
      <c r="K34" s="186"/>
      <c r="L34" s="187"/>
      <c r="M34" s="186"/>
      <c r="N34" s="187"/>
      <c r="O34" s="184"/>
      <c r="P34" s="154"/>
      <c r="Q34" s="153"/>
      <c r="R34" s="154"/>
      <c r="S34" s="153"/>
      <c r="T34" s="154"/>
      <c r="U34" s="153"/>
      <c r="V34" s="155"/>
      <c r="W34" s="157"/>
      <c r="X34" s="156"/>
      <c r="Y34" s="157"/>
      <c r="Z34" s="156"/>
      <c r="AA34" s="157"/>
      <c r="AB34" s="149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8"/>
      <c r="M35" s="189"/>
      <c r="N35" s="190"/>
      <c r="O35" s="184"/>
      <c r="P35" s="154"/>
      <c r="Q35" s="153"/>
      <c r="R35" s="154"/>
      <c r="S35" s="153"/>
      <c r="T35" s="154"/>
      <c r="U35" s="153"/>
      <c r="V35" s="155"/>
      <c r="W35" s="157"/>
      <c r="X35" s="156"/>
      <c r="Y35" s="157"/>
      <c r="Z35" s="156"/>
      <c r="AA35" s="157"/>
      <c r="AB35" s="149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8"/>
      <c r="M36" s="189"/>
      <c r="N36" s="190"/>
      <c r="O36" s="184"/>
      <c r="P36" s="154"/>
      <c r="Q36" s="153"/>
      <c r="R36" s="154"/>
      <c r="S36" s="153"/>
      <c r="T36" s="154"/>
      <c r="U36" s="153"/>
      <c r="V36" s="155"/>
      <c r="W36" s="157"/>
      <c r="X36" s="156"/>
      <c r="Y36" s="157"/>
      <c r="Z36" s="156"/>
      <c r="AA36" s="157"/>
      <c r="AB36" s="149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91"/>
      <c r="M37" s="192"/>
      <c r="N37" s="190"/>
      <c r="O37" s="193"/>
      <c r="P37" s="154"/>
      <c r="Q37" s="160"/>
      <c r="R37" s="154"/>
      <c r="S37" s="160"/>
      <c r="T37" s="154"/>
      <c r="U37" s="160"/>
      <c r="V37" s="155"/>
      <c r="W37" s="161"/>
      <c r="X37" s="156"/>
      <c r="Y37" s="161"/>
      <c r="Z37" s="156"/>
      <c r="AA37" s="161"/>
      <c r="AB37" s="149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8"/>
      <c r="M38" s="189"/>
      <c r="N38" s="194"/>
      <c r="O38" s="184"/>
      <c r="P38" s="154"/>
      <c r="Q38" s="153"/>
      <c r="R38" s="154"/>
      <c r="S38" s="153"/>
      <c r="T38" s="154"/>
      <c r="U38" s="153"/>
      <c r="V38" s="155"/>
      <c r="W38" s="157"/>
      <c r="X38" s="156"/>
      <c r="Y38" s="157"/>
      <c r="Z38" s="156"/>
      <c r="AA38" s="157"/>
      <c r="AB38" s="149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8"/>
      <c r="M39" s="167"/>
      <c r="N39" s="175"/>
      <c r="O39" s="145"/>
      <c r="P39" s="146"/>
      <c r="Q39" s="145"/>
      <c r="R39" s="146"/>
      <c r="S39" s="145"/>
      <c r="T39" s="166"/>
      <c r="U39" s="145"/>
      <c r="V39" s="155"/>
      <c r="W39" s="174"/>
      <c r="X39" s="149"/>
      <c r="Y39" s="174"/>
      <c r="Z39" s="149"/>
      <c r="AA39" s="174"/>
      <c r="AB39" s="149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50"/>
      <c r="M40" s="151"/>
      <c r="N40" s="152"/>
      <c r="O40" s="153"/>
      <c r="P40" s="154"/>
      <c r="Q40" s="153"/>
      <c r="R40" s="154"/>
      <c r="S40" s="153"/>
      <c r="T40" s="154"/>
      <c r="U40" s="153"/>
      <c r="V40" s="155"/>
      <c r="W40" s="157"/>
      <c r="X40" s="156"/>
      <c r="Y40" s="157"/>
      <c r="Z40" s="156"/>
      <c r="AA40" s="157"/>
      <c r="AB40" s="149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0.45647730968609695</v>
      </c>
      <c r="D41" s="5"/>
      <c r="E41" s="5"/>
      <c r="F41" s="5"/>
      <c r="G41" s="4"/>
      <c r="H41" s="4"/>
      <c r="I41" s="4"/>
      <c r="J41" s="4"/>
      <c r="K41" s="4"/>
      <c r="L41" s="150"/>
      <c r="M41" s="151"/>
      <c r="N41" s="152"/>
      <c r="O41" s="153"/>
      <c r="P41" s="154"/>
      <c r="Q41" s="153"/>
      <c r="R41" s="154"/>
      <c r="S41" s="153"/>
      <c r="T41" s="154"/>
      <c r="U41" s="153"/>
      <c r="V41" s="155"/>
      <c r="W41" s="157"/>
      <c r="X41" s="156"/>
      <c r="Y41" s="157"/>
      <c r="Z41" s="156"/>
      <c r="AA41" s="157"/>
      <c r="AB41" s="149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5.5" hidden="1">
      <c r="A42" s="5"/>
      <c r="B42" s="71" t="s">
        <v>35</v>
      </c>
      <c r="C42" s="72">
        <f>D8</f>
        <v>0.12497569996849696</v>
      </c>
      <c r="D42" s="5"/>
      <c r="E42" s="5"/>
      <c r="F42" s="5"/>
      <c r="G42" s="4"/>
      <c r="H42" s="4"/>
      <c r="I42" s="4"/>
      <c r="J42" s="4"/>
      <c r="K42" s="4"/>
      <c r="L42" s="150"/>
      <c r="M42" s="151"/>
      <c r="N42" s="152"/>
      <c r="O42" s="153"/>
      <c r="P42" s="154"/>
      <c r="Q42" s="153"/>
      <c r="R42" s="154"/>
      <c r="S42" s="153"/>
      <c r="T42" s="154"/>
      <c r="U42" s="153"/>
      <c r="V42" s="155"/>
      <c r="W42" s="157"/>
      <c r="X42" s="156"/>
      <c r="Y42" s="157"/>
      <c r="Z42" s="156"/>
      <c r="AA42" s="157"/>
      <c r="AB42" s="149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0.27667377921049374</v>
      </c>
      <c r="D43" s="5"/>
      <c r="E43" s="5"/>
      <c r="F43" s="5"/>
      <c r="G43" s="4"/>
      <c r="H43" s="4"/>
      <c r="I43" s="4"/>
      <c r="J43" s="4"/>
      <c r="K43" s="4"/>
      <c r="L43" s="158"/>
      <c r="M43" s="151"/>
      <c r="N43" s="152"/>
      <c r="O43" s="153"/>
      <c r="P43" s="154"/>
      <c r="Q43" s="153"/>
      <c r="R43" s="154"/>
      <c r="S43" s="153"/>
      <c r="T43" s="154"/>
      <c r="U43" s="153"/>
      <c r="V43" s="155"/>
      <c r="W43" s="157"/>
      <c r="X43" s="156"/>
      <c r="Y43" s="157"/>
      <c r="Z43" s="156"/>
      <c r="AA43" s="157"/>
      <c r="AB43" s="149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0.14187321113491239</v>
      </c>
      <c r="D44" s="5"/>
      <c r="E44" s="5"/>
      <c r="F44" s="5"/>
      <c r="G44" s="4"/>
      <c r="H44" s="4"/>
      <c r="I44" s="4"/>
      <c r="J44" s="4"/>
      <c r="K44" s="4"/>
      <c r="L44" s="158"/>
      <c r="M44" s="159"/>
      <c r="N44" s="152"/>
      <c r="O44" s="153"/>
      <c r="P44" s="154"/>
      <c r="Q44" s="160"/>
      <c r="R44" s="154"/>
      <c r="S44" s="153"/>
      <c r="T44" s="154"/>
      <c r="U44" s="160"/>
      <c r="V44" s="155"/>
      <c r="W44" s="161"/>
      <c r="X44" s="156"/>
      <c r="Y44" s="161"/>
      <c r="Z44" s="156"/>
      <c r="AA44" s="161"/>
      <c r="AB44" s="177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6.8088340299729003E-2</v>
      </c>
      <c r="D45" s="72">
        <f>SUM(C41:C44)</f>
        <v>1</v>
      </c>
      <c r="E45" s="72">
        <f>SUM(C41:C44)</f>
        <v>1</v>
      </c>
      <c r="F45" s="5"/>
      <c r="G45" s="4"/>
      <c r="H45" s="4"/>
      <c r="I45" s="4"/>
      <c r="J45" s="4"/>
      <c r="K45" s="4"/>
      <c r="L45" s="150"/>
      <c r="M45" s="151"/>
      <c r="N45" s="155"/>
      <c r="O45" s="153"/>
      <c r="P45" s="154"/>
      <c r="Q45" s="153"/>
      <c r="R45" s="154"/>
      <c r="S45" s="153"/>
      <c r="T45" s="154"/>
      <c r="U45" s="153"/>
      <c r="V45" s="155"/>
      <c r="W45" s="157"/>
      <c r="X45" s="156"/>
      <c r="Y45" s="157"/>
      <c r="Z45" s="156"/>
      <c r="AA45" s="157"/>
      <c r="AB45" s="149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1.0602469115181918E-2</v>
      </c>
      <c r="D46" s="5"/>
      <c r="E46" s="5"/>
      <c r="F46" s="5"/>
      <c r="G46" s="4"/>
      <c r="H46" s="4"/>
      <c r="I46" s="4"/>
      <c r="J46" s="4"/>
      <c r="K46" s="4"/>
      <c r="L46" s="158"/>
      <c r="M46" s="167"/>
      <c r="N46" s="175"/>
      <c r="O46" s="145"/>
      <c r="P46" s="146"/>
      <c r="Q46" s="145"/>
      <c r="R46" s="146"/>
      <c r="S46" s="145"/>
      <c r="T46" s="166"/>
      <c r="U46" s="176"/>
      <c r="V46" s="155"/>
      <c r="W46" s="174"/>
      <c r="X46" s="149"/>
      <c r="Y46" s="174"/>
      <c r="Z46" s="149"/>
      <c r="AA46" s="174"/>
      <c r="AB46" s="149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6.2863195578252595E-2</v>
      </c>
      <c r="D47" s="5"/>
      <c r="E47" s="5"/>
      <c r="F47" s="5"/>
      <c r="G47" s="4"/>
      <c r="H47" s="4"/>
      <c r="I47" s="4"/>
      <c r="J47" s="4"/>
      <c r="K47" s="4"/>
      <c r="L47" s="150"/>
      <c r="M47" s="151"/>
      <c r="N47" s="152"/>
      <c r="O47" s="153"/>
      <c r="P47" s="154"/>
      <c r="Q47" s="153"/>
      <c r="R47" s="154"/>
      <c r="S47" s="153"/>
      <c r="T47" s="154"/>
      <c r="U47" s="153"/>
      <c r="V47" s="155"/>
      <c r="W47" s="157"/>
      <c r="X47" s="156"/>
      <c r="Y47" s="157"/>
      <c r="Z47" s="156"/>
      <c r="AA47" s="157"/>
      <c r="AB47" s="149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3.192061417488692E-4</v>
      </c>
      <c r="D48" s="5"/>
      <c r="E48" s="5"/>
      <c r="F48" s="5"/>
      <c r="G48" s="4"/>
      <c r="H48" s="4"/>
      <c r="I48" s="4"/>
      <c r="J48" s="4"/>
      <c r="K48" s="4"/>
      <c r="L48" s="150"/>
      <c r="M48" s="151"/>
      <c r="N48" s="152"/>
      <c r="O48" s="153"/>
      <c r="P48" s="154"/>
      <c r="Q48" s="153"/>
      <c r="R48" s="154"/>
      <c r="S48" s="153"/>
      <c r="T48" s="154"/>
      <c r="U48" s="153"/>
      <c r="V48" s="155"/>
      <c r="W48" s="157"/>
      <c r="X48" s="156"/>
      <c r="Y48" s="157"/>
      <c r="Z48" s="156"/>
      <c r="AA48" s="157"/>
      <c r="AB48" s="149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0.28374642226982477</v>
      </c>
      <c r="D49" s="5"/>
      <c r="E49" s="5"/>
      <c r="F49" s="5"/>
      <c r="G49" s="4"/>
      <c r="H49" s="4"/>
      <c r="I49" s="4"/>
      <c r="J49" s="4"/>
      <c r="K49" s="4"/>
      <c r="L49" s="158"/>
      <c r="M49" s="151"/>
      <c r="N49" s="152"/>
      <c r="O49" s="153"/>
      <c r="P49" s="154"/>
      <c r="Q49" s="153"/>
      <c r="R49" s="154"/>
      <c r="S49" s="153"/>
      <c r="T49" s="154"/>
      <c r="U49" s="153"/>
      <c r="V49" s="155"/>
      <c r="W49" s="157"/>
      <c r="X49" s="156"/>
      <c r="Y49" s="157"/>
      <c r="Z49" s="156"/>
      <c r="AA49" s="157"/>
      <c r="AB49" s="149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1</v>
      </c>
      <c r="D50" s="5"/>
      <c r="E50" s="5"/>
      <c r="F50" s="5"/>
      <c r="G50" s="4"/>
      <c r="H50" s="4"/>
      <c r="I50" s="4"/>
      <c r="J50" s="4"/>
      <c r="K50" s="4"/>
      <c r="L50" s="158"/>
      <c r="M50" s="159"/>
      <c r="N50" s="152"/>
      <c r="O50" s="153"/>
      <c r="P50" s="154"/>
      <c r="Q50" s="160"/>
      <c r="R50" s="154"/>
      <c r="S50" s="153"/>
      <c r="T50" s="154"/>
      <c r="U50" s="160"/>
      <c r="V50" s="155"/>
      <c r="W50" s="161"/>
      <c r="X50" s="156"/>
      <c r="Y50" s="161"/>
      <c r="Z50" s="156"/>
      <c r="AA50" s="161"/>
      <c r="AB50" s="149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50"/>
      <c r="M51" s="151"/>
      <c r="N51" s="155"/>
      <c r="O51" s="153"/>
      <c r="P51" s="154"/>
      <c r="Q51" s="153"/>
      <c r="R51" s="154"/>
      <c r="S51" s="153"/>
      <c r="T51" s="154"/>
      <c r="U51" s="153"/>
      <c r="V51" s="155"/>
      <c r="W51" s="157"/>
      <c r="X51" s="156"/>
      <c r="Y51" s="157"/>
      <c r="Z51" s="156"/>
      <c r="AA51" s="157"/>
      <c r="AB51" s="149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8"/>
      <c r="M52" s="167"/>
      <c r="N52" s="152"/>
      <c r="O52" s="153"/>
      <c r="P52" s="154"/>
      <c r="Q52" s="160"/>
      <c r="R52" s="154"/>
      <c r="S52" s="153"/>
      <c r="T52" s="154"/>
      <c r="U52" s="160"/>
      <c r="V52" s="155"/>
      <c r="W52" s="161"/>
      <c r="X52" s="156"/>
      <c r="Y52" s="161"/>
      <c r="Z52" s="156"/>
      <c r="AA52" s="161"/>
      <c r="AB52" s="149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2"/>
      <c r="M53" s="163"/>
      <c r="N53" s="164"/>
      <c r="O53" s="145"/>
      <c r="P53" s="165"/>
      <c r="Q53" s="145"/>
      <c r="R53" s="165"/>
      <c r="S53" s="145"/>
      <c r="T53" s="166"/>
      <c r="U53" s="145"/>
      <c r="V53" s="155"/>
      <c r="W53" s="157"/>
      <c r="X53" s="156"/>
      <c r="Y53" s="157"/>
      <c r="Z53" s="156"/>
      <c r="AA53" s="157"/>
      <c r="AB53" s="149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490"/>
      <c r="M54" s="490"/>
      <c r="N54" s="162"/>
      <c r="O54" s="160"/>
      <c r="P54" s="154"/>
      <c r="Q54" s="160"/>
      <c r="R54" s="154"/>
      <c r="S54" s="160"/>
      <c r="T54" s="154"/>
      <c r="U54" s="160"/>
      <c r="V54" s="166"/>
      <c r="W54" s="161"/>
      <c r="X54" s="156"/>
      <c r="Y54" s="161"/>
      <c r="Z54" s="156"/>
      <c r="AA54" s="161"/>
      <c r="AB54" s="149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7"/>
      <c r="M55" s="167"/>
      <c r="N55" s="162"/>
      <c r="O55" s="160"/>
      <c r="P55" s="154"/>
      <c r="Q55" s="160"/>
      <c r="R55" s="154"/>
      <c r="S55" s="160"/>
      <c r="T55" s="154"/>
      <c r="U55" s="160"/>
      <c r="V55" s="166"/>
      <c r="W55" s="161"/>
      <c r="X55" s="156"/>
      <c r="Y55" s="161"/>
      <c r="Z55" s="156"/>
      <c r="AA55" s="161"/>
      <c r="AB55" s="149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490"/>
      <c r="M56" s="490"/>
      <c r="N56" s="162"/>
      <c r="O56" s="160"/>
      <c r="P56" s="154"/>
      <c r="Q56" s="160"/>
      <c r="R56" s="154"/>
      <c r="S56" s="160"/>
      <c r="T56" s="154"/>
      <c r="U56" s="153"/>
      <c r="V56" s="166"/>
      <c r="W56" s="161"/>
      <c r="X56" s="156"/>
      <c r="Y56" s="161"/>
      <c r="Z56" s="156"/>
      <c r="AA56" s="161"/>
      <c r="AB56" s="149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50"/>
      <c r="M57" s="151"/>
      <c r="N57" s="152"/>
      <c r="O57" s="153"/>
      <c r="P57" s="154"/>
      <c r="Q57" s="153"/>
      <c r="R57" s="154"/>
      <c r="S57" s="153"/>
      <c r="T57" s="154"/>
      <c r="U57" s="153"/>
      <c r="V57" s="155"/>
      <c r="W57" s="157"/>
      <c r="X57" s="156"/>
      <c r="Y57" s="157"/>
      <c r="Z57" s="156"/>
      <c r="AA57" s="157"/>
      <c r="AB57" s="149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50"/>
      <c r="M58" s="151"/>
      <c r="N58" s="152"/>
      <c r="O58" s="153"/>
      <c r="P58" s="154"/>
      <c r="Q58" s="153"/>
      <c r="R58" s="154"/>
      <c r="S58" s="153"/>
      <c r="T58" s="154"/>
      <c r="U58" s="153"/>
      <c r="V58" s="155"/>
      <c r="W58" s="157"/>
      <c r="X58" s="156"/>
      <c r="Y58" s="157"/>
      <c r="Z58" s="156"/>
      <c r="AA58" s="157"/>
      <c r="AB58" s="149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50"/>
      <c r="M59" s="151"/>
      <c r="N59" s="152"/>
      <c r="O59" s="153"/>
      <c r="P59" s="154"/>
      <c r="Q59" s="153"/>
      <c r="R59" s="154"/>
      <c r="S59" s="153"/>
      <c r="T59" s="154"/>
      <c r="U59" s="153"/>
      <c r="V59" s="155"/>
      <c r="W59" s="157"/>
      <c r="X59" s="156"/>
      <c r="Y59" s="157"/>
      <c r="Z59" s="156"/>
      <c r="AA59" s="157"/>
      <c r="AB59" s="149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50"/>
      <c r="M60" s="159"/>
      <c r="N60" s="152"/>
      <c r="O60" s="153"/>
      <c r="P60" s="154"/>
      <c r="Q60" s="153"/>
      <c r="R60" s="154"/>
      <c r="S60" s="153"/>
      <c r="T60" s="154"/>
      <c r="U60" s="160"/>
      <c r="V60" s="155"/>
      <c r="W60" s="161"/>
      <c r="X60" s="156"/>
      <c r="Y60" s="161"/>
      <c r="Z60" s="156"/>
      <c r="AA60" s="161"/>
      <c r="AB60" s="149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50"/>
      <c r="M61" s="159"/>
      <c r="N61" s="152"/>
      <c r="O61" s="153"/>
      <c r="P61" s="154"/>
      <c r="Q61" s="153"/>
      <c r="R61" s="154"/>
      <c r="S61" s="153"/>
      <c r="T61" s="154"/>
      <c r="U61" s="160"/>
      <c r="V61" s="155"/>
      <c r="W61" s="157"/>
      <c r="X61" s="156"/>
      <c r="Y61" s="157"/>
      <c r="Z61" s="156"/>
      <c r="AA61" s="157"/>
      <c r="AB61" s="149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490"/>
      <c r="M62" s="490"/>
      <c r="N62" s="162"/>
      <c r="O62" s="160"/>
      <c r="P62" s="154"/>
      <c r="Q62" s="160"/>
      <c r="R62" s="154"/>
      <c r="S62" s="160"/>
      <c r="T62" s="154"/>
      <c r="U62" s="160"/>
      <c r="V62" s="166"/>
      <c r="W62" s="161"/>
      <c r="X62" s="156"/>
      <c r="Y62" s="161"/>
      <c r="Z62" s="156"/>
      <c r="AA62" s="161"/>
      <c r="AB62" s="149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488"/>
      <c r="M63" s="488"/>
      <c r="N63" s="488"/>
      <c r="O63" s="488"/>
      <c r="P63" s="488"/>
      <c r="Q63" s="488"/>
      <c r="R63" s="488"/>
      <c r="S63" s="488"/>
      <c r="T63" s="488"/>
      <c r="U63" s="488"/>
      <c r="V63" s="488"/>
      <c r="W63" s="488"/>
      <c r="X63" s="488"/>
      <c r="Y63" s="488"/>
      <c r="Z63" s="488"/>
      <c r="AA63" s="488"/>
      <c r="AB63" s="149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9"/>
      <c r="M64" s="144"/>
      <c r="N64" s="144"/>
      <c r="O64" s="149"/>
      <c r="P64" s="149"/>
      <c r="Q64" s="149"/>
      <c r="R64" s="149"/>
      <c r="S64" s="149"/>
      <c r="T64" s="149"/>
      <c r="U64" s="177"/>
      <c r="V64" s="177"/>
      <c r="W64" s="178"/>
      <c r="X64" s="149"/>
      <c r="Y64" s="178"/>
      <c r="Z64" s="149"/>
      <c r="AA64" s="149"/>
      <c r="AB64" s="149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9"/>
      <c r="M65" s="144"/>
      <c r="N65" s="144"/>
      <c r="O65" s="177"/>
      <c r="P65" s="177"/>
      <c r="Q65" s="177"/>
      <c r="R65" s="177"/>
      <c r="S65" s="177"/>
      <c r="T65" s="177"/>
      <c r="U65" s="177"/>
      <c r="V65" s="177"/>
      <c r="W65" s="178"/>
      <c r="X65" s="149"/>
      <c r="Y65" s="178"/>
      <c r="Z65" s="149"/>
      <c r="AA65" s="149"/>
      <c r="AB65" s="149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59"/>
  <sheetViews>
    <sheetView showGridLines="0" showRowColHeaders="0" zoomScaleNormal="100" workbookViewId="0">
      <pane ySplit="6" topLeftCell="A17" activePane="bottomLeft" state="frozen"/>
      <selection activeCell="Q29" sqref="Q29"/>
      <selection pane="bottomLeft" activeCell="I43" sqref="I43"/>
    </sheetView>
  </sheetViews>
  <sheetFormatPr baseColWidth="10" defaultRowHeight="15"/>
  <cols>
    <col min="1" max="1" width="2.7109375" customWidth="1"/>
    <col min="2" max="2" width="20.140625" customWidth="1"/>
    <col min="3" max="3" width="18.7109375" customWidth="1"/>
    <col min="4" max="4" width="20" customWidth="1"/>
    <col min="5" max="5" width="20.28515625" customWidth="1"/>
    <col min="6" max="6" width="16.5703125" customWidth="1"/>
  </cols>
  <sheetData>
    <row r="2" spans="1:8" ht="18.75">
      <c r="B2" s="76" t="s">
        <v>149</v>
      </c>
      <c r="C2" s="9"/>
      <c r="D2" s="9"/>
      <c r="E2" s="9"/>
      <c r="F2" s="9"/>
    </row>
    <row r="3" spans="1:8">
      <c r="A3" s="269"/>
      <c r="B3" s="269"/>
      <c r="C3" s="269"/>
      <c r="D3" s="269"/>
      <c r="E3" s="269"/>
      <c r="F3" s="269"/>
    </row>
    <row r="4" spans="1:8" ht="26.1" customHeight="1">
      <c r="A4" s="269"/>
      <c r="B4" s="497" t="s">
        <v>150</v>
      </c>
      <c r="C4" s="286" t="s">
        <v>147</v>
      </c>
      <c r="D4" s="286"/>
      <c r="E4" s="286" t="s">
        <v>144</v>
      </c>
      <c r="F4" s="286"/>
      <c r="H4" s="7" t="s">
        <v>170</v>
      </c>
    </row>
    <row r="5" spans="1:8" ht="38.65" customHeight="1">
      <c r="A5" s="269"/>
      <c r="B5" s="498"/>
      <c r="C5" s="287" t="s">
        <v>28</v>
      </c>
      <c r="D5" s="287" t="s">
        <v>29</v>
      </c>
      <c r="E5" s="287" t="s">
        <v>28</v>
      </c>
      <c r="F5" s="287" t="s">
        <v>29</v>
      </c>
    </row>
    <row r="6" spans="1:8" ht="20.85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196" t="s">
        <v>220</v>
      </c>
      <c r="C22" s="78">
        <f>'Distrib - regím. Altas nuevas'!$I$42</f>
        <v>1044.0375604297228</v>
      </c>
      <c r="D22" s="78">
        <f>'Distrib - regím. Altas nuevas'!$I$44</f>
        <v>1546.8812489517802</v>
      </c>
      <c r="E22" s="78">
        <f>'Distrib - regím. Altas nuevas'!$O$42</f>
        <v>1019.9008468374284</v>
      </c>
      <c r="F22" s="78">
        <f>'Distrib - regím. Altas nuevas'!$O$44</f>
        <v>1439.8164120598692</v>
      </c>
    </row>
    <row r="24" spans="2:13">
      <c r="B24" s="80" t="s">
        <v>126</v>
      </c>
      <c r="C24" s="81"/>
    </row>
    <row r="25" spans="2:13" ht="25.5" customHeight="1">
      <c r="B25" s="77">
        <v>2008</v>
      </c>
      <c r="C25" s="82">
        <f t="shared" ref="C25:F36" si="0">C7/C6-1</f>
        <v>4.274858211666599E-2</v>
      </c>
      <c r="D25" s="82">
        <f t="shared" si="0"/>
        <v>4.7465920434647479E-2</v>
      </c>
      <c r="E25" s="82">
        <f t="shared" si="0"/>
        <v>4.5928053959530368E-2</v>
      </c>
      <c r="F25" s="82">
        <f t="shared" si="0"/>
        <v>5.7686505621819428E-2</v>
      </c>
      <c r="G25" s="82"/>
      <c r="H25" s="75"/>
    </row>
    <row r="26" spans="2:13" ht="17.850000000000001" customHeight="1">
      <c r="B26" s="77">
        <v>2009</v>
      </c>
      <c r="C26" s="82">
        <f t="shared" si="0"/>
        <v>2.1580576410234364E-2</v>
      </c>
      <c r="D26" s="82">
        <f t="shared" si="0"/>
        <v>3.9823458188493532E-2</v>
      </c>
      <c r="E26" s="82">
        <f t="shared" si="0"/>
        <v>3.2614017698269437E-2</v>
      </c>
      <c r="F26" s="82">
        <f t="shared" si="0"/>
        <v>5.5472092802129724E-2</v>
      </c>
      <c r="G26" s="82"/>
      <c r="H26" s="75"/>
      <c r="L26" s="225"/>
    </row>
    <row r="27" spans="2:13" ht="17.850000000000001" customHeight="1">
      <c r="B27" s="77">
        <v>2010</v>
      </c>
      <c r="C27" s="82">
        <f t="shared" si="0"/>
        <v>3.853815025265761E-2</v>
      </c>
      <c r="D27" s="82">
        <f t="shared" si="0"/>
        <v>4.6779803625491168E-2</v>
      </c>
      <c r="E27" s="82">
        <f t="shared" si="0"/>
        <v>3.6094277651848028E-2</v>
      </c>
      <c r="F27" s="82">
        <f t="shared" si="0"/>
        <v>5.597996468595734E-2</v>
      </c>
      <c r="G27" s="82"/>
      <c r="H27" s="75"/>
      <c r="L27" s="225"/>
    </row>
    <row r="28" spans="2:13" ht="17.850000000000001" customHeight="1">
      <c r="B28" s="77">
        <v>2011</v>
      </c>
      <c r="C28" s="82">
        <f t="shared" si="0"/>
        <v>2.8265126890230308E-2</v>
      </c>
      <c r="D28" s="82">
        <f t="shared" si="0"/>
        <v>9.8248887613030522E-3</v>
      </c>
      <c r="E28" s="82">
        <f t="shared" si="0"/>
        <v>2.8597260824431592E-2</v>
      </c>
      <c r="F28" s="82">
        <f t="shared" si="0"/>
        <v>2.5499496664334709E-2</v>
      </c>
      <c r="G28" s="82"/>
      <c r="H28" s="75"/>
      <c r="L28" s="225"/>
    </row>
    <row r="29" spans="2:13" ht="17.850000000000001" customHeight="1">
      <c r="B29" s="77">
        <v>2012</v>
      </c>
      <c r="C29" s="82">
        <f t="shared" si="0"/>
        <v>-1.4902515167579566E-2</v>
      </c>
      <c r="D29" s="82">
        <f t="shared" si="0"/>
        <v>-1.2209595690396369E-2</v>
      </c>
      <c r="E29" s="82">
        <f t="shared" si="0"/>
        <v>2.3819600438411026E-2</v>
      </c>
      <c r="F29" s="82">
        <f t="shared" si="0"/>
        <v>4.1511725606661942E-2</v>
      </c>
      <c r="G29" s="82"/>
      <c r="H29" s="75"/>
      <c r="L29" s="225"/>
    </row>
    <row r="30" spans="2:13" ht="17.850000000000001" customHeight="1">
      <c r="B30" s="77">
        <v>2013</v>
      </c>
      <c r="C30" s="82">
        <f t="shared" si="0"/>
        <v>2.0629036115760169E-3</v>
      </c>
      <c r="D30" s="82">
        <f t="shared" si="0"/>
        <v>2.4944061126259909E-2</v>
      </c>
      <c r="E30" s="82">
        <f t="shared" si="0"/>
        <v>1.2485955949377736E-2</v>
      </c>
      <c r="F30" s="82">
        <f t="shared" si="0"/>
        <v>3.4881027500659023E-2</v>
      </c>
      <c r="G30" s="82"/>
      <c r="H30" s="75"/>
      <c r="L30" s="225"/>
    </row>
    <row r="31" spans="2:13" ht="17.850000000000001" customHeight="1">
      <c r="B31" s="77">
        <v>2014</v>
      </c>
      <c r="C31" s="82">
        <f t="shared" si="0"/>
        <v>-8.6622708874104504E-3</v>
      </c>
      <c r="D31" s="82">
        <f t="shared" si="0"/>
        <v>7.6513779499931545E-4</v>
      </c>
      <c r="E31" s="82">
        <f t="shared" si="0"/>
        <v>-6.2288011389808329E-3</v>
      </c>
      <c r="F31" s="82">
        <f t="shared" si="0"/>
        <v>1.469544009138346E-2</v>
      </c>
      <c r="G31" s="82"/>
      <c r="H31" s="75"/>
      <c r="J31" s="9"/>
      <c r="K31" s="9"/>
      <c r="L31" s="9"/>
      <c r="M31" s="9"/>
    </row>
    <row r="32" spans="2:13" ht="17.850000000000001" customHeight="1">
      <c r="B32" s="77">
        <v>2015</v>
      </c>
      <c r="C32" s="82">
        <f t="shared" si="0"/>
        <v>-1.3071829855537676E-2</v>
      </c>
      <c r="D32" s="82">
        <f t="shared" si="0"/>
        <v>2.4290333667678965E-2</v>
      </c>
      <c r="E32" s="82">
        <f t="shared" si="0"/>
        <v>-8.5432270433692947E-3</v>
      </c>
      <c r="F32" s="82">
        <f t="shared" si="0"/>
        <v>2.1495725195484816E-2</v>
      </c>
      <c r="G32" s="82"/>
      <c r="H32" s="75"/>
      <c r="J32" s="10"/>
      <c r="K32" s="10"/>
      <c r="L32" s="10"/>
      <c r="M32" s="10"/>
    </row>
    <row r="33" spans="1:15" ht="17.850000000000001" customHeight="1">
      <c r="B33" s="77">
        <v>2016</v>
      </c>
      <c r="C33" s="82">
        <f t="shared" si="0"/>
        <v>-1.0754546286225408E-2</v>
      </c>
      <c r="D33" s="82">
        <f t="shared" si="0"/>
        <v>-6.3206190508799942E-3</v>
      </c>
      <c r="E33" s="82">
        <f t="shared" si="0"/>
        <v>-5.0787309547588588E-3</v>
      </c>
      <c r="F33" s="82">
        <f t="shared" si="0"/>
        <v>-7.8707909511968044E-3</v>
      </c>
      <c r="G33" s="82"/>
      <c r="H33" s="75"/>
      <c r="I33" s="11"/>
      <c r="J33" s="12"/>
      <c r="K33" s="12"/>
      <c r="L33" s="12"/>
      <c r="M33" s="12"/>
    </row>
    <row r="34" spans="1:15" ht="17.850000000000001" customHeight="1">
      <c r="B34" s="77">
        <v>2017</v>
      </c>
      <c r="C34" s="82">
        <f t="shared" si="0"/>
        <v>-2.9901663601147321E-3</v>
      </c>
      <c r="D34" s="82">
        <f t="shared" si="0"/>
        <v>-1.2521794262165042E-2</v>
      </c>
      <c r="E34" s="82">
        <f t="shared" si="0"/>
        <v>-7.3686458778288166E-4</v>
      </c>
      <c r="F34" s="82">
        <f t="shared" si="0"/>
        <v>-1.0432537508349715E-2</v>
      </c>
      <c r="G34" s="82"/>
      <c r="H34" s="75"/>
      <c r="K34" s="77"/>
    </row>
    <row r="35" spans="1:15" ht="17.850000000000001" customHeight="1">
      <c r="B35" s="77">
        <v>2018</v>
      </c>
      <c r="C35" s="82">
        <f t="shared" si="0"/>
        <v>-2.9682153605145034E-3</v>
      </c>
      <c r="D35" s="82">
        <f t="shared" si="0"/>
        <v>-8.9887640449438644E-3</v>
      </c>
      <c r="E35" s="82">
        <f t="shared" si="0"/>
        <v>1.7954280706629078E-3</v>
      </c>
      <c r="F35" s="82">
        <f t="shared" si="0"/>
        <v>-5.4912133002646968E-3</v>
      </c>
      <c r="G35" s="82"/>
      <c r="H35" s="75"/>
    </row>
    <row r="36" spans="1:15" ht="17.850000000000001" customHeight="1">
      <c r="B36" s="77">
        <v>2019</v>
      </c>
      <c r="C36" s="82">
        <f t="shared" si="0"/>
        <v>2.2989076632304206E-2</v>
      </c>
      <c r="D36" s="82">
        <f t="shared" si="0"/>
        <v>3.2468367989852975E-2</v>
      </c>
      <c r="E36" s="82">
        <f t="shared" si="0"/>
        <v>2.6840804238133842E-2</v>
      </c>
      <c r="F36" s="82">
        <f t="shared" si="0"/>
        <v>2.6504008962134007E-2</v>
      </c>
      <c r="G36" s="82"/>
      <c r="H36" s="75"/>
    </row>
    <row r="37" spans="1:15" ht="17.850000000000001" customHeight="1">
      <c r="B37" s="77">
        <v>2020</v>
      </c>
      <c r="C37" s="82">
        <f t="shared" ref="C37:F37" si="1">C19/C18-1</f>
        <v>1.6248709867735744E-2</v>
      </c>
      <c r="D37" s="82">
        <f t="shared" si="1"/>
        <v>4.2700476994810721E-2</v>
      </c>
      <c r="E37" s="82">
        <f t="shared" si="1"/>
        <v>1.3100300831826228E-2</v>
      </c>
      <c r="F37" s="82">
        <f t="shared" si="1"/>
        <v>4.5139615451366133E-2</v>
      </c>
      <c r="G37" s="82"/>
      <c r="H37" s="75"/>
    </row>
    <row r="38" spans="1:15" ht="17.850000000000001" customHeight="1">
      <c r="B38" s="77">
        <v>2021</v>
      </c>
      <c r="C38" s="82">
        <f t="shared" ref="C38:F39" si="2">C20/C19-1</f>
        <v>1.3910432327089106E-2</v>
      </c>
      <c r="D38" s="82">
        <f t="shared" si="2"/>
        <v>-1.6837505641938089E-2</v>
      </c>
      <c r="E38" s="82">
        <f t="shared" si="2"/>
        <v>1.4664260223963277E-2</v>
      </c>
      <c r="F38" s="82">
        <f t="shared" si="2"/>
        <v>-1.3051452293956212E-2</v>
      </c>
      <c r="G38" s="82"/>
      <c r="H38" s="75"/>
    </row>
    <row r="39" spans="1:15" ht="17.850000000000001" customHeight="1">
      <c r="B39" s="77">
        <v>2022</v>
      </c>
      <c r="C39" s="82">
        <f t="shared" si="2"/>
        <v>2.5526865481362293E-2</v>
      </c>
      <c r="D39" s="82">
        <f t="shared" si="2"/>
        <v>1.3579598001317361E-2</v>
      </c>
      <c r="E39" s="82">
        <f t="shared" si="2"/>
        <v>2.7843470175651364E-2</v>
      </c>
      <c r="F39" s="82">
        <f t="shared" si="2"/>
        <v>2.7636526023134822E-2</v>
      </c>
      <c r="G39" s="82"/>
      <c r="H39" s="75"/>
    </row>
    <row r="40" spans="1:15" ht="22.7" customHeight="1">
      <c r="B40" s="79" t="s">
        <v>221</v>
      </c>
      <c r="C40" s="83">
        <f>C22/C47-1</f>
        <v>2.2759190431398402E-4</v>
      </c>
      <c r="D40" s="83">
        <f>D22/D47-1</f>
        <v>1.8891614380042165E-2</v>
      </c>
      <c r="E40" s="83">
        <f>E22/E47-1</f>
        <v>7.3691743090240625E-3</v>
      </c>
      <c r="F40" s="83">
        <f>F22/F47-1</f>
        <v>1.0631523131580778E-2</v>
      </c>
      <c r="G40" s="82"/>
      <c r="H40" s="75"/>
      <c r="J40" s="5"/>
    </row>
    <row r="41" spans="1:15" ht="7.5" customHeight="1"/>
    <row r="42" spans="1:15" ht="3.4" customHeight="1">
      <c r="B42" s="84"/>
      <c r="C42" s="84"/>
      <c r="D42" s="84"/>
      <c r="E42" s="84"/>
      <c r="F42" s="84"/>
    </row>
    <row r="43" spans="1:15" ht="23.85" customHeight="1">
      <c r="B43" t="s">
        <v>202</v>
      </c>
    </row>
    <row r="44" spans="1:15" ht="23.85" customHeight="1">
      <c r="B44" t="s">
        <v>222</v>
      </c>
      <c r="K44" s="219"/>
      <c r="L44" s="219"/>
      <c r="M44" s="219"/>
      <c r="N44" s="219"/>
      <c r="O44" s="219"/>
    </row>
    <row r="45" spans="1:15" ht="35.65" customHeight="1">
      <c r="A45" s="378"/>
      <c r="B45" s="464"/>
      <c r="C45" s="322" t="s">
        <v>151</v>
      </c>
      <c r="D45" s="322"/>
      <c r="E45" s="322" t="s">
        <v>152</v>
      </c>
      <c r="F45" s="323"/>
      <c r="G45" s="323"/>
      <c r="H45" s="466"/>
      <c r="I45" s="466"/>
      <c r="K45" s="219"/>
      <c r="L45" s="219"/>
      <c r="M45" s="219"/>
      <c r="N45" s="219"/>
      <c r="O45" s="219"/>
    </row>
    <row r="46" spans="1:15">
      <c r="A46" s="378"/>
      <c r="B46" s="464"/>
      <c r="C46" s="322" t="s">
        <v>28</v>
      </c>
      <c r="D46" s="322" t="s">
        <v>29</v>
      </c>
      <c r="E46" s="322" t="s">
        <v>28</v>
      </c>
      <c r="F46" s="323" t="s">
        <v>29</v>
      </c>
      <c r="G46" s="323"/>
      <c r="H46" s="466"/>
      <c r="I46" s="466"/>
      <c r="K46" s="219"/>
      <c r="L46" s="224"/>
      <c r="M46" s="224"/>
      <c r="N46" s="219"/>
      <c r="O46" s="223"/>
    </row>
    <row r="47" spans="1:15" ht="21.4" customHeight="1">
      <c r="A47" s="378"/>
      <c r="B47" s="464"/>
      <c r="C47" s="324">
        <v>1043.8</v>
      </c>
      <c r="D47" s="324">
        <v>1518.2</v>
      </c>
      <c r="E47" s="322">
        <v>1012.44</v>
      </c>
      <c r="F47" s="325">
        <v>1424.67</v>
      </c>
      <c r="G47" s="323"/>
      <c r="H47" s="466"/>
      <c r="I47" s="466"/>
      <c r="K47" s="219"/>
      <c r="L47" s="219"/>
      <c r="M47" s="219"/>
      <c r="N47" s="219"/>
      <c r="O47" s="219"/>
    </row>
    <row r="48" spans="1:15" ht="19.7" customHeight="1">
      <c r="A48" s="378"/>
      <c r="B48" s="464"/>
      <c r="C48" s="322"/>
      <c r="D48" s="322"/>
      <c r="E48" s="322"/>
      <c r="F48" s="323"/>
      <c r="G48" s="323"/>
      <c r="H48" s="466"/>
      <c r="I48" s="466"/>
      <c r="K48" s="219"/>
      <c r="L48" s="219"/>
      <c r="M48" s="219"/>
      <c r="N48" s="219"/>
      <c r="O48" s="219"/>
    </row>
    <row r="49" spans="1:15">
      <c r="A49" s="378"/>
      <c r="B49" s="464"/>
      <c r="C49" s="322"/>
      <c r="D49" s="322"/>
      <c r="E49" s="322"/>
      <c r="F49" s="323"/>
      <c r="G49" s="323"/>
      <c r="H49" s="466"/>
      <c r="I49" s="466"/>
      <c r="K49" s="219"/>
      <c r="L49" s="219"/>
      <c r="M49" s="219"/>
      <c r="N49" s="219"/>
      <c r="O49" s="219"/>
    </row>
    <row r="50" spans="1:15">
      <c r="A50" s="378"/>
      <c r="B50" s="465"/>
      <c r="C50" s="465"/>
      <c r="D50" s="465"/>
      <c r="E50" s="465"/>
      <c r="F50" s="465"/>
      <c r="G50" s="465"/>
      <c r="H50" s="467"/>
      <c r="I50" s="466"/>
      <c r="K50" s="219"/>
      <c r="L50" s="219"/>
      <c r="M50" s="219"/>
      <c r="N50" s="219"/>
      <c r="O50" s="219"/>
    </row>
    <row r="51" spans="1:15">
      <c r="A51" s="378"/>
      <c r="B51" s="465"/>
      <c r="C51" s="465"/>
      <c r="D51" s="465"/>
      <c r="E51" s="465"/>
      <c r="F51" s="465"/>
      <c r="G51" s="465"/>
      <c r="H51" s="466"/>
      <c r="I51" s="466"/>
      <c r="K51" s="219"/>
      <c r="L51" s="219"/>
      <c r="M51" s="219"/>
      <c r="N51" s="219"/>
      <c r="O51" s="219"/>
    </row>
    <row r="52" spans="1:15">
      <c r="A52" s="378"/>
      <c r="B52" s="465"/>
      <c r="C52" s="465"/>
      <c r="D52" s="465"/>
      <c r="E52" s="465"/>
      <c r="F52" s="465"/>
      <c r="G52" s="465"/>
      <c r="H52" s="466"/>
      <c r="I52" s="466"/>
      <c r="K52" s="219"/>
      <c r="L52" s="219"/>
      <c r="M52" s="219"/>
      <c r="N52" s="219"/>
      <c r="O52" s="219"/>
    </row>
    <row r="53" spans="1:15">
      <c r="A53" s="378"/>
      <c r="B53" s="465"/>
      <c r="C53" s="465"/>
      <c r="D53" s="465"/>
      <c r="E53" s="465"/>
      <c r="F53" s="465"/>
      <c r="G53" s="466"/>
      <c r="H53" s="466"/>
      <c r="I53" s="466"/>
      <c r="K53" s="219"/>
      <c r="L53" s="219"/>
      <c r="M53" s="219"/>
      <c r="N53" s="219"/>
      <c r="O53" s="219"/>
    </row>
    <row r="54" spans="1:15">
      <c r="A54" s="378"/>
      <c r="B54" s="465"/>
      <c r="C54" s="465"/>
      <c r="D54" s="465"/>
      <c r="E54" s="465"/>
      <c r="F54" s="465"/>
      <c r="G54" s="466"/>
      <c r="H54" s="466"/>
      <c r="I54" s="466"/>
      <c r="K54" s="219"/>
      <c r="L54" s="219"/>
      <c r="M54" s="219"/>
      <c r="N54" s="219"/>
      <c r="O54" s="219"/>
    </row>
    <row r="55" spans="1:15">
      <c r="A55" s="378"/>
      <c r="B55" s="465"/>
      <c r="C55" s="465"/>
      <c r="D55" s="465"/>
      <c r="E55" s="465"/>
      <c r="F55" s="465"/>
      <c r="G55" s="466"/>
      <c r="H55" s="466"/>
      <c r="I55" s="466"/>
      <c r="K55" s="219"/>
      <c r="L55" s="219"/>
      <c r="M55" s="219"/>
      <c r="N55" s="219"/>
      <c r="O55" s="219"/>
    </row>
    <row r="56" spans="1:15">
      <c r="A56" s="363"/>
      <c r="B56" s="462"/>
      <c r="C56" s="463"/>
      <c r="D56" s="463"/>
      <c r="E56" s="463"/>
      <c r="F56" s="463"/>
      <c r="G56" s="461"/>
      <c r="H56" s="220"/>
      <c r="I56" s="220"/>
      <c r="K56" s="219"/>
      <c r="L56" s="219"/>
      <c r="M56" s="219"/>
      <c r="N56" s="219"/>
      <c r="O56" s="219"/>
    </row>
    <row r="57" spans="1:15">
      <c r="B57" s="462"/>
      <c r="C57" s="462"/>
      <c r="D57" s="462"/>
      <c r="E57" s="462"/>
      <c r="F57" s="462"/>
      <c r="G57" s="220"/>
      <c r="H57" s="220"/>
      <c r="I57" s="220"/>
    </row>
    <row r="58" spans="1:15">
      <c r="B58" s="462"/>
      <c r="C58" s="462"/>
      <c r="D58" s="462"/>
      <c r="E58" s="462"/>
      <c r="F58" s="462"/>
      <c r="G58" s="220"/>
    </row>
    <row r="59" spans="1:15">
      <c r="B59" s="363"/>
      <c r="C59" s="363"/>
      <c r="D59" s="363"/>
      <c r="E59" s="363"/>
      <c r="F59" s="363"/>
      <c r="G59" s="220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GALLEGO SANCHEZ, ANGEL</cp:lastModifiedBy>
  <cp:lastPrinted>2023-02-22T08:37:20Z</cp:lastPrinted>
  <dcterms:created xsi:type="dcterms:W3CDTF">2016-11-17T11:36:14Z</dcterms:created>
  <dcterms:modified xsi:type="dcterms:W3CDTF">2023-09-19T17:12:04Z</dcterms:modified>
</cp:coreProperties>
</file>