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2\Octubre próximo\"/>
    </mc:Choice>
  </mc:AlternateContent>
  <xr:revisionPtr revIDLastSave="0" documentId="13_ncr:1_{C7D5440F-2417-4224-B66A-569D9D2D3639}" xr6:coauthVersionLast="47" xr6:coauthVersionMax="47" xr10:uidLastSave="{00000000-0000-0000-0000-000000000000}"/>
  <bookViews>
    <workbookView xWindow="-120" yWindow="-120" windowWidth="20730" windowHeight="11160" tabRatio="779" firstSheet="4" activeTab="4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F4" i="30" l="1"/>
  <c r="H4" i="30"/>
  <c r="I51" i="30"/>
  <c r="G51" i="30"/>
  <c r="E51" i="30"/>
  <c r="L4" i="30" l="1"/>
  <c r="C21" i="25"/>
  <c r="T52" i="30"/>
  <c r="E25" i="30"/>
  <c r="G25" i="30"/>
  <c r="H25" i="30"/>
  <c r="I25" i="30"/>
  <c r="D21" i="25"/>
  <c r="E21" i="25"/>
  <c r="F21" i="25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" i="27" l="1"/>
  <c r="D7" i="27"/>
  <c r="D8" i="27"/>
  <c r="D9" i="27"/>
  <c r="D10" i="27"/>
  <c r="D11" i="27"/>
  <c r="D68" i="23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B5" i="16" l="1"/>
  <c r="C5" i="15"/>
</calcChain>
</file>

<file path=xl/sharedStrings.xml><?xml version="1.0" encoding="utf-8"?>
<sst xmlns="http://schemas.openxmlformats.org/spreadsheetml/2006/main" count="906" uniqueCount="228">
  <si>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</si>
  <si>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</si>
  <si>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</si>
  <si>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</si>
  <si>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</si>
  <si>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</si>
  <si>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</si>
  <si>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</si>
  <si>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</si>
  <si>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</si>
  <si>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</si>
  <si>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</si>
  <si>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</si>
  <si>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</si>
  <si>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</si>
  <si>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</si>
  <si>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</si>
  <si>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</si>
  <si>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</si>
  <si>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</si>
  <si>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</si>
  <si>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</si>
  <si>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</si>
  <si>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</si>
  <si>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</si>
  <si>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</si>
  <si>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</si>
  <si>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</si>
  <si>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</si>
  <si>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</si>
  <si>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</si>
  <si>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</si>
  <si>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</si>
  <si>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</si>
  <si>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</si>
  <si>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</si>
  <si>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</si>
  <si>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</si>
  <si>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</si>
  <si>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</si>
  <si>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</si>
  <si>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</si>
  <si>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</si>
  <si>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</si>
  <si>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</si>
  <si>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</si>
  <si>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</si>
  <si>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</si>
  <si>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</si>
  <si>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</si>
  <si>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</si>
  <si>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</si>
  <si>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</si>
  <si>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</si>
  <si>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</si>
  <si>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</si>
  <si>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</si>
  <si>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</si>
  <si>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</si>
  <si>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</si>
  <si>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</si>
  <si>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</si>
  <si>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</si>
  <si>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</si>
  <si>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</si>
  <si>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</si>
  <si>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</si>
  <si>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</si>
  <si>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</si>
  <si>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</si>
  <si>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</si>
  <si>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</si>
  <si>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</si>
  <si>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</si>
  <si>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</si>
  <si>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</si>
  <si>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</si>
  <si>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</si>
  <si>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</si>
  <si>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</si>
  <si>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</si>
  <si>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</si>
  <si>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</si>
  <si>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</si>
  <si>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</si>
  <si>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</si>
  <si>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</si>
  <si>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</si>
  <si>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</si>
  <si>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</si>
  <si>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</si>
  <si>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</si>
  <si>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</si>
  <si>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</si>
  <si>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</si>
  <si>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</si>
  <si>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</si>
  <si>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</si>
  <si>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</si>
  <si>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</si>
  <si>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</si>
  <si>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</si>
  <si>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</si>
  <si>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</si>
  <si>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</si>
  <si>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</si>
  <si>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</si>
  <si>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</si>
  <si>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</si>
  <si>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</si>
  <si>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</si>
  <si>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</si>
  <si>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</si>
  <si>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</si>
  <si>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</si>
  <si>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</si>
  <si>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</si>
  <si>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</si>
  <si>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</si>
  <si>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</si>
  <si>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</si>
  <si>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</si>
  <si>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</si>
  <si>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</si>
  <si>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</si>
  <si>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</si>
  <si>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</si>
  <si>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</si>
  <si>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</si>
  <si>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</si>
  <si>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</si>
  <si>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</si>
  <si>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</si>
  <si>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</si>
  <si>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</si>
  <si>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</si>
  <si>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</si>
  <si>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</si>
  <si>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</si>
  <si>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</si>
  <si>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</si>
  <si>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</si>
  <si>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</si>
  <si>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</si>
  <si>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</si>
  <si>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</si>
  <si>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</si>
  <si>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</si>
  <si>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</si>
  <si>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</si>
  <si>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</si>
  <si>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</si>
  <si>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</si>
  <si>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</si>
  <si>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</si>
  <si>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</si>
  <si>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</si>
  <si>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</si>
  <si>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</si>
  <si>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</si>
  <si>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</si>
  <si>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</si>
  <si>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</si>
  <si>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</si>
  <si>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</si>
  <si>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</si>
  <si>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</si>
  <si>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</si>
  <si>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</si>
  <si>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</si>
  <si>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</si>
  <si>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</si>
  <si>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</si>
  <si>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</si>
  <si>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</si>
  <si>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</si>
  <si>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</si>
  <si>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</si>
  <si>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</si>
  <si>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</si>
  <si>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</si>
  <si>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</si>
  <si>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</si>
  <si>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</si>
  <si>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</si>
  <si>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</si>
  <si>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</si>
  <si>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</si>
  <si>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</si>
  <si>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</si>
  <si>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</si>
  <si>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</si>
  <si>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</si>
  <si>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</si>
  <si>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</si>
  <si>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</si>
  <si>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</si>
  <si>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</si>
  <si>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</si>
  <si>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</si>
  <si>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</si>
  <si>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</si>
  <si>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</si>
  <si>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</si>
  <si>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</si>
  <si>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</si>
  <si>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</si>
  <si>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</si>
  <si>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</si>
  <si>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</si>
  <si>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</si>
  <si>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44 pensiones de las que no consta el género</t>
    </r>
  </si>
  <si>
    <t>PENSIONES CONTRIBUTIVAS EN VIGOR A 1 DE OCTUBRE DE 2022</t>
  </si>
  <si>
    <t>SEPTIEMBRE 2022</t>
  </si>
  <si>
    <t>Datos a 1 de Octubre de 2022</t>
  </si>
  <si>
    <t xml:space="preserve">  1 de Octubre de 2022</t>
  </si>
  <si>
    <t>Septiembre 2022</t>
  </si>
  <si>
    <t>Septiembre 2022 (2)</t>
  </si>
  <si>
    <t>(2) Incremento sobre Septiembre 2021</t>
  </si>
  <si>
    <t>1 de  Octubre de 2022</t>
  </si>
  <si>
    <t>1 de Octubre de 2022</t>
  </si>
  <si>
    <t>Datos a 01 de Octubre de 2022</t>
  </si>
  <si>
    <t>PENSIONISTAS DEL SISTEMA DE SEGURIDAD SOCIAL  A 1 DE OCTUBRE DE 2022</t>
  </si>
  <si>
    <t>años</t>
  </si>
  <si>
    <t>Tasa de variación anual</t>
  </si>
  <si>
    <t>PENSIÓN MEDIA (€/mes)</t>
  </si>
  <si>
    <t>% SOBRE
  TOTAL
 NACIONAL</t>
  </si>
  <si>
    <t>PENSIÓN MEDIA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</si>
</sst>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613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Border="1" applyAlignment="1">
      <alignment horizontal="centerContinuous" vertical="center"/>
    </xf>
    <xf numFmtId="0" fontId="53" fillId="0" borderId="0" xfId="7" applyNumberFormat="1" applyFont="1" applyBorder="1" applyAlignment="1"/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1" xfId="7" applyNumberFormat="1" applyFont="1" applyBorder="1"/>
    <xf numFmtId="0" fontId="53" fillId="0" borderId="0" xfId="7" applyNumberFormat="1" applyFo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0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0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53" fillId="0" borderId="0" xfId="7" applyNumberFormat="1" applyFont="1" applyFill="1" applyAlignment="1"/>
    <xf numFmtId="0" fontId="53" fillId="0" borderId="0" xfId="7" applyFont="1" applyFill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0" xfId="7" applyNumberFormat="1" applyFont="1" applyFill="1" applyBorder="1" applyAlignment="1">
      <alignment horizontal="right" vertical="center"/>
    </xf>
    <xf numFmtId="2" fontId="43" fillId="0" borderId="0" xfId="0" applyNumberFormat="1" applyFont="1" applyFill="1"/>
    <xf numFmtId="0" fontId="53" fillId="0" borderId="0" xfId="7" applyNumberFormat="1" applyFont="1" applyFill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7" fillId="0" borderId="0" xfId="159" applyNumberFormat="1" applyFont="1" applyFill="1" applyBorder="1" applyAlignment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2" fontId="43" fillId="0" borderId="0" xfId="0" applyNumberFormat="1" applyFont="1" applyFill="1" applyBorder="1"/>
    <xf numFmtId="4" fontId="137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NumberFormat="1" applyFont="1" applyFill="1" applyBorder="1" applyAlignment="1"/>
    <xf numFmtId="0" fontId="53" fillId="0" borderId="18" xfId="18" applyNumberFormat="1" applyFont="1" applyFill="1" applyBorder="1" applyAlignment="1"/>
    <xf numFmtId="0" fontId="53" fillId="0" borderId="18" xfId="18" applyNumberFormat="1" applyFont="1" applyBorder="1" applyAlignment="1">
      <alignment horizontal="right" indent="2"/>
    </xf>
    <xf numFmtId="0" fontId="88" fillId="0" borderId="18" xfId="18" applyNumberFormat="1" applyFont="1" applyBorder="1" applyAlignment="1">
      <alignment horizontal="centerContinuous" vertical="center"/>
    </xf>
    <xf numFmtId="0" fontId="53" fillId="0" borderId="18" xfId="18" applyNumberFormat="1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NumberFormat="1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NumberFormat="1" applyFont="1" applyFill="1" applyBorder="1" applyAlignment="1">
      <alignment horizontal="right" indent="4"/>
    </xf>
    <xf numFmtId="0" fontId="53" fillId="0" borderId="18" xfId="18" applyNumberFormat="1" applyFont="1" applyBorder="1" applyAlignment="1"/>
    <xf numFmtId="3" fontId="53" fillId="0" borderId="18" xfId="18" applyNumberFormat="1" applyFont="1" applyBorder="1" applyAlignment="1"/>
    <xf numFmtId="10" fontId="53" fillId="0" borderId="18" xfId="18" applyNumberFormat="1" applyFont="1" applyBorder="1" applyAlignment="1"/>
    <xf numFmtId="2" fontId="53" fillId="0" borderId="18" xfId="18" applyNumberFormat="1" applyFont="1" applyBorder="1" applyAlignment="1"/>
    <xf numFmtId="0" fontId="53" fillId="0" borderId="18" xfId="18" applyNumberFormat="1" applyFont="1" applyFill="1" applyBorder="1" applyAlignment="1">
      <alignment horizontal="right" indent="2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18" xfId="17" applyFont="1" applyBorder="1"/>
    <xf numFmtId="0" fontId="65" fillId="0" borderId="18" xfId="1" applyNumberFormat="1" applyFont="1" applyBorder="1" applyAlignment="1">
      <alignment horizontal="left" vertical="center"/>
    </xf>
    <xf numFmtId="0" fontId="54" fillId="0" borderId="18" xfId="17" applyFont="1" applyBorder="1" applyAlignment="1"/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NumberFormat="1" applyFont="1" applyFill="1" applyBorder="1" applyAlignment="1">
      <alignment horizontal="center" vertical="center"/>
    </xf>
    <xf numFmtId="0" fontId="74" fillId="0" borderId="18" xfId="1" applyNumberFormat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NumberFormat="1" applyFont="1" applyBorder="1" applyAlignment="1">
      <alignment horizontal="center"/>
    </xf>
    <xf numFmtId="0" fontId="75" fillId="109" borderId="18" xfId="1" applyNumberFormat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NumberFormat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18" xfId="7" applyNumberFormat="1" applyFont="1" applyBorder="1" applyAlignment="1"/>
    <xf numFmtId="0" fontId="53" fillId="0" borderId="18" xfId="7" applyFont="1" applyBorder="1"/>
    <xf numFmtId="0" fontId="78" fillId="32" borderId="18" xfId="7" applyNumberFormat="1" applyFont="1" applyFill="1" applyBorder="1" applyAlignment="1">
      <alignment horizontal="centerContinuous" vertical="center" wrapText="1"/>
    </xf>
    <xf numFmtId="0" fontId="78" fillId="32" borderId="18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18" xfId="0" applyFont="1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Fill="1" applyBorder="1" applyAlignment="1">
      <alignment horizontal="right" vertical="center" indent="1"/>
    </xf>
    <xf numFmtId="171" fontId="53" fillId="0" borderId="18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NumberFormat="1" applyFont="1" applyFill="1" applyBorder="1" applyAlignment="1"/>
    <xf numFmtId="0" fontId="69" fillId="109" borderId="18" xfId="18" applyNumberFormat="1" applyFont="1" applyFill="1" applyBorder="1" applyAlignment="1">
      <alignment horizontal="center" vertical="center"/>
    </xf>
    <xf numFmtId="0" fontId="92" fillId="0" borderId="18" xfId="18" applyNumberFormat="1" applyFont="1" applyBorder="1" applyAlignment="1">
      <alignment horizontal="right" indent="2"/>
    </xf>
    <xf numFmtId="4" fontId="53" fillId="0" borderId="18" xfId="18" applyNumberFormat="1" applyFont="1" applyBorder="1" applyAlignment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NumberFormat="1" applyFont="1" applyFill="1" applyBorder="1" applyAlignment="1">
      <alignment vertical="center"/>
    </xf>
    <xf numFmtId="0" fontId="69" fillId="109" borderId="18" xfId="18" applyNumberFormat="1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Font="1" applyAlignment="1">
      <alignment horizontal="center"/>
    </xf>
    <xf numFmtId="2" fontId="42" fillId="0" borderId="0" xfId="0" applyNumberFormat="1" applyFont="1"/>
    <xf numFmtId="2" fontId="0" fillId="0" borderId="0" xfId="0" applyNumberFormat="1"/>
    <xf numFmtId="3" fontId="91" fillId="0" borderId="0" xfId="18" applyNumberFormat="1" applyFont="1" applyAlignment="1">
      <alignment vertical="center"/>
    </xf>
    <xf numFmtId="0" fontId="63" fillId="27" borderId="0" xfId="7" applyNumberFormat="1" applyFont="1" applyFill="1" applyBorder="1" applyAlignment="1">
      <alignment horizontal="centerContinuous" vertical="center"/>
    </xf>
    <xf numFmtId="0" fontId="56" fillId="0" borderId="0" xfId="7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left" vertical="center" indent="1"/>
    </xf>
    <xf numFmtId="0" fontId="63" fillId="31" borderId="0" xfId="7" applyNumberFormat="1" applyFont="1" applyFill="1" applyBorder="1" applyAlignment="1"/>
    <xf numFmtId="0" fontId="65" fillId="2" borderId="0" xfId="7" applyNumberFormat="1" applyFont="1" applyFill="1" applyBorder="1" applyAlignment="1">
      <alignment horizontal="center" vertical="center"/>
    </xf>
    <xf numFmtId="0" fontId="64" fillId="27" borderId="0" xfId="7" applyNumberFormat="1" applyFont="1" applyFill="1" applyBorder="1" applyAlignment="1">
      <alignment horizontal="right" vertical="center"/>
    </xf>
    <xf numFmtId="0" fontId="64" fillId="0" borderId="0" xfId="7" applyNumberFormat="1" applyFont="1" applyBorder="1" applyAlignment="1">
      <alignment vertical="center"/>
    </xf>
    <xf numFmtId="0" fontId="64" fillId="27" borderId="0" xfId="7" applyNumberFormat="1" applyFont="1" applyFill="1" applyBorder="1" applyAlignment="1">
      <alignment horizontal="center" vertical="center"/>
    </xf>
    <xf numFmtId="0" fontId="53" fillId="27" borderId="0" xfId="7" applyNumberFormat="1" applyFont="1" applyFill="1" applyBorder="1" applyAlignment="1"/>
    <xf numFmtId="0" fontId="66" fillId="0" borderId="0" xfId="7" applyNumberFormat="1" applyFont="1" applyBorder="1" applyAlignment="1"/>
    <xf numFmtId="3" fontId="53" fillId="0" borderId="0" xfId="7" applyNumberFormat="1" applyFont="1" applyBorder="1" applyAlignment="1"/>
    <xf numFmtId="4" fontId="53" fillId="0" borderId="0" xfId="7" applyNumberFormat="1" applyFont="1" applyBorder="1" applyAlignment="1"/>
    <xf numFmtId="3" fontId="67" fillId="28" borderId="0" xfId="7" applyNumberFormat="1" applyFont="1" applyFill="1" applyBorder="1" applyAlignment="1">
      <alignment vertical="top"/>
    </xf>
    <xf numFmtId="0" fontId="58" fillId="27" borderId="0" xfId="7" applyNumberFormat="1" applyFont="1" applyFill="1" applyBorder="1" applyAlignment="1">
      <alignment horizontal="centerContinuous"/>
    </xf>
    <xf numFmtId="0" fontId="53" fillId="0" borderId="0" xfId="7" applyFont="1" applyBorder="1"/>
    <xf numFmtId="0" fontId="64" fillId="27" borderId="0" xfId="7" applyNumberFormat="1" applyFont="1" applyFill="1" applyBorder="1" applyAlignment="1">
      <alignment horizontal="centerContinuous" vertical="center"/>
    </xf>
    <xf numFmtId="0" fontId="65" fillId="0" borderId="0" xfId="7" applyNumberFormat="1" applyFont="1" applyBorder="1" applyAlignment="1">
      <alignment horizontal="center" vertical="center"/>
    </xf>
    <xf numFmtId="0" fontId="64" fillId="0" borderId="0" xfId="7" applyNumberFormat="1" applyFont="1" applyFill="1" applyBorder="1" applyAlignment="1">
      <alignment horizontal="centerContinuous" vertical="center"/>
    </xf>
    <xf numFmtId="0" fontId="63" fillId="0" borderId="0" xfId="7" applyFont="1" applyFill="1" applyBorder="1" applyAlignment="1">
      <alignment horizontal="center" vertical="center"/>
    </xf>
    <xf numFmtId="3" fontId="1" fillId="0" borderId="0" xfId="139" applyNumberFormat="1" applyFont="1" applyFill="1"/>
    <xf numFmtId="3" fontId="1" fillId="0" borderId="0" xfId="139" applyNumberFormat="1" applyFont="1" applyFill="1" applyProtection="1">
      <protection locked="0"/>
    </xf>
    <xf numFmtId="0" fontId="117" fillId="0" borderId="0" xfId="139" applyFill="1"/>
    <xf numFmtId="4" fontId="1" fillId="0" borderId="0" xfId="139" applyNumberFormat="1" applyFont="1" applyFill="1"/>
    <xf numFmtId="4" fontId="63" fillId="0" borderId="0" xfId="7" applyNumberFormat="1" applyFont="1" applyBorder="1" applyAlignment="1"/>
    <xf numFmtId="4" fontId="53" fillId="0" borderId="0" xfId="7" applyNumberFormat="1" applyFont="1" applyBorder="1"/>
    <xf numFmtId="49" fontId="0" fillId="0" borderId="0" xfId="0" applyNumberFormat="1" applyFont="1"/>
    <xf numFmtId="0" fontId="78" fillId="0" borderId="0" xfId="18" applyNumberFormat="1" applyFont="1" applyFill="1" applyBorder="1" applyAlignment="1">
      <alignment horizontal="center" vertical="center" wrapText="1"/>
    </xf>
    <xf numFmtId="0" fontId="69" fillId="0" borderId="0" xfId="18" applyNumberFormat="1" applyFont="1" applyFill="1" applyBorder="1" applyAlignment="1">
      <alignment horizontal="center" vertical="center" wrapText="1"/>
    </xf>
    <xf numFmtId="4" fontId="69" fillId="0" borderId="0" xfId="18" applyNumberFormat="1" applyFont="1" applyFill="1" applyBorder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53" fillId="0" borderId="0" xfId="7" applyNumberFormat="1" applyFont="1" applyFill="1"/>
    <xf numFmtId="4" fontId="66" fillId="0" borderId="0" xfId="7" applyNumberFormat="1" applyFont="1" applyFill="1" applyBorder="1" applyAlignment="1"/>
    <xf numFmtId="4" fontId="63" fillId="0" borderId="0" xfId="7" applyNumberFormat="1" applyFont="1" applyFill="1" applyBorder="1" applyAlignment="1"/>
    <xf numFmtId="0" fontId="66" fillId="0" borderId="0" xfId="7" applyNumberFormat="1" applyFont="1" applyFill="1" applyBorder="1" applyAlignment="1"/>
    <xf numFmtId="0" fontId="69" fillId="0" borderId="0" xfId="7" applyNumberFormat="1" applyFont="1" applyFill="1" applyBorder="1" applyAlignment="1"/>
    <xf numFmtId="0" fontId="67" fillId="0" borderId="0" xfId="7" applyNumberFormat="1" applyFont="1" applyFill="1" applyBorder="1" applyAlignment="1">
      <alignment vertical="top"/>
    </xf>
    <xf numFmtId="4" fontId="53" fillId="0" borderId="0" xfId="7" applyNumberFormat="1" applyFont="1" applyFill="1" applyBorder="1"/>
    <xf numFmtId="0" fontId="53" fillId="0" borderId="0" xfId="7" applyNumberFormat="1" applyFont="1" applyFill="1" applyBorder="1"/>
    <xf numFmtId="0" fontId="53" fillId="0" borderId="0" xfId="7" applyNumberFormat="1" applyFont="1" applyFill="1"/>
    <xf numFmtId="0" fontId="53" fillId="0" borderId="24" xfId="18" applyNumberFormat="1" applyFont="1" applyFill="1" applyBorder="1" applyAlignment="1">
      <alignment horizontal="right" indent="2"/>
    </xf>
    <xf numFmtId="0" fontId="53" fillId="0" borderId="25" xfId="18" applyNumberFormat="1" applyFont="1" applyBorder="1" applyAlignment="1"/>
    <xf numFmtId="0" fontId="53" fillId="0" borderId="26" xfId="18" applyNumberFormat="1" applyFont="1" applyBorder="1" applyAlignment="1"/>
    <xf numFmtId="3" fontId="53" fillId="0" borderId="26" xfId="18" applyNumberFormat="1" applyFont="1" applyBorder="1" applyAlignment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/>
    <xf numFmtId="2" fontId="141" fillId="0" borderId="0" xfId="0" applyNumberFormat="1" applyFont="1" applyAlignment="1">
      <alignment horizontal="right" indent="2"/>
    </xf>
    <xf numFmtId="0" fontId="10" fillId="0" borderId="0" xfId="7" applyNumberFormat="1" applyFont="1" applyAlignment="1">
      <alignment horizontal="center" vertical="center"/>
    </xf>
    <xf numFmtId="0" fontId="10" fillId="0" borderId="0" xfId="7" applyNumberFormat="1" applyFont="1" applyBorder="1" applyAlignment="1">
      <alignment horizontal="center" vertical="center"/>
    </xf>
    <xf numFmtId="0" fontId="62" fillId="27" borderId="0" xfId="7" applyNumberFormat="1" applyFont="1" applyFill="1" applyAlignment="1">
      <alignment horizontal="center"/>
    </xf>
    <xf numFmtId="0" fontId="63" fillId="27" borderId="0" xfId="7" applyNumberFormat="1" applyFont="1" applyFill="1" applyBorder="1" applyAlignment="1">
      <alignment horizontal="center" vertical="center"/>
    </xf>
    <xf numFmtId="0" fontId="11" fillId="0" borderId="0" xfId="18" applyNumberFormat="1" applyFont="1" applyFill="1" applyBorder="1" applyAlignment="1">
      <alignment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174" fontId="0" fillId="0" borderId="0" xfId="238" applyNumberFormat="1" applyFont="1"/>
    <xf numFmtId="3" fontId="69" fillId="0" borderId="0" xfId="7" applyNumberFormat="1" applyFont="1" applyBorder="1" applyAlignment="1"/>
    <xf numFmtId="2" fontId="53" fillId="0" borderId="0" xfId="7" applyNumberFormat="1" applyFont="1" applyBorder="1" applyAlignment="1"/>
    <xf numFmtId="0" fontId="48" fillId="0" borderId="0" xfId="120" applyFont="1" applyAlignment="1">
      <alignment vertical="center"/>
    </xf>
    <xf numFmtId="0" fontId="69" fillId="0" borderId="0" xfId="7" applyNumberFormat="1" applyFont="1" applyBorder="1" applyAlignment="1"/>
    <xf numFmtId="0" fontId="63" fillId="0" borderId="0" xfId="7" applyNumberFormat="1" applyFont="1" applyFill="1" applyBorder="1" applyAlignment="1"/>
    <xf numFmtId="0" fontId="53" fillId="0" borderId="0" xfId="7" applyFont="1" applyAlignment="1">
      <alignment vertical="center"/>
    </xf>
    <xf numFmtId="0" fontId="68" fillId="109" borderId="0" xfId="7" applyNumberFormat="1" applyFont="1" applyFill="1" applyBorder="1" applyAlignment="1">
      <alignment vertical="center"/>
    </xf>
    <xf numFmtId="3" fontId="69" fillId="109" borderId="0" xfId="7" applyNumberFormat="1" applyFont="1" applyFill="1" applyBorder="1" applyAlignment="1">
      <alignment vertical="center"/>
    </xf>
    <xf numFmtId="0" fontId="53" fillId="0" borderId="0" xfId="7" applyNumberFormat="1" applyFont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NumberFormat="1" applyFont="1" applyFill="1" applyBorder="1" applyAlignment="1">
      <alignment vertical="center"/>
    </xf>
    <xf numFmtId="3" fontId="69" fillId="0" borderId="0" xfId="7" applyNumberFormat="1" applyFont="1" applyFill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0" fontId="10" fillId="0" borderId="0" xfId="7" applyNumberFormat="1" applyFont="1" applyFill="1" applyBorder="1" applyAlignment="1">
      <alignment horizontal="centerContinuous" vertical="center"/>
    </xf>
    <xf numFmtId="0" fontId="53" fillId="0" borderId="0" xfId="7" applyNumberFormat="1" applyFont="1" applyFill="1" applyBorder="1" applyAlignment="1">
      <alignment horizontal="centerContinuous" vertical="center"/>
    </xf>
    <xf numFmtId="0" fontId="10" fillId="0" borderId="0" xfId="7" applyNumberFormat="1" applyFont="1" applyFill="1" applyBorder="1" applyAlignment="1">
      <alignment horizontal="center" vertical="center"/>
    </xf>
    <xf numFmtId="3" fontId="53" fillId="0" borderId="0" xfId="7" applyNumberFormat="1" applyFont="1" applyFill="1" applyBorder="1" applyAlignment="1"/>
    <xf numFmtId="3" fontId="69" fillId="0" borderId="0" xfId="7" applyNumberFormat="1" applyFont="1" applyFill="1" applyBorder="1" applyAlignment="1">
      <alignment vertical="center"/>
    </xf>
    <xf numFmtId="0" fontId="54" fillId="0" borderId="0" xfId="114" applyFont="1" applyFill="1"/>
    <xf numFmtId="0" fontId="0" fillId="0" borderId="0" xfId="0" applyFill="1" applyBorder="1"/>
    <xf numFmtId="3" fontId="53" fillId="0" borderId="0" xfId="7" applyNumberFormat="1" applyFont="1" applyAlignment="1">
      <alignment horizontal="right"/>
    </xf>
    <xf numFmtId="0" fontId="69" fillId="0" borderId="0" xfId="114" applyFont="1" applyFill="1" applyBorder="1" applyAlignment="1">
      <alignment horizontal="right" indent="5"/>
    </xf>
    <xf numFmtId="0" fontId="73" fillId="0" borderId="0" xfId="7" applyNumberFormat="1" applyFont="1" applyAlignment="1">
      <alignment horizontal="left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Fill="1" applyBorder="1" applyAlignment="1"/>
    <xf numFmtId="0" fontId="69" fillId="0" borderId="27" xfId="114" applyFont="1" applyFill="1" applyBorder="1" applyAlignment="1"/>
    <xf numFmtId="0" fontId="69" fillId="113" borderId="0" xfId="114" applyFont="1" applyFill="1" applyBorder="1" applyAlignment="1"/>
    <xf numFmtId="0" fontId="53" fillId="0" borderId="0" xfId="7" applyFont="1" applyFill="1" applyAlignment="1">
      <alignment vertical="center"/>
    </xf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NumberFormat="1" applyFont="1" applyFill="1" applyBorder="1" applyAlignment="1">
      <alignment horizontal="right" vertical="center"/>
    </xf>
    <xf numFmtId="0" fontId="42" fillId="0" borderId="0" xfId="7" applyNumberFormat="1" applyFont="1" applyFill="1" applyBorder="1" applyAlignment="1">
      <alignment horizontal="centerContinuous" vertical="center"/>
    </xf>
    <xf numFmtId="0" fontId="78" fillId="113" borderId="0" xfId="7" applyNumberFormat="1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 applyAlignme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applyNumberFormat="1" applyFont="1" applyBorder="1"/>
    <xf numFmtId="0" fontId="43" fillId="0" borderId="0" xfId="0" applyNumberFormat="1" applyFont="1" applyFill="1"/>
    <xf numFmtId="0" fontId="53" fillId="0" borderId="0" xfId="7" quotePrefix="1" applyNumberFormat="1" applyFont="1" applyAlignment="1"/>
    <xf numFmtId="9" fontId="143" fillId="0" borderId="0" xfId="238" applyFont="1"/>
    <xf numFmtId="4" fontId="144" fillId="0" borderId="0" xfId="139" applyNumberFormat="1" applyFont="1" applyAlignment="1"/>
    <xf numFmtId="0" fontId="54" fillId="0" borderId="0" xfId="17" applyFont="1" applyFill="1"/>
    <xf numFmtId="43" fontId="0" fillId="0" borderId="0" xfId="239" applyFont="1"/>
    <xf numFmtId="0" fontId="82" fillId="0" borderId="0" xfId="7" applyFont="1"/>
    <xf numFmtId="0" fontId="82" fillId="0" borderId="0" xfId="7" applyNumberFormat="1" applyFont="1" applyAlignment="1"/>
    <xf numFmtId="3" fontId="148" fillId="0" borderId="0" xfId="139" applyNumberFormat="1" applyFont="1" applyAlignment="1"/>
    <xf numFmtId="10" fontId="148" fillId="0" borderId="0" xfId="238" applyNumberFormat="1" applyFont="1" applyAlignment="1"/>
    <xf numFmtId="4" fontId="148" fillId="0" borderId="0" xfId="139" applyNumberFormat="1" applyFont="1" applyAlignment="1"/>
    <xf numFmtId="3" fontId="149" fillId="0" borderId="0" xfId="139" applyNumberFormat="1" applyFont="1" applyAlignment="1">
      <alignment vertical="center"/>
    </xf>
    <xf numFmtId="4" fontId="149" fillId="0" borderId="0" xfId="139" applyNumberFormat="1" applyFont="1" applyAlignment="1">
      <alignment vertical="center"/>
    </xf>
    <xf numFmtId="0" fontId="45" fillId="0" borderId="0" xfId="7" applyNumberFormat="1" applyFont="1" applyFill="1" applyBorder="1" applyAlignment="1">
      <alignment horizontal="centerContinuous" vertical="center"/>
    </xf>
    <xf numFmtId="0" fontId="150" fillId="0" borderId="0" xfId="7" applyNumberFormat="1" applyFont="1" applyFill="1" applyBorder="1" applyAlignment="1"/>
    <xf numFmtId="0" fontId="150" fillId="0" borderId="0" xfId="7" applyNumberFormat="1" applyFont="1" applyBorder="1" applyAlignment="1"/>
    <xf numFmtId="2" fontId="150" fillId="0" borderId="0" xfId="7" applyNumberFormat="1" applyFont="1" applyBorder="1" applyAlignment="1"/>
    <xf numFmtId="10" fontId="138" fillId="0" borderId="0" xfId="238" applyNumberFormat="1" applyFont="1" applyFill="1" applyBorder="1" applyAlignment="1"/>
    <xf numFmtId="0" fontId="151" fillId="0" borderId="0" xfId="7" applyNumberFormat="1" applyFont="1" applyAlignment="1"/>
    <xf numFmtId="9" fontId="151" fillId="0" borderId="0" xfId="238" applyFont="1"/>
    <xf numFmtId="4" fontId="151" fillId="0" borderId="0" xfId="7" applyNumberFormat="1" applyFont="1"/>
    <xf numFmtId="0" fontId="78" fillId="29" borderId="18" xfId="18" applyNumberFormat="1" applyFont="1" applyFill="1" applyBorder="1" applyAlignment="1">
      <alignment horizontal="center" vertical="center" wrapText="1"/>
    </xf>
    <xf numFmtId="2" fontId="43" fillId="0" borderId="0" xfId="239" applyNumberFormat="1" applyFont="1" applyFill="1" applyBorder="1"/>
    <xf numFmtId="2" fontId="43" fillId="0" borderId="0" xfId="239" applyNumberFormat="1" applyFont="1" applyFill="1"/>
    <xf numFmtId="3" fontId="69" fillId="0" borderId="18" xfId="7" applyNumberFormat="1" applyFont="1" applyFill="1" applyBorder="1" applyAlignment="1">
      <alignment horizontal="right"/>
    </xf>
    <xf numFmtId="49" fontId="56" fillId="29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center" vertical="center"/>
    </xf>
    <xf numFmtId="0" fontId="53" fillId="31" borderId="0" xfId="7" applyFont="1" applyFill="1" applyBorder="1" applyAlignment="1">
      <alignment horizontal="center" vertical="center"/>
    </xf>
    <xf numFmtId="0" fontId="63" fillId="31" borderId="0" xfId="7" applyFont="1" applyFill="1" applyBorder="1" applyAlignment="1">
      <alignment horizontal="center" vertical="center"/>
    </xf>
    <xf numFmtId="0" fontId="56" fillId="30" borderId="0" xfId="7" applyNumberFormat="1" applyFont="1" applyFill="1" applyBorder="1" applyAlignment="1">
      <alignment horizontal="center" vertical="center"/>
    </xf>
    <xf numFmtId="0" fontId="63" fillId="30" borderId="0" xfId="7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right" vertical="center"/>
    </xf>
    <xf numFmtId="0" fontId="56" fillId="31" borderId="0" xfId="7" applyFont="1" applyFill="1" applyBorder="1" applyAlignment="1">
      <alignment horizontal="right" vertical="center"/>
    </xf>
    <xf numFmtId="0" fontId="53" fillId="0" borderId="0" xfId="7" applyNumberFormat="1" applyFont="1" applyBorder="1" applyAlignment="1"/>
    <xf numFmtId="0" fontId="71" fillId="0" borderId="0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1" borderId="18" xfId="1" applyNumberFormat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NumberFormat="1" applyFont="1" applyFill="1" applyBorder="1" applyAlignment="1">
      <alignment horizontal="center" vertical="center" wrapText="1"/>
    </xf>
    <xf numFmtId="0" fontId="42" fillId="31" borderId="18" xfId="0" applyFont="1" applyFill="1" applyBorder="1" applyAlignment="1"/>
    <xf numFmtId="0" fontId="78" fillId="29" borderId="18" xfId="18" applyNumberFormat="1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86" fillId="0" borderId="0" xfId="18" applyNumberFormat="1" applyFont="1" applyAlignment="1">
      <alignment horizontal="center" vertical="center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Border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  <xf numFmtId="0" fontId="63" fillId="0" borderId="0" xfId="7" applyNumberFormat="1" applyFont="1" applyFill="1" applyBorder="1" applyAlignment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0" fontId="78" fillId="29" borderId="24" xfId="18" applyNumberFormat="1" applyFont="1" applyFill="1" applyBorder="1" applyAlignment="1">
      <alignment horizontal="center" vertical="center" wrapText="1"/>
    </xf>
    <xf numFmtId="0" fontId="78" fillId="29" borderId="28" xfId="18" applyNumberFormat="1" applyFont="1" applyFill="1" applyBorder="1" applyAlignment="1">
      <alignment horizontal="center" vertical="center" wrapText="1"/>
    </xf>
    <xf numFmtId="0" fontId="78" fillId="29" borderId="25" xfId="18" applyNumberFormat="1" applyFont="1" applyFill="1" applyBorder="1" applyAlignment="1">
      <alignment horizontal="center" vertical="center" wrapText="1"/>
    </xf>
    <xf numFmtId="0" fontId="78" fillId="29" borderId="0" xfId="18" applyNumberFormat="1" applyFont="1" applyFill="1" applyBorder="1" applyAlignment="1">
      <alignment horizontal="center" vertical="center" wrapText="1"/>
    </xf>
    <xf numFmtId="0" fontId="78" fillId="29" borderId="20" xfId="18" applyNumberFormat="1" applyFont="1" applyFill="1" applyBorder="1" applyAlignment="1">
      <alignment horizontal="center" vertical="center" wrapText="1"/>
    </xf>
    <xf numFmtId="0" fontId="69" fillId="29" borderId="30" xfId="18" applyNumberFormat="1" applyFont="1" applyFill="1" applyBorder="1" applyAlignment="1">
      <alignment horizontal="center" vertical="center" wrapText="1"/>
    </xf>
    <xf numFmtId="0" fontId="69" fillId="29" borderId="29" xfId="18" applyNumberFormat="1" applyFont="1" applyFill="1" applyBorder="1" applyAlignment="1">
      <alignment horizontal="center" vertical="center" wrapText="1"/>
    </xf>
    <xf numFmtId="15" fontId="86" fillId="0" borderId="0" xfId="18" applyNumberFormat="1" applyFont="1" applyAlignment="1" applyProtection="1">
      <alignment horizontal="center" vertical="center"/>
      <protection locked="0"/>
    </xf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0.45426304237717374</c:v>
                </c:pt>
                <c:pt idx="1">
                  <c:v>0.12436219775405999</c:v>
                </c:pt>
                <c:pt idx="2">
                  <c:v>0.28042445619686884</c:v>
                </c:pt>
                <c:pt idx="3">
                  <c:v>0.14095030367189745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317453</c:v>
                </c:pt>
                <c:pt idx="1">
                  <c:v>24017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6150417</c:v>
                </c:pt>
                <c:pt idx="1">
                  <c:v>1561342</c:v>
                </c:pt>
                <c:pt idx="2">
                  <c:v>943539</c:v>
                </c:pt>
                <c:pt idx="3">
                  <c:v>323925</c:v>
                </c:pt>
                <c:pt idx="4">
                  <c:v>43766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2403428929182014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4444086</c:v>
                </c:pt>
                <c:pt idx="1" formatCode="#,##0">
                  <c:v>4578861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  <c:pt idx="0" formatCode="0.00%">
                  <c:v>0.49253390423062693</c:v>
                </c:pt>
                <c:pt idx="1" formatCode="0.00%">
                  <c:v>0.50747075054618818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ISLAS 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1473452</c:v>
                </c:pt>
                <c:pt idx="1">
                  <c:v>280483</c:v>
                </c:pt>
                <c:pt idx="2">
                  <c:v>270388</c:v>
                </c:pt>
                <c:pt idx="3">
                  <c:v>179855</c:v>
                </c:pt>
                <c:pt idx="4">
                  <c:v>324536</c:v>
                </c:pt>
                <c:pt idx="5">
                  <c:v>129677</c:v>
                </c:pt>
                <c:pt idx="6">
                  <c:v>565609</c:v>
                </c:pt>
                <c:pt idx="7">
                  <c:v>361886</c:v>
                </c:pt>
                <c:pt idx="8">
                  <c:v>1548859</c:v>
                </c:pt>
                <c:pt idx="9">
                  <c:v>920327</c:v>
                </c:pt>
                <c:pt idx="10">
                  <c:v>217367</c:v>
                </c:pt>
                <c:pt idx="11">
                  <c:v>680451</c:v>
                </c:pt>
                <c:pt idx="12">
                  <c:v>1113031</c:v>
                </c:pt>
                <c:pt idx="13">
                  <c:v>230852</c:v>
                </c:pt>
                <c:pt idx="14">
                  <c:v>129478</c:v>
                </c:pt>
                <c:pt idx="15">
                  <c:v>515073</c:v>
                </c:pt>
                <c:pt idx="16">
                  <c:v>65205</c:v>
                </c:pt>
                <c:pt idx="17">
                  <c:v>8471</c:v>
                </c:pt>
                <c:pt idx="18">
                  <c:v>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Octubre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8827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9.959.123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+ 0,79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5350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10.886.568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+ 6,19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72175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1.093,13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8698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1.257,90 €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5825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9.022.989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+ 0,72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OCTUBRE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769.8316472099998</v>
          </cell>
          <cell r="D3">
            <v>5.7188764989583252E-2</v>
          </cell>
          <cell r="E3">
            <v>6.1872805150472665E-2</v>
          </cell>
        </row>
        <row r="4">
          <cell r="A4">
            <v>2</v>
          </cell>
          <cell r="B4" t="str">
            <v>CATALUÑA</v>
          </cell>
          <cell r="C4">
            <v>1994.8125195299997</v>
          </cell>
          <cell r="D4">
            <v>6.205395632903854E-2</v>
          </cell>
          <cell r="E4">
            <v>6.1872805150472665E-2</v>
          </cell>
        </row>
        <row r="5">
          <cell r="A5">
            <v>3</v>
          </cell>
          <cell r="B5" t="str">
            <v>GALICIA</v>
          </cell>
          <cell r="C5">
            <v>716.11385054999948</v>
          </cell>
          <cell r="D5">
            <v>5.6915274324141008E-2</v>
          </cell>
          <cell r="E5">
            <v>6.1872805150472665E-2</v>
          </cell>
        </row>
        <row r="6">
          <cell r="A6">
            <v>4</v>
          </cell>
          <cell r="B6" t="str">
            <v>ANDALUCÍA</v>
          </cell>
          <cell r="C6">
            <v>1577.4188485700024</v>
          </cell>
          <cell r="D6">
            <v>6.2555324513291488E-2</v>
          </cell>
          <cell r="E6">
            <v>6.1872805150472665E-2</v>
          </cell>
        </row>
        <row r="7">
          <cell r="A7">
            <v>5</v>
          </cell>
          <cell r="B7" t="str">
            <v>ASTURIAS</v>
          </cell>
          <cell r="C7">
            <v>383.32437581999977</v>
          </cell>
          <cell r="D7">
            <v>4.6740084891919054E-2</v>
          </cell>
          <cell r="E7">
            <v>6.1872805150472665E-2</v>
          </cell>
        </row>
        <row r="8">
          <cell r="A8">
            <v>6</v>
          </cell>
          <cell r="B8" t="str">
            <v>CANTABRIA</v>
          </cell>
          <cell r="C8">
            <v>165.65211662999997</v>
          </cell>
          <cell r="D8">
            <v>5.6157576430169831E-2</v>
          </cell>
          <cell r="E8">
            <v>6.1872805150472665E-2</v>
          </cell>
        </row>
        <row r="9">
          <cell r="A9">
            <v>7</v>
          </cell>
          <cell r="B9" t="str">
            <v>RIOJA (LA)</v>
          </cell>
          <cell r="C9">
            <v>77.087430030000007</v>
          </cell>
          <cell r="D9">
            <v>6.1618430299900329E-2</v>
          </cell>
          <cell r="E9">
            <v>6.1872805150472665E-2</v>
          </cell>
        </row>
        <row r="10">
          <cell r="A10">
            <v>8</v>
          </cell>
          <cell r="B10" t="str">
            <v>MURCIA</v>
          </cell>
          <cell r="C10">
            <v>245.34335028999988</v>
          </cell>
          <cell r="D10">
            <v>6.1605957160176139E-2</v>
          </cell>
          <cell r="E10">
            <v>6.1872805150472665E-2</v>
          </cell>
        </row>
        <row r="11">
          <cell r="A11">
            <v>9</v>
          </cell>
          <cell r="B11" t="str">
            <v>C. VALENCIANA</v>
          </cell>
          <cell r="C11">
            <v>1025.2064912100006</v>
          </cell>
          <cell r="D11">
            <v>6.1846945949296961E-2</v>
          </cell>
          <cell r="E11">
            <v>6.1872805150472665E-2</v>
          </cell>
        </row>
        <row r="12">
          <cell r="A12">
            <v>10</v>
          </cell>
          <cell r="B12" t="str">
            <v>ARAGÓN</v>
          </cell>
          <cell r="C12">
            <v>354.86532540999985</v>
          </cell>
          <cell r="D12">
            <v>6.1271092717121167E-2</v>
          </cell>
          <cell r="E12">
            <v>6.1872805150472665E-2</v>
          </cell>
        </row>
        <row r="13">
          <cell r="A13">
            <v>11</v>
          </cell>
          <cell r="B13" t="str">
            <v>CASTILLA - LA MANCHA</v>
          </cell>
          <cell r="C13">
            <v>385.47741263</v>
          </cell>
          <cell r="D13">
            <v>6.3491725507275776E-2</v>
          </cell>
          <cell r="E13">
            <v>6.1872805150472665E-2</v>
          </cell>
        </row>
        <row r="14">
          <cell r="A14">
            <v>12</v>
          </cell>
          <cell r="B14" t="str">
            <v>CANARIAS</v>
          </cell>
          <cell r="C14">
            <v>345.99369073999981</v>
          </cell>
          <cell r="D14">
            <v>7.0978918270987679E-2</v>
          </cell>
          <cell r="E14">
            <v>6.1872805150472665E-2</v>
          </cell>
        </row>
        <row r="15">
          <cell r="A15">
            <v>13</v>
          </cell>
          <cell r="B15" t="str">
            <v>NAVARRA</v>
          </cell>
          <cell r="C15">
            <v>176.72719517000004</v>
          </cell>
          <cell r="D15">
            <v>6.2536894463188331E-2</v>
          </cell>
          <cell r="E15">
            <v>6.1872805150472665E-2</v>
          </cell>
        </row>
        <row r="16">
          <cell r="A16">
            <v>14</v>
          </cell>
          <cell r="B16" t="str">
            <v>EXTREMADURA</v>
          </cell>
          <cell r="C16">
            <v>211.97670379999991</v>
          </cell>
          <cell r="D16">
            <v>6.1586466539694351E-2</v>
          </cell>
          <cell r="E16">
            <v>6.1872805150472665E-2</v>
          </cell>
        </row>
        <row r="17">
          <cell r="A17">
            <v>15</v>
          </cell>
          <cell r="B17" t="str">
            <v>ILLES BALEARS</v>
          </cell>
          <cell r="C17">
            <v>205.25263950000002</v>
          </cell>
          <cell r="D17">
            <v>6.8684379092485148E-2</v>
          </cell>
          <cell r="E17">
            <v>6.1872805150472665E-2</v>
          </cell>
        </row>
        <row r="18">
          <cell r="A18">
            <v>16</v>
          </cell>
          <cell r="B18" t="str">
            <v>MADRID</v>
          </cell>
          <cell r="C18">
            <v>1543.0485182999989</v>
          </cell>
          <cell r="D18">
            <v>6.8184287492241369E-2</v>
          </cell>
          <cell r="E18">
            <v>6.1872805150472665E-2</v>
          </cell>
        </row>
        <row r="19">
          <cell r="A19">
            <v>17</v>
          </cell>
          <cell r="B19" t="str">
            <v>CASTILLA Y LEÓN</v>
          </cell>
          <cell r="C19">
            <v>670.23207090000051</v>
          </cell>
          <cell r="D19">
            <v>5.8646588243200792E-2</v>
          </cell>
          <cell r="E19">
            <v>6.1872805150472665E-2</v>
          </cell>
        </row>
        <row r="20">
          <cell r="A20">
            <v>18</v>
          </cell>
          <cell r="B20" t="str">
            <v>CEUTA</v>
          </cell>
          <cell r="C20">
            <v>9.80861698</v>
          </cell>
          <cell r="D20">
            <v>6.0417922795376056E-2</v>
          </cell>
          <cell r="E20">
            <v>6.1872805150472665E-2</v>
          </cell>
        </row>
        <row r="21">
          <cell r="A21">
            <v>19</v>
          </cell>
          <cell r="B21" t="str">
            <v>MELILLA</v>
          </cell>
          <cell r="C21">
            <v>8.8759736699999987</v>
          </cell>
          <cell r="D21">
            <v>8.7520871356064678E-2</v>
          </cell>
          <cell r="E21">
            <v>6.1872805150472665E-2</v>
          </cell>
        </row>
        <row r="26">
          <cell r="A26">
            <v>1</v>
          </cell>
          <cell r="B26" t="str">
            <v>PAÍS VASCO</v>
          </cell>
          <cell r="C26">
            <v>568636</v>
          </cell>
          <cell r="D26">
            <v>4.1498465439724352E-3</v>
          </cell>
          <cell r="E26">
            <v>7.9242120157494433E-3</v>
          </cell>
        </row>
        <row r="27">
          <cell r="A27">
            <v>2</v>
          </cell>
          <cell r="B27" t="str">
            <v>CATALUÑA</v>
          </cell>
          <cell r="C27">
            <v>1756787</v>
          </cell>
          <cell r="D27">
            <v>7.0271156438876936E-3</v>
          </cell>
          <cell r="E27">
            <v>7.9242120157494433E-3</v>
          </cell>
        </row>
        <row r="28">
          <cell r="A28">
            <v>3</v>
          </cell>
          <cell r="B28" t="str">
            <v>GALICIA</v>
          </cell>
          <cell r="C28">
            <v>767908</v>
          </cell>
          <cell r="D28">
            <v>1.0324383795932146E-3</v>
          </cell>
          <cell r="E28">
            <v>7.9242120157494433E-3</v>
          </cell>
        </row>
        <row r="29">
          <cell r="A29">
            <v>4</v>
          </cell>
          <cell r="B29" t="str">
            <v>ANDALUCÍA</v>
          </cell>
          <cell r="C29">
            <v>1615930</v>
          </cell>
          <cell r="D29">
            <v>9.203132162623584E-3</v>
          </cell>
          <cell r="E29">
            <v>7.9242120157494433E-3</v>
          </cell>
        </row>
        <row r="30">
          <cell r="A30">
            <v>5</v>
          </cell>
          <cell r="B30" t="str">
            <v>ASTURIAS</v>
          </cell>
          <cell r="C30">
            <v>299218</v>
          </cell>
          <cell r="D30">
            <v>-3.9612793267822521E-3</v>
          </cell>
          <cell r="E30">
            <v>7.9242120157494433E-3</v>
          </cell>
        </row>
        <row r="31">
          <cell r="A31">
            <v>6</v>
          </cell>
          <cell r="B31" t="str">
            <v>CANTABRIA</v>
          </cell>
          <cell r="C31">
            <v>143528</v>
          </cell>
          <cell r="D31">
            <v>1.9266746712087723E-3</v>
          </cell>
          <cell r="E31">
            <v>7.9242120157494433E-3</v>
          </cell>
        </row>
        <row r="32">
          <cell r="A32">
            <v>7</v>
          </cell>
          <cell r="B32" t="str">
            <v>RIOJA (LA)</v>
          </cell>
          <cell r="C32">
            <v>71690</v>
          </cell>
          <cell r="D32">
            <v>6.6699431299586109E-3</v>
          </cell>
          <cell r="E32">
            <v>7.9242120157494433E-3</v>
          </cell>
        </row>
        <row r="33">
          <cell r="A33">
            <v>8</v>
          </cell>
          <cell r="B33" t="str">
            <v>MURCIA</v>
          </cell>
          <cell r="C33">
            <v>254173</v>
          </cell>
          <cell r="D33">
            <v>7.0125949374610919E-3</v>
          </cell>
          <cell r="E33">
            <v>7.9242120157494433E-3</v>
          </cell>
        </row>
        <row r="34">
          <cell r="A34">
            <v>9</v>
          </cell>
          <cell r="B34" t="str">
            <v>C. VALENCIANA</v>
          </cell>
          <cell r="C34">
            <v>1018490</v>
          </cell>
          <cell r="D34">
            <v>8.1553990048017777E-3</v>
          </cell>
          <cell r="E34">
            <v>7.9242120157494433E-3</v>
          </cell>
        </row>
        <row r="35">
          <cell r="A35">
            <v>10</v>
          </cell>
          <cell r="B35" t="str">
            <v>ARAGÓN</v>
          </cell>
          <cell r="C35">
            <v>307184</v>
          </cell>
          <cell r="D35">
            <v>5.0845793933842476E-3</v>
          </cell>
          <cell r="E35">
            <v>7.9242120157494433E-3</v>
          </cell>
        </row>
        <row r="36">
          <cell r="A36">
            <v>11</v>
          </cell>
          <cell r="B36" t="str">
            <v>CASTILLA - LA MANCHA</v>
          </cell>
          <cell r="C36">
            <v>381635</v>
          </cell>
          <cell r="D36">
            <v>8.4212362068236679E-3</v>
          </cell>
          <cell r="E36">
            <v>7.9242120157494433E-3</v>
          </cell>
        </row>
        <row r="37">
          <cell r="A37">
            <v>12</v>
          </cell>
          <cell r="B37" t="str">
            <v>CANARIAS</v>
          </cell>
          <cell r="C37">
            <v>347526</v>
          </cell>
          <cell r="D37">
            <v>1.8364350830307741E-2</v>
          </cell>
          <cell r="E37">
            <v>7.9242120157494433E-3</v>
          </cell>
        </row>
        <row r="38">
          <cell r="A38">
            <v>13</v>
          </cell>
          <cell r="B38" t="str">
            <v>NAVARRA</v>
          </cell>
          <cell r="C38">
            <v>140935</v>
          </cell>
          <cell r="D38">
            <v>8.760942230747748E-3</v>
          </cell>
          <cell r="E38">
            <v>7.9242120157494433E-3</v>
          </cell>
        </row>
        <row r="39">
          <cell r="A39">
            <v>14</v>
          </cell>
          <cell r="B39" t="str">
            <v>EXTREMADURA</v>
          </cell>
          <cell r="C39">
            <v>232726</v>
          </cell>
          <cell r="D39">
            <v>6.0259713312469376E-3</v>
          </cell>
          <cell r="E39">
            <v>7.9242120157494433E-3</v>
          </cell>
        </row>
        <row r="40">
          <cell r="A40">
            <v>15</v>
          </cell>
          <cell r="B40" t="str">
            <v>ILLES BALEARS</v>
          </cell>
          <cell r="C40">
            <v>201587</v>
          </cell>
          <cell r="D40">
            <v>1.3718262688638738E-2</v>
          </cell>
          <cell r="E40">
            <v>7.9242120157494433E-3</v>
          </cell>
        </row>
        <row r="41">
          <cell r="A41">
            <v>16</v>
          </cell>
          <cell r="B41" t="str">
            <v>MADRID</v>
          </cell>
          <cell r="C41">
            <v>1208719</v>
          </cell>
          <cell r="D41">
            <v>1.7353743494871177E-2</v>
          </cell>
          <cell r="E41">
            <v>7.9242120157494433E-3</v>
          </cell>
        </row>
        <row r="42">
          <cell r="A42">
            <v>17</v>
          </cell>
          <cell r="B42" t="str">
            <v>CASTILLA Y LEÓN</v>
          </cell>
          <cell r="C42">
            <v>615913</v>
          </cell>
          <cell r="D42">
            <v>2.0271138681595691E-3</v>
          </cell>
          <cell r="E42">
            <v>7.9242120157494433E-3</v>
          </cell>
        </row>
        <row r="43">
          <cell r="A43">
            <v>18</v>
          </cell>
          <cell r="B43" t="str">
            <v>CEUTA</v>
          </cell>
          <cell r="C43">
            <v>8895</v>
          </cell>
          <cell r="D43">
            <v>5.4255679891488384E-3</v>
          </cell>
          <cell r="E43">
            <v>7.9242120157494433E-3</v>
          </cell>
        </row>
        <row r="44">
          <cell r="A44">
            <v>19</v>
          </cell>
          <cell r="B44" t="str">
            <v>MELILLA</v>
          </cell>
          <cell r="C44">
            <v>8389</v>
          </cell>
          <cell r="D44">
            <v>3.0969644832247845E-2</v>
          </cell>
          <cell r="E44">
            <v>7.9242120157494433E-3</v>
          </cell>
        </row>
        <row r="49">
          <cell r="A49">
            <v>1</v>
          </cell>
          <cell r="B49" t="str">
            <v>PAÍS VASCO</v>
          </cell>
          <cell r="C49">
            <v>1353.8215083287021</v>
          </cell>
          <cell r="D49">
            <v>5.2819724693637271E-2</v>
          </cell>
          <cell r="E49">
            <v>5.3524454013096356E-2</v>
          </cell>
        </row>
        <row r="50">
          <cell r="A50">
            <v>2</v>
          </cell>
          <cell r="B50" t="str">
            <v>CATALUÑA</v>
          </cell>
          <cell r="C50">
            <v>1135.4891170813535</v>
          </cell>
          <cell r="D50">
            <v>5.4642858995874288E-2</v>
          </cell>
          <cell r="E50">
            <v>5.3524454013096356E-2</v>
          </cell>
        </row>
        <row r="51">
          <cell r="A51">
            <v>3</v>
          </cell>
          <cell r="B51" t="str">
            <v>GALICIA</v>
          </cell>
          <cell r="C51">
            <v>932.55162148330203</v>
          </cell>
          <cell r="D51">
            <v>5.5825199865658037E-2</v>
          </cell>
          <cell r="E51">
            <v>5.3524454013096356E-2</v>
          </cell>
        </row>
        <row r="52">
          <cell r="A52">
            <v>4</v>
          </cell>
          <cell r="B52" t="str">
            <v>ANDALUCÍA</v>
          </cell>
          <cell r="C52">
            <v>976.1678096019026</v>
          </cell>
          <cell r="D52">
            <v>5.2865662670248836E-2</v>
          </cell>
          <cell r="E52">
            <v>5.3524454013096356E-2</v>
          </cell>
        </row>
        <row r="53">
          <cell r="A53">
            <v>5</v>
          </cell>
          <cell r="B53" t="str">
            <v>ASTURIAS</v>
          </cell>
          <cell r="C53">
            <v>1281.0872869279247</v>
          </cell>
          <cell r="D53">
            <v>5.0903005241033528E-2</v>
          </cell>
          <cell r="E53">
            <v>5.3524454013096356E-2</v>
          </cell>
        </row>
        <row r="54">
          <cell r="A54">
            <v>6</v>
          </cell>
          <cell r="B54" t="str">
            <v>CANTABRIA</v>
          </cell>
          <cell r="C54">
            <v>1154.144951716738</v>
          </cell>
          <cell r="D54">
            <v>5.4126617376223818E-2</v>
          </cell>
          <cell r="E54">
            <v>5.3524454013096356E-2</v>
          </cell>
        </row>
        <row r="55">
          <cell r="A55">
            <v>7</v>
          </cell>
          <cell r="B55" t="str">
            <v>RIOJA (LA)</v>
          </cell>
          <cell r="C55">
            <v>1075.2884646394198</v>
          </cell>
          <cell r="D55">
            <v>5.4584412244488734E-2</v>
          </cell>
          <cell r="E55">
            <v>5.3524454013096356E-2</v>
          </cell>
        </row>
        <row r="56">
          <cell r="A56">
            <v>8</v>
          </cell>
          <cell r="B56" t="str">
            <v>MURCIA</v>
          </cell>
          <cell r="C56">
            <v>965.26126020466324</v>
          </cell>
          <cell r="D56">
            <v>5.4213187101304738E-2</v>
          </cell>
          <cell r="E56">
            <v>5.3524454013096356E-2</v>
          </cell>
        </row>
        <row r="57">
          <cell r="A57">
            <v>9</v>
          </cell>
          <cell r="B57" t="str">
            <v>C. VALENCIANA</v>
          </cell>
          <cell r="C57">
            <v>1006.59455783562</v>
          </cell>
          <cell r="D57">
            <v>5.3257213121604918E-2</v>
          </cell>
          <cell r="E57">
            <v>5.3524454013096356E-2</v>
          </cell>
        </row>
        <row r="58">
          <cell r="A58">
            <v>10</v>
          </cell>
          <cell r="B58" t="str">
            <v>ARAGÓN</v>
          </cell>
          <cell r="C58">
            <v>1155.2207322321469</v>
          </cell>
          <cell r="D58">
            <v>5.5902273774459887E-2</v>
          </cell>
          <cell r="E58">
            <v>5.3524454013096356E-2</v>
          </cell>
        </row>
        <row r="59">
          <cell r="A59">
            <v>11</v>
          </cell>
          <cell r="B59" t="str">
            <v>CASTILLA - LA MANCHA</v>
          </cell>
          <cell r="C59">
            <v>1010.0682920329634</v>
          </cell>
          <cell r="D59">
            <v>5.4610600533959275E-2</v>
          </cell>
          <cell r="E59">
            <v>5.3524454013096356E-2</v>
          </cell>
        </row>
        <row r="60">
          <cell r="A60">
            <v>12</v>
          </cell>
          <cell r="B60" t="str">
            <v>CANARIAS</v>
          </cell>
          <cell r="C60">
            <v>995.59080684610603</v>
          </cell>
          <cell r="D60">
            <v>5.1665759310782766E-2</v>
          </cell>
          <cell r="E60">
            <v>5.3524454013096356E-2</v>
          </cell>
        </row>
        <row r="61">
          <cell r="A61">
            <v>13</v>
          </cell>
          <cell r="B61" t="str">
            <v>NAVARRA</v>
          </cell>
          <cell r="C61">
            <v>1253.9624306950016</v>
          </cell>
          <cell r="D61">
            <v>5.3308915899858089E-2</v>
          </cell>
          <cell r="E61">
            <v>5.3524454013096356E-2</v>
          </cell>
        </row>
        <row r="62">
          <cell r="A62">
            <v>14</v>
          </cell>
          <cell r="B62" t="str">
            <v>EXTREMADURA</v>
          </cell>
          <cell r="C62">
            <v>910.84238030989184</v>
          </cell>
          <cell r="D62">
            <v>5.5227694703473329E-2</v>
          </cell>
          <cell r="E62">
            <v>5.3524454013096356E-2</v>
          </cell>
        </row>
        <row r="63">
          <cell r="A63">
            <v>15</v>
          </cell>
          <cell r="B63" t="str">
            <v>ILLES BALEARS</v>
          </cell>
          <cell r="C63">
            <v>1018.1839081885242</v>
          </cell>
          <cell r="D63">
            <v>5.4222280910735998E-2</v>
          </cell>
          <cell r="E63">
            <v>5.3524454013096356E-2</v>
          </cell>
        </row>
        <row r="64">
          <cell r="A64">
            <v>16</v>
          </cell>
          <cell r="B64" t="str">
            <v>MADRID</v>
          </cell>
          <cell r="C64">
            <v>1276.5982153833927</v>
          </cell>
          <cell r="D64">
            <v>4.9963490400845467E-2</v>
          </cell>
          <cell r="E64">
            <v>5.3524454013096356E-2</v>
          </cell>
        </row>
        <row r="65">
          <cell r="A65">
            <v>17</v>
          </cell>
          <cell r="B65" t="str">
            <v>CASTILLA Y LEÓN</v>
          </cell>
          <cell r="C65">
            <v>1088.1927656990526</v>
          </cell>
          <cell r="D65">
            <v>5.6504932442867029E-2</v>
          </cell>
          <cell r="E65">
            <v>5.3524454013096356E-2</v>
          </cell>
        </row>
        <row r="66">
          <cell r="A66">
            <v>18</v>
          </cell>
          <cell r="B66" t="str">
            <v>CEUTA</v>
          </cell>
          <cell r="C66">
            <v>1102.7112962338392</v>
          </cell>
          <cell r="D66">
            <v>5.4695600109127884E-2</v>
          </cell>
          <cell r="E66">
            <v>5.3524454013096356E-2</v>
          </cell>
        </row>
        <row r="67">
          <cell r="A67">
            <v>19</v>
          </cell>
          <cell r="B67" t="str">
            <v>MELILLA</v>
          </cell>
          <cell r="C67">
            <v>1058.0490725950649</v>
          </cell>
          <cell r="D67">
            <v>5.4852465159649366E-2</v>
          </cell>
          <cell r="E67">
            <v>5.3524454013096356E-2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zoomScaleNormal="100" workbookViewId="0">
      <selection activeCell="N19" sqref="N19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/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188"/>
      <c r="M11" s="188"/>
    </row>
    <row r="12" spans="1:18">
      <c r="A12" s="18"/>
      <c r="B12" s="18"/>
      <c r="C12" s="18"/>
      <c r="D12" s="18"/>
      <c r="E12" s="18"/>
      <c r="L12" s="188"/>
      <c r="M12" s="188"/>
    </row>
    <row r="13" spans="1:18">
      <c r="A13" s="18"/>
      <c r="B13" s="18"/>
      <c r="C13" s="18"/>
      <c r="D13" s="18"/>
      <c r="E13" s="18"/>
      <c r="L13" s="188"/>
      <c r="M13" s="188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194"/>
      <c r="Q15" s="195"/>
      <c r="R15" s="196"/>
    </row>
    <row r="16" spans="1:18" ht="15.75">
      <c r="A16" s="18"/>
      <c r="B16" s="18"/>
      <c r="C16" s="18"/>
      <c r="D16" s="18"/>
      <c r="E16" s="18"/>
      <c r="P16" s="194"/>
      <c r="Q16" s="195"/>
      <c r="R16" s="196"/>
    </row>
    <row r="17" spans="1:13">
      <c r="A17" s="18"/>
      <c r="B17" s="18"/>
      <c r="C17" s="18"/>
      <c r="D17" s="18"/>
      <c r="E17" s="18"/>
    </row>
    <row r="18" spans="1:13" ht="1.35" customHeight="1">
      <c r="A18" s="18"/>
      <c r="B18" s="18"/>
      <c r="C18" s="18"/>
      <c r="D18" s="18"/>
      <c r="E18" s="18"/>
      <c r="L18" s="195"/>
      <c r="M18" s="196"/>
    </row>
    <row r="19" spans="1:13">
      <c r="A19" s="18"/>
      <c r="B19" s="18"/>
      <c r="C19" s="18"/>
      <c r="D19" s="18"/>
      <c r="E19" s="18"/>
    </row>
    <row r="20" spans="1:13">
      <c r="A20" s="18"/>
      <c r="B20" s="18"/>
      <c r="C20" s="18"/>
      <c r="D20" s="18"/>
      <c r="E20" s="18"/>
    </row>
    <row r="21" spans="1:13">
      <c r="A21" s="18"/>
      <c r="B21" s="18"/>
      <c r="C21" s="18"/>
      <c r="D21" s="18"/>
      <c r="E21" s="18"/>
    </row>
    <row r="22" spans="1:13">
      <c r="A22" s="18"/>
      <c r="B22" s="18"/>
      <c r="C22" s="18"/>
      <c r="D22" s="18"/>
      <c r="E22" s="1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 ht="15.75">
      <c r="A32" s="18"/>
      <c r="B32" s="18"/>
      <c r="C32" s="18"/>
      <c r="D32" s="18"/>
      <c r="E32" s="18"/>
      <c r="I32" s="19"/>
    </row>
    <row r="33" spans="1:10" ht="15.75">
      <c r="A33" s="18"/>
      <c r="B33" s="18"/>
      <c r="C33" s="18"/>
      <c r="D33" s="18"/>
      <c r="E33" s="18"/>
      <c r="J33" s="194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>
      <c r="A36" s="18"/>
      <c r="B36" s="18"/>
      <c r="C36" s="18"/>
      <c r="D36" s="18"/>
      <c r="E36" s="18"/>
    </row>
    <row r="37" spans="1:10">
      <c r="A37" s="18"/>
      <c r="B37" s="18"/>
      <c r="C37" s="18"/>
      <c r="D37" s="18"/>
      <c r="E37" s="18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 ht="15.75">
      <c r="A45" s="18"/>
      <c r="B45" s="18"/>
      <c r="C45" s="18"/>
      <c r="D45" s="18"/>
      <c r="E45" s="18"/>
      <c r="G45" s="194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 ht="15.75">
      <c r="A48" s="18"/>
      <c r="B48" s="18"/>
      <c r="C48" s="18"/>
      <c r="D48" s="18"/>
      <c r="E48" s="18"/>
      <c r="G48" s="20"/>
      <c r="J48" s="20"/>
    </row>
    <row r="49" spans="1:14">
      <c r="A49" s="18"/>
      <c r="B49" s="18"/>
      <c r="C49" s="18"/>
      <c r="D49" s="18"/>
      <c r="E49" s="18"/>
    </row>
    <row r="50" spans="1:14" ht="15.75">
      <c r="A50" s="18"/>
      <c r="B50" s="18"/>
      <c r="C50" s="18"/>
      <c r="D50" s="18"/>
      <c r="E50" s="18"/>
      <c r="G50" s="20"/>
    </row>
    <row r="51" spans="1:14" ht="31.5" customHeight="1">
      <c r="A51" s="18"/>
      <c r="B51" s="18"/>
      <c r="C51" s="18"/>
      <c r="D51" s="18"/>
      <c r="E51" s="18"/>
      <c r="N51" s="472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J92" sqref="J92"/>
    </sheetView>
  </sheetViews>
  <sheetFormatPr baseColWidth="10" defaultColWidth="11.42578125" defaultRowHeight="15.75"/>
  <cols>
    <col min="1" max="1" width="2.7109375" style="140" customWidth="1"/>
    <col min="2" max="2" width="8" style="108" customWidth="1"/>
    <col min="3" max="3" width="24.7109375" style="109" customWidth="1"/>
    <col min="4" max="9" width="18.7109375" style="109" customWidth="1"/>
    <col min="10" max="11" width="11.42578125" style="109"/>
    <col min="12" max="12" width="34.85546875" style="109" customWidth="1"/>
    <col min="13" max="16384" width="11.42578125" style="109"/>
  </cols>
  <sheetData>
    <row r="1" spans="1:234" s="1" customFormat="1" ht="15.75" customHeight="1">
      <c r="A1" s="3"/>
      <c r="B1" s="8"/>
      <c r="E1" s="102"/>
    </row>
    <row r="2" spans="1:234" s="1" customFormat="1">
      <c r="A2" s="3"/>
      <c r="B2" s="8"/>
      <c r="E2" s="102"/>
    </row>
    <row r="3" spans="1:234" s="1" customFormat="1" ht="18.75">
      <c r="A3" s="3"/>
      <c r="B3" s="11"/>
      <c r="C3" s="103" t="s">
        <v>46</v>
      </c>
      <c r="D3" s="104"/>
      <c r="E3" s="105"/>
      <c r="F3" s="104"/>
      <c r="G3" s="104"/>
      <c r="H3" s="104"/>
      <c r="I3" s="104"/>
    </row>
    <row r="4" spans="1:234" s="1" customFormat="1">
      <c r="A4" s="3"/>
      <c r="B4" s="8"/>
      <c r="C4" s="106"/>
      <c r="D4" s="104"/>
      <c r="E4" s="105"/>
      <c r="F4" s="104"/>
      <c r="G4" s="104"/>
      <c r="H4" s="104"/>
      <c r="I4" s="104"/>
    </row>
    <row r="5" spans="1:234" s="1" customFormat="1" ht="18.75">
      <c r="A5" s="3"/>
      <c r="B5" s="10"/>
      <c r="C5" s="107" t="s">
        <v>219</v>
      </c>
      <c r="D5" s="104"/>
      <c r="E5" s="105"/>
      <c r="F5" s="104"/>
      <c r="G5" s="104"/>
      <c r="H5" s="104"/>
      <c r="I5" s="104"/>
      <c r="K5" s="9" t="s">
        <v>173</v>
      </c>
    </row>
    <row r="6" spans="1:234" ht="9" customHeight="1">
      <c r="A6" s="315"/>
      <c r="B6" s="316"/>
      <c r="C6" s="317"/>
      <c r="D6" s="318"/>
      <c r="E6" s="319"/>
      <c r="F6" s="318"/>
      <c r="G6" s="318"/>
      <c r="H6" s="318"/>
      <c r="I6" s="318"/>
    </row>
    <row r="7" spans="1:234" ht="18.75" customHeight="1">
      <c r="A7" s="315"/>
      <c r="B7" s="578" t="s">
        <v>162</v>
      </c>
      <c r="C7" s="580" t="s">
        <v>47</v>
      </c>
      <c r="D7" s="385" t="s">
        <v>48</v>
      </c>
      <c r="E7" s="386"/>
      <c r="F7" s="385" t="s">
        <v>49</v>
      </c>
      <c r="G7" s="385"/>
      <c r="H7" s="385" t="s">
        <v>50</v>
      </c>
      <c r="I7" s="385"/>
    </row>
    <row r="8" spans="1:234" ht="24" customHeight="1">
      <c r="A8" s="315"/>
      <c r="B8" s="579"/>
      <c r="C8" s="581"/>
      <c r="D8" s="321" t="s">
        <v>7</v>
      </c>
      <c r="E8" s="387" t="s">
        <v>51</v>
      </c>
      <c r="F8" s="321" t="s">
        <v>7</v>
      </c>
      <c r="G8" s="387" t="s">
        <v>51</v>
      </c>
      <c r="H8" s="321" t="s">
        <v>7</v>
      </c>
      <c r="I8" s="387" t="s">
        <v>51</v>
      </c>
    </row>
    <row r="9" spans="1:234" ht="24" hidden="1" customHeight="1">
      <c r="B9" s="110"/>
      <c r="C9" s="111"/>
      <c r="D9" s="112"/>
      <c r="E9" s="113"/>
      <c r="F9" s="112"/>
      <c r="G9" s="113"/>
      <c r="H9" s="112"/>
      <c r="I9" s="113"/>
    </row>
    <row r="10" spans="1:234" s="119" customFormat="1" ht="18" customHeight="1">
      <c r="A10" s="118"/>
      <c r="B10" s="108"/>
      <c r="C10" s="114" t="s">
        <v>52</v>
      </c>
      <c r="D10" s="115">
        <v>204413</v>
      </c>
      <c r="E10" s="116">
        <v>952.64550175380259</v>
      </c>
      <c r="F10" s="115">
        <v>939516</v>
      </c>
      <c r="G10" s="116">
        <v>1134.7108113858621</v>
      </c>
      <c r="H10" s="115">
        <v>392378</v>
      </c>
      <c r="I10" s="116">
        <v>722.70657582739079</v>
      </c>
      <c r="J10" s="117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</row>
    <row r="11" spans="1:234" s="123" customFormat="1" ht="18" customHeight="1">
      <c r="A11" s="286"/>
      <c r="B11" s="108">
        <v>4</v>
      </c>
      <c r="C11" s="120" t="s">
        <v>53</v>
      </c>
      <c r="D11" s="121">
        <v>9942</v>
      </c>
      <c r="E11" s="122">
        <v>944.68804767652387</v>
      </c>
      <c r="F11" s="121">
        <v>66533</v>
      </c>
      <c r="G11" s="122">
        <v>1022.8711807674384</v>
      </c>
      <c r="H11" s="121">
        <v>28513</v>
      </c>
      <c r="I11" s="122">
        <v>657.27801494055336</v>
      </c>
    </row>
    <row r="12" spans="1:234" s="123" customFormat="1" ht="18" customHeight="1">
      <c r="A12" s="286"/>
      <c r="B12" s="108">
        <v>11</v>
      </c>
      <c r="C12" s="120" t="s">
        <v>54</v>
      </c>
      <c r="D12" s="121">
        <v>36454</v>
      </c>
      <c r="E12" s="122">
        <v>1032.2647114171284</v>
      </c>
      <c r="F12" s="121">
        <v>120587</v>
      </c>
      <c r="G12" s="122">
        <v>1292.6882843092537</v>
      </c>
      <c r="H12" s="121">
        <v>56489</v>
      </c>
      <c r="I12" s="122">
        <v>808.01553629910245</v>
      </c>
    </row>
    <row r="13" spans="1:234" s="123" customFormat="1" ht="18" customHeight="1">
      <c r="A13" s="286"/>
      <c r="B13" s="108">
        <v>14</v>
      </c>
      <c r="C13" s="120" t="s">
        <v>55</v>
      </c>
      <c r="D13" s="121">
        <v>15410</v>
      </c>
      <c r="E13" s="122">
        <v>889.13454639844258</v>
      </c>
      <c r="F13" s="121">
        <v>108126</v>
      </c>
      <c r="G13" s="122">
        <v>1040.1100396759336</v>
      </c>
      <c r="H13" s="121">
        <v>43081</v>
      </c>
      <c r="I13" s="122">
        <v>669.08988301107206</v>
      </c>
    </row>
    <row r="14" spans="1:234" s="123" customFormat="1" ht="18" customHeight="1">
      <c r="A14" s="286"/>
      <c r="B14" s="108">
        <v>18</v>
      </c>
      <c r="C14" s="120" t="s">
        <v>56</v>
      </c>
      <c r="D14" s="121">
        <v>21811</v>
      </c>
      <c r="E14" s="122">
        <v>952.73070514877816</v>
      </c>
      <c r="F14" s="121">
        <v>116071</v>
      </c>
      <c r="G14" s="122">
        <v>1069.9735388684512</v>
      </c>
      <c r="H14" s="121">
        <v>45222</v>
      </c>
      <c r="I14" s="122">
        <v>657.30423864490729</v>
      </c>
    </row>
    <row r="15" spans="1:234" s="123" customFormat="1" ht="18" customHeight="1">
      <c r="A15" s="286"/>
      <c r="B15" s="108">
        <v>21</v>
      </c>
      <c r="C15" s="120" t="s">
        <v>57</v>
      </c>
      <c r="D15" s="121">
        <v>11833</v>
      </c>
      <c r="E15" s="122">
        <v>899.83463196146363</v>
      </c>
      <c r="F15" s="121">
        <v>58848</v>
      </c>
      <c r="G15" s="122">
        <v>1162.8991343800976</v>
      </c>
      <c r="H15" s="121">
        <v>24977</v>
      </c>
      <c r="I15" s="122">
        <v>741.608677983745</v>
      </c>
    </row>
    <row r="16" spans="1:234" s="123" customFormat="1" ht="18" customHeight="1">
      <c r="A16" s="286"/>
      <c r="B16" s="108">
        <v>23</v>
      </c>
      <c r="C16" s="120" t="s">
        <v>58</v>
      </c>
      <c r="D16" s="121">
        <v>21118</v>
      </c>
      <c r="E16" s="122">
        <v>884.08636423903783</v>
      </c>
      <c r="F16" s="121">
        <v>80872</v>
      </c>
      <c r="G16" s="122">
        <v>1032.3891625037095</v>
      </c>
      <c r="H16" s="121">
        <v>36363</v>
      </c>
      <c r="I16" s="122">
        <v>692.21974452052928</v>
      </c>
    </row>
    <row r="17" spans="1:234" s="123" customFormat="1" ht="18" customHeight="1">
      <c r="A17" s="286"/>
      <c r="B17" s="108">
        <v>29</v>
      </c>
      <c r="C17" s="120" t="s">
        <v>59</v>
      </c>
      <c r="D17" s="121">
        <v>29778</v>
      </c>
      <c r="E17" s="122">
        <v>1007.3588071730809</v>
      </c>
      <c r="F17" s="121">
        <v>167506</v>
      </c>
      <c r="G17" s="122">
        <v>1147.1447296216254</v>
      </c>
      <c r="H17" s="121">
        <v>66414</v>
      </c>
      <c r="I17" s="122">
        <v>721.6804973348992</v>
      </c>
    </row>
    <row r="18" spans="1:234" s="123" customFormat="1" ht="18" customHeight="1">
      <c r="A18" s="286"/>
      <c r="B18" s="108">
        <v>41</v>
      </c>
      <c r="C18" s="120" t="s">
        <v>60</v>
      </c>
      <c r="D18" s="121">
        <v>58067</v>
      </c>
      <c r="E18" s="122">
        <v>928.48392753198891</v>
      </c>
      <c r="F18" s="121">
        <v>220973</v>
      </c>
      <c r="G18" s="122">
        <v>1182.985006267734</v>
      </c>
      <c r="H18" s="121">
        <v>91319</v>
      </c>
      <c r="I18" s="122">
        <v>755.76270589910098</v>
      </c>
    </row>
    <row r="19" spans="1:234" s="123" customFormat="1" ht="18" hidden="1" customHeight="1">
      <c r="A19" s="286"/>
      <c r="B19" s="108"/>
      <c r="C19" s="120"/>
      <c r="D19" s="121"/>
      <c r="E19" s="122"/>
      <c r="F19" s="121"/>
      <c r="G19" s="122"/>
      <c r="H19" s="121"/>
      <c r="I19" s="122"/>
    </row>
    <row r="20" spans="1:234" s="119" customFormat="1" ht="18" customHeight="1">
      <c r="A20" s="118"/>
      <c r="B20" s="108"/>
      <c r="C20" s="114" t="s">
        <v>61</v>
      </c>
      <c r="D20" s="115">
        <v>21780</v>
      </c>
      <c r="E20" s="116">
        <v>1095.5200229568411</v>
      </c>
      <c r="F20" s="115">
        <v>201574</v>
      </c>
      <c r="G20" s="116">
        <v>1319.9521466062092</v>
      </c>
      <c r="H20" s="115">
        <v>73625</v>
      </c>
      <c r="I20" s="116">
        <v>821.01643544991509</v>
      </c>
      <c r="J20" s="117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</row>
    <row r="21" spans="1:234" s="123" customFormat="1" ht="18" customHeight="1">
      <c r="A21" s="286"/>
      <c r="B21" s="108">
        <v>22</v>
      </c>
      <c r="C21" s="120" t="s">
        <v>62</v>
      </c>
      <c r="D21" s="121">
        <v>5156</v>
      </c>
      <c r="E21" s="122">
        <v>993.30172226532193</v>
      </c>
      <c r="F21" s="121">
        <v>33791</v>
      </c>
      <c r="G21" s="122">
        <v>1196.5487481873872</v>
      </c>
      <c r="H21" s="121">
        <v>13033</v>
      </c>
      <c r="I21" s="122">
        <v>761.89095833653028</v>
      </c>
    </row>
    <row r="22" spans="1:234" s="123" customFormat="1" ht="18" customHeight="1">
      <c r="A22" s="286"/>
      <c r="B22" s="108">
        <v>40</v>
      </c>
      <c r="C22" s="120" t="s">
        <v>63</v>
      </c>
      <c r="D22" s="121">
        <v>3326</v>
      </c>
      <c r="E22" s="122">
        <v>1000.6854600120264</v>
      </c>
      <c r="F22" s="121">
        <v>22911</v>
      </c>
      <c r="G22" s="122">
        <v>1205.4117655274758</v>
      </c>
      <c r="H22" s="121">
        <v>8400</v>
      </c>
      <c r="I22" s="122">
        <v>743.97265357142874</v>
      </c>
    </row>
    <row r="23" spans="1:234" s="123" customFormat="1" ht="18" customHeight="1">
      <c r="A23" s="286"/>
      <c r="B23" s="108">
        <v>50</v>
      </c>
      <c r="C23" s="120" t="s">
        <v>64</v>
      </c>
      <c r="D23" s="121">
        <v>13298</v>
      </c>
      <c r="E23" s="122">
        <v>1158.8722048428335</v>
      </c>
      <c r="F23" s="121">
        <v>144872</v>
      </c>
      <c r="G23" s="122">
        <v>1366.8498142498204</v>
      </c>
      <c r="H23" s="121">
        <v>52192</v>
      </c>
      <c r="I23" s="122">
        <v>848.18056234671985</v>
      </c>
    </row>
    <row r="24" spans="1:234" s="123" customFormat="1" ht="18" hidden="1" customHeight="1">
      <c r="A24" s="286"/>
      <c r="B24" s="108"/>
      <c r="C24" s="120"/>
      <c r="D24" s="121"/>
      <c r="E24" s="122"/>
      <c r="F24" s="121"/>
      <c r="G24" s="122"/>
      <c r="H24" s="121"/>
      <c r="I24" s="122"/>
    </row>
    <row r="25" spans="1:234" s="119" customFormat="1" ht="18" customHeight="1">
      <c r="A25" s="118"/>
      <c r="B25" s="108">
        <v>33</v>
      </c>
      <c r="C25" s="114" t="s">
        <v>65</v>
      </c>
      <c r="D25" s="115">
        <v>26606</v>
      </c>
      <c r="E25" s="116">
        <v>1178.6067620085694</v>
      </c>
      <c r="F25" s="115">
        <v>183302</v>
      </c>
      <c r="G25" s="116">
        <v>1504.406859717843</v>
      </c>
      <c r="H25" s="115">
        <v>78813</v>
      </c>
      <c r="I25" s="116">
        <v>892.05734789945814</v>
      </c>
      <c r="J25" s="117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</row>
    <row r="26" spans="1:234" s="119" customFormat="1" ht="18" hidden="1" customHeight="1">
      <c r="A26" s="118"/>
      <c r="B26" s="108"/>
      <c r="C26" s="114"/>
      <c r="D26" s="115"/>
      <c r="E26" s="116"/>
      <c r="F26" s="115"/>
      <c r="G26" s="116"/>
      <c r="H26" s="115"/>
      <c r="I26" s="116"/>
      <c r="J26" s="117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</row>
    <row r="27" spans="1:234" s="119" customFormat="1" ht="18" customHeight="1">
      <c r="A27" s="118"/>
      <c r="B27" s="108">
        <v>7</v>
      </c>
      <c r="C27" s="114" t="s">
        <v>178</v>
      </c>
      <c r="D27" s="115">
        <v>17709</v>
      </c>
      <c r="E27" s="116">
        <v>970.00121124851762</v>
      </c>
      <c r="F27" s="115">
        <v>133044</v>
      </c>
      <c r="G27" s="116">
        <v>1162.0291758365654</v>
      </c>
      <c r="H27" s="115">
        <v>44980</v>
      </c>
      <c r="I27" s="116">
        <v>704.1646033792797</v>
      </c>
      <c r="J27" s="117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</row>
    <row r="28" spans="1:234" s="119" customFormat="1" ht="18" hidden="1" customHeight="1">
      <c r="A28" s="118"/>
      <c r="B28" s="108"/>
      <c r="C28" s="114"/>
      <c r="D28" s="115"/>
      <c r="E28" s="116"/>
      <c r="F28" s="115"/>
      <c r="G28" s="116"/>
      <c r="H28" s="115"/>
      <c r="I28" s="116"/>
      <c r="J28" s="117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</row>
    <row r="29" spans="1:234" s="119" customFormat="1" ht="18" customHeight="1">
      <c r="A29" s="118"/>
      <c r="B29" s="108"/>
      <c r="C29" s="114" t="s">
        <v>66</v>
      </c>
      <c r="D29" s="115">
        <v>49441</v>
      </c>
      <c r="E29" s="116">
        <v>980.46717582573149</v>
      </c>
      <c r="F29" s="115">
        <v>197285</v>
      </c>
      <c r="G29" s="116">
        <v>1162.7080711660799</v>
      </c>
      <c r="H29" s="115">
        <v>82268</v>
      </c>
      <c r="I29" s="116">
        <v>735.9253099625613</v>
      </c>
      <c r="J29" s="117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</row>
    <row r="30" spans="1:234" s="123" customFormat="1" ht="18" customHeight="1">
      <c r="A30" s="286"/>
      <c r="B30" s="108">
        <v>35</v>
      </c>
      <c r="C30" s="120" t="s">
        <v>67</v>
      </c>
      <c r="D30" s="121">
        <v>27190</v>
      </c>
      <c r="E30" s="122">
        <v>1025.3587995586613</v>
      </c>
      <c r="F30" s="121">
        <v>102370</v>
      </c>
      <c r="G30" s="122">
        <v>1179.6599923805804</v>
      </c>
      <c r="H30" s="121">
        <v>42357</v>
      </c>
      <c r="I30" s="122">
        <v>742.81029204145705</v>
      </c>
    </row>
    <row r="31" spans="1:234" s="123" customFormat="1" ht="18" customHeight="1">
      <c r="A31" s="286"/>
      <c r="B31" s="108">
        <v>38</v>
      </c>
      <c r="C31" s="120" t="s">
        <v>68</v>
      </c>
      <c r="D31" s="121">
        <v>22251</v>
      </c>
      <c r="E31" s="122">
        <v>925.61106826659488</v>
      </c>
      <c r="F31" s="121">
        <v>94915</v>
      </c>
      <c r="G31" s="122">
        <v>1144.4246789232468</v>
      </c>
      <c r="H31" s="121">
        <v>39911</v>
      </c>
      <c r="I31" s="122">
        <v>728.61837237854229</v>
      </c>
    </row>
    <row r="32" spans="1:234" s="123" customFormat="1" ht="18" hidden="1" customHeight="1">
      <c r="A32" s="286"/>
      <c r="B32" s="108"/>
      <c r="C32" s="120"/>
      <c r="D32" s="121"/>
      <c r="E32" s="122"/>
      <c r="F32" s="121"/>
      <c r="G32" s="122"/>
      <c r="H32" s="121"/>
      <c r="I32" s="122"/>
    </row>
    <row r="33" spans="1:234" s="119" customFormat="1" ht="18" customHeight="1">
      <c r="A33" s="118"/>
      <c r="B33" s="108">
        <v>39</v>
      </c>
      <c r="C33" s="114" t="s">
        <v>69</v>
      </c>
      <c r="D33" s="115">
        <v>12988</v>
      </c>
      <c r="E33" s="116">
        <v>1080.3202171234987</v>
      </c>
      <c r="F33" s="115">
        <v>89638</v>
      </c>
      <c r="G33" s="116">
        <v>1338.1104945447241</v>
      </c>
      <c r="H33" s="115">
        <v>35144</v>
      </c>
      <c r="I33" s="116">
        <v>819.90805258365594</v>
      </c>
      <c r="J33" s="117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  <c r="FO33" s="118"/>
      <c r="FP33" s="118"/>
      <c r="FQ33" s="118"/>
      <c r="FR33" s="118"/>
      <c r="FS33" s="118"/>
      <c r="FT33" s="118"/>
      <c r="FU33" s="118"/>
      <c r="FV33" s="118"/>
      <c r="FW33" s="118"/>
      <c r="FX33" s="118"/>
      <c r="FY33" s="118"/>
      <c r="FZ33" s="118"/>
      <c r="GA33" s="118"/>
      <c r="GB33" s="118"/>
      <c r="GC33" s="118"/>
      <c r="GD33" s="118"/>
      <c r="GE33" s="118"/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/>
      <c r="GT33" s="118"/>
      <c r="GU33" s="118"/>
      <c r="GV33" s="118"/>
      <c r="GW33" s="118"/>
      <c r="GX33" s="118"/>
      <c r="GY33" s="118"/>
      <c r="GZ33" s="118"/>
      <c r="HA33" s="118"/>
      <c r="HB33" s="118"/>
      <c r="HC33" s="118"/>
      <c r="HD33" s="118"/>
      <c r="HE33" s="118"/>
      <c r="HF33" s="118"/>
      <c r="HG33" s="118"/>
      <c r="HH33" s="118"/>
      <c r="HI33" s="118"/>
      <c r="HJ33" s="118"/>
      <c r="HK33" s="118"/>
      <c r="HL33" s="118"/>
      <c r="HM33" s="118"/>
      <c r="HN33" s="118"/>
      <c r="HO33" s="118"/>
      <c r="HP33" s="118"/>
      <c r="HQ33" s="118"/>
      <c r="HR33" s="118"/>
      <c r="HS33" s="118"/>
      <c r="HT33" s="118"/>
      <c r="HU33" s="118"/>
      <c r="HV33" s="118"/>
      <c r="HW33" s="118"/>
      <c r="HX33" s="118"/>
      <c r="HY33" s="118"/>
      <c r="HZ33" s="118"/>
    </row>
    <row r="34" spans="1:234" s="119" customFormat="1" ht="18" hidden="1" customHeight="1">
      <c r="A34" s="118"/>
      <c r="B34" s="108"/>
      <c r="C34" s="114"/>
      <c r="D34" s="115"/>
      <c r="E34" s="116"/>
      <c r="F34" s="115"/>
      <c r="G34" s="116"/>
      <c r="H34" s="115"/>
      <c r="I34" s="116"/>
      <c r="J34" s="117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</row>
    <row r="35" spans="1:234" s="119" customFormat="1" ht="18" customHeight="1">
      <c r="A35" s="118"/>
      <c r="B35" s="108"/>
      <c r="C35" s="114" t="s">
        <v>70</v>
      </c>
      <c r="D35" s="115">
        <v>45957</v>
      </c>
      <c r="E35" s="116">
        <v>1033.6349350479795</v>
      </c>
      <c r="F35" s="115">
        <v>396392</v>
      </c>
      <c r="G35" s="116">
        <v>1249.537970670445</v>
      </c>
      <c r="H35" s="115">
        <v>150980</v>
      </c>
      <c r="I35" s="116">
        <v>774.26354477414225</v>
      </c>
      <c r="J35" s="117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118"/>
      <c r="EJ35" s="118"/>
      <c r="EK35" s="118"/>
      <c r="EL35" s="118"/>
      <c r="EM35" s="118"/>
      <c r="EN35" s="118"/>
      <c r="EO35" s="118"/>
      <c r="EP35" s="118"/>
      <c r="EQ35" s="118"/>
      <c r="ER35" s="118"/>
      <c r="ES35" s="118"/>
      <c r="ET35" s="118"/>
      <c r="EU35" s="118"/>
      <c r="EV35" s="118"/>
      <c r="EW35" s="118"/>
      <c r="EX35" s="118"/>
      <c r="EY35" s="118"/>
      <c r="EZ35" s="118"/>
      <c r="FA35" s="118"/>
      <c r="FB35" s="118"/>
      <c r="FC35" s="118"/>
      <c r="FD35" s="118"/>
      <c r="FE35" s="118"/>
      <c r="FF35" s="118"/>
      <c r="FG35" s="118"/>
      <c r="FH35" s="118"/>
      <c r="FI35" s="118"/>
      <c r="FJ35" s="118"/>
      <c r="FK35" s="118"/>
      <c r="FL35" s="118"/>
      <c r="FM35" s="118"/>
      <c r="FN35" s="118"/>
      <c r="FO35" s="118"/>
      <c r="FP35" s="118"/>
      <c r="FQ35" s="118"/>
      <c r="FR35" s="118"/>
      <c r="FS35" s="118"/>
      <c r="FT35" s="118"/>
      <c r="FU35" s="118"/>
      <c r="FV35" s="118"/>
      <c r="FW35" s="118"/>
      <c r="FX35" s="118"/>
      <c r="FY35" s="118"/>
      <c r="FZ35" s="118"/>
      <c r="GA35" s="118"/>
      <c r="GB35" s="118"/>
      <c r="GC35" s="118"/>
      <c r="GD35" s="118"/>
      <c r="GE35" s="118"/>
      <c r="GF35" s="118"/>
      <c r="GG35" s="118"/>
      <c r="GH35" s="118"/>
      <c r="GI35" s="118"/>
      <c r="GJ35" s="118"/>
      <c r="GK35" s="118"/>
      <c r="GL35" s="118"/>
      <c r="GM35" s="118"/>
      <c r="GN35" s="118"/>
      <c r="GO35" s="118"/>
      <c r="GP35" s="118"/>
      <c r="GQ35" s="118"/>
      <c r="GR35" s="118"/>
      <c r="GS35" s="118"/>
      <c r="GT35" s="118"/>
      <c r="GU35" s="118"/>
      <c r="GV35" s="118"/>
      <c r="GW35" s="118"/>
      <c r="GX35" s="118"/>
      <c r="GY35" s="118"/>
      <c r="GZ35" s="118"/>
      <c r="HA35" s="118"/>
      <c r="HB35" s="118"/>
      <c r="HC35" s="118"/>
      <c r="HD35" s="118"/>
      <c r="HE35" s="118"/>
      <c r="HF35" s="118"/>
      <c r="HG35" s="118"/>
      <c r="HH35" s="118"/>
      <c r="HI35" s="118"/>
      <c r="HJ35" s="118"/>
      <c r="HK35" s="118"/>
      <c r="HL35" s="118"/>
      <c r="HM35" s="118"/>
      <c r="HN35" s="118"/>
      <c r="HO35" s="118"/>
      <c r="HP35" s="118"/>
      <c r="HQ35" s="118"/>
      <c r="HR35" s="118"/>
      <c r="HS35" s="118"/>
      <c r="HT35" s="118"/>
      <c r="HU35" s="118"/>
      <c r="HV35" s="118"/>
      <c r="HW35" s="118"/>
      <c r="HX35" s="118"/>
      <c r="HY35" s="118"/>
      <c r="HZ35" s="118"/>
    </row>
    <row r="36" spans="1:234" s="123" customFormat="1" ht="18" customHeight="1">
      <c r="A36" s="286"/>
      <c r="B36" s="108">
        <v>5</v>
      </c>
      <c r="C36" s="120" t="s">
        <v>71</v>
      </c>
      <c r="D36" s="121">
        <v>3016</v>
      </c>
      <c r="E36" s="122">
        <v>907.15713196286481</v>
      </c>
      <c r="F36" s="121">
        <v>24399</v>
      </c>
      <c r="G36" s="122">
        <v>1083.1387974917004</v>
      </c>
      <c r="H36" s="121">
        <v>9865</v>
      </c>
      <c r="I36" s="122">
        <v>718.65181449569184</v>
      </c>
    </row>
    <row r="37" spans="1:234" s="123" customFormat="1" ht="18" customHeight="1">
      <c r="A37" s="286"/>
      <c r="B37" s="108">
        <v>9</v>
      </c>
      <c r="C37" s="120" t="s">
        <v>72</v>
      </c>
      <c r="D37" s="121">
        <v>4791</v>
      </c>
      <c r="E37" s="122">
        <v>1150.0431788770611</v>
      </c>
      <c r="F37" s="121">
        <v>62657</v>
      </c>
      <c r="G37" s="122">
        <v>1330.4745085146112</v>
      </c>
      <c r="H37" s="121">
        <v>20788</v>
      </c>
      <c r="I37" s="122">
        <v>798.63601885703304</v>
      </c>
    </row>
    <row r="38" spans="1:234" s="123" customFormat="1" ht="18" customHeight="1">
      <c r="A38" s="286"/>
      <c r="B38" s="108">
        <v>24</v>
      </c>
      <c r="C38" s="120" t="s">
        <v>73</v>
      </c>
      <c r="D38" s="121">
        <v>13466</v>
      </c>
      <c r="E38" s="122">
        <v>1098.6099665825041</v>
      </c>
      <c r="F38" s="121">
        <v>86267</v>
      </c>
      <c r="G38" s="122">
        <v>1250.1252731635504</v>
      </c>
      <c r="H38" s="121">
        <v>34783</v>
      </c>
      <c r="I38" s="122">
        <v>755.20638472817177</v>
      </c>
    </row>
    <row r="39" spans="1:234" s="123" customFormat="1" ht="18" customHeight="1">
      <c r="A39" s="286"/>
      <c r="B39" s="108">
        <v>34</v>
      </c>
      <c r="C39" s="120" t="s">
        <v>74</v>
      </c>
      <c r="D39" s="121">
        <v>3896</v>
      </c>
      <c r="E39" s="122">
        <v>1001.7648562628336</v>
      </c>
      <c r="F39" s="121">
        <v>26817</v>
      </c>
      <c r="G39" s="122">
        <v>1293.063777081702</v>
      </c>
      <c r="H39" s="121">
        <v>10411</v>
      </c>
      <c r="I39" s="122">
        <v>801.29548938622611</v>
      </c>
    </row>
    <row r="40" spans="1:234" s="123" customFormat="1" ht="18" customHeight="1">
      <c r="A40" s="286"/>
      <c r="B40" s="108">
        <v>37</v>
      </c>
      <c r="C40" s="120" t="s">
        <v>75</v>
      </c>
      <c r="D40" s="121">
        <v>5306</v>
      </c>
      <c r="E40" s="122">
        <v>975.5423746701847</v>
      </c>
      <c r="F40" s="121">
        <v>52204</v>
      </c>
      <c r="G40" s="122">
        <v>1154.5869159451383</v>
      </c>
      <c r="H40" s="121">
        <v>20261</v>
      </c>
      <c r="I40" s="122">
        <v>740.59753319184642</v>
      </c>
    </row>
    <row r="41" spans="1:234" s="123" customFormat="1" ht="18" customHeight="1">
      <c r="A41" s="286"/>
      <c r="B41" s="108">
        <v>40</v>
      </c>
      <c r="C41" s="120" t="s">
        <v>76</v>
      </c>
      <c r="D41" s="121">
        <v>2427</v>
      </c>
      <c r="E41" s="122">
        <v>951.21318500206007</v>
      </c>
      <c r="F41" s="121">
        <v>22094</v>
      </c>
      <c r="G41" s="122">
        <v>1193.1846849823482</v>
      </c>
      <c r="H41" s="121">
        <v>8532</v>
      </c>
      <c r="I41" s="122">
        <v>746.92085911861261</v>
      </c>
    </row>
    <row r="42" spans="1:234" s="123" customFormat="1" ht="18" customHeight="1">
      <c r="A42" s="286"/>
      <c r="B42" s="108">
        <v>42</v>
      </c>
      <c r="C42" s="120" t="s">
        <v>77</v>
      </c>
      <c r="D42" s="121">
        <v>1209</v>
      </c>
      <c r="E42" s="122">
        <v>1024.3447477253928</v>
      </c>
      <c r="F42" s="121">
        <v>15131</v>
      </c>
      <c r="G42" s="122">
        <v>1179.4069711188949</v>
      </c>
      <c r="H42" s="121">
        <v>5251</v>
      </c>
      <c r="I42" s="122">
        <v>724.1886421633975</v>
      </c>
    </row>
    <row r="43" spans="1:234" s="123" customFormat="1" ht="18" customHeight="1">
      <c r="A43" s="286"/>
      <c r="B43" s="108">
        <v>47</v>
      </c>
      <c r="C43" s="120" t="s">
        <v>78</v>
      </c>
      <c r="D43" s="121">
        <v>9601</v>
      </c>
      <c r="E43" s="122">
        <v>1015.0745995208833</v>
      </c>
      <c r="F43" s="121">
        <v>76163</v>
      </c>
      <c r="G43" s="122">
        <v>1398.1587181439804</v>
      </c>
      <c r="H43" s="121">
        <v>28228</v>
      </c>
      <c r="I43" s="122">
        <v>866.04509706674241</v>
      </c>
    </row>
    <row r="44" spans="1:234" s="123" customFormat="1" ht="18" customHeight="1">
      <c r="A44" s="286"/>
      <c r="B44" s="108">
        <v>49</v>
      </c>
      <c r="C44" s="120" t="s">
        <v>79</v>
      </c>
      <c r="D44" s="121">
        <v>2245</v>
      </c>
      <c r="E44" s="122">
        <v>931.48061024498872</v>
      </c>
      <c r="F44" s="121">
        <v>30660</v>
      </c>
      <c r="G44" s="122">
        <v>1044.530825179387</v>
      </c>
      <c r="H44" s="121">
        <v>12861</v>
      </c>
      <c r="I44" s="122">
        <v>697.35808335277204</v>
      </c>
    </row>
    <row r="45" spans="1:234" s="123" customFormat="1" ht="18" hidden="1" customHeight="1">
      <c r="A45" s="286"/>
      <c r="B45" s="108"/>
      <c r="C45" s="120"/>
      <c r="D45" s="121"/>
      <c r="E45" s="122"/>
      <c r="F45" s="121"/>
      <c r="G45" s="122"/>
      <c r="H45" s="121"/>
      <c r="I45" s="122"/>
    </row>
    <row r="46" spans="1:234" s="119" customFormat="1" ht="18" customHeight="1">
      <c r="A46" s="118"/>
      <c r="B46" s="108"/>
      <c r="C46" s="114" t="s">
        <v>80</v>
      </c>
      <c r="D46" s="115">
        <v>44085</v>
      </c>
      <c r="E46" s="116">
        <v>951.17377089712966</v>
      </c>
      <c r="F46" s="115">
        <v>224788</v>
      </c>
      <c r="G46" s="116">
        <v>1169.2423635603327</v>
      </c>
      <c r="H46" s="115">
        <v>95636</v>
      </c>
      <c r="I46" s="116">
        <v>769.03049500188251</v>
      </c>
      <c r="J46" s="117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118"/>
      <c r="FE46" s="118"/>
      <c r="FF46" s="118"/>
      <c r="FG46" s="118"/>
      <c r="FH46" s="118"/>
      <c r="FI46" s="118"/>
      <c r="FJ46" s="118"/>
      <c r="FK46" s="118"/>
      <c r="FL46" s="118"/>
      <c r="FM46" s="118"/>
      <c r="FN46" s="118"/>
      <c r="FO46" s="118"/>
      <c r="FP46" s="118"/>
      <c r="FQ46" s="118"/>
      <c r="FR46" s="118"/>
      <c r="FS46" s="118"/>
      <c r="FT46" s="118"/>
      <c r="FU46" s="118"/>
      <c r="FV46" s="118"/>
      <c r="FW46" s="118"/>
      <c r="FX46" s="118"/>
      <c r="FY46" s="118"/>
      <c r="FZ46" s="118"/>
      <c r="GA46" s="118"/>
      <c r="GB46" s="118"/>
      <c r="GC46" s="118"/>
      <c r="GD46" s="118"/>
      <c r="GE46" s="118"/>
      <c r="GF46" s="118"/>
      <c r="GG46" s="118"/>
      <c r="GH46" s="118"/>
      <c r="GI46" s="118"/>
      <c r="GJ46" s="118"/>
      <c r="GK46" s="118"/>
      <c r="GL46" s="118"/>
      <c r="GM46" s="118"/>
      <c r="GN46" s="118"/>
      <c r="GO46" s="118"/>
      <c r="GP46" s="118"/>
      <c r="GQ46" s="118"/>
      <c r="GR46" s="118"/>
      <c r="GS46" s="118"/>
      <c r="GT46" s="118"/>
      <c r="GU46" s="118"/>
      <c r="GV46" s="118"/>
      <c r="GW46" s="118"/>
      <c r="GX46" s="118"/>
      <c r="GY46" s="118"/>
      <c r="GZ46" s="118"/>
      <c r="HA46" s="118"/>
      <c r="HB46" s="118"/>
      <c r="HC46" s="118"/>
      <c r="HD46" s="118"/>
      <c r="HE46" s="118"/>
      <c r="HF46" s="118"/>
      <c r="HG46" s="118"/>
      <c r="HH46" s="118"/>
      <c r="HI46" s="118"/>
      <c r="HJ46" s="118"/>
      <c r="HK46" s="118"/>
      <c r="HL46" s="118"/>
      <c r="HM46" s="118"/>
      <c r="HN46" s="118"/>
      <c r="HO46" s="118"/>
      <c r="HP46" s="118"/>
      <c r="HQ46" s="118"/>
      <c r="HR46" s="118"/>
      <c r="HS46" s="118"/>
      <c r="HT46" s="118"/>
      <c r="HU46" s="118"/>
      <c r="HV46" s="118"/>
      <c r="HW46" s="118"/>
      <c r="HX46" s="118"/>
      <c r="HY46" s="118"/>
      <c r="HZ46" s="118"/>
    </row>
    <row r="47" spans="1:234" s="123" customFormat="1" ht="18" customHeight="1">
      <c r="A47" s="286"/>
      <c r="B47" s="108">
        <v>2</v>
      </c>
      <c r="C47" s="120" t="s">
        <v>81</v>
      </c>
      <c r="D47" s="121">
        <v>6918</v>
      </c>
      <c r="E47" s="122">
        <v>956.57574298930331</v>
      </c>
      <c r="F47" s="121">
        <v>44160</v>
      </c>
      <c r="G47" s="122">
        <v>1121.3682357336954</v>
      </c>
      <c r="H47" s="121">
        <v>18609</v>
      </c>
      <c r="I47" s="122">
        <v>741.08455962168841</v>
      </c>
    </row>
    <row r="48" spans="1:234" s="123" customFormat="1" ht="18" customHeight="1">
      <c r="A48" s="286"/>
      <c r="B48" s="108">
        <v>13</v>
      </c>
      <c r="C48" s="120" t="s">
        <v>82</v>
      </c>
      <c r="D48" s="121">
        <v>14640</v>
      </c>
      <c r="E48" s="122">
        <v>937.11192691256826</v>
      </c>
      <c r="F48" s="121">
        <v>54110</v>
      </c>
      <c r="G48" s="122">
        <v>1194.1657314729255</v>
      </c>
      <c r="H48" s="121">
        <v>26782</v>
      </c>
      <c r="I48" s="122">
        <v>795.41041931147777</v>
      </c>
    </row>
    <row r="49" spans="1:234" s="123" customFormat="1" ht="18" customHeight="1">
      <c r="A49" s="286"/>
      <c r="B49" s="108">
        <v>16</v>
      </c>
      <c r="C49" s="120" t="s">
        <v>83</v>
      </c>
      <c r="D49" s="121">
        <v>6264</v>
      </c>
      <c r="E49" s="122">
        <v>889.64802362707542</v>
      </c>
      <c r="F49" s="121">
        <v>25250</v>
      </c>
      <c r="G49" s="122">
        <v>1058.5507972277226</v>
      </c>
      <c r="H49" s="121">
        <v>11093</v>
      </c>
      <c r="I49" s="122">
        <v>730.31250608491837</v>
      </c>
    </row>
    <row r="50" spans="1:234" s="123" customFormat="1" ht="18" customHeight="1">
      <c r="A50" s="286"/>
      <c r="B50" s="108">
        <v>19</v>
      </c>
      <c r="C50" s="120" t="s">
        <v>84</v>
      </c>
      <c r="D50" s="121">
        <v>5619</v>
      </c>
      <c r="E50" s="122">
        <v>1058.177197010144</v>
      </c>
      <c r="F50" s="121">
        <v>26819</v>
      </c>
      <c r="G50" s="122">
        <v>1340.2628666244084</v>
      </c>
      <c r="H50" s="121">
        <v>9398</v>
      </c>
      <c r="I50" s="122">
        <v>829.51838689082774</v>
      </c>
    </row>
    <row r="51" spans="1:234" s="123" customFormat="1" ht="18" customHeight="1">
      <c r="A51" s="286"/>
      <c r="B51" s="108">
        <v>45</v>
      </c>
      <c r="C51" s="120" t="s">
        <v>85</v>
      </c>
      <c r="D51" s="121">
        <v>10644</v>
      </c>
      <c r="E51" s="122">
        <v>946.72427658774893</v>
      </c>
      <c r="F51" s="121">
        <v>74449</v>
      </c>
      <c r="G51" s="122">
        <v>1155.4595219546268</v>
      </c>
      <c r="H51" s="121">
        <v>29754</v>
      </c>
      <c r="I51" s="122">
        <v>758.09321671035832</v>
      </c>
    </row>
    <row r="52" spans="1:234" s="123" customFormat="1" ht="18" hidden="1" customHeight="1">
      <c r="A52" s="286"/>
      <c r="B52" s="108"/>
      <c r="C52" s="120"/>
      <c r="D52" s="121"/>
      <c r="E52" s="122"/>
      <c r="F52" s="121"/>
      <c r="G52" s="122"/>
      <c r="H52" s="121"/>
      <c r="I52" s="122"/>
    </row>
    <row r="53" spans="1:234" s="119" customFormat="1" ht="18" customHeight="1">
      <c r="A53" s="118"/>
      <c r="B53" s="108"/>
      <c r="C53" s="114" t="s">
        <v>86</v>
      </c>
      <c r="D53" s="115">
        <v>159350</v>
      </c>
      <c r="E53" s="116">
        <v>1136.1404918732351</v>
      </c>
      <c r="F53" s="115">
        <v>1155755</v>
      </c>
      <c r="G53" s="116">
        <v>1283.7932034038345</v>
      </c>
      <c r="H53" s="115">
        <v>391038</v>
      </c>
      <c r="I53" s="116">
        <v>793.40071353679207</v>
      </c>
      <c r="J53" s="117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/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/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/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</row>
    <row r="54" spans="1:234" s="123" customFormat="1" ht="18" customHeight="1">
      <c r="A54" s="286"/>
      <c r="B54" s="108">
        <v>8</v>
      </c>
      <c r="C54" s="120" t="s">
        <v>87</v>
      </c>
      <c r="D54" s="121">
        <v>119409</v>
      </c>
      <c r="E54" s="122">
        <v>1172.447635354119</v>
      </c>
      <c r="F54" s="121">
        <v>870548</v>
      </c>
      <c r="G54" s="122">
        <v>1321.8358002890132</v>
      </c>
      <c r="H54" s="121">
        <v>290824</v>
      </c>
      <c r="I54" s="122">
        <v>821.32668672461682</v>
      </c>
    </row>
    <row r="55" spans="1:234" s="123" customFormat="1" ht="18" customHeight="1">
      <c r="A55" s="286"/>
      <c r="B55" s="108">
        <v>17</v>
      </c>
      <c r="C55" s="120" t="s">
        <v>179</v>
      </c>
      <c r="D55" s="121">
        <v>12571</v>
      </c>
      <c r="E55" s="122">
        <v>1005.8710285577916</v>
      </c>
      <c r="F55" s="121">
        <v>109344</v>
      </c>
      <c r="G55" s="122">
        <v>1152.5332307213928</v>
      </c>
      <c r="H55" s="121">
        <v>36019</v>
      </c>
      <c r="I55" s="122">
        <v>696.00686609844809</v>
      </c>
    </row>
    <row r="56" spans="1:234" s="123" customFormat="1" ht="18" customHeight="1">
      <c r="A56" s="286"/>
      <c r="B56" s="108">
        <v>25</v>
      </c>
      <c r="C56" s="120" t="s">
        <v>185</v>
      </c>
      <c r="D56" s="121">
        <v>10488</v>
      </c>
      <c r="E56" s="122">
        <v>1009.9781950800914</v>
      </c>
      <c r="F56" s="121">
        <v>62877</v>
      </c>
      <c r="G56" s="122">
        <v>1113.7414089412664</v>
      </c>
      <c r="H56" s="121">
        <v>24182</v>
      </c>
      <c r="I56" s="122">
        <v>679.46752088330175</v>
      </c>
    </row>
    <row r="57" spans="1:234" s="123" customFormat="1" ht="18" customHeight="1">
      <c r="A57" s="286"/>
      <c r="B57" s="108">
        <v>43</v>
      </c>
      <c r="C57" s="120" t="s">
        <v>88</v>
      </c>
      <c r="D57" s="121">
        <v>16882</v>
      </c>
      <c r="E57" s="122">
        <v>1054.7169577064328</v>
      </c>
      <c r="F57" s="121">
        <v>112986</v>
      </c>
      <c r="G57" s="122">
        <v>1212.3412580319684</v>
      </c>
      <c r="H57" s="121">
        <v>40013</v>
      </c>
      <c r="I57" s="122">
        <v>746.95626371429285</v>
      </c>
    </row>
    <row r="58" spans="1:234" s="123" customFormat="1" ht="18" hidden="1" customHeight="1">
      <c r="A58" s="286"/>
      <c r="B58" s="108"/>
      <c r="C58" s="120"/>
      <c r="D58" s="121"/>
      <c r="E58" s="122"/>
      <c r="F58" s="121"/>
      <c r="G58" s="122"/>
      <c r="H58" s="121"/>
      <c r="I58" s="122"/>
    </row>
    <row r="59" spans="1:234" s="119" customFormat="1" ht="18" customHeight="1">
      <c r="A59" s="118"/>
      <c r="B59" s="108"/>
      <c r="C59" s="114" t="s">
        <v>89</v>
      </c>
      <c r="D59" s="115">
        <v>94783</v>
      </c>
      <c r="E59" s="116">
        <v>984.37494466307248</v>
      </c>
      <c r="F59" s="115">
        <v>640987</v>
      </c>
      <c r="G59" s="116">
        <v>1151.547884793295</v>
      </c>
      <c r="H59" s="115">
        <v>243592</v>
      </c>
      <c r="I59" s="116">
        <v>732.45870443200101</v>
      </c>
      <c r="J59" s="117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8"/>
      <c r="CJ59" s="118"/>
      <c r="CK59" s="118"/>
      <c r="CL59" s="118"/>
      <c r="CM59" s="118"/>
      <c r="CN59" s="118"/>
      <c r="CO59" s="118"/>
      <c r="CP59" s="118"/>
      <c r="CQ59" s="118"/>
      <c r="CR59" s="1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8"/>
      <c r="DE59" s="118"/>
      <c r="DF59" s="118"/>
      <c r="DG59" s="118"/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18"/>
      <c r="EA59" s="118"/>
      <c r="EB59" s="118"/>
      <c r="EC59" s="118"/>
      <c r="ED59" s="118"/>
      <c r="EE59" s="118"/>
      <c r="EF59" s="118"/>
      <c r="EG59" s="118"/>
      <c r="EH59" s="118"/>
      <c r="EI59" s="118"/>
      <c r="EJ59" s="118"/>
      <c r="EK59" s="118"/>
      <c r="EL59" s="118"/>
      <c r="EM59" s="118"/>
      <c r="EN59" s="118"/>
      <c r="EO59" s="118"/>
      <c r="EP59" s="118"/>
      <c r="EQ59" s="118"/>
      <c r="ER59" s="118"/>
      <c r="ES59" s="118"/>
      <c r="ET59" s="118"/>
      <c r="EU59" s="118"/>
      <c r="EV59" s="118"/>
      <c r="EW59" s="118"/>
      <c r="EX59" s="118"/>
      <c r="EY59" s="118"/>
      <c r="EZ59" s="118"/>
      <c r="FA59" s="118"/>
      <c r="FB59" s="118"/>
      <c r="FC59" s="118"/>
      <c r="FD59" s="118"/>
      <c r="FE59" s="118"/>
      <c r="FF59" s="118"/>
      <c r="FG59" s="118"/>
      <c r="FH59" s="118"/>
      <c r="FI59" s="118"/>
      <c r="FJ59" s="118"/>
      <c r="FK59" s="118"/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18"/>
      <c r="GK59" s="118"/>
      <c r="GL59" s="118"/>
      <c r="GM59" s="118"/>
      <c r="GN59" s="118"/>
      <c r="GO59" s="118"/>
      <c r="GP59" s="118"/>
      <c r="GQ59" s="118"/>
      <c r="GR59" s="118"/>
      <c r="GS59" s="118"/>
      <c r="GT59" s="118"/>
      <c r="GU59" s="118"/>
      <c r="GV59" s="118"/>
      <c r="GW59" s="118"/>
      <c r="GX59" s="118"/>
      <c r="GY59" s="118"/>
      <c r="GZ59" s="118"/>
      <c r="HA59" s="118"/>
      <c r="HB59" s="118"/>
      <c r="HC59" s="118"/>
      <c r="HD59" s="118"/>
      <c r="HE59" s="118"/>
      <c r="HF59" s="118"/>
      <c r="HG59" s="118"/>
      <c r="HH59" s="118"/>
      <c r="HI59" s="118"/>
      <c r="HJ59" s="118"/>
      <c r="HK59" s="118"/>
      <c r="HL59" s="118"/>
      <c r="HM59" s="118"/>
      <c r="HN59" s="118"/>
      <c r="HO59" s="118"/>
      <c r="HP59" s="118"/>
      <c r="HQ59" s="118"/>
      <c r="HR59" s="118"/>
      <c r="HS59" s="118"/>
      <c r="HT59" s="118"/>
      <c r="HU59" s="118"/>
      <c r="HV59" s="118"/>
      <c r="HW59" s="118"/>
      <c r="HX59" s="118"/>
      <c r="HY59" s="118"/>
      <c r="HZ59" s="118"/>
    </row>
    <row r="60" spans="1:234" s="123" customFormat="1" ht="18" customHeight="1">
      <c r="A60" s="286"/>
      <c r="B60" s="108">
        <v>3</v>
      </c>
      <c r="C60" s="120" t="s">
        <v>90</v>
      </c>
      <c r="D60" s="121">
        <v>23151</v>
      </c>
      <c r="E60" s="122">
        <v>936.05506457604406</v>
      </c>
      <c r="F60" s="121">
        <v>212832</v>
      </c>
      <c r="G60" s="122">
        <v>1071.9726499304616</v>
      </c>
      <c r="H60" s="121">
        <v>80806</v>
      </c>
      <c r="I60" s="122">
        <v>707.07900267306877</v>
      </c>
    </row>
    <row r="61" spans="1:234" s="123" customFormat="1" ht="18" customHeight="1">
      <c r="A61" s="286"/>
      <c r="B61" s="108">
        <v>12</v>
      </c>
      <c r="C61" s="120" t="s">
        <v>91</v>
      </c>
      <c r="D61" s="121">
        <v>13337</v>
      </c>
      <c r="E61" s="122">
        <v>997.39235585214044</v>
      </c>
      <c r="F61" s="121">
        <v>86714</v>
      </c>
      <c r="G61" s="122">
        <v>1101.3194895864567</v>
      </c>
      <c r="H61" s="121">
        <v>30135</v>
      </c>
      <c r="I61" s="122">
        <v>705.51268126762898</v>
      </c>
    </row>
    <row r="62" spans="1:234" s="123" customFormat="1" ht="18" customHeight="1">
      <c r="A62" s="286"/>
      <c r="B62" s="108">
        <v>46</v>
      </c>
      <c r="C62" s="120" t="s">
        <v>92</v>
      </c>
      <c r="D62" s="121">
        <v>58295</v>
      </c>
      <c r="E62" s="122">
        <v>1000.5862892186292</v>
      </c>
      <c r="F62" s="121">
        <v>341441</v>
      </c>
      <c r="G62" s="122">
        <v>1213.9061295509325</v>
      </c>
      <c r="H62" s="121">
        <v>132651</v>
      </c>
      <c r="I62" s="122">
        <v>754.04052883129418</v>
      </c>
    </row>
    <row r="63" spans="1:234" s="123" customFormat="1" ht="18" hidden="1" customHeight="1">
      <c r="A63" s="286"/>
      <c r="B63" s="108"/>
      <c r="C63" s="120"/>
      <c r="D63" s="121"/>
      <c r="E63" s="122"/>
      <c r="F63" s="121"/>
      <c r="G63" s="122"/>
      <c r="H63" s="121"/>
      <c r="I63" s="122"/>
    </row>
    <row r="64" spans="1:234" s="119" customFormat="1" ht="18" customHeight="1">
      <c r="A64" s="118"/>
      <c r="B64" s="108"/>
      <c r="C64" s="114" t="s">
        <v>93</v>
      </c>
      <c r="D64" s="115">
        <v>27387</v>
      </c>
      <c r="E64" s="116">
        <v>879.59744513820442</v>
      </c>
      <c r="F64" s="115">
        <v>133997</v>
      </c>
      <c r="G64" s="116">
        <v>1047.5635972447144</v>
      </c>
      <c r="H64" s="115">
        <v>59820</v>
      </c>
      <c r="I64" s="116">
        <v>711.93786894015363</v>
      </c>
      <c r="J64" s="117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18"/>
      <c r="FZ64" s="118"/>
      <c r="GA64" s="118"/>
      <c r="GB64" s="118"/>
      <c r="GC64" s="118"/>
      <c r="GD64" s="118"/>
      <c r="GE64" s="118"/>
      <c r="GF64" s="118"/>
      <c r="GG64" s="118"/>
      <c r="GH64" s="118"/>
      <c r="GI64" s="118"/>
      <c r="GJ64" s="118"/>
      <c r="GK64" s="118"/>
      <c r="GL64" s="118"/>
      <c r="GM64" s="118"/>
      <c r="GN64" s="118"/>
      <c r="GO64" s="118"/>
      <c r="GP64" s="118"/>
      <c r="GQ64" s="118"/>
      <c r="GR64" s="118"/>
      <c r="GS64" s="118"/>
      <c r="GT64" s="118"/>
      <c r="GU64" s="118"/>
      <c r="GV64" s="118"/>
      <c r="GW64" s="118"/>
      <c r="GX64" s="118"/>
      <c r="GY64" s="118"/>
      <c r="GZ64" s="118"/>
      <c r="HA64" s="118"/>
      <c r="HB64" s="118"/>
      <c r="HC64" s="118"/>
      <c r="HD64" s="118"/>
      <c r="HE64" s="118"/>
      <c r="HF64" s="118"/>
      <c r="HG64" s="118"/>
      <c r="HH64" s="118"/>
      <c r="HI64" s="118"/>
      <c r="HJ64" s="118"/>
      <c r="HK64" s="118"/>
      <c r="HL64" s="118"/>
      <c r="HM64" s="118"/>
      <c r="HN64" s="118"/>
      <c r="HO64" s="118"/>
      <c r="HP64" s="118"/>
      <c r="HQ64" s="118"/>
      <c r="HR64" s="118"/>
      <c r="HS64" s="118"/>
      <c r="HT64" s="118"/>
      <c r="HU64" s="118"/>
      <c r="HV64" s="118"/>
      <c r="HW64" s="118"/>
      <c r="HX64" s="118"/>
      <c r="HY64" s="118"/>
      <c r="HZ64" s="118"/>
    </row>
    <row r="65" spans="1:234" s="123" customFormat="1" ht="18" customHeight="1">
      <c r="A65" s="286"/>
      <c r="B65" s="108">
        <v>6</v>
      </c>
      <c r="C65" s="120" t="s">
        <v>94</v>
      </c>
      <c r="D65" s="121">
        <v>17247</v>
      </c>
      <c r="E65" s="122">
        <v>872.95081811329521</v>
      </c>
      <c r="F65" s="121">
        <v>76062</v>
      </c>
      <c r="G65" s="122">
        <v>1062.6975090058111</v>
      </c>
      <c r="H65" s="121">
        <v>35711</v>
      </c>
      <c r="I65" s="122">
        <v>728.90677074290829</v>
      </c>
    </row>
    <row r="66" spans="1:234" s="123" customFormat="1" ht="18" customHeight="1">
      <c r="A66" s="286"/>
      <c r="B66" s="108">
        <v>10</v>
      </c>
      <c r="C66" s="120" t="s">
        <v>95</v>
      </c>
      <c r="D66" s="121">
        <v>10140</v>
      </c>
      <c r="E66" s="122">
        <v>890.902610453649</v>
      </c>
      <c r="F66" s="121">
        <v>57935</v>
      </c>
      <c r="G66" s="122">
        <v>1027.6945095365495</v>
      </c>
      <c r="H66" s="121">
        <v>24109</v>
      </c>
      <c r="I66" s="122">
        <v>686.80300427226348</v>
      </c>
    </row>
    <row r="67" spans="1:234" s="123" customFormat="1" ht="18" hidden="1" customHeight="1">
      <c r="A67" s="286"/>
      <c r="B67" s="108"/>
      <c r="C67" s="120"/>
      <c r="D67" s="121"/>
      <c r="E67" s="122"/>
      <c r="F67" s="121"/>
      <c r="G67" s="122"/>
      <c r="H67" s="121"/>
      <c r="I67" s="122"/>
    </row>
    <row r="68" spans="1:234" s="119" customFormat="1" ht="18" customHeight="1">
      <c r="A68" s="118"/>
      <c r="B68" s="108"/>
      <c r="C68" s="114" t="s">
        <v>96</v>
      </c>
      <c r="D68" s="115">
        <v>71255</v>
      </c>
      <c r="E68" s="116">
        <v>940.35965167356699</v>
      </c>
      <c r="F68" s="115">
        <v>482310</v>
      </c>
      <c r="G68" s="116">
        <v>1066.6588149115705</v>
      </c>
      <c r="H68" s="115">
        <v>184520</v>
      </c>
      <c r="I68" s="116">
        <v>660.10089984825515</v>
      </c>
      <c r="J68" s="117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18"/>
      <c r="EO68" s="118"/>
      <c r="EP68" s="118"/>
      <c r="EQ68" s="118"/>
      <c r="ER68" s="118"/>
      <c r="ES68" s="118"/>
      <c r="ET68" s="118"/>
      <c r="EU68" s="118"/>
      <c r="EV68" s="118"/>
      <c r="EW68" s="118"/>
      <c r="EX68" s="118"/>
      <c r="EY68" s="118"/>
      <c r="EZ68" s="118"/>
      <c r="FA68" s="118"/>
      <c r="FB68" s="118"/>
      <c r="FC68" s="118"/>
      <c r="FD68" s="118"/>
      <c r="FE68" s="118"/>
      <c r="FF68" s="118"/>
      <c r="FG68" s="118"/>
      <c r="FH68" s="118"/>
      <c r="FI68" s="118"/>
      <c r="FJ68" s="118"/>
      <c r="FK68" s="118"/>
      <c r="FL68" s="118"/>
      <c r="FM68" s="118"/>
      <c r="FN68" s="118"/>
      <c r="FO68" s="118"/>
      <c r="FP68" s="118"/>
      <c r="FQ68" s="118"/>
      <c r="FR68" s="118"/>
      <c r="FS68" s="118"/>
      <c r="FT68" s="118"/>
      <c r="FU68" s="118"/>
      <c r="FV68" s="118"/>
      <c r="FW68" s="118"/>
      <c r="FX68" s="118"/>
      <c r="FY68" s="118"/>
      <c r="FZ68" s="118"/>
      <c r="GA68" s="118"/>
      <c r="GB68" s="118"/>
      <c r="GC68" s="118"/>
      <c r="GD68" s="118"/>
      <c r="GE68" s="118"/>
      <c r="GF68" s="118"/>
      <c r="GG68" s="118"/>
      <c r="GH68" s="118"/>
      <c r="GI68" s="118"/>
      <c r="GJ68" s="118"/>
      <c r="GK68" s="118"/>
      <c r="GL68" s="118"/>
      <c r="GM68" s="118"/>
      <c r="GN68" s="118"/>
      <c r="GO68" s="118"/>
      <c r="GP68" s="118"/>
      <c r="GQ68" s="118"/>
      <c r="GR68" s="118"/>
      <c r="GS68" s="118"/>
      <c r="GT68" s="118"/>
      <c r="GU68" s="118"/>
      <c r="GV68" s="118"/>
      <c r="GW68" s="118"/>
      <c r="GX68" s="118"/>
      <c r="GY68" s="118"/>
      <c r="GZ68" s="118"/>
      <c r="HA68" s="118"/>
      <c r="HB68" s="118"/>
      <c r="HC68" s="118"/>
      <c r="HD68" s="118"/>
      <c r="HE68" s="118"/>
      <c r="HF68" s="118"/>
      <c r="HG68" s="118"/>
      <c r="HH68" s="118"/>
      <c r="HI68" s="118"/>
      <c r="HJ68" s="118"/>
      <c r="HK68" s="118"/>
      <c r="HL68" s="118"/>
      <c r="HM68" s="118"/>
      <c r="HN68" s="118"/>
      <c r="HO68" s="118"/>
      <c r="HP68" s="118"/>
      <c r="HQ68" s="118"/>
      <c r="HR68" s="118"/>
      <c r="HS68" s="118"/>
      <c r="HT68" s="118"/>
      <c r="HU68" s="118"/>
      <c r="HV68" s="118"/>
      <c r="HW68" s="118"/>
      <c r="HX68" s="118"/>
      <c r="HY68" s="118"/>
      <c r="HZ68" s="118"/>
    </row>
    <row r="69" spans="1:234" s="123" customFormat="1" ht="18" customHeight="1">
      <c r="A69" s="286"/>
      <c r="B69" s="108">
        <v>15</v>
      </c>
      <c r="C69" s="120" t="s">
        <v>180</v>
      </c>
      <c r="D69" s="121">
        <v>26563</v>
      </c>
      <c r="E69" s="122">
        <v>944.57469186462367</v>
      </c>
      <c r="F69" s="121">
        <v>189812</v>
      </c>
      <c r="G69" s="122">
        <v>1125.3487866942025</v>
      </c>
      <c r="H69" s="121">
        <v>74102</v>
      </c>
      <c r="I69" s="122">
        <v>699.96829343337561</v>
      </c>
    </row>
    <row r="70" spans="1:234" s="123" customFormat="1" ht="18" customHeight="1">
      <c r="A70" s="286"/>
      <c r="B70" s="108">
        <v>27</v>
      </c>
      <c r="C70" s="120" t="s">
        <v>97</v>
      </c>
      <c r="D70" s="121">
        <v>10813</v>
      </c>
      <c r="E70" s="122">
        <v>921.6969434939424</v>
      </c>
      <c r="F70" s="121">
        <v>71606</v>
      </c>
      <c r="G70" s="122">
        <v>951.40083400832339</v>
      </c>
      <c r="H70" s="121">
        <v>27506</v>
      </c>
      <c r="I70" s="122">
        <v>571.11728422889553</v>
      </c>
    </row>
    <row r="71" spans="1:234" s="123" customFormat="1" ht="18" customHeight="1">
      <c r="A71" s="286"/>
      <c r="B71" s="108">
        <v>32</v>
      </c>
      <c r="C71" s="120" t="s">
        <v>181</v>
      </c>
      <c r="D71" s="121">
        <v>11176</v>
      </c>
      <c r="E71" s="122">
        <v>960.16949624194717</v>
      </c>
      <c r="F71" s="121">
        <v>66707</v>
      </c>
      <c r="G71" s="122">
        <v>894.20808445890236</v>
      </c>
      <c r="H71" s="121">
        <v>24683</v>
      </c>
      <c r="I71" s="122">
        <v>574.87091804075681</v>
      </c>
    </row>
    <row r="72" spans="1:234" s="123" customFormat="1" ht="18" customHeight="1">
      <c r="A72" s="286"/>
      <c r="B72" s="108">
        <v>36</v>
      </c>
      <c r="C72" s="120" t="s">
        <v>98</v>
      </c>
      <c r="D72" s="121">
        <v>22703</v>
      </c>
      <c r="E72" s="122">
        <v>934.56486367440436</v>
      </c>
      <c r="F72" s="121">
        <v>154185</v>
      </c>
      <c r="G72" s="122">
        <v>1122.5447502026786</v>
      </c>
      <c r="H72" s="121">
        <v>58229</v>
      </c>
      <c r="I72" s="122">
        <v>687.52815040615508</v>
      </c>
    </row>
    <row r="73" spans="1:234" s="123" customFormat="1" ht="18" hidden="1" customHeight="1">
      <c r="A73" s="286"/>
      <c r="B73" s="108"/>
      <c r="C73" s="120"/>
      <c r="D73" s="121"/>
      <c r="E73" s="122"/>
      <c r="F73" s="121"/>
      <c r="G73" s="122"/>
      <c r="H73" s="121"/>
      <c r="I73" s="122"/>
    </row>
    <row r="74" spans="1:234" s="119" customFormat="1" ht="18" customHeight="1">
      <c r="A74" s="118"/>
      <c r="B74" s="108">
        <v>28</v>
      </c>
      <c r="C74" s="114" t="s">
        <v>99</v>
      </c>
      <c r="D74" s="115">
        <v>85814</v>
      </c>
      <c r="E74" s="116">
        <v>1118.9780083669332</v>
      </c>
      <c r="F74" s="115">
        <v>814590</v>
      </c>
      <c r="G74" s="116">
        <v>1459.2865599381284</v>
      </c>
      <c r="H74" s="115">
        <v>272130</v>
      </c>
      <c r="I74" s="116">
        <v>893.64043332230926</v>
      </c>
      <c r="J74" s="117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18"/>
      <c r="FM74" s="118"/>
      <c r="FN74" s="118"/>
      <c r="FO74" s="118"/>
      <c r="FP74" s="118"/>
      <c r="FQ74" s="118"/>
      <c r="FR74" s="118"/>
      <c r="FS74" s="118"/>
      <c r="FT74" s="118"/>
      <c r="FU74" s="118"/>
      <c r="FV74" s="118"/>
      <c r="FW74" s="118"/>
      <c r="FX74" s="118"/>
      <c r="FY74" s="118"/>
      <c r="FZ74" s="118"/>
      <c r="GA74" s="118"/>
      <c r="GB74" s="118"/>
      <c r="GC74" s="118"/>
      <c r="GD74" s="118"/>
      <c r="GE74" s="118"/>
      <c r="GF74" s="118"/>
      <c r="GG74" s="118"/>
      <c r="GH74" s="118"/>
      <c r="GI74" s="118"/>
      <c r="GJ74" s="118"/>
      <c r="GK74" s="118"/>
      <c r="GL74" s="118"/>
      <c r="GM74" s="118"/>
      <c r="GN74" s="118"/>
      <c r="GO74" s="118"/>
      <c r="GP74" s="118"/>
      <c r="GQ74" s="118"/>
      <c r="GR74" s="118"/>
      <c r="GS74" s="118"/>
      <c r="GT74" s="118"/>
      <c r="GU74" s="118"/>
      <c r="GV74" s="118"/>
      <c r="GW74" s="118"/>
      <c r="GX74" s="118"/>
      <c r="GY74" s="118"/>
      <c r="GZ74" s="118"/>
      <c r="HA74" s="118"/>
      <c r="HB74" s="118"/>
      <c r="HC74" s="118"/>
      <c r="HD74" s="118"/>
      <c r="HE74" s="118"/>
      <c r="HF74" s="118"/>
      <c r="HG74" s="118"/>
      <c r="HH74" s="118"/>
      <c r="HI74" s="118"/>
      <c r="HJ74" s="118"/>
      <c r="HK74" s="118"/>
      <c r="HL74" s="118"/>
      <c r="HM74" s="118"/>
      <c r="HN74" s="118"/>
      <c r="HO74" s="118"/>
      <c r="HP74" s="118"/>
      <c r="HQ74" s="118"/>
      <c r="HR74" s="118"/>
      <c r="HS74" s="118"/>
      <c r="HT74" s="118"/>
      <c r="HU74" s="118"/>
      <c r="HV74" s="118"/>
      <c r="HW74" s="118"/>
      <c r="HX74" s="118"/>
      <c r="HY74" s="118"/>
      <c r="HZ74" s="118"/>
    </row>
    <row r="75" spans="1:234" s="119" customFormat="1" ht="18" hidden="1" customHeight="1">
      <c r="A75" s="118"/>
      <c r="B75" s="108"/>
      <c r="C75" s="114"/>
      <c r="D75" s="115"/>
      <c r="E75" s="116"/>
      <c r="F75" s="115"/>
      <c r="G75" s="116"/>
      <c r="H75" s="115"/>
      <c r="I75" s="116"/>
      <c r="J75" s="117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8"/>
      <c r="FM75" s="118"/>
      <c r="FN75" s="118"/>
      <c r="FO75" s="118"/>
      <c r="FP75" s="118"/>
      <c r="FQ75" s="118"/>
      <c r="FR75" s="118"/>
      <c r="FS75" s="118"/>
      <c r="FT75" s="118"/>
      <c r="FU75" s="118"/>
      <c r="FV75" s="118"/>
      <c r="FW75" s="118"/>
      <c r="FX75" s="118"/>
      <c r="FY75" s="118"/>
      <c r="FZ75" s="118"/>
      <c r="GA75" s="118"/>
      <c r="GB75" s="118"/>
      <c r="GC75" s="118"/>
      <c r="GD75" s="118"/>
      <c r="GE75" s="118"/>
      <c r="GF75" s="118"/>
      <c r="GG75" s="118"/>
      <c r="GH75" s="118"/>
      <c r="GI75" s="118"/>
      <c r="GJ75" s="118"/>
      <c r="GK75" s="118"/>
      <c r="GL75" s="118"/>
      <c r="GM75" s="118"/>
      <c r="GN75" s="118"/>
      <c r="GO75" s="118"/>
      <c r="GP75" s="118"/>
      <c r="GQ75" s="118"/>
      <c r="GR75" s="118"/>
      <c r="GS75" s="118"/>
      <c r="GT75" s="118"/>
      <c r="GU75" s="118"/>
      <c r="GV75" s="118"/>
      <c r="GW75" s="118"/>
      <c r="GX75" s="118"/>
      <c r="GY75" s="118"/>
      <c r="GZ75" s="118"/>
      <c r="HA75" s="118"/>
      <c r="HB75" s="118"/>
      <c r="HC75" s="118"/>
      <c r="HD75" s="118"/>
      <c r="HE75" s="118"/>
      <c r="HF75" s="118"/>
      <c r="HG75" s="118"/>
      <c r="HH75" s="118"/>
      <c r="HI75" s="118"/>
      <c r="HJ75" s="118"/>
      <c r="HK75" s="118"/>
      <c r="HL75" s="118"/>
      <c r="HM75" s="118"/>
      <c r="HN75" s="118"/>
      <c r="HO75" s="118"/>
      <c r="HP75" s="118"/>
      <c r="HQ75" s="118"/>
      <c r="HR75" s="118"/>
      <c r="HS75" s="118"/>
      <c r="HT75" s="118"/>
      <c r="HU75" s="118"/>
      <c r="HV75" s="118"/>
      <c r="HW75" s="118"/>
      <c r="HX75" s="118"/>
      <c r="HY75" s="118"/>
      <c r="HZ75" s="118"/>
    </row>
    <row r="76" spans="1:234" s="119" customFormat="1" ht="18" customHeight="1">
      <c r="A76" s="118"/>
      <c r="B76" s="108">
        <v>30</v>
      </c>
      <c r="C76" s="114" t="s">
        <v>100</v>
      </c>
      <c r="D76" s="115">
        <v>30015</v>
      </c>
      <c r="E76" s="116">
        <v>935.27240979510259</v>
      </c>
      <c r="F76" s="115">
        <v>149421</v>
      </c>
      <c r="G76" s="116">
        <v>1123.7301025290956</v>
      </c>
      <c r="H76" s="115">
        <v>61877</v>
      </c>
      <c r="I76" s="116">
        <v>715.8354197844111</v>
      </c>
      <c r="J76" s="117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  <c r="ER76" s="118"/>
      <c r="ES76" s="118"/>
      <c r="ET76" s="118"/>
      <c r="EU76" s="118"/>
      <c r="EV76" s="118"/>
      <c r="EW76" s="118"/>
      <c r="EX76" s="118"/>
      <c r="EY76" s="118"/>
      <c r="EZ76" s="118"/>
      <c r="FA76" s="118"/>
      <c r="FB76" s="118"/>
      <c r="FC76" s="118"/>
      <c r="FD76" s="118"/>
      <c r="FE76" s="118"/>
      <c r="FF76" s="118"/>
      <c r="FG76" s="118"/>
      <c r="FH76" s="118"/>
      <c r="FI76" s="118"/>
      <c r="FJ76" s="118"/>
      <c r="FK76" s="118"/>
      <c r="FL76" s="118"/>
      <c r="FM76" s="118"/>
      <c r="FN76" s="118"/>
      <c r="FO76" s="118"/>
      <c r="FP76" s="118"/>
      <c r="FQ76" s="118"/>
      <c r="FR76" s="118"/>
      <c r="FS76" s="118"/>
      <c r="FT76" s="118"/>
      <c r="FU76" s="118"/>
      <c r="FV76" s="118"/>
      <c r="FW76" s="118"/>
      <c r="FX76" s="118"/>
      <c r="FY76" s="118"/>
      <c r="FZ76" s="118"/>
      <c r="GA76" s="118"/>
      <c r="GB76" s="118"/>
      <c r="GC76" s="118"/>
      <c r="GD76" s="118"/>
      <c r="GE76" s="118"/>
      <c r="GF76" s="118"/>
      <c r="GG76" s="118"/>
      <c r="GH76" s="118"/>
      <c r="GI76" s="118"/>
      <c r="GJ76" s="118"/>
      <c r="GK76" s="118"/>
      <c r="GL76" s="118"/>
      <c r="GM76" s="118"/>
      <c r="GN76" s="118"/>
      <c r="GO76" s="118"/>
      <c r="GP76" s="118"/>
      <c r="GQ76" s="118"/>
      <c r="GR76" s="118"/>
      <c r="GS76" s="118"/>
      <c r="GT76" s="118"/>
      <c r="GU76" s="118"/>
      <c r="GV76" s="118"/>
      <c r="GW76" s="118"/>
      <c r="GX76" s="118"/>
      <c r="GY76" s="118"/>
      <c r="GZ76" s="118"/>
      <c r="HA76" s="118"/>
      <c r="HB76" s="118"/>
      <c r="HC76" s="118"/>
      <c r="HD76" s="118"/>
      <c r="HE76" s="118"/>
      <c r="HF76" s="118"/>
      <c r="HG76" s="118"/>
      <c r="HH76" s="118"/>
      <c r="HI76" s="118"/>
      <c r="HJ76" s="118"/>
      <c r="HK76" s="118"/>
      <c r="HL76" s="118"/>
      <c r="HM76" s="118"/>
      <c r="HN76" s="118"/>
      <c r="HO76" s="118"/>
      <c r="HP76" s="118"/>
      <c r="HQ76" s="118"/>
      <c r="HR76" s="118"/>
      <c r="HS76" s="118"/>
      <c r="HT76" s="118"/>
      <c r="HU76" s="118"/>
      <c r="HV76" s="118"/>
      <c r="HW76" s="118"/>
      <c r="HX76" s="118"/>
      <c r="HY76" s="118"/>
      <c r="HZ76" s="118"/>
    </row>
    <row r="77" spans="1:234" s="119" customFormat="1" ht="18" hidden="1" customHeight="1">
      <c r="A77" s="118"/>
      <c r="B77" s="108"/>
      <c r="C77" s="114"/>
      <c r="D77" s="115"/>
      <c r="E77" s="116"/>
      <c r="F77" s="115"/>
      <c r="G77" s="116"/>
      <c r="H77" s="115"/>
      <c r="I77" s="116"/>
      <c r="J77" s="117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18"/>
      <c r="FN77" s="118"/>
      <c r="FO77" s="118"/>
      <c r="FP77" s="118"/>
      <c r="FQ77" s="118"/>
      <c r="FR77" s="118"/>
      <c r="FS77" s="118"/>
      <c r="FT77" s="118"/>
      <c r="FU77" s="118"/>
      <c r="FV77" s="118"/>
      <c r="FW77" s="118"/>
      <c r="FX77" s="118"/>
      <c r="FY77" s="118"/>
      <c r="FZ77" s="118"/>
      <c r="GA77" s="118"/>
      <c r="GB77" s="118"/>
      <c r="GC77" s="118"/>
      <c r="GD77" s="118"/>
      <c r="GE77" s="118"/>
      <c r="GF77" s="118"/>
      <c r="GG77" s="118"/>
      <c r="GH77" s="118"/>
      <c r="GI77" s="118"/>
      <c r="GJ77" s="118"/>
      <c r="GK77" s="118"/>
      <c r="GL77" s="118"/>
      <c r="GM77" s="118"/>
      <c r="GN77" s="118"/>
      <c r="GO77" s="118"/>
      <c r="GP77" s="118"/>
      <c r="GQ77" s="118"/>
      <c r="GR77" s="118"/>
      <c r="GS77" s="118"/>
      <c r="GT77" s="118"/>
      <c r="GU77" s="118"/>
      <c r="GV77" s="118"/>
      <c r="GW77" s="118"/>
      <c r="GX77" s="118"/>
      <c r="GY77" s="118"/>
      <c r="GZ77" s="118"/>
      <c r="HA77" s="118"/>
      <c r="HB77" s="118"/>
      <c r="HC77" s="118"/>
      <c r="HD77" s="118"/>
      <c r="HE77" s="118"/>
      <c r="HF77" s="118"/>
      <c r="HG77" s="118"/>
      <c r="HH77" s="118"/>
      <c r="HI77" s="118"/>
      <c r="HJ77" s="118"/>
      <c r="HK77" s="118"/>
      <c r="HL77" s="118"/>
      <c r="HM77" s="118"/>
      <c r="HN77" s="118"/>
      <c r="HO77" s="118"/>
      <c r="HP77" s="118"/>
      <c r="HQ77" s="118"/>
      <c r="HR77" s="118"/>
      <c r="HS77" s="118"/>
      <c r="HT77" s="118"/>
      <c r="HU77" s="118"/>
      <c r="HV77" s="118"/>
      <c r="HW77" s="118"/>
      <c r="HX77" s="118"/>
      <c r="HY77" s="118"/>
      <c r="HZ77" s="118"/>
    </row>
    <row r="78" spans="1:234" s="119" customFormat="1" ht="18" customHeight="1">
      <c r="A78" s="118"/>
      <c r="B78" s="108">
        <v>31</v>
      </c>
      <c r="C78" s="114" t="s">
        <v>101</v>
      </c>
      <c r="D78" s="115">
        <v>10321</v>
      </c>
      <c r="E78" s="116">
        <v>1223.2814281561866</v>
      </c>
      <c r="F78" s="115">
        <v>96452</v>
      </c>
      <c r="G78" s="116">
        <v>1416.5431824119767</v>
      </c>
      <c r="H78" s="115">
        <v>29744</v>
      </c>
      <c r="I78" s="116">
        <v>861.80629135287791</v>
      </c>
      <c r="J78" s="117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  <c r="EJ78" s="118"/>
      <c r="EK78" s="118"/>
      <c r="EL78" s="118"/>
      <c r="EM78" s="118"/>
      <c r="EN78" s="118"/>
      <c r="EO78" s="118"/>
      <c r="EP78" s="118"/>
      <c r="EQ78" s="118"/>
      <c r="ER78" s="118"/>
      <c r="ES78" s="118"/>
      <c r="ET78" s="118"/>
      <c r="EU78" s="118"/>
      <c r="EV78" s="118"/>
      <c r="EW78" s="118"/>
      <c r="EX78" s="118"/>
      <c r="EY78" s="118"/>
      <c r="EZ78" s="118"/>
      <c r="FA78" s="118"/>
      <c r="FB78" s="118"/>
      <c r="FC78" s="118"/>
      <c r="FD78" s="118"/>
      <c r="FE78" s="118"/>
      <c r="FF78" s="118"/>
      <c r="FG78" s="118"/>
      <c r="FH78" s="118"/>
      <c r="FI78" s="118"/>
      <c r="FJ78" s="118"/>
      <c r="FK78" s="118"/>
      <c r="FL78" s="118"/>
      <c r="FM78" s="118"/>
      <c r="FN78" s="118"/>
      <c r="FO78" s="118"/>
      <c r="FP78" s="118"/>
      <c r="FQ78" s="118"/>
      <c r="FR78" s="118"/>
      <c r="FS78" s="118"/>
      <c r="FT78" s="118"/>
      <c r="FU78" s="118"/>
      <c r="FV78" s="118"/>
      <c r="FW78" s="118"/>
      <c r="FX78" s="118"/>
      <c r="FY78" s="118"/>
      <c r="FZ78" s="118"/>
      <c r="GA78" s="118"/>
      <c r="GB78" s="118"/>
      <c r="GC78" s="118"/>
      <c r="GD78" s="118"/>
      <c r="GE78" s="118"/>
      <c r="GF78" s="118"/>
      <c r="GG78" s="118"/>
      <c r="GH78" s="118"/>
      <c r="GI78" s="118"/>
      <c r="GJ78" s="118"/>
      <c r="GK78" s="118"/>
      <c r="GL78" s="118"/>
      <c r="GM78" s="118"/>
      <c r="GN78" s="118"/>
      <c r="GO78" s="118"/>
      <c r="GP78" s="118"/>
      <c r="GQ78" s="118"/>
      <c r="GR78" s="118"/>
      <c r="GS78" s="118"/>
      <c r="GT78" s="118"/>
      <c r="GU78" s="118"/>
      <c r="GV78" s="118"/>
      <c r="GW78" s="118"/>
      <c r="GX78" s="118"/>
      <c r="GY78" s="118"/>
      <c r="GZ78" s="118"/>
      <c r="HA78" s="118"/>
      <c r="HB78" s="118"/>
      <c r="HC78" s="118"/>
      <c r="HD78" s="118"/>
      <c r="HE78" s="118"/>
      <c r="HF78" s="118"/>
      <c r="HG78" s="118"/>
      <c r="HH78" s="118"/>
      <c r="HI78" s="118"/>
      <c r="HJ78" s="118"/>
      <c r="HK78" s="118"/>
      <c r="HL78" s="118"/>
      <c r="HM78" s="118"/>
      <c r="HN78" s="118"/>
      <c r="HO78" s="118"/>
      <c r="HP78" s="118"/>
      <c r="HQ78" s="118"/>
      <c r="HR78" s="118"/>
      <c r="HS78" s="118"/>
      <c r="HT78" s="118"/>
      <c r="HU78" s="118"/>
      <c r="HV78" s="118"/>
      <c r="HW78" s="118"/>
      <c r="HX78" s="118"/>
      <c r="HY78" s="118"/>
      <c r="HZ78" s="118"/>
    </row>
    <row r="79" spans="1:234" s="119" customFormat="1" ht="18" hidden="1" customHeight="1">
      <c r="A79" s="118"/>
      <c r="B79" s="108"/>
      <c r="C79" s="114"/>
      <c r="D79" s="115"/>
      <c r="E79" s="116"/>
      <c r="F79" s="115"/>
      <c r="G79" s="116"/>
      <c r="H79" s="115"/>
      <c r="I79" s="116"/>
      <c r="J79" s="117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  <c r="EJ79" s="118"/>
      <c r="EK79" s="118"/>
      <c r="EL79" s="118"/>
      <c r="EM79" s="118"/>
      <c r="EN79" s="118"/>
      <c r="EO79" s="118"/>
      <c r="EP79" s="118"/>
      <c r="EQ79" s="118"/>
      <c r="ER79" s="118"/>
      <c r="ES79" s="118"/>
      <c r="ET79" s="118"/>
      <c r="EU79" s="118"/>
      <c r="EV79" s="118"/>
      <c r="EW79" s="118"/>
      <c r="EX79" s="118"/>
      <c r="EY79" s="118"/>
      <c r="EZ79" s="118"/>
      <c r="FA79" s="118"/>
      <c r="FB79" s="118"/>
      <c r="FC79" s="118"/>
      <c r="FD79" s="118"/>
      <c r="FE79" s="118"/>
      <c r="FF79" s="118"/>
      <c r="FG79" s="118"/>
      <c r="FH79" s="118"/>
      <c r="FI79" s="118"/>
      <c r="FJ79" s="118"/>
      <c r="FK79" s="118"/>
      <c r="FL79" s="118"/>
      <c r="FM79" s="118"/>
      <c r="FN79" s="118"/>
      <c r="FO79" s="118"/>
      <c r="FP79" s="118"/>
      <c r="FQ79" s="118"/>
      <c r="FR79" s="118"/>
      <c r="FS79" s="118"/>
      <c r="FT79" s="118"/>
      <c r="FU79" s="118"/>
      <c r="FV79" s="118"/>
      <c r="FW79" s="118"/>
      <c r="FX79" s="118"/>
      <c r="FY79" s="118"/>
      <c r="FZ79" s="118"/>
      <c r="GA79" s="118"/>
      <c r="GB79" s="118"/>
      <c r="GC79" s="118"/>
      <c r="GD79" s="118"/>
      <c r="GE79" s="118"/>
      <c r="GF79" s="118"/>
      <c r="GG79" s="118"/>
      <c r="GH79" s="118"/>
      <c r="GI79" s="118"/>
      <c r="GJ79" s="118"/>
      <c r="GK79" s="118"/>
      <c r="GL79" s="118"/>
      <c r="GM79" s="118"/>
      <c r="GN79" s="118"/>
      <c r="GO79" s="118"/>
      <c r="GP79" s="118"/>
      <c r="GQ79" s="118"/>
      <c r="GR79" s="118"/>
      <c r="GS79" s="118"/>
      <c r="GT79" s="118"/>
      <c r="GU79" s="118"/>
      <c r="GV79" s="118"/>
      <c r="GW79" s="118"/>
      <c r="GX79" s="118"/>
      <c r="GY79" s="118"/>
      <c r="GZ79" s="118"/>
      <c r="HA79" s="118"/>
      <c r="HB79" s="118"/>
      <c r="HC79" s="118"/>
      <c r="HD79" s="118"/>
      <c r="HE79" s="118"/>
      <c r="HF79" s="118"/>
      <c r="HG79" s="118"/>
      <c r="HH79" s="118"/>
      <c r="HI79" s="118"/>
      <c r="HJ79" s="118"/>
      <c r="HK79" s="118"/>
      <c r="HL79" s="118"/>
      <c r="HM79" s="118"/>
      <c r="HN79" s="118"/>
      <c r="HO79" s="118"/>
      <c r="HP79" s="118"/>
      <c r="HQ79" s="118"/>
      <c r="HR79" s="118"/>
      <c r="HS79" s="118"/>
      <c r="HT79" s="118"/>
      <c r="HU79" s="118"/>
      <c r="HV79" s="118"/>
      <c r="HW79" s="118"/>
      <c r="HX79" s="118"/>
      <c r="HY79" s="118"/>
      <c r="HZ79" s="118"/>
    </row>
    <row r="80" spans="1:234" s="119" customFormat="1" ht="18" customHeight="1">
      <c r="A80" s="118"/>
      <c r="B80" s="108"/>
      <c r="C80" s="114" t="s">
        <v>102</v>
      </c>
      <c r="D80" s="115">
        <v>40197</v>
      </c>
      <c r="E80" s="116">
        <v>1325.2475562852951</v>
      </c>
      <c r="F80" s="115">
        <v>376035</v>
      </c>
      <c r="G80" s="116">
        <v>1541.6464357839029</v>
      </c>
      <c r="H80" s="115">
        <v>134529</v>
      </c>
      <c r="I80" s="116">
        <v>949.86896007552275</v>
      </c>
      <c r="J80" s="117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8"/>
      <c r="EE80" s="118"/>
      <c r="EF80" s="118"/>
      <c r="EG80" s="118"/>
      <c r="EH80" s="118"/>
      <c r="EI80" s="118"/>
      <c r="EJ80" s="118"/>
      <c r="EK80" s="118"/>
      <c r="EL80" s="118"/>
      <c r="EM80" s="118"/>
      <c r="EN80" s="118"/>
      <c r="EO80" s="118"/>
      <c r="EP80" s="118"/>
      <c r="EQ80" s="118"/>
      <c r="ER80" s="118"/>
      <c r="ES80" s="118"/>
      <c r="ET80" s="118"/>
      <c r="EU80" s="118"/>
      <c r="EV80" s="118"/>
      <c r="EW80" s="118"/>
      <c r="EX80" s="118"/>
      <c r="EY80" s="118"/>
      <c r="EZ80" s="118"/>
      <c r="FA80" s="118"/>
      <c r="FB80" s="118"/>
      <c r="FC80" s="118"/>
      <c r="FD80" s="118"/>
      <c r="FE80" s="118"/>
      <c r="FF80" s="118"/>
      <c r="FG80" s="118"/>
      <c r="FH80" s="118"/>
      <c r="FI80" s="118"/>
      <c r="FJ80" s="118"/>
      <c r="FK80" s="118"/>
      <c r="FL80" s="118"/>
      <c r="FM80" s="118"/>
      <c r="FN80" s="118"/>
      <c r="FO80" s="118"/>
      <c r="FP80" s="118"/>
      <c r="FQ80" s="118"/>
      <c r="FR80" s="118"/>
      <c r="FS80" s="118"/>
      <c r="FT80" s="118"/>
      <c r="FU80" s="118"/>
      <c r="FV80" s="118"/>
      <c r="FW80" s="118"/>
      <c r="FX80" s="118"/>
      <c r="FY80" s="118"/>
      <c r="FZ80" s="118"/>
      <c r="GA80" s="118"/>
      <c r="GB80" s="118"/>
      <c r="GC80" s="118"/>
      <c r="GD80" s="118"/>
      <c r="GE80" s="118"/>
      <c r="GF80" s="118"/>
      <c r="GG80" s="118"/>
      <c r="GH80" s="118"/>
      <c r="GI80" s="118"/>
      <c r="GJ80" s="118"/>
      <c r="GK80" s="118"/>
      <c r="GL80" s="118"/>
      <c r="GM80" s="118"/>
      <c r="GN80" s="118"/>
      <c r="GO80" s="118"/>
      <c r="GP80" s="118"/>
      <c r="GQ80" s="118"/>
      <c r="GR80" s="118"/>
      <c r="GS80" s="118"/>
      <c r="GT80" s="118"/>
      <c r="GU80" s="118"/>
      <c r="GV80" s="118"/>
      <c r="GW80" s="118"/>
      <c r="GX80" s="118"/>
      <c r="GY80" s="118"/>
      <c r="GZ80" s="118"/>
      <c r="HA80" s="118"/>
      <c r="HB80" s="118"/>
      <c r="HC80" s="118"/>
      <c r="HD80" s="118"/>
      <c r="HE80" s="118"/>
      <c r="HF80" s="118"/>
      <c r="HG80" s="118"/>
      <c r="HH80" s="118"/>
      <c r="HI80" s="118"/>
      <c r="HJ80" s="118"/>
      <c r="HK80" s="118"/>
      <c r="HL80" s="118"/>
      <c r="HM80" s="118"/>
      <c r="HN80" s="118"/>
      <c r="HO80" s="118"/>
      <c r="HP80" s="118"/>
      <c r="HQ80" s="118"/>
      <c r="HR80" s="118"/>
      <c r="HS80" s="118"/>
      <c r="HT80" s="118"/>
      <c r="HU80" s="118"/>
      <c r="HV80" s="118"/>
      <c r="HW80" s="118"/>
      <c r="HX80" s="118"/>
      <c r="HY80" s="118"/>
      <c r="HZ80" s="118"/>
    </row>
    <row r="81" spans="1:234" s="123" customFormat="1" ht="18" customHeight="1">
      <c r="A81" s="286"/>
      <c r="B81" s="108">
        <v>1</v>
      </c>
      <c r="C81" s="120" t="s">
        <v>182</v>
      </c>
      <c r="D81" s="121">
        <v>6270</v>
      </c>
      <c r="E81" s="122">
        <v>1310.1200510366825</v>
      </c>
      <c r="F81" s="121">
        <v>54833</v>
      </c>
      <c r="G81" s="122">
        <v>1555.6234223916256</v>
      </c>
      <c r="H81" s="121">
        <v>17103</v>
      </c>
      <c r="I81" s="122">
        <v>938.84146524001642</v>
      </c>
    </row>
    <row r="82" spans="1:234" s="123" customFormat="1" ht="18" customHeight="1">
      <c r="A82" s="286"/>
      <c r="B82" s="108">
        <v>20</v>
      </c>
      <c r="C82" s="120" t="s">
        <v>183</v>
      </c>
      <c r="D82" s="121">
        <v>12496</v>
      </c>
      <c r="E82" s="122">
        <v>1354.4440989116517</v>
      </c>
      <c r="F82" s="121">
        <v>131159</v>
      </c>
      <c r="G82" s="122">
        <v>1490.8909572351115</v>
      </c>
      <c r="H82" s="121">
        <v>43592</v>
      </c>
      <c r="I82" s="122">
        <v>926.4364112681227</v>
      </c>
    </row>
    <row r="83" spans="1:234" s="123" customFormat="1" ht="18" customHeight="1">
      <c r="A83" s="286"/>
      <c r="B83" s="108">
        <v>48</v>
      </c>
      <c r="C83" s="120" t="s">
        <v>184</v>
      </c>
      <c r="D83" s="121">
        <v>21431</v>
      </c>
      <c r="E83" s="122">
        <v>1312.6494255984321</v>
      </c>
      <c r="F83" s="121">
        <v>190043</v>
      </c>
      <c r="G83" s="122">
        <v>1572.6427771609583</v>
      </c>
      <c r="H83" s="121">
        <v>73834</v>
      </c>
      <c r="I83" s="122">
        <v>966.25808854999059</v>
      </c>
    </row>
    <row r="84" spans="1:234" s="123" customFormat="1" ht="18" hidden="1" customHeight="1">
      <c r="A84" s="286"/>
      <c r="B84" s="108"/>
      <c r="C84" s="120"/>
      <c r="D84" s="121"/>
      <c r="E84" s="122"/>
      <c r="F84" s="121"/>
      <c r="G84" s="122"/>
      <c r="H84" s="121"/>
      <c r="I84" s="122"/>
    </row>
    <row r="85" spans="1:234" s="119" customFormat="1" ht="18" customHeight="1">
      <c r="A85" s="118"/>
      <c r="B85" s="108">
        <v>26</v>
      </c>
      <c r="C85" s="114" t="s">
        <v>103</v>
      </c>
      <c r="D85" s="115">
        <v>4549</v>
      </c>
      <c r="E85" s="116">
        <v>1062.3123235876017</v>
      </c>
      <c r="F85" s="115">
        <v>48970</v>
      </c>
      <c r="G85" s="116">
        <v>1206.5609634470084</v>
      </c>
      <c r="H85" s="115">
        <v>15984</v>
      </c>
      <c r="I85" s="116">
        <v>769.27622810310299</v>
      </c>
      <c r="J85" s="117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  <c r="EE85" s="118"/>
      <c r="EF85" s="118"/>
      <c r="EG85" s="118"/>
      <c r="EH85" s="118"/>
      <c r="EI85" s="118"/>
      <c r="EJ85" s="118"/>
      <c r="EK85" s="118"/>
      <c r="EL85" s="118"/>
      <c r="EM85" s="118"/>
      <c r="EN85" s="118"/>
      <c r="EO85" s="118"/>
      <c r="EP85" s="118"/>
      <c r="EQ85" s="118"/>
      <c r="ER85" s="118"/>
      <c r="ES85" s="118"/>
      <c r="ET85" s="118"/>
      <c r="EU85" s="118"/>
      <c r="EV85" s="118"/>
      <c r="EW85" s="118"/>
      <c r="EX85" s="118"/>
      <c r="EY85" s="118"/>
      <c r="EZ85" s="118"/>
      <c r="FA85" s="118"/>
      <c r="FB85" s="118"/>
      <c r="FC85" s="118"/>
      <c r="FD85" s="118"/>
      <c r="FE85" s="118"/>
      <c r="FF85" s="118"/>
      <c r="FG85" s="118"/>
      <c r="FH85" s="118"/>
      <c r="FI85" s="118"/>
      <c r="FJ85" s="118"/>
      <c r="FK85" s="118"/>
      <c r="FL85" s="118"/>
      <c r="FM85" s="118"/>
      <c r="FN85" s="118"/>
      <c r="FO85" s="118"/>
      <c r="FP85" s="118"/>
      <c r="FQ85" s="118"/>
      <c r="FR85" s="118"/>
      <c r="FS85" s="118"/>
      <c r="FT85" s="118"/>
      <c r="FU85" s="118"/>
      <c r="FV85" s="118"/>
      <c r="FW85" s="118"/>
      <c r="FX85" s="118"/>
      <c r="FY85" s="118"/>
      <c r="FZ85" s="118"/>
      <c r="GA85" s="118"/>
      <c r="GB85" s="118"/>
      <c r="GC85" s="118"/>
      <c r="GD85" s="118"/>
      <c r="GE85" s="118"/>
      <c r="GF85" s="118"/>
      <c r="GG85" s="118"/>
      <c r="GH85" s="118"/>
      <c r="GI85" s="118"/>
      <c r="GJ85" s="118"/>
      <c r="GK85" s="118"/>
      <c r="GL85" s="118"/>
      <c r="GM85" s="118"/>
      <c r="GN85" s="118"/>
      <c r="GO85" s="118"/>
      <c r="GP85" s="118"/>
      <c r="GQ85" s="118"/>
      <c r="GR85" s="118"/>
      <c r="GS85" s="118"/>
      <c r="GT85" s="118"/>
      <c r="GU85" s="118"/>
      <c r="GV85" s="118"/>
      <c r="GW85" s="118"/>
      <c r="GX85" s="118"/>
      <c r="GY85" s="118"/>
      <c r="GZ85" s="118"/>
      <c r="HA85" s="118"/>
      <c r="HB85" s="118"/>
      <c r="HC85" s="118"/>
      <c r="HD85" s="118"/>
      <c r="HE85" s="118"/>
      <c r="HF85" s="118"/>
      <c r="HG85" s="118"/>
      <c r="HH85" s="118"/>
      <c r="HI85" s="118"/>
      <c r="HJ85" s="118"/>
      <c r="HK85" s="118"/>
      <c r="HL85" s="118"/>
      <c r="HM85" s="118"/>
      <c r="HN85" s="118"/>
      <c r="HO85" s="118"/>
      <c r="HP85" s="118"/>
      <c r="HQ85" s="118"/>
      <c r="HR85" s="118"/>
      <c r="HS85" s="118"/>
      <c r="HT85" s="118"/>
      <c r="HU85" s="118"/>
      <c r="HV85" s="118"/>
      <c r="HW85" s="118"/>
      <c r="HX85" s="118"/>
      <c r="HY85" s="118"/>
      <c r="HZ85" s="118"/>
    </row>
    <row r="86" spans="1:234" s="119" customFormat="1" ht="18" hidden="1" customHeight="1">
      <c r="A86" s="118"/>
      <c r="B86" s="108"/>
      <c r="C86" s="114"/>
      <c r="D86" s="115"/>
      <c r="E86" s="116"/>
      <c r="F86" s="115"/>
      <c r="G86" s="116"/>
      <c r="H86" s="115"/>
      <c r="I86" s="116"/>
      <c r="J86" s="117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  <c r="ER86" s="118"/>
      <c r="ES86" s="118"/>
      <c r="ET86" s="118"/>
      <c r="EU86" s="118"/>
      <c r="EV86" s="118"/>
      <c r="EW86" s="118"/>
      <c r="EX86" s="118"/>
      <c r="EY86" s="118"/>
      <c r="EZ86" s="118"/>
      <c r="FA86" s="118"/>
      <c r="FB86" s="118"/>
      <c r="FC86" s="118"/>
      <c r="FD86" s="118"/>
      <c r="FE86" s="118"/>
      <c r="FF86" s="118"/>
      <c r="FG86" s="118"/>
      <c r="FH86" s="118"/>
      <c r="FI86" s="118"/>
      <c r="FJ86" s="118"/>
      <c r="FK86" s="118"/>
      <c r="FL86" s="118"/>
      <c r="FM86" s="118"/>
      <c r="FN86" s="118"/>
      <c r="FO86" s="118"/>
      <c r="FP86" s="118"/>
      <c r="FQ86" s="118"/>
      <c r="FR86" s="118"/>
      <c r="FS86" s="118"/>
      <c r="FT86" s="118"/>
      <c r="FU86" s="118"/>
      <c r="FV86" s="118"/>
      <c r="FW86" s="118"/>
      <c r="FX86" s="118"/>
      <c r="FY86" s="118"/>
      <c r="FZ86" s="118"/>
      <c r="GA86" s="118"/>
      <c r="GB86" s="118"/>
      <c r="GC86" s="118"/>
      <c r="GD86" s="118"/>
      <c r="GE86" s="118"/>
      <c r="GF86" s="118"/>
      <c r="GG86" s="118"/>
      <c r="GH86" s="118"/>
      <c r="GI86" s="118"/>
      <c r="GJ86" s="118"/>
      <c r="GK86" s="118"/>
      <c r="GL86" s="118"/>
      <c r="GM86" s="118"/>
      <c r="GN86" s="118"/>
      <c r="GO86" s="118"/>
      <c r="GP86" s="118"/>
      <c r="GQ86" s="118"/>
      <c r="GR86" s="118"/>
      <c r="GS86" s="118"/>
      <c r="GT86" s="118"/>
      <c r="GU86" s="118"/>
      <c r="GV86" s="118"/>
      <c r="GW86" s="118"/>
      <c r="GX86" s="118"/>
      <c r="GY86" s="118"/>
      <c r="GZ86" s="118"/>
      <c r="HA86" s="118"/>
      <c r="HB86" s="118"/>
      <c r="HC86" s="118"/>
      <c r="HD86" s="118"/>
      <c r="HE86" s="118"/>
      <c r="HF86" s="118"/>
      <c r="HG86" s="118"/>
      <c r="HH86" s="118"/>
      <c r="HI86" s="118"/>
      <c r="HJ86" s="118"/>
      <c r="HK86" s="118"/>
      <c r="HL86" s="118"/>
      <c r="HM86" s="118"/>
      <c r="HN86" s="118"/>
      <c r="HO86" s="118"/>
      <c r="HP86" s="118"/>
      <c r="HQ86" s="118"/>
      <c r="HR86" s="118"/>
      <c r="HS86" s="118"/>
      <c r="HT86" s="118"/>
      <c r="HU86" s="118"/>
      <c r="HV86" s="118"/>
      <c r="HW86" s="118"/>
      <c r="HX86" s="118"/>
      <c r="HY86" s="118"/>
      <c r="HZ86" s="118"/>
    </row>
    <row r="87" spans="1:234" s="119" customFormat="1" ht="18" customHeight="1">
      <c r="A87" s="118"/>
      <c r="B87" s="108">
        <v>51</v>
      </c>
      <c r="C87" s="120" t="s">
        <v>104</v>
      </c>
      <c r="D87" s="121">
        <v>977</v>
      </c>
      <c r="E87" s="122">
        <v>1199.2071954964176</v>
      </c>
      <c r="F87" s="121">
        <v>4458</v>
      </c>
      <c r="G87" s="122">
        <v>1373.342658142665</v>
      </c>
      <c r="H87" s="121">
        <v>2649</v>
      </c>
      <c r="I87" s="122">
        <v>836.90792374480952</v>
      </c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  <c r="ER87" s="118"/>
      <c r="ES87" s="118"/>
      <c r="ET87" s="118"/>
      <c r="EU87" s="118"/>
      <c r="EV87" s="118"/>
      <c r="EW87" s="118"/>
      <c r="EX87" s="118"/>
      <c r="EY87" s="118"/>
      <c r="EZ87" s="118"/>
      <c r="FA87" s="118"/>
      <c r="FB87" s="118"/>
      <c r="FC87" s="118"/>
      <c r="FD87" s="118"/>
      <c r="FE87" s="118"/>
      <c r="FF87" s="118"/>
      <c r="FG87" s="118"/>
      <c r="FH87" s="118"/>
      <c r="FI87" s="118"/>
      <c r="FJ87" s="118"/>
      <c r="FK87" s="118"/>
      <c r="FL87" s="118"/>
      <c r="FM87" s="118"/>
      <c r="FN87" s="118"/>
      <c r="FO87" s="118"/>
      <c r="FP87" s="118"/>
      <c r="FQ87" s="118"/>
      <c r="FR87" s="118"/>
      <c r="FS87" s="118"/>
      <c r="FT87" s="118"/>
      <c r="FU87" s="118"/>
      <c r="FV87" s="118"/>
      <c r="FW87" s="118"/>
      <c r="FX87" s="118"/>
      <c r="FY87" s="118"/>
      <c r="FZ87" s="118"/>
      <c r="GA87" s="118"/>
      <c r="GB87" s="118"/>
      <c r="GC87" s="118"/>
      <c r="GD87" s="118"/>
      <c r="GE87" s="118"/>
      <c r="GF87" s="118"/>
      <c r="GG87" s="118"/>
      <c r="GH87" s="118"/>
      <c r="GI87" s="118"/>
      <c r="GJ87" s="118"/>
      <c r="GK87" s="118"/>
      <c r="GL87" s="118"/>
      <c r="GM87" s="118"/>
      <c r="GN87" s="118"/>
      <c r="GO87" s="118"/>
      <c r="GP87" s="118"/>
      <c r="GQ87" s="118"/>
      <c r="GR87" s="118"/>
      <c r="GS87" s="118"/>
      <c r="GT87" s="118"/>
      <c r="GU87" s="118"/>
      <c r="GV87" s="118"/>
      <c r="GW87" s="118"/>
      <c r="GX87" s="118"/>
      <c r="GY87" s="118"/>
      <c r="GZ87" s="118"/>
      <c r="HA87" s="118"/>
      <c r="HB87" s="118"/>
      <c r="HC87" s="118"/>
      <c r="HD87" s="118"/>
      <c r="HE87" s="118"/>
      <c r="HF87" s="118"/>
      <c r="HG87" s="118"/>
      <c r="HH87" s="118"/>
      <c r="HI87" s="118"/>
      <c r="HJ87" s="118"/>
      <c r="HK87" s="118"/>
      <c r="HL87" s="118"/>
      <c r="HM87" s="118"/>
      <c r="HN87" s="118"/>
      <c r="HO87" s="118"/>
      <c r="HP87" s="118"/>
      <c r="HQ87" s="118"/>
      <c r="HR87" s="118"/>
      <c r="HS87" s="118"/>
      <c r="HT87" s="118"/>
      <c r="HU87" s="118"/>
      <c r="HV87" s="118"/>
      <c r="HW87" s="118"/>
      <c r="HX87" s="118"/>
      <c r="HY87" s="118"/>
      <c r="HZ87" s="118"/>
    </row>
    <row r="88" spans="1:234" s="119" customFormat="1" ht="18" customHeight="1">
      <c r="A88" s="118"/>
      <c r="B88" s="108">
        <v>52</v>
      </c>
      <c r="C88" s="120" t="s">
        <v>105</v>
      </c>
      <c r="D88" s="124">
        <v>1290</v>
      </c>
      <c r="E88" s="125">
        <v>1144.0916201550388</v>
      </c>
      <c r="F88" s="124">
        <v>4031</v>
      </c>
      <c r="G88" s="125">
        <v>1330.7594046142397</v>
      </c>
      <c r="H88" s="124">
        <v>2255</v>
      </c>
      <c r="I88" s="125">
        <v>778.73652328159631</v>
      </c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  <c r="EE88" s="118"/>
      <c r="EF88" s="118"/>
      <c r="EG88" s="118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  <c r="ER88" s="118"/>
      <c r="ES88" s="118"/>
      <c r="ET88" s="118"/>
      <c r="EU88" s="118"/>
      <c r="EV88" s="118"/>
      <c r="EW88" s="118"/>
      <c r="EX88" s="118"/>
      <c r="EY88" s="118"/>
      <c r="EZ88" s="118"/>
      <c r="FA88" s="118"/>
      <c r="FB88" s="118"/>
      <c r="FC88" s="118"/>
      <c r="FD88" s="118"/>
      <c r="FE88" s="118"/>
      <c r="FF88" s="118"/>
      <c r="FG88" s="118"/>
      <c r="FH88" s="118"/>
      <c r="FI88" s="118"/>
      <c r="FJ88" s="118"/>
      <c r="FK88" s="118"/>
      <c r="FL88" s="118"/>
      <c r="FM88" s="118"/>
      <c r="FN88" s="118"/>
      <c r="FO88" s="118"/>
      <c r="FP88" s="118"/>
      <c r="FQ88" s="118"/>
      <c r="FR88" s="118"/>
      <c r="FS88" s="118"/>
      <c r="FT88" s="118"/>
      <c r="FU88" s="118"/>
      <c r="FV88" s="118"/>
      <c r="FW88" s="118"/>
      <c r="FX88" s="118"/>
      <c r="FY88" s="118"/>
      <c r="FZ88" s="118"/>
      <c r="GA88" s="118"/>
      <c r="GB88" s="118"/>
      <c r="GC88" s="118"/>
      <c r="GD88" s="118"/>
      <c r="GE88" s="118"/>
      <c r="GF88" s="118"/>
      <c r="GG88" s="118"/>
      <c r="GH88" s="118"/>
      <c r="GI88" s="118"/>
      <c r="GJ88" s="118"/>
      <c r="GK88" s="118"/>
      <c r="GL88" s="118"/>
      <c r="GM88" s="118"/>
      <c r="GN88" s="118"/>
      <c r="GO88" s="118"/>
      <c r="GP88" s="118"/>
      <c r="GQ88" s="118"/>
      <c r="GR88" s="118"/>
      <c r="GS88" s="118"/>
      <c r="GT88" s="118"/>
      <c r="GU88" s="118"/>
      <c r="GV88" s="118"/>
      <c r="GW88" s="118"/>
      <c r="GX88" s="118"/>
      <c r="GY88" s="118"/>
      <c r="GZ88" s="118"/>
      <c r="HA88" s="118"/>
      <c r="HB88" s="118"/>
      <c r="HC88" s="118"/>
      <c r="HD88" s="118"/>
      <c r="HE88" s="118"/>
      <c r="HF88" s="118"/>
      <c r="HG88" s="118"/>
      <c r="HH88" s="118"/>
      <c r="HI88" s="118"/>
      <c r="HJ88" s="118"/>
      <c r="HK88" s="118"/>
      <c r="HL88" s="118"/>
      <c r="HM88" s="118"/>
      <c r="HN88" s="118"/>
      <c r="HO88" s="118"/>
      <c r="HP88" s="118"/>
      <c r="HQ88" s="118"/>
      <c r="HR88" s="118"/>
      <c r="HS88" s="118"/>
      <c r="HT88" s="118"/>
      <c r="HU88" s="118"/>
      <c r="HV88" s="118"/>
      <c r="HW88" s="118"/>
      <c r="HX88" s="118"/>
      <c r="HY88" s="118"/>
      <c r="HZ88" s="118"/>
    </row>
    <row r="89" spans="1:234" s="119" customFormat="1" ht="18" hidden="1" customHeight="1">
      <c r="A89" s="118"/>
      <c r="B89" s="108"/>
      <c r="C89" s="120"/>
      <c r="D89" s="126"/>
      <c r="E89" s="127"/>
      <c r="F89" s="126"/>
      <c r="G89" s="127"/>
      <c r="H89" s="126"/>
      <c r="I89" s="127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  <c r="EJ89" s="118"/>
      <c r="EK89" s="118"/>
      <c r="EL89" s="118"/>
      <c r="EM89" s="118"/>
      <c r="EN89" s="118"/>
      <c r="EO89" s="118"/>
      <c r="EP89" s="118"/>
      <c r="EQ89" s="118"/>
      <c r="ER89" s="118"/>
      <c r="ES89" s="118"/>
      <c r="ET89" s="118"/>
      <c r="EU89" s="118"/>
      <c r="EV89" s="118"/>
      <c r="EW89" s="118"/>
      <c r="EX89" s="118"/>
      <c r="EY89" s="118"/>
      <c r="EZ89" s="118"/>
      <c r="FA89" s="118"/>
      <c r="FB89" s="118"/>
      <c r="FC89" s="118"/>
      <c r="FD89" s="118"/>
      <c r="FE89" s="118"/>
      <c r="FF89" s="118"/>
      <c r="FG89" s="118"/>
      <c r="FH89" s="118"/>
      <c r="FI89" s="118"/>
      <c r="FJ89" s="118"/>
      <c r="FK89" s="118"/>
      <c r="FL89" s="118"/>
      <c r="FM89" s="118"/>
      <c r="FN89" s="118"/>
      <c r="FO89" s="118"/>
      <c r="FP89" s="118"/>
      <c r="FQ89" s="118"/>
      <c r="FR89" s="118"/>
      <c r="FS89" s="118"/>
      <c r="FT89" s="118"/>
      <c r="FU89" s="118"/>
      <c r="FV89" s="118"/>
      <c r="FW89" s="118"/>
      <c r="FX89" s="118"/>
      <c r="FY89" s="118"/>
      <c r="FZ89" s="118"/>
      <c r="GA89" s="118"/>
      <c r="GB89" s="118"/>
      <c r="GC89" s="118"/>
      <c r="GD89" s="118"/>
      <c r="GE89" s="118"/>
      <c r="GF89" s="118"/>
      <c r="GG89" s="118"/>
      <c r="GH89" s="118"/>
      <c r="GI89" s="118"/>
      <c r="GJ89" s="118"/>
      <c r="GK89" s="118"/>
      <c r="GL89" s="118"/>
      <c r="GM89" s="118"/>
      <c r="GN89" s="118"/>
      <c r="GO89" s="118"/>
      <c r="GP89" s="118"/>
      <c r="GQ89" s="118"/>
      <c r="GR89" s="118"/>
      <c r="GS89" s="118"/>
      <c r="GT89" s="118"/>
      <c r="GU89" s="118"/>
      <c r="GV89" s="118"/>
      <c r="GW89" s="118"/>
      <c r="GX89" s="118"/>
      <c r="GY89" s="118"/>
      <c r="GZ89" s="118"/>
      <c r="HA89" s="118"/>
      <c r="HB89" s="118"/>
      <c r="HC89" s="118"/>
      <c r="HD89" s="118"/>
      <c r="HE89" s="118"/>
      <c r="HF89" s="118"/>
      <c r="HG89" s="118"/>
      <c r="HH89" s="118"/>
      <c r="HI89" s="118"/>
      <c r="HJ89" s="118"/>
      <c r="HK89" s="118"/>
      <c r="HL89" s="118"/>
      <c r="HM89" s="118"/>
      <c r="HN89" s="118"/>
      <c r="HO89" s="118"/>
      <c r="HP89" s="118"/>
      <c r="HQ89" s="118"/>
      <c r="HR89" s="118"/>
      <c r="HS89" s="118"/>
      <c r="HT89" s="118"/>
      <c r="HU89" s="118"/>
      <c r="HV89" s="118"/>
      <c r="HW89" s="118"/>
      <c r="HX89" s="118"/>
      <c r="HY89" s="118"/>
      <c r="HZ89" s="118"/>
    </row>
    <row r="90" spans="1:234" s="119" customFormat="1" ht="18" customHeight="1">
      <c r="A90" s="388"/>
      <c r="B90" s="398"/>
      <c r="C90" s="395" t="s">
        <v>45</v>
      </c>
      <c r="D90" s="396">
        <v>948917</v>
      </c>
      <c r="E90" s="397">
        <v>1034.8476349459429</v>
      </c>
      <c r="F90" s="396">
        <v>6272545</v>
      </c>
      <c r="G90" s="397">
        <v>1257.8990567433177</v>
      </c>
      <c r="H90" s="396">
        <v>2351962</v>
      </c>
      <c r="I90" s="397">
        <v>780.6386270016277</v>
      </c>
      <c r="J90" s="38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  <c r="EE90" s="118"/>
      <c r="EF90" s="118"/>
      <c r="EG90" s="118"/>
      <c r="EH90" s="118"/>
      <c r="EI90" s="118"/>
      <c r="EJ90" s="118"/>
      <c r="EK90" s="118"/>
      <c r="EL90" s="118"/>
      <c r="EM90" s="118"/>
      <c r="EN90" s="118"/>
      <c r="EO90" s="118"/>
      <c r="EP90" s="118"/>
      <c r="EQ90" s="118"/>
      <c r="ER90" s="118"/>
      <c r="ES90" s="118"/>
      <c r="ET90" s="118"/>
      <c r="EU90" s="118"/>
      <c r="EV90" s="118"/>
      <c r="EW90" s="118"/>
      <c r="EX90" s="118"/>
      <c r="EY90" s="118"/>
      <c r="EZ90" s="118"/>
      <c r="FA90" s="118"/>
      <c r="FB90" s="118"/>
      <c r="FC90" s="118"/>
      <c r="FD90" s="118"/>
      <c r="FE90" s="118"/>
      <c r="FF90" s="118"/>
      <c r="FG90" s="118"/>
      <c r="FH90" s="118"/>
      <c r="FI90" s="118"/>
      <c r="FJ90" s="118"/>
      <c r="FK90" s="118"/>
      <c r="FL90" s="118"/>
      <c r="FM90" s="118"/>
      <c r="FN90" s="118"/>
      <c r="FO90" s="118"/>
      <c r="FP90" s="118"/>
      <c r="FQ90" s="118"/>
      <c r="FR90" s="118"/>
      <c r="FS90" s="118"/>
      <c r="FT90" s="118"/>
      <c r="FU90" s="118"/>
      <c r="FV90" s="118"/>
      <c r="FW90" s="118"/>
      <c r="FX90" s="118"/>
      <c r="FY90" s="118"/>
      <c r="FZ90" s="118"/>
      <c r="GA90" s="118"/>
      <c r="GB90" s="118"/>
      <c r="GC90" s="118"/>
      <c r="GD90" s="118"/>
      <c r="GE90" s="118"/>
      <c r="GF90" s="118"/>
      <c r="GG90" s="118"/>
      <c r="GH90" s="118"/>
      <c r="GI90" s="118"/>
      <c r="GJ90" s="118"/>
      <c r="GK90" s="118"/>
      <c r="GL90" s="118"/>
      <c r="GM90" s="118"/>
      <c r="GN90" s="118"/>
      <c r="GO90" s="118"/>
      <c r="GP90" s="118"/>
      <c r="GQ90" s="118"/>
      <c r="GR90" s="118"/>
      <c r="GS90" s="118"/>
      <c r="GT90" s="118"/>
      <c r="GU90" s="118"/>
      <c r="GV90" s="118"/>
      <c r="GW90" s="118"/>
      <c r="GX90" s="118"/>
      <c r="GY90" s="118"/>
      <c r="GZ90" s="118"/>
      <c r="HA90" s="118"/>
      <c r="HB90" s="118"/>
      <c r="HC90" s="118"/>
      <c r="HD90" s="118"/>
      <c r="HE90" s="118"/>
      <c r="HF90" s="118"/>
      <c r="HG90" s="118"/>
      <c r="HH90" s="118"/>
      <c r="HI90" s="118"/>
      <c r="HJ90" s="118"/>
      <c r="HK90" s="118"/>
      <c r="HL90" s="118"/>
      <c r="HM90" s="118"/>
      <c r="HN90" s="118"/>
      <c r="HO90" s="118"/>
      <c r="HP90" s="118"/>
      <c r="HQ90" s="118"/>
      <c r="HR90" s="118"/>
      <c r="HS90" s="118"/>
      <c r="HT90" s="118"/>
      <c r="HU90" s="118"/>
      <c r="HV90" s="118"/>
      <c r="HW90" s="118"/>
      <c r="HX90" s="118"/>
      <c r="HY90" s="118"/>
      <c r="HZ90" s="118"/>
    </row>
    <row r="91" spans="1:234" ht="18" customHeight="1">
      <c r="A91" s="315"/>
      <c r="B91" s="316"/>
      <c r="C91" s="324"/>
      <c r="D91" s="324"/>
      <c r="E91" s="324"/>
      <c r="F91" s="324"/>
      <c r="G91" s="324"/>
      <c r="H91" s="324"/>
      <c r="I91" s="324"/>
      <c r="J91" s="324"/>
    </row>
    <row r="92" spans="1:234" ht="18" customHeight="1">
      <c r="A92" s="315"/>
      <c r="B92" s="390"/>
      <c r="C92" s="324"/>
      <c r="D92" s="325"/>
      <c r="E92" s="391"/>
      <c r="F92" s="325"/>
      <c r="G92" s="391"/>
      <c r="H92" s="325"/>
      <c r="I92" s="391"/>
      <c r="J92" s="324"/>
    </row>
    <row r="93" spans="1:234" ht="18" customHeight="1">
      <c r="B93" s="128"/>
      <c r="D93" s="129"/>
      <c r="E93" s="130"/>
      <c r="F93" s="129"/>
      <c r="G93" s="130"/>
      <c r="H93" s="129"/>
      <c r="I93" s="130"/>
    </row>
    <row r="94" spans="1:234" ht="18" customHeight="1">
      <c r="B94" s="128"/>
      <c r="C94" s="131"/>
      <c r="D94" s="129"/>
      <c r="E94" s="130"/>
      <c r="F94" s="129"/>
      <c r="G94" s="130"/>
      <c r="H94" s="129"/>
      <c r="I94" s="130"/>
    </row>
    <row r="95" spans="1:234" ht="18" customHeight="1">
      <c r="B95" s="128"/>
      <c r="E95" s="130"/>
    </row>
    <row r="96" spans="1:234" ht="18" customHeight="1">
      <c r="B96" s="128"/>
      <c r="E96" s="130"/>
    </row>
    <row r="97" spans="2:5" ht="18" customHeight="1">
      <c r="B97" s="128"/>
      <c r="E97" s="130"/>
    </row>
    <row r="98" spans="2:5" ht="18" customHeight="1">
      <c r="B98" s="128"/>
      <c r="E98" s="130"/>
    </row>
    <row r="99" spans="2:5" ht="18" customHeight="1">
      <c r="B99" s="128"/>
      <c r="E99" s="130"/>
    </row>
    <row r="100" spans="2:5" ht="18" customHeight="1">
      <c r="B100" s="132"/>
      <c r="E100" s="130"/>
    </row>
    <row r="101" spans="2:5" ht="18" customHeight="1">
      <c r="B101" s="132"/>
    </row>
    <row r="102" spans="2:5" ht="18" customHeight="1">
      <c r="B102" s="132"/>
    </row>
    <row r="103" spans="2:5" ht="18" customHeight="1">
      <c r="B103" s="132"/>
    </row>
    <row r="104" spans="2:5" ht="18" customHeight="1">
      <c r="B104" s="132"/>
    </row>
    <row r="105" spans="2:5" ht="18" customHeight="1">
      <c r="B105" s="132"/>
    </row>
    <row r="106" spans="2:5" ht="18" customHeight="1">
      <c r="B106" s="132"/>
    </row>
    <row r="107" spans="2:5" ht="18" customHeight="1">
      <c r="B107" s="132"/>
    </row>
    <row r="108" spans="2:5" ht="18" customHeight="1">
      <c r="B108" s="133"/>
    </row>
    <row r="109" spans="2:5" ht="18" customHeight="1">
      <c r="B109" s="133"/>
    </row>
    <row r="110" spans="2:5" ht="18" customHeight="1">
      <c r="B110" s="133"/>
    </row>
    <row r="111" spans="2:5" ht="18" customHeight="1">
      <c r="B111" s="133"/>
    </row>
    <row r="112" spans="2:5" ht="18" customHeight="1">
      <c r="B112" s="133"/>
    </row>
    <row r="113" spans="2:2" ht="18" customHeight="1">
      <c r="B113" s="133"/>
    </row>
    <row r="114" spans="2:2" ht="18" customHeight="1">
      <c r="B114" s="133"/>
    </row>
    <row r="115" spans="2:2">
      <c r="B115" s="133"/>
    </row>
    <row r="116" spans="2:2" ht="12.95" customHeight="1">
      <c r="B116" s="133"/>
    </row>
    <row r="117" spans="2:2">
      <c r="B117" s="133"/>
    </row>
    <row r="118" spans="2:2">
      <c r="B118" s="133"/>
    </row>
    <row r="119" spans="2:2">
      <c r="B119" s="133"/>
    </row>
    <row r="120" spans="2:2">
      <c r="B120" s="133"/>
    </row>
    <row r="121" spans="2:2">
      <c r="B121" s="133"/>
    </row>
    <row r="122" spans="2:2">
      <c r="B122" s="133"/>
    </row>
    <row r="123" spans="2:2">
      <c r="B123" s="133"/>
    </row>
    <row r="124" spans="2:2">
      <c r="B124" s="133"/>
    </row>
    <row r="125" spans="2:2">
      <c r="B125" s="133"/>
    </row>
    <row r="126" spans="2:2">
      <c r="B126" s="133"/>
    </row>
    <row r="127" spans="2:2">
      <c r="B127" s="133"/>
    </row>
    <row r="128" spans="2:2">
      <c r="B128" s="133"/>
    </row>
    <row r="129" spans="2:2" ht="15.75" customHeight="1">
      <c r="B129" s="133"/>
    </row>
    <row r="130" spans="2:2">
      <c r="B130" s="133"/>
    </row>
    <row r="131" spans="2:2">
      <c r="B131" s="133"/>
    </row>
    <row r="132" spans="2:2">
      <c r="B132" s="133"/>
    </row>
    <row r="133" spans="2:2">
      <c r="B133" s="133"/>
    </row>
    <row r="134" spans="2:2">
      <c r="B134" s="133"/>
    </row>
    <row r="135" spans="2:2">
      <c r="B135" s="133"/>
    </row>
    <row r="136" spans="2:2">
      <c r="B136" s="133"/>
    </row>
    <row r="137" spans="2:2">
      <c r="B137" s="133"/>
    </row>
    <row r="138" spans="2:2">
      <c r="B138" s="133"/>
    </row>
    <row r="139" spans="2:2">
      <c r="B139" s="133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I99" sqref="I99"/>
    </sheetView>
  </sheetViews>
  <sheetFormatPr baseColWidth="10" defaultColWidth="11.42578125" defaultRowHeight="15.75"/>
  <cols>
    <col min="1" max="1" width="2.7109375" style="140" customWidth="1"/>
    <col min="2" max="2" width="8" style="108" customWidth="1"/>
    <col min="3" max="3" width="24.7109375" style="109" customWidth="1"/>
    <col min="4" max="9" width="18.7109375" style="109" customWidth="1"/>
    <col min="10" max="11" width="11.42578125" style="109" customWidth="1"/>
    <col min="12" max="12" width="14.42578125" style="109" customWidth="1"/>
    <col min="13" max="16384" width="11.42578125" style="109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287"/>
      <c r="B3" s="8"/>
      <c r="C3" s="103" t="s">
        <v>46</v>
      </c>
      <c r="D3" s="134"/>
      <c r="E3" s="135"/>
      <c r="F3" s="134"/>
      <c r="G3" s="134"/>
      <c r="H3" s="134"/>
      <c r="I3" s="134"/>
      <c r="J3" s="2" t="s">
        <v>106</v>
      </c>
    </row>
    <row r="4" spans="1:234" s="2" customFormat="1" ht="15.75" customHeight="1">
      <c r="A4" s="287"/>
      <c r="B4" s="8"/>
      <c r="C4" s="136"/>
      <c r="D4" s="134"/>
      <c r="E4" s="135"/>
      <c r="F4" s="134"/>
      <c r="G4" s="134"/>
      <c r="H4" s="134"/>
      <c r="I4" s="134"/>
    </row>
    <row r="5" spans="1:234" s="2" customFormat="1" ht="18.75" customHeight="1">
      <c r="A5" s="287"/>
      <c r="B5" s="8"/>
      <c r="C5" s="107" t="str">
        <f>'Número pensiones (IP-J-V)'!$C$5</f>
        <v>1 de  Octubre de 2022</v>
      </c>
      <c r="D5" s="134"/>
      <c r="E5" s="135"/>
      <c r="F5" s="134"/>
      <c r="G5" s="134"/>
      <c r="H5" s="134"/>
      <c r="I5" s="134"/>
      <c r="J5" s="2" t="s">
        <v>106</v>
      </c>
      <c r="K5" s="9" t="s">
        <v>173</v>
      </c>
    </row>
    <row r="6" spans="1:234" ht="9" customHeight="1">
      <c r="A6" s="315"/>
      <c r="B6" s="316"/>
      <c r="C6" s="317"/>
      <c r="D6" s="318"/>
      <c r="E6" s="319"/>
      <c r="F6" s="318"/>
      <c r="G6" s="318"/>
      <c r="H6" s="318"/>
      <c r="I6" s="318"/>
    </row>
    <row r="7" spans="1:234" ht="18.75" customHeight="1">
      <c r="A7" s="315"/>
      <c r="B7" s="578" t="s">
        <v>162</v>
      </c>
      <c r="C7" s="580" t="s">
        <v>47</v>
      </c>
      <c r="D7" s="385" t="s">
        <v>107</v>
      </c>
      <c r="E7" s="386"/>
      <c r="F7" s="385" t="s">
        <v>108</v>
      </c>
      <c r="G7" s="385"/>
      <c r="H7" s="385" t="s">
        <v>45</v>
      </c>
      <c r="I7" s="385"/>
      <c r="J7" s="137"/>
      <c r="M7" s="138"/>
    </row>
    <row r="8" spans="1:234" ht="24" customHeight="1">
      <c r="A8" s="315"/>
      <c r="B8" s="579"/>
      <c r="C8" s="581"/>
      <c r="D8" s="321" t="s">
        <v>7</v>
      </c>
      <c r="E8" s="387" t="s">
        <v>51</v>
      </c>
      <c r="F8" s="321" t="s">
        <v>7</v>
      </c>
      <c r="G8" s="387" t="s">
        <v>51</v>
      </c>
      <c r="H8" s="321" t="s">
        <v>7</v>
      </c>
      <c r="I8" s="387" t="s">
        <v>51</v>
      </c>
      <c r="J8" s="137"/>
    </row>
    <row r="9" spans="1:234" ht="24" hidden="1" customHeight="1">
      <c r="B9" s="110"/>
      <c r="C9" s="111"/>
      <c r="D9" s="112"/>
      <c r="E9" s="113"/>
      <c r="F9" s="112"/>
      <c r="G9" s="113"/>
      <c r="H9" s="112"/>
      <c r="I9" s="113"/>
      <c r="J9" s="137"/>
    </row>
    <row r="10" spans="1:234" s="119" customFormat="1" ht="18" customHeight="1">
      <c r="A10" s="118"/>
      <c r="B10" s="108"/>
      <c r="C10" s="114" t="s">
        <v>52</v>
      </c>
      <c r="D10" s="115">
        <v>69875</v>
      </c>
      <c r="E10" s="116">
        <v>414.6167655098389</v>
      </c>
      <c r="F10" s="115">
        <v>11598</v>
      </c>
      <c r="G10" s="116">
        <v>610.50626832212413</v>
      </c>
      <c r="H10" s="115">
        <v>1617780</v>
      </c>
      <c r="I10" s="116">
        <v>976.91790393007705</v>
      </c>
      <c r="J10" s="117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</row>
    <row r="11" spans="1:234" s="123" customFormat="1" ht="18" customHeight="1">
      <c r="A11" s="286"/>
      <c r="B11" s="108">
        <v>4</v>
      </c>
      <c r="C11" s="120" t="s">
        <v>53</v>
      </c>
      <c r="D11" s="121">
        <v>5391</v>
      </c>
      <c r="E11" s="122">
        <v>372.28168057874234</v>
      </c>
      <c r="F11" s="121">
        <v>483</v>
      </c>
      <c r="G11" s="122">
        <v>591.15099378881973</v>
      </c>
      <c r="H11" s="121">
        <v>110862</v>
      </c>
      <c r="I11" s="122">
        <v>888.31377162598562</v>
      </c>
    </row>
    <row r="12" spans="1:234" s="123" customFormat="1" ht="18" customHeight="1">
      <c r="A12" s="286"/>
      <c r="B12" s="108">
        <v>11</v>
      </c>
      <c r="C12" s="120" t="s">
        <v>54</v>
      </c>
      <c r="D12" s="121">
        <v>10622</v>
      </c>
      <c r="E12" s="122">
        <v>443.93374694031263</v>
      </c>
      <c r="F12" s="121">
        <v>2606</v>
      </c>
      <c r="G12" s="122">
        <v>631.14995395241749</v>
      </c>
      <c r="H12" s="121">
        <v>226758</v>
      </c>
      <c r="I12" s="122">
        <v>1082.7217147796323</v>
      </c>
    </row>
    <row r="13" spans="1:234" s="123" customFormat="1" ht="18" customHeight="1">
      <c r="A13" s="286"/>
      <c r="B13" s="108">
        <v>14</v>
      </c>
      <c r="C13" s="120" t="s">
        <v>55</v>
      </c>
      <c r="D13" s="121">
        <v>6966</v>
      </c>
      <c r="E13" s="122">
        <v>412.80681883433817</v>
      </c>
      <c r="F13" s="121">
        <v>1305</v>
      </c>
      <c r="G13" s="122">
        <v>594.97065900383143</v>
      </c>
      <c r="H13" s="121">
        <v>174888</v>
      </c>
      <c r="I13" s="122">
        <v>907.10404241571791</v>
      </c>
    </row>
    <row r="14" spans="1:234" s="123" customFormat="1" ht="18" customHeight="1">
      <c r="A14" s="286"/>
      <c r="B14" s="108">
        <v>18</v>
      </c>
      <c r="C14" s="120" t="s">
        <v>56</v>
      </c>
      <c r="D14" s="121">
        <v>7880</v>
      </c>
      <c r="E14" s="122">
        <v>399.70130203045682</v>
      </c>
      <c r="F14" s="121">
        <v>1446</v>
      </c>
      <c r="G14" s="122">
        <v>595.77364453665291</v>
      </c>
      <c r="H14" s="121">
        <v>192430</v>
      </c>
      <c r="I14" s="122">
        <v>928.69435779244418</v>
      </c>
    </row>
    <row r="15" spans="1:234" s="123" customFormat="1" ht="18" customHeight="1">
      <c r="A15" s="286"/>
      <c r="B15" s="108">
        <v>21</v>
      </c>
      <c r="C15" s="120" t="s">
        <v>57</v>
      </c>
      <c r="D15" s="121">
        <v>4381</v>
      </c>
      <c r="E15" s="122">
        <v>418.18808491212047</v>
      </c>
      <c r="F15" s="121">
        <v>734</v>
      </c>
      <c r="G15" s="122">
        <v>636.24670299727518</v>
      </c>
      <c r="H15" s="121">
        <v>100773</v>
      </c>
      <c r="I15" s="122">
        <v>991.37942196818631</v>
      </c>
    </row>
    <row r="16" spans="1:234" s="123" customFormat="1" ht="18" customHeight="1">
      <c r="A16" s="286"/>
      <c r="B16" s="108">
        <v>23</v>
      </c>
      <c r="C16" s="120" t="s">
        <v>58</v>
      </c>
      <c r="D16" s="121">
        <v>5616</v>
      </c>
      <c r="E16" s="122">
        <v>401.84976495726494</v>
      </c>
      <c r="F16" s="121">
        <v>803</v>
      </c>
      <c r="G16" s="122">
        <v>552.40960149439604</v>
      </c>
      <c r="H16" s="121">
        <v>144772</v>
      </c>
      <c r="I16" s="122">
        <v>898.19213625562941</v>
      </c>
    </row>
    <row r="17" spans="1:234" s="123" customFormat="1" ht="18" customHeight="1">
      <c r="A17" s="286"/>
      <c r="B17" s="108">
        <v>29</v>
      </c>
      <c r="C17" s="120" t="s">
        <v>59</v>
      </c>
      <c r="D17" s="121">
        <v>12789</v>
      </c>
      <c r="E17" s="122">
        <v>404.71133083118303</v>
      </c>
      <c r="F17" s="121">
        <v>1608</v>
      </c>
      <c r="G17" s="122">
        <v>606.3793718905473</v>
      </c>
      <c r="H17" s="121">
        <v>278095</v>
      </c>
      <c r="I17" s="122">
        <v>993.29853262374411</v>
      </c>
    </row>
    <row r="18" spans="1:234" s="123" customFormat="1" ht="18" customHeight="1">
      <c r="A18" s="286"/>
      <c r="B18" s="108">
        <v>41</v>
      </c>
      <c r="C18" s="120" t="s">
        <v>60</v>
      </c>
      <c r="D18" s="121">
        <v>16230</v>
      </c>
      <c r="E18" s="122">
        <v>428.76954035736293</v>
      </c>
      <c r="F18" s="121">
        <v>2613</v>
      </c>
      <c r="G18" s="122">
        <v>622.57006123229996</v>
      </c>
      <c r="H18" s="121">
        <v>389202</v>
      </c>
      <c r="I18" s="122">
        <v>1009.5611578563318</v>
      </c>
    </row>
    <row r="19" spans="1:234" s="123" customFormat="1" ht="18" hidden="1" customHeight="1">
      <c r="A19" s="286"/>
      <c r="B19" s="108"/>
      <c r="C19" s="120"/>
      <c r="D19" s="121"/>
      <c r="E19" s="122"/>
      <c r="F19" s="121"/>
      <c r="G19" s="122"/>
      <c r="H19" s="121"/>
      <c r="I19" s="122"/>
    </row>
    <row r="20" spans="1:234" s="119" customFormat="1" ht="18" customHeight="1">
      <c r="A20" s="118"/>
      <c r="B20" s="108"/>
      <c r="C20" s="114" t="s">
        <v>61</v>
      </c>
      <c r="D20" s="115">
        <v>9431</v>
      </c>
      <c r="E20" s="116">
        <v>452.65473650726324</v>
      </c>
      <c r="F20" s="115">
        <v>846</v>
      </c>
      <c r="G20" s="116">
        <v>683.71089834515362</v>
      </c>
      <c r="H20" s="115">
        <v>307256</v>
      </c>
      <c r="I20" s="116">
        <v>1156.1147753013772</v>
      </c>
      <c r="J20" s="117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</row>
    <row r="21" spans="1:234" s="123" customFormat="1" ht="18" customHeight="1">
      <c r="A21" s="286"/>
      <c r="B21" s="108">
        <v>22</v>
      </c>
      <c r="C21" s="120" t="s">
        <v>62</v>
      </c>
      <c r="D21" s="121">
        <v>1638</v>
      </c>
      <c r="E21" s="122">
        <v>432.36347985347987</v>
      </c>
      <c r="F21" s="121">
        <v>90</v>
      </c>
      <c r="G21" s="122">
        <v>610.17811111111121</v>
      </c>
      <c r="H21" s="121">
        <v>53708</v>
      </c>
      <c r="I21" s="122">
        <v>1047.2721885007825</v>
      </c>
    </row>
    <row r="22" spans="1:234" s="123" customFormat="1" ht="18" customHeight="1">
      <c r="A22" s="286"/>
      <c r="B22" s="108">
        <v>40</v>
      </c>
      <c r="C22" s="120" t="s">
        <v>63</v>
      </c>
      <c r="D22" s="121">
        <v>1062</v>
      </c>
      <c r="E22" s="122">
        <v>438.20458568738229</v>
      </c>
      <c r="F22" s="121">
        <v>102</v>
      </c>
      <c r="G22" s="122">
        <v>666.84647058823521</v>
      </c>
      <c r="H22" s="121">
        <v>35801</v>
      </c>
      <c r="I22" s="122">
        <v>1053.831756096198</v>
      </c>
    </row>
    <row r="23" spans="1:234" s="123" customFormat="1" ht="18" customHeight="1">
      <c r="A23" s="286"/>
      <c r="B23" s="108">
        <v>50</v>
      </c>
      <c r="C23" s="120" t="s">
        <v>64</v>
      </c>
      <c r="D23" s="121">
        <v>6731</v>
      </c>
      <c r="E23" s="122">
        <v>459.87255534095971</v>
      </c>
      <c r="F23" s="121">
        <v>654</v>
      </c>
      <c r="G23" s="122">
        <v>696.46032110091744</v>
      </c>
      <c r="H23" s="121">
        <v>217747</v>
      </c>
      <c r="I23" s="122">
        <v>1199.7780727174197</v>
      </c>
    </row>
    <row r="24" spans="1:234" s="123" customFormat="1" ht="18" hidden="1" customHeight="1">
      <c r="A24" s="286"/>
      <c r="B24" s="108"/>
      <c r="C24" s="120"/>
      <c r="D24" s="121"/>
      <c r="E24" s="122"/>
      <c r="F24" s="121"/>
      <c r="G24" s="122"/>
      <c r="H24" s="121"/>
      <c r="I24" s="122"/>
    </row>
    <row r="25" spans="1:234" s="119" customFormat="1" ht="18" customHeight="1">
      <c r="A25" s="118"/>
      <c r="B25" s="108">
        <v>33</v>
      </c>
      <c r="C25" s="114" t="s">
        <v>65</v>
      </c>
      <c r="D25" s="115">
        <v>8704</v>
      </c>
      <c r="E25" s="116">
        <v>531.80399931066188</v>
      </c>
      <c r="F25" s="115">
        <v>1867</v>
      </c>
      <c r="G25" s="116">
        <v>868.51859667916449</v>
      </c>
      <c r="H25" s="115">
        <v>299292</v>
      </c>
      <c r="I25" s="116">
        <v>1281.9415811314705</v>
      </c>
      <c r="J25" s="117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</row>
    <row r="26" spans="1:234" s="119" customFormat="1" ht="18" hidden="1" customHeight="1">
      <c r="A26" s="118"/>
      <c r="B26" s="108"/>
      <c r="C26" s="114"/>
      <c r="D26" s="115"/>
      <c r="E26" s="116"/>
      <c r="F26" s="115"/>
      <c r="G26" s="116"/>
      <c r="H26" s="115"/>
      <c r="I26" s="116"/>
      <c r="J26" s="117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</row>
    <row r="27" spans="1:234" s="119" customFormat="1" ht="18" customHeight="1">
      <c r="A27" s="118"/>
      <c r="B27" s="108">
        <v>7</v>
      </c>
      <c r="C27" s="114" t="s">
        <v>178</v>
      </c>
      <c r="D27" s="115">
        <v>6125</v>
      </c>
      <c r="E27" s="116">
        <v>380.42493551020408</v>
      </c>
      <c r="F27" s="115">
        <v>118</v>
      </c>
      <c r="G27" s="116">
        <v>644.43525423728806</v>
      </c>
      <c r="H27" s="115">
        <v>201976</v>
      </c>
      <c r="I27" s="116">
        <v>1019.2212494058701</v>
      </c>
      <c r="J27" s="117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</row>
    <row r="28" spans="1:234" s="119" customFormat="1" ht="18" hidden="1" customHeight="1">
      <c r="A28" s="118"/>
      <c r="B28" s="108"/>
      <c r="C28" s="114"/>
      <c r="D28" s="115"/>
      <c r="E28" s="116"/>
      <c r="F28" s="115"/>
      <c r="G28" s="116"/>
      <c r="H28" s="115"/>
      <c r="I28" s="116"/>
      <c r="J28" s="117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</row>
    <row r="29" spans="1:234" s="119" customFormat="1" ht="18" customHeight="1">
      <c r="A29" s="118"/>
      <c r="B29" s="108"/>
      <c r="C29" s="114" t="s">
        <v>66</v>
      </c>
      <c r="D29" s="115">
        <v>16602</v>
      </c>
      <c r="E29" s="116">
        <v>413.37715817371412</v>
      </c>
      <c r="F29" s="115">
        <v>2406</v>
      </c>
      <c r="G29" s="116">
        <v>623.81886533665829</v>
      </c>
      <c r="H29" s="115">
        <v>348002</v>
      </c>
      <c r="I29" s="116">
        <v>996.45128082597228</v>
      </c>
      <c r="J29" s="117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</row>
    <row r="30" spans="1:234" s="123" customFormat="1" ht="18" customHeight="1">
      <c r="A30" s="286"/>
      <c r="B30" s="108">
        <v>35</v>
      </c>
      <c r="C30" s="120" t="s">
        <v>67</v>
      </c>
      <c r="D30" s="121">
        <v>9218</v>
      </c>
      <c r="E30" s="122">
        <v>418.59120633543063</v>
      </c>
      <c r="F30" s="121">
        <v>1584</v>
      </c>
      <c r="G30" s="122">
        <v>612.23921085858581</v>
      </c>
      <c r="H30" s="121">
        <v>182719</v>
      </c>
      <c r="I30" s="122">
        <v>1012.1162844039203</v>
      </c>
    </row>
    <row r="31" spans="1:234" s="123" customFormat="1" ht="18" customHeight="1">
      <c r="A31" s="286"/>
      <c r="B31" s="108">
        <v>38</v>
      </c>
      <c r="C31" s="120" t="s">
        <v>68</v>
      </c>
      <c r="D31" s="121">
        <v>7384</v>
      </c>
      <c r="E31" s="122">
        <v>406.86807150595882</v>
      </c>
      <c r="F31" s="121">
        <v>822</v>
      </c>
      <c r="G31" s="122">
        <v>646.13294403892928</v>
      </c>
      <c r="H31" s="121">
        <v>165283</v>
      </c>
      <c r="I31" s="122">
        <v>979.13374793536002</v>
      </c>
    </row>
    <row r="32" spans="1:234" s="123" customFormat="1" ht="18" hidden="1" customHeight="1">
      <c r="A32" s="286"/>
      <c r="B32" s="108"/>
      <c r="C32" s="120"/>
      <c r="D32" s="121"/>
      <c r="E32" s="122"/>
      <c r="F32" s="121"/>
      <c r="G32" s="122"/>
      <c r="H32" s="121"/>
      <c r="I32" s="122"/>
    </row>
    <row r="33" spans="1:234" s="119" customFormat="1" ht="18" customHeight="1">
      <c r="A33" s="118"/>
      <c r="B33" s="108">
        <v>39</v>
      </c>
      <c r="C33" s="114" t="s">
        <v>69</v>
      </c>
      <c r="D33" s="115">
        <v>4545</v>
      </c>
      <c r="E33" s="116">
        <v>478.52924532453244</v>
      </c>
      <c r="F33" s="115">
        <v>1320</v>
      </c>
      <c r="G33" s="116">
        <v>699.15246212121212</v>
      </c>
      <c r="H33" s="115">
        <v>143635</v>
      </c>
      <c r="I33" s="116">
        <v>1154.9371167194627</v>
      </c>
      <c r="J33" s="117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  <c r="FO33" s="118"/>
      <c r="FP33" s="118"/>
      <c r="FQ33" s="118"/>
      <c r="FR33" s="118"/>
      <c r="FS33" s="118"/>
      <c r="FT33" s="118"/>
      <c r="FU33" s="118"/>
      <c r="FV33" s="118"/>
      <c r="FW33" s="118"/>
      <c r="FX33" s="118"/>
      <c r="FY33" s="118"/>
      <c r="FZ33" s="118"/>
      <c r="GA33" s="118"/>
      <c r="GB33" s="118"/>
      <c r="GC33" s="118"/>
      <c r="GD33" s="118"/>
      <c r="GE33" s="118"/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/>
      <c r="GT33" s="118"/>
      <c r="GU33" s="118"/>
      <c r="GV33" s="118"/>
      <c r="GW33" s="118"/>
      <c r="GX33" s="118"/>
      <c r="GY33" s="118"/>
      <c r="GZ33" s="118"/>
      <c r="HA33" s="118"/>
      <c r="HB33" s="118"/>
      <c r="HC33" s="118"/>
      <c r="HD33" s="118"/>
      <c r="HE33" s="118"/>
      <c r="HF33" s="118"/>
      <c r="HG33" s="118"/>
      <c r="HH33" s="118"/>
      <c r="HI33" s="118"/>
      <c r="HJ33" s="118"/>
      <c r="HK33" s="118"/>
      <c r="HL33" s="118"/>
      <c r="HM33" s="118"/>
      <c r="HN33" s="118"/>
      <c r="HO33" s="118"/>
      <c r="HP33" s="118"/>
      <c r="HQ33" s="118"/>
      <c r="HR33" s="118"/>
      <c r="HS33" s="118"/>
      <c r="HT33" s="118"/>
      <c r="HU33" s="118"/>
      <c r="HV33" s="118"/>
      <c r="HW33" s="118"/>
      <c r="HX33" s="118"/>
      <c r="HY33" s="118"/>
      <c r="HZ33" s="118"/>
    </row>
    <row r="34" spans="1:234" s="119" customFormat="1" ht="18" hidden="1" customHeight="1">
      <c r="A34" s="118"/>
      <c r="B34" s="108"/>
      <c r="C34" s="114"/>
      <c r="D34" s="115"/>
      <c r="E34" s="116"/>
      <c r="F34" s="115"/>
      <c r="G34" s="116"/>
      <c r="H34" s="115"/>
      <c r="I34" s="116"/>
      <c r="J34" s="117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</row>
    <row r="35" spans="1:234" s="119" customFormat="1" ht="18" customHeight="1">
      <c r="A35" s="118"/>
      <c r="B35" s="108"/>
      <c r="C35" s="114" t="s">
        <v>70</v>
      </c>
      <c r="D35" s="115">
        <v>19217</v>
      </c>
      <c r="E35" s="116">
        <v>473.66374772336985</v>
      </c>
      <c r="F35" s="115">
        <v>3866</v>
      </c>
      <c r="G35" s="116">
        <v>651.74894723228135</v>
      </c>
      <c r="H35" s="115">
        <v>616412</v>
      </c>
      <c r="I35" s="116">
        <v>1089.0929826804154</v>
      </c>
      <c r="J35" s="117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118"/>
      <c r="EJ35" s="118"/>
      <c r="EK35" s="118"/>
      <c r="EL35" s="118"/>
      <c r="EM35" s="118"/>
      <c r="EN35" s="118"/>
      <c r="EO35" s="118"/>
      <c r="EP35" s="118"/>
      <c r="EQ35" s="118"/>
      <c r="ER35" s="118"/>
      <c r="ES35" s="118"/>
      <c r="ET35" s="118"/>
      <c r="EU35" s="118"/>
      <c r="EV35" s="118"/>
      <c r="EW35" s="118"/>
      <c r="EX35" s="118"/>
      <c r="EY35" s="118"/>
      <c r="EZ35" s="118"/>
      <c r="FA35" s="118"/>
      <c r="FB35" s="118"/>
      <c r="FC35" s="118"/>
      <c r="FD35" s="118"/>
      <c r="FE35" s="118"/>
      <c r="FF35" s="118"/>
      <c r="FG35" s="118"/>
      <c r="FH35" s="118"/>
      <c r="FI35" s="118"/>
      <c r="FJ35" s="118"/>
      <c r="FK35" s="118"/>
      <c r="FL35" s="118"/>
      <c r="FM35" s="118"/>
      <c r="FN35" s="118"/>
      <c r="FO35" s="118"/>
      <c r="FP35" s="118"/>
      <c r="FQ35" s="118"/>
      <c r="FR35" s="118"/>
      <c r="FS35" s="118"/>
      <c r="FT35" s="118"/>
      <c r="FU35" s="118"/>
      <c r="FV35" s="118"/>
      <c r="FW35" s="118"/>
      <c r="FX35" s="118"/>
      <c r="FY35" s="118"/>
      <c r="FZ35" s="118"/>
      <c r="GA35" s="118"/>
      <c r="GB35" s="118"/>
      <c r="GC35" s="118"/>
      <c r="GD35" s="118"/>
      <c r="GE35" s="118"/>
      <c r="GF35" s="118"/>
      <c r="GG35" s="118"/>
      <c r="GH35" s="118"/>
      <c r="GI35" s="118"/>
      <c r="GJ35" s="118"/>
      <c r="GK35" s="118"/>
      <c r="GL35" s="118"/>
      <c r="GM35" s="118"/>
      <c r="GN35" s="118"/>
      <c r="GO35" s="118"/>
      <c r="GP35" s="118"/>
      <c r="GQ35" s="118"/>
      <c r="GR35" s="118"/>
      <c r="GS35" s="118"/>
      <c r="GT35" s="118"/>
      <c r="GU35" s="118"/>
      <c r="GV35" s="118"/>
      <c r="GW35" s="118"/>
      <c r="GX35" s="118"/>
      <c r="GY35" s="118"/>
      <c r="GZ35" s="118"/>
      <c r="HA35" s="118"/>
      <c r="HB35" s="118"/>
      <c r="HC35" s="118"/>
      <c r="HD35" s="118"/>
      <c r="HE35" s="118"/>
      <c r="HF35" s="118"/>
      <c r="HG35" s="118"/>
      <c r="HH35" s="118"/>
      <c r="HI35" s="118"/>
      <c r="HJ35" s="118"/>
      <c r="HK35" s="118"/>
      <c r="HL35" s="118"/>
      <c r="HM35" s="118"/>
      <c r="HN35" s="118"/>
      <c r="HO35" s="118"/>
      <c r="HP35" s="118"/>
      <c r="HQ35" s="118"/>
      <c r="HR35" s="118"/>
      <c r="HS35" s="118"/>
      <c r="HT35" s="118"/>
      <c r="HU35" s="118"/>
      <c r="HV35" s="118"/>
      <c r="HW35" s="118"/>
      <c r="HX35" s="118"/>
      <c r="HY35" s="118"/>
      <c r="HZ35" s="118"/>
    </row>
    <row r="36" spans="1:234" s="123" customFormat="1" ht="18" customHeight="1">
      <c r="A36" s="286"/>
      <c r="B36" s="108">
        <v>5</v>
      </c>
      <c r="C36" s="120" t="s">
        <v>71</v>
      </c>
      <c r="D36" s="121">
        <v>1310</v>
      </c>
      <c r="E36" s="122">
        <v>469.0937786259542</v>
      </c>
      <c r="F36" s="121">
        <v>235</v>
      </c>
      <c r="G36" s="122">
        <v>574.88519148936166</v>
      </c>
      <c r="H36" s="121">
        <v>38825</v>
      </c>
      <c r="I36" s="122">
        <v>953.06118351577584</v>
      </c>
    </row>
    <row r="37" spans="1:234" s="123" customFormat="1" ht="18" customHeight="1">
      <c r="A37" s="286"/>
      <c r="B37" s="108">
        <v>9</v>
      </c>
      <c r="C37" s="120" t="s">
        <v>72</v>
      </c>
      <c r="D37" s="121">
        <v>2863</v>
      </c>
      <c r="E37" s="122">
        <v>471.16522528815926</v>
      </c>
      <c r="F37" s="121">
        <v>315</v>
      </c>
      <c r="G37" s="122">
        <v>695.96612698412707</v>
      </c>
      <c r="H37" s="121">
        <v>91414</v>
      </c>
      <c r="I37" s="122">
        <v>1170.9762080206531</v>
      </c>
    </row>
    <row r="38" spans="1:234" s="123" customFormat="1" ht="18" customHeight="1">
      <c r="A38" s="286"/>
      <c r="B38" s="108">
        <v>24</v>
      </c>
      <c r="C38" s="120" t="s">
        <v>73</v>
      </c>
      <c r="D38" s="121">
        <v>4119</v>
      </c>
      <c r="E38" s="122">
        <v>482.05925952901174</v>
      </c>
      <c r="F38" s="121">
        <v>1064</v>
      </c>
      <c r="G38" s="122">
        <v>719.4525093984962</v>
      </c>
      <c r="H38" s="121">
        <v>139699</v>
      </c>
      <c r="I38" s="122">
        <v>1085.6046356094182</v>
      </c>
    </row>
    <row r="39" spans="1:234" s="123" customFormat="1" ht="18" customHeight="1">
      <c r="A39" s="286"/>
      <c r="B39" s="108">
        <v>34</v>
      </c>
      <c r="C39" s="120" t="s">
        <v>74</v>
      </c>
      <c r="D39" s="121">
        <v>1352</v>
      </c>
      <c r="E39" s="122">
        <v>490.14124260355015</v>
      </c>
      <c r="F39" s="121">
        <v>306</v>
      </c>
      <c r="G39" s="122">
        <v>680.63813725490206</v>
      </c>
      <c r="H39" s="121">
        <v>42782</v>
      </c>
      <c r="I39" s="122">
        <v>1117.1100172969934</v>
      </c>
    </row>
    <row r="40" spans="1:234" s="123" customFormat="1" ht="18" customHeight="1">
      <c r="A40" s="286"/>
      <c r="B40" s="108">
        <v>37</v>
      </c>
      <c r="C40" s="120" t="s">
        <v>75</v>
      </c>
      <c r="D40" s="121">
        <v>2584</v>
      </c>
      <c r="E40" s="122">
        <v>477.44845588235296</v>
      </c>
      <c r="F40" s="121">
        <v>644</v>
      </c>
      <c r="G40" s="122">
        <v>600.66874223602485</v>
      </c>
      <c r="H40" s="121">
        <v>80999</v>
      </c>
      <c r="I40" s="122">
        <v>1013.2975382412137</v>
      </c>
    </row>
    <row r="41" spans="1:234" s="123" customFormat="1" ht="18" customHeight="1">
      <c r="A41" s="286"/>
      <c r="B41" s="108">
        <v>40</v>
      </c>
      <c r="C41" s="120" t="s">
        <v>76</v>
      </c>
      <c r="D41" s="121">
        <v>1137</v>
      </c>
      <c r="E41" s="122">
        <v>444.20868953386099</v>
      </c>
      <c r="F41" s="121">
        <v>132</v>
      </c>
      <c r="G41" s="122">
        <v>599.84386363636361</v>
      </c>
      <c r="H41" s="121">
        <v>34322</v>
      </c>
      <c r="I41" s="122">
        <v>1038.04528494843</v>
      </c>
    </row>
    <row r="42" spans="1:234" s="123" customFormat="1" ht="18" customHeight="1">
      <c r="A42" s="286"/>
      <c r="B42" s="108">
        <v>42</v>
      </c>
      <c r="C42" s="120" t="s">
        <v>77</v>
      </c>
      <c r="D42" s="121">
        <v>703</v>
      </c>
      <c r="E42" s="122">
        <v>468.76095305832149</v>
      </c>
      <c r="F42" s="121">
        <v>85</v>
      </c>
      <c r="G42" s="122">
        <v>638.04058823529397</v>
      </c>
      <c r="H42" s="121">
        <v>22379</v>
      </c>
      <c r="I42" s="122">
        <v>1039.8376442200276</v>
      </c>
    </row>
    <row r="43" spans="1:234" s="123" customFormat="1" ht="18" customHeight="1">
      <c r="A43" s="286"/>
      <c r="B43" s="108">
        <v>47</v>
      </c>
      <c r="C43" s="120" t="s">
        <v>78</v>
      </c>
      <c r="D43" s="121">
        <v>3533</v>
      </c>
      <c r="E43" s="122">
        <v>477.24597226153412</v>
      </c>
      <c r="F43" s="121">
        <v>672</v>
      </c>
      <c r="G43" s="122">
        <v>666.53674107142854</v>
      </c>
      <c r="H43" s="121">
        <v>118197</v>
      </c>
      <c r="I43" s="122">
        <v>1208.2746380195783</v>
      </c>
    </row>
    <row r="44" spans="1:234" s="123" customFormat="1" ht="18" customHeight="1">
      <c r="A44" s="286"/>
      <c r="B44" s="108">
        <v>49</v>
      </c>
      <c r="C44" s="120" t="s">
        <v>79</v>
      </c>
      <c r="D44" s="121">
        <v>1616</v>
      </c>
      <c r="E44" s="122">
        <v>455.58368811881178</v>
      </c>
      <c r="F44" s="121">
        <v>413</v>
      </c>
      <c r="G44" s="122">
        <v>540.93254237288136</v>
      </c>
      <c r="H44" s="121">
        <v>47795</v>
      </c>
      <c r="I44" s="122">
        <v>921.53655738047928</v>
      </c>
    </row>
    <row r="45" spans="1:234" s="123" customFormat="1" ht="18" hidden="1" customHeight="1">
      <c r="A45" s="286"/>
      <c r="B45" s="108"/>
      <c r="C45" s="120"/>
      <c r="D45" s="121"/>
      <c r="E45" s="122"/>
      <c r="F45" s="121"/>
      <c r="G45" s="122"/>
      <c r="H45" s="121"/>
      <c r="I45" s="122"/>
    </row>
    <row r="46" spans="1:234" s="119" customFormat="1" ht="18" customHeight="1">
      <c r="A46" s="118"/>
      <c r="B46" s="108"/>
      <c r="C46" s="114" t="s">
        <v>80</v>
      </c>
      <c r="D46" s="115">
        <v>14850</v>
      </c>
      <c r="E46" s="116">
        <v>435.27555757575766</v>
      </c>
      <c r="F46" s="115">
        <v>2587</v>
      </c>
      <c r="G46" s="116">
        <v>579.24586006957838</v>
      </c>
      <c r="H46" s="115">
        <v>381946</v>
      </c>
      <c r="I46" s="116">
        <v>1011.3301346263609</v>
      </c>
      <c r="J46" s="117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118"/>
      <c r="FE46" s="118"/>
      <c r="FF46" s="118"/>
      <c r="FG46" s="118"/>
      <c r="FH46" s="118"/>
      <c r="FI46" s="118"/>
      <c r="FJ46" s="118"/>
      <c r="FK46" s="118"/>
      <c r="FL46" s="118"/>
      <c r="FM46" s="118"/>
      <c r="FN46" s="118"/>
      <c r="FO46" s="118"/>
      <c r="FP46" s="118"/>
      <c r="FQ46" s="118"/>
      <c r="FR46" s="118"/>
      <c r="FS46" s="118"/>
      <c r="FT46" s="118"/>
      <c r="FU46" s="118"/>
      <c r="FV46" s="118"/>
      <c r="FW46" s="118"/>
      <c r="FX46" s="118"/>
      <c r="FY46" s="118"/>
      <c r="FZ46" s="118"/>
      <c r="GA46" s="118"/>
      <c r="GB46" s="118"/>
      <c r="GC46" s="118"/>
      <c r="GD46" s="118"/>
      <c r="GE46" s="118"/>
      <c r="GF46" s="118"/>
      <c r="GG46" s="118"/>
      <c r="GH46" s="118"/>
      <c r="GI46" s="118"/>
      <c r="GJ46" s="118"/>
      <c r="GK46" s="118"/>
      <c r="GL46" s="118"/>
      <c r="GM46" s="118"/>
      <c r="GN46" s="118"/>
      <c r="GO46" s="118"/>
      <c r="GP46" s="118"/>
      <c r="GQ46" s="118"/>
      <c r="GR46" s="118"/>
      <c r="GS46" s="118"/>
      <c r="GT46" s="118"/>
      <c r="GU46" s="118"/>
      <c r="GV46" s="118"/>
      <c r="GW46" s="118"/>
      <c r="GX46" s="118"/>
      <c r="GY46" s="118"/>
      <c r="GZ46" s="118"/>
      <c r="HA46" s="118"/>
      <c r="HB46" s="118"/>
      <c r="HC46" s="118"/>
      <c r="HD46" s="118"/>
      <c r="HE46" s="118"/>
      <c r="HF46" s="118"/>
      <c r="HG46" s="118"/>
      <c r="HH46" s="118"/>
      <c r="HI46" s="118"/>
      <c r="HJ46" s="118"/>
      <c r="HK46" s="118"/>
      <c r="HL46" s="118"/>
      <c r="HM46" s="118"/>
      <c r="HN46" s="118"/>
      <c r="HO46" s="118"/>
      <c r="HP46" s="118"/>
      <c r="HQ46" s="118"/>
      <c r="HR46" s="118"/>
      <c r="HS46" s="118"/>
      <c r="HT46" s="118"/>
      <c r="HU46" s="118"/>
      <c r="HV46" s="118"/>
      <c r="HW46" s="118"/>
      <c r="HX46" s="118"/>
      <c r="HY46" s="118"/>
      <c r="HZ46" s="118"/>
    </row>
    <row r="47" spans="1:234" s="123" customFormat="1" ht="18" customHeight="1">
      <c r="A47" s="286"/>
      <c r="B47" s="108">
        <v>2</v>
      </c>
      <c r="C47" s="120" t="s">
        <v>81</v>
      </c>
      <c r="D47" s="121">
        <v>2922</v>
      </c>
      <c r="E47" s="122">
        <v>434.44548254620122</v>
      </c>
      <c r="F47" s="121">
        <v>724</v>
      </c>
      <c r="G47" s="122">
        <v>542.72150552486187</v>
      </c>
      <c r="H47" s="121">
        <v>73333</v>
      </c>
      <c r="I47" s="122">
        <v>976.23764089836754</v>
      </c>
    </row>
    <row r="48" spans="1:234" s="123" customFormat="1" ht="18" customHeight="1">
      <c r="A48" s="286"/>
      <c r="B48" s="108">
        <v>13</v>
      </c>
      <c r="C48" s="120" t="s">
        <v>82</v>
      </c>
      <c r="D48" s="121">
        <v>4174</v>
      </c>
      <c r="E48" s="122">
        <v>456.23045040728317</v>
      </c>
      <c r="F48" s="121">
        <v>853</v>
      </c>
      <c r="G48" s="122">
        <v>610.82867526377493</v>
      </c>
      <c r="H48" s="121">
        <v>100559</v>
      </c>
      <c r="I48" s="122">
        <v>1014.9628670730616</v>
      </c>
    </row>
    <row r="49" spans="1:234" s="123" customFormat="1" ht="18" customHeight="1">
      <c r="A49" s="286"/>
      <c r="B49" s="108">
        <v>16</v>
      </c>
      <c r="C49" s="120" t="s">
        <v>83</v>
      </c>
      <c r="D49" s="121">
        <v>1631</v>
      </c>
      <c r="E49" s="122">
        <v>446.54795830778664</v>
      </c>
      <c r="F49" s="121">
        <v>318</v>
      </c>
      <c r="G49" s="122">
        <v>569.72084905660381</v>
      </c>
      <c r="H49" s="121">
        <v>44556</v>
      </c>
      <c r="I49" s="122">
        <v>927.19298029446054</v>
      </c>
    </row>
    <row r="50" spans="1:234" s="123" customFormat="1" ht="18" customHeight="1">
      <c r="A50" s="286"/>
      <c r="B50" s="108">
        <v>19</v>
      </c>
      <c r="C50" s="120" t="s">
        <v>84</v>
      </c>
      <c r="D50" s="121">
        <v>1592</v>
      </c>
      <c r="E50" s="122">
        <v>442.2546859296483</v>
      </c>
      <c r="F50" s="121">
        <v>119</v>
      </c>
      <c r="G50" s="122">
        <v>657.85445378151258</v>
      </c>
      <c r="H50" s="121">
        <v>43547</v>
      </c>
      <c r="I50" s="122">
        <v>1158.9449429352205</v>
      </c>
    </row>
    <row r="51" spans="1:234" s="123" customFormat="1" ht="18" customHeight="1">
      <c r="A51" s="286"/>
      <c r="B51" s="108">
        <v>45</v>
      </c>
      <c r="C51" s="120" t="s">
        <v>85</v>
      </c>
      <c r="D51" s="121">
        <v>4531</v>
      </c>
      <c r="E51" s="122">
        <v>409.99718605164429</v>
      </c>
      <c r="F51" s="121">
        <v>573</v>
      </c>
      <c r="G51" s="122">
        <v>567.34013961605581</v>
      </c>
      <c r="H51" s="121">
        <v>119951</v>
      </c>
      <c r="I51" s="122">
        <v>1007.401587898392</v>
      </c>
    </row>
    <row r="52" spans="1:234" s="123" customFormat="1" ht="18" hidden="1" customHeight="1">
      <c r="A52" s="286"/>
      <c r="B52" s="108"/>
      <c r="C52" s="120"/>
      <c r="D52" s="121"/>
      <c r="E52" s="122"/>
      <c r="F52" s="121"/>
      <c r="G52" s="122"/>
      <c r="H52" s="121"/>
      <c r="I52" s="122"/>
    </row>
    <row r="53" spans="1:234" s="119" customFormat="1" ht="18" customHeight="1">
      <c r="A53" s="118"/>
      <c r="B53" s="108"/>
      <c r="C53" s="114" t="s">
        <v>86</v>
      </c>
      <c r="D53" s="115">
        <v>50749</v>
      </c>
      <c r="E53" s="116">
        <v>435.05807385367194</v>
      </c>
      <c r="F53" s="115">
        <v>1338</v>
      </c>
      <c r="G53" s="116">
        <v>704.64496263079229</v>
      </c>
      <c r="H53" s="115">
        <v>1758230</v>
      </c>
      <c r="I53" s="116">
        <v>1136.4075272006512</v>
      </c>
      <c r="J53" s="117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/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/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/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</row>
    <row r="54" spans="1:234" s="123" customFormat="1" ht="18" customHeight="1">
      <c r="A54" s="286"/>
      <c r="B54" s="108">
        <v>8</v>
      </c>
      <c r="C54" s="120" t="s">
        <v>87</v>
      </c>
      <c r="D54" s="121">
        <v>37426</v>
      </c>
      <c r="E54" s="122">
        <v>449.67739245444341</v>
      </c>
      <c r="F54" s="121">
        <v>1039</v>
      </c>
      <c r="G54" s="122">
        <v>722.28086621751686</v>
      </c>
      <c r="H54" s="121">
        <v>1319246</v>
      </c>
      <c r="I54" s="122">
        <v>1172.7637606708688</v>
      </c>
    </row>
    <row r="55" spans="1:234" s="123" customFormat="1" ht="18" customHeight="1">
      <c r="A55" s="286"/>
      <c r="B55" s="108">
        <v>17</v>
      </c>
      <c r="C55" s="120" t="s">
        <v>179</v>
      </c>
      <c r="D55" s="121">
        <v>4511</v>
      </c>
      <c r="E55" s="122">
        <v>380.89905564176462</v>
      </c>
      <c r="F55" s="121">
        <v>57</v>
      </c>
      <c r="G55" s="122">
        <v>696.94</v>
      </c>
      <c r="H55" s="121">
        <v>162502</v>
      </c>
      <c r="I55" s="122">
        <v>1018.4171936960784</v>
      </c>
    </row>
    <row r="56" spans="1:234" s="123" customFormat="1" ht="18" customHeight="1">
      <c r="A56" s="286"/>
      <c r="B56" s="108">
        <v>25</v>
      </c>
      <c r="C56" s="120" t="s">
        <v>185</v>
      </c>
      <c r="D56" s="121">
        <v>3255</v>
      </c>
      <c r="E56" s="122">
        <v>396.63539784946238</v>
      </c>
      <c r="F56" s="121">
        <v>60</v>
      </c>
      <c r="G56" s="122">
        <v>634.7983333333334</v>
      </c>
      <c r="H56" s="121">
        <v>100862</v>
      </c>
      <c r="I56" s="122">
        <v>975.40589706728042</v>
      </c>
    </row>
    <row r="57" spans="1:234" s="123" customFormat="1" ht="18" customHeight="1">
      <c r="A57" s="286"/>
      <c r="B57" s="108">
        <v>43</v>
      </c>
      <c r="C57" s="120" t="s">
        <v>88</v>
      </c>
      <c r="D57" s="121">
        <v>5557</v>
      </c>
      <c r="E57" s="122">
        <v>403.06860536260575</v>
      </c>
      <c r="F57" s="121">
        <v>182</v>
      </c>
      <c r="G57" s="122">
        <v>629.40472527472525</v>
      </c>
      <c r="H57" s="121">
        <v>175620</v>
      </c>
      <c r="I57" s="122">
        <v>1064.9452564628177</v>
      </c>
    </row>
    <row r="58" spans="1:234" s="123" customFormat="1" ht="18" hidden="1" customHeight="1">
      <c r="A58" s="286"/>
      <c r="B58" s="108"/>
      <c r="C58" s="120"/>
      <c r="D58" s="121"/>
      <c r="E58" s="122"/>
      <c r="F58" s="121"/>
      <c r="G58" s="122"/>
      <c r="H58" s="121"/>
      <c r="I58" s="122"/>
    </row>
    <row r="59" spans="1:234" s="119" customFormat="1" ht="18" customHeight="1">
      <c r="A59" s="118"/>
      <c r="B59" s="108"/>
      <c r="C59" s="114" t="s">
        <v>89</v>
      </c>
      <c r="D59" s="115">
        <v>37379</v>
      </c>
      <c r="E59" s="116">
        <v>413.46150806602651</v>
      </c>
      <c r="F59" s="115">
        <v>2614</v>
      </c>
      <c r="G59" s="116">
        <v>629.99026778882921</v>
      </c>
      <c r="H59" s="115">
        <v>1019355</v>
      </c>
      <c r="I59" s="116">
        <v>1007.4526415331262</v>
      </c>
      <c r="J59" s="117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8"/>
      <c r="CJ59" s="118"/>
      <c r="CK59" s="118"/>
      <c r="CL59" s="118"/>
      <c r="CM59" s="118"/>
      <c r="CN59" s="118"/>
      <c r="CO59" s="118"/>
      <c r="CP59" s="118"/>
      <c r="CQ59" s="118"/>
      <c r="CR59" s="1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8"/>
      <c r="DE59" s="118"/>
      <c r="DF59" s="118"/>
      <c r="DG59" s="118"/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18"/>
      <c r="EA59" s="118"/>
      <c r="EB59" s="118"/>
      <c r="EC59" s="118"/>
      <c r="ED59" s="118"/>
      <c r="EE59" s="118"/>
      <c r="EF59" s="118"/>
      <c r="EG59" s="118"/>
      <c r="EH59" s="118"/>
      <c r="EI59" s="118"/>
      <c r="EJ59" s="118"/>
      <c r="EK59" s="118"/>
      <c r="EL59" s="118"/>
      <c r="EM59" s="118"/>
      <c r="EN59" s="118"/>
      <c r="EO59" s="118"/>
      <c r="EP59" s="118"/>
      <c r="EQ59" s="118"/>
      <c r="ER59" s="118"/>
      <c r="ES59" s="118"/>
      <c r="ET59" s="118"/>
      <c r="EU59" s="118"/>
      <c r="EV59" s="118"/>
      <c r="EW59" s="118"/>
      <c r="EX59" s="118"/>
      <c r="EY59" s="118"/>
      <c r="EZ59" s="118"/>
      <c r="FA59" s="118"/>
      <c r="FB59" s="118"/>
      <c r="FC59" s="118"/>
      <c r="FD59" s="118"/>
      <c r="FE59" s="118"/>
      <c r="FF59" s="118"/>
      <c r="FG59" s="118"/>
      <c r="FH59" s="118"/>
      <c r="FI59" s="118"/>
      <c r="FJ59" s="118"/>
      <c r="FK59" s="118"/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18"/>
      <c r="GK59" s="118"/>
      <c r="GL59" s="118"/>
      <c r="GM59" s="118"/>
      <c r="GN59" s="118"/>
      <c r="GO59" s="118"/>
      <c r="GP59" s="118"/>
      <c r="GQ59" s="118"/>
      <c r="GR59" s="118"/>
      <c r="GS59" s="118"/>
      <c r="GT59" s="118"/>
      <c r="GU59" s="118"/>
      <c r="GV59" s="118"/>
      <c r="GW59" s="118"/>
      <c r="GX59" s="118"/>
      <c r="GY59" s="118"/>
      <c r="GZ59" s="118"/>
      <c r="HA59" s="118"/>
      <c r="HB59" s="118"/>
      <c r="HC59" s="118"/>
      <c r="HD59" s="118"/>
      <c r="HE59" s="118"/>
      <c r="HF59" s="118"/>
      <c r="HG59" s="118"/>
      <c r="HH59" s="118"/>
      <c r="HI59" s="118"/>
      <c r="HJ59" s="118"/>
      <c r="HK59" s="118"/>
      <c r="HL59" s="118"/>
      <c r="HM59" s="118"/>
      <c r="HN59" s="118"/>
      <c r="HO59" s="118"/>
      <c r="HP59" s="118"/>
      <c r="HQ59" s="118"/>
      <c r="HR59" s="118"/>
      <c r="HS59" s="118"/>
      <c r="HT59" s="118"/>
      <c r="HU59" s="118"/>
      <c r="HV59" s="118"/>
      <c r="HW59" s="118"/>
      <c r="HX59" s="118"/>
      <c r="HY59" s="118"/>
      <c r="HZ59" s="118"/>
    </row>
    <row r="60" spans="1:234" s="123" customFormat="1" ht="18" customHeight="1">
      <c r="A60" s="286"/>
      <c r="B60" s="108">
        <v>3</v>
      </c>
      <c r="C60" s="120" t="s">
        <v>90</v>
      </c>
      <c r="D60" s="121">
        <v>12466</v>
      </c>
      <c r="E60" s="122">
        <v>387.31308358735765</v>
      </c>
      <c r="F60" s="121">
        <v>1219</v>
      </c>
      <c r="G60" s="122">
        <v>618.81707957342087</v>
      </c>
      <c r="H60" s="121">
        <v>330474</v>
      </c>
      <c r="I60" s="122">
        <v>945.73098833796337</v>
      </c>
    </row>
    <row r="61" spans="1:234" s="123" customFormat="1" ht="18" customHeight="1">
      <c r="A61" s="286"/>
      <c r="B61" s="108">
        <v>12</v>
      </c>
      <c r="C61" s="120" t="s">
        <v>91</v>
      </c>
      <c r="D61" s="121">
        <v>4496</v>
      </c>
      <c r="E61" s="122">
        <v>409.49646352313164</v>
      </c>
      <c r="F61" s="121">
        <v>237</v>
      </c>
      <c r="G61" s="122">
        <v>597.81544303797477</v>
      </c>
      <c r="H61" s="121">
        <v>134919</v>
      </c>
      <c r="I61" s="122">
        <v>978.70161415367761</v>
      </c>
    </row>
    <row r="62" spans="1:234" s="123" customFormat="1" ht="18" customHeight="1">
      <c r="A62" s="286"/>
      <c r="B62" s="108">
        <v>46</v>
      </c>
      <c r="C62" s="120" t="s">
        <v>92</v>
      </c>
      <c r="D62" s="121">
        <v>20417</v>
      </c>
      <c r="E62" s="122">
        <v>430.30007885585547</v>
      </c>
      <c r="F62" s="121">
        <v>1158</v>
      </c>
      <c r="G62" s="122">
        <v>648.33702936096734</v>
      </c>
      <c r="H62" s="121">
        <v>553962</v>
      </c>
      <c r="I62" s="122">
        <v>1051.2759750488294</v>
      </c>
    </row>
    <row r="63" spans="1:234" s="123" customFormat="1" ht="18" hidden="1" customHeight="1">
      <c r="A63" s="286"/>
      <c r="B63" s="108"/>
      <c r="C63" s="120"/>
      <c r="D63" s="121"/>
      <c r="E63" s="122"/>
      <c r="F63" s="121"/>
      <c r="G63" s="122"/>
      <c r="H63" s="121"/>
      <c r="I63" s="122"/>
    </row>
    <row r="64" spans="1:234" s="119" customFormat="1" ht="18" customHeight="1">
      <c r="A64" s="118"/>
      <c r="B64" s="108"/>
      <c r="C64" s="114" t="s">
        <v>93</v>
      </c>
      <c r="D64" s="115">
        <v>9572</v>
      </c>
      <c r="E64" s="116">
        <v>430.27670497283748</v>
      </c>
      <c r="F64" s="115">
        <v>2079</v>
      </c>
      <c r="G64" s="116">
        <v>566.6653439153439</v>
      </c>
      <c r="H64" s="115">
        <v>232855</v>
      </c>
      <c r="I64" s="116">
        <v>911.9183344141203</v>
      </c>
      <c r="J64" s="117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18"/>
      <c r="FZ64" s="118"/>
      <c r="GA64" s="118"/>
      <c r="GB64" s="118"/>
      <c r="GC64" s="118"/>
      <c r="GD64" s="118"/>
      <c r="GE64" s="118"/>
      <c r="GF64" s="118"/>
      <c r="GG64" s="118"/>
      <c r="GH64" s="118"/>
      <c r="GI64" s="118"/>
      <c r="GJ64" s="118"/>
      <c r="GK64" s="118"/>
      <c r="GL64" s="118"/>
      <c r="GM64" s="118"/>
      <c r="GN64" s="118"/>
      <c r="GO64" s="118"/>
      <c r="GP64" s="118"/>
      <c r="GQ64" s="118"/>
      <c r="GR64" s="118"/>
      <c r="GS64" s="118"/>
      <c r="GT64" s="118"/>
      <c r="GU64" s="118"/>
      <c r="GV64" s="118"/>
      <c r="GW64" s="118"/>
      <c r="GX64" s="118"/>
      <c r="GY64" s="118"/>
      <c r="GZ64" s="118"/>
      <c r="HA64" s="118"/>
      <c r="HB64" s="118"/>
      <c r="HC64" s="118"/>
      <c r="HD64" s="118"/>
      <c r="HE64" s="118"/>
      <c r="HF64" s="118"/>
      <c r="HG64" s="118"/>
      <c r="HH64" s="118"/>
      <c r="HI64" s="118"/>
      <c r="HJ64" s="118"/>
      <c r="HK64" s="118"/>
      <c r="HL64" s="118"/>
      <c r="HM64" s="118"/>
      <c r="HN64" s="118"/>
      <c r="HO64" s="118"/>
      <c r="HP64" s="118"/>
      <c r="HQ64" s="118"/>
      <c r="HR64" s="118"/>
      <c r="HS64" s="118"/>
      <c r="HT64" s="118"/>
      <c r="HU64" s="118"/>
      <c r="HV64" s="118"/>
      <c r="HW64" s="118"/>
      <c r="HX64" s="118"/>
      <c r="HY64" s="118"/>
      <c r="HZ64" s="118"/>
    </row>
    <row r="65" spans="1:234" s="123" customFormat="1" ht="18" customHeight="1">
      <c r="A65" s="286"/>
      <c r="B65" s="108">
        <v>6</v>
      </c>
      <c r="C65" s="120" t="s">
        <v>94</v>
      </c>
      <c r="D65" s="121">
        <v>6112</v>
      </c>
      <c r="E65" s="122">
        <v>427.26383017015701</v>
      </c>
      <c r="F65" s="121">
        <v>1454</v>
      </c>
      <c r="G65" s="122">
        <v>563.65194635488308</v>
      </c>
      <c r="H65" s="121">
        <v>136586</v>
      </c>
      <c r="I65" s="122">
        <v>917.71965530874331</v>
      </c>
    </row>
    <row r="66" spans="1:234" s="123" customFormat="1" ht="18" customHeight="1">
      <c r="A66" s="286"/>
      <c r="B66" s="108">
        <v>10</v>
      </c>
      <c r="C66" s="120" t="s">
        <v>95</v>
      </c>
      <c r="D66" s="121">
        <v>3460</v>
      </c>
      <c r="E66" s="122">
        <v>435.59886994219647</v>
      </c>
      <c r="F66" s="121">
        <v>625</v>
      </c>
      <c r="G66" s="122">
        <v>573.67571199999986</v>
      </c>
      <c r="H66" s="121">
        <v>96269</v>
      </c>
      <c r="I66" s="122">
        <v>903.68744788041829</v>
      </c>
    </row>
    <row r="67" spans="1:234" s="123" customFormat="1" ht="18" hidden="1" customHeight="1">
      <c r="A67" s="286"/>
      <c r="B67" s="108"/>
      <c r="C67" s="120"/>
      <c r="D67" s="121"/>
      <c r="E67" s="122"/>
      <c r="F67" s="121"/>
      <c r="G67" s="122"/>
      <c r="H67" s="121"/>
      <c r="I67" s="122"/>
    </row>
    <row r="68" spans="1:234" s="119" customFormat="1" ht="18" customHeight="1">
      <c r="A68" s="118"/>
      <c r="B68" s="108"/>
      <c r="C68" s="114" t="s">
        <v>96</v>
      </c>
      <c r="D68" s="115">
        <v>23217</v>
      </c>
      <c r="E68" s="116">
        <v>434.39742602403425</v>
      </c>
      <c r="F68" s="115">
        <v>6816</v>
      </c>
      <c r="G68" s="116">
        <v>567.68978433098607</v>
      </c>
      <c r="H68" s="115">
        <v>768118</v>
      </c>
      <c r="I68" s="116">
        <v>933.73952524221556</v>
      </c>
      <c r="J68" s="117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18"/>
      <c r="EO68" s="118"/>
      <c r="EP68" s="118"/>
      <c r="EQ68" s="118"/>
      <c r="ER68" s="118"/>
      <c r="ES68" s="118"/>
      <c r="ET68" s="118"/>
      <c r="EU68" s="118"/>
      <c r="EV68" s="118"/>
      <c r="EW68" s="118"/>
      <c r="EX68" s="118"/>
      <c r="EY68" s="118"/>
      <c r="EZ68" s="118"/>
      <c r="FA68" s="118"/>
      <c r="FB68" s="118"/>
      <c r="FC68" s="118"/>
      <c r="FD68" s="118"/>
      <c r="FE68" s="118"/>
      <c r="FF68" s="118"/>
      <c r="FG68" s="118"/>
      <c r="FH68" s="118"/>
      <c r="FI68" s="118"/>
      <c r="FJ68" s="118"/>
      <c r="FK68" s="118"/>
      <c r="FL68" s="118"/>
      <c r="FM68" s="118"/>
      <c r="FN68" s="118"/>
      <c r="FO68" s="118"/>
      <c r="FP68" s="118"/>
      <c r="FQ68" s="118"/>
      <c r="FR68" s="118"/>
      <c r="FS68" s="118"/>
      <c r="FT68" s="118"/>
      <c r="FU68" s="118"/>
      <c r="FV68" s="118"/>
      <c r="FW68" s="118"/>
      <c r="FX68" s="118"/>
      <c r="FY68" s="118"/>
      <c r="FZ68" s="118"/>
      <c r="GA68" s="118"/>
      <c r="GB68" s="118"/>
      <c r="GC68" s="118"/>
      <c r="GD68" s="118"/>
      <c r="GE68" s="118"/>
      <c r="GF68" s="118"/>
      <c r="GG68" s="118"/>
      <c r="GH68" s="118"/>
      <c r="GI68" s="118"/>
      <c r="GJ68" s="118"/>
      <c r="GK68" s="118"/>
      <c r="GL68" s="118"/>
      <c r="GM68" s="118"/>
      <c r="GN68" s="118"/>
      <c r="GO68" s="118"/>
      <c r="GP68" s="118"/>
      <c r="GQ68" s="118"/>
      <c r="GR68" s="118"/>
      <c r="GS68" s="118"/>
      <c r="GT68" s="118"/>
      <c r="GU68" s="118"/>
      <c r="GV68" s="118"/>
      <c r="GW68" s="118"/>
      <c r="GX68" s="118"/>
      <c r="GY68" s="118"/>
      <c r="GZ68" s="118"/>
      <c r="HA68" s="118"/>
      <c r="HB68" s="118"/>
      <c r="HC68" s="118"/>
      <c r="HD68" s="118"/>
      <c r="HE68" s="118"/>
      <c r="HF68" s="118"/>
      <c r="HG68" s="118"/>
      <c r="HH68" s="118"/>
      <c r="HI68" s="118"/>
      <c r="HJ68" s="118"/>
      <c r="HK68" s="118"/>
      <c r="HL68" s="118"/>
      <c r="HM68" s="118"/>
      <c r="HN68" s="118"/>
      <c r="HO68" s="118"/>
      <c r="HP68" s="118"/>
      <c r="HQ68" s="118"/>
      <c r="HR68" s="118"/>
      <c r="HS68" s="118"/>
      <c r="HT68" s="118"/>
      <c r="HU68" s="118"/>
      <c r="HV68" s="118"/>
      <c r="HW68" s="118"/>
      <c r="HX68" s="118"/>
      <c r="HY68" s="118"/>
      <c r="HZ68" s="118"/>
    </row>
    <row r="69" spans="1:234" s="123" customFormat="1" ht="18" customHeight="1">
      <c r="A69" s="286"/>
      <c r="B69" s="108">
        <v>15</v>
      </c>
      <c r="C69" s="120" t="s">
        <v>180</v>
      </c>
      <c r="D69" s="121">
        <v>9186</v>
      </c>
      <c r="E69" s="122">
        <v>448.06562812976273</v>
      </c>
      <c r="F69" s="121">
        <v>2462</v>
      </c>
      <c r="G69" s="122">
        <v>587.4107798537774</v>
      </c>
      <c r="H69" s="121">
        <v>302125</v>
      </c>
      <c r="I69" s="122">
        <v>980.14605914770414</v>
      </c>
    </row>
    <row r="70" spans="1:234" s="123" customFormat="1" ht="18" customHeight="1">
      <c r="A70" s="286"/>
      <c r="B70" s="108">
        <v>27</v>
      </c>
      <c r="C70" s="120" t="s">
        <v>97</v>
      </c>
      <c r="D70" s="121">
        <v>3021</v>
      </c>
      <c r="E70" s="122">
        <v>430.78635882158227</v>
      </c>
      <c r="F70" s="121">
        <v>1018</v>
      </c>
      <c r="G70" s="122">
        <v>523.29370333988209</v>
      </c>
      <c r="H70" s="121">
        <v>113964</v>
      </c>
      <c r="I70" s="122">
        <v>839.1736668597099</v>
      </c>
    </row>
    <row r="71" spans="1:234" s="123" customFormat="1" ht="18" customHeight="1">
      <c r="A71" s="286"/>
      <c r="B71" s="108">
        <v>32</v>
      </c>
      <c r="C71" s="120" t="s">
        <v>181</v>
      </c>
      <c r="D71" s="121">
        <v>2754</v>
      </c>
      <c r="E71" s="122">
        <v>421.30084604212055</v>
      </c>
      <c r="F71" s="121">
        <v>1203</v>
      </c>
      <c r="G71" s="122">
        <v>532.86414796342478</v>
      </c>
      <c r="H71" s="121">
        <v>106523</v>
      </c>
      <c r="I71" s="122">
        <v>810.82611220112096</v>
      </c>
    </row>
    <row r="72" spans="1:234" s="123" customFormat="1" ht="18" customHeight="1">
      <c r="A72" s="286"/>
      <c r="B72" s="108">
        <v>36</v>
      </c>
      <c r="C72" s="120" t="s">
        <v>98</v>
      </c>
      <c r="D72" s="121">
        <v>8256</v>
      </c>
      <c r="E72" s="122">
        <v>424.87960998062022</v>
      </c>
      <c r="F72" s="121">
        <v>2133</v>
      </c>
      <c r="G72" s="122">
        <v>585.75699484294421</v>
      </c>
      <c r="H72" s="121">
        <v>245506</v>
      </c>
      <c r="I72" s="122">
        <v>973.85925724829542</v>
      </c>
    </row>
    <row r="73" spans="1:234" s="123" customFormat="1" ht="18" hidden="1" customHeight="1">
      <c r="A73" s="286"/>
      <c r="B73" s="108"/>
      <c r="C73" s="120"/>
      <c r="D73" s="121"/>
      <c r="E73" s="122"/>
      <c r="F73" s="121"/>
      <c r="G73" s="122"/>
      <c r="H73" s="121"/>
      <c r="I73" s="122"/>
    </row>
    <row r="74" spans="1:234" s="119" customFormat="1" ht="18" customHeight="1">
      <c r="A74" s="118"/>
      <c r="B74" s="108">
        <v>28</v>
      </c>
      <c r="C74" s="114" t="s">
        <v>99</v>
      </c>
      <c r="D74" s="115">
        <v>35724</v>
      </c>
      <c r="E74" s="116">
        <v>472.90555508901582</v>
      </c>
      <c r="F74" s="115">
        <v>2725</v>
      </c>
      <c r="G74" s="116">
        <v>730.9509321100918</v>
      </c>
      <c r="H74" s="115">
        <v>1210983</v>
      </c>
      <c r="I74" s="116">
        <v>1277.3230574913109</v>
      </c>
      <c r="J74" s="117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18"/>
      <c r="FM74" s="118"/>
      <c r="FN74" s="118"/>
      <c r="FO74" s="118"/>
      <c r="FP74" s="118"/>
      <c r="FQ74" s="118"/>
      <c r="FR74" s="118"/>
      <c r="FS74" s="118"/>
      <c r="FT74" s="118"/>
      <c r="FU74" s="118"/>
      <c r="FV74" s="118"/>
      <c r="FW74" s="118"/>
      <c r="FX74" s="118"/>
      <c r="FY74" s="118"/>
      <c r="FZ74" s="118"/>
      <c r="GA74" s="118"/>
      <c r="GB74" s="118"/>
      <c r="GC74" s="118"/>
      <c r="GD74" s="118"/>
      <c r="GE74" s="118"/>
      <c r="GF74" s="118"/>
      <c r="GG74" s="118"/>
      <c r="GH74" s="118"/>
      <c r="GI74" s="118"/>
      <c r="GJ74" s="118"/>
      <c r="GK74" s="118"/>
      <c r="GL74" s="118"/>
      <c r="GM74" s="118"/>
      <c r="GN74" s="118"/>
      <c r="GO74" s="118"/>
      <c r="GP74" s="118"/>
      <c r="GQ74" s="118"/>
      <c r="GR74" s="118"/>
      <c r="GS74" s="118"/>
      <c r="GT74" s="118"/>
      <c r="GU74" s="118"/>
      <c r="GV74" s="118"/>
      <c r="GW74" s="118"/>
      <c r="GX74" s="118"/>
      <c r="GY74" s="118"/>
      <c r="GZ74" s="118"/>
      <c r="HA74" s="118"/>
      <c r="HB74" s="118"/>
      <c r="HC74" s="118"/>
      <c r="HD74" s="118"/>
      <c r="HE74" s="118"/>
      <c r="HF74" s="118"/>
      <c r="HG74" s="118"/>
      <c r="HH74" s="118"/>
      <c r="HI74" s="118"/>
      <c r="HJ74" s="118"/>
      <c r="HK74" s="118"/>
      <c r="HL74" s="118"/>
      <c r="HM74" s="118"/>
      <c r="HN74" s="118"/>
      <c r="HO74" s="118"/>
      <c r="HP74" s="118"/>
      <c r="HQ74" s="118"/>
      <c r="HR74" s="118"/>
      <c r="HS74" s="118"/>
      <c r="HT74" s="118"/>
      <c r="HU74" s="118"/>
      <c r="HV74" s="118"/>
      <c r="HW74" s="118"/>
      <c r="HX74" s="118"/>
      <c r="HY74" s="118"/>
      <c r="HZ74" s="118"/>
    </row>
    <row r="75" spans="1:234" s="119" customFormat="1" ht="18" hidden="1" customHeight="1">
      <c r="A75" s="118"/>
      <c r="B75" s="108"/>
      <c r="C75" s="114"/>
      <c r="D75" s="115"/>
      <c r="E75" s="116"/>
      <c r="F75" s="115"/>
      <c r="G75" s="116"/>
      <c r="H75" s="115"/>
      <c r="I75" s="116"/>
      <c r="J75" s="117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8"/>
      <c r="FM75" s="118"/>
      <c r="FN75" s="118"/>
      <c r="FO75" s="118"/>
      <c r="FP75" s="118"/>
      <c r="FQ75" s="118"/>
      <c r="FR75" s="118"/>
      <c r="FS75" s="118"/>
      <c r="FT75" s="118"/>
      <c r="FU75" s="118"/>
      <c r="FV75" s="118"/>
      <c r="FW75" s="118"/>
      <c r="FX75" s="118"/>
      <c r="FY75" s="118"/>
      <c r="FZ75" s="118"/>
      <c r="GA75" s="118"/>
      <c r="GB75" s="118"/>
      <c r="GC75" s="118"/>
      <c r="GD75" s="118"/>
      <c r="GE75" s="118"/>
      <c r="GF75" s="118"/>
      <c r="GG75" s="118"/>
      <c r="GH75" s="118"/>
      <c r="GI75" s="118"/>
      <c r="GJ75" s="118"/>
      <c r="GK75" s="118"/>
      <c r="GL75" s="118"/>
      <c r="GM75" s="118"/>
      <c r="GN75" s="118"/>
      <c r="GO75" s="118"/>
      <c r="GP75" s="118"/>
      <c r="GQ75" s="118"/>
      <c r="GR75" s="118"/>
      <c r="GS75" s="118"/>
      <c r="GT75" s="118"/>
      <c r="GU75" s="118"/>
      <c r="GV75" s="118"/>
      <c r="GW75" s="118"/>
      <c r="GX75" s="118"/>
      <c r="GY75" s="118"/>
      <c r="GZ75" s="118"/>
      <c r="HA75" s="118"/>
      <c r="HB75" s="118"/>
      <c r="HC75" s="118"/>
      <c r="HD75" s="118"/>
      <c r="HE75" s="118"/>
      <c r="HF75" s="118"/>
      <c r="HG75" s="118"/>
      <c r="HH75" s="118"/>
      <c r="HI75" s="118"/>
      <c r="HJ75" s="118"/>
      <c r="HK75" s="118"/>
      <c r="HL75" s="118"/>
      <c r="HM75" s="118"/>
      <c r="HN75" s="118"/>
      <c r="HO75" s="118"/>
      <c r="HP75" s="118"/>
      <c r="HQ75" s="118"/>
      <c r="HR75" s="118"/>
      <c r="HS75" s="118"/>
      <c r="HT75" s="118"/>
      <c r="HU75" s="118"/>
      <c r="HV75" s="118"/>
      <c r="HW75" s="118"/>
      <c r="HX75" s="118"/>
      <c r="HY75" s="118"/>
      <c r="HZ75" s="118"/>
    </row>
    <row r="76" spans="1:234" s="119" customFormat="1" ht="18" customHeight="1">
      <c r="A76" s="118"/>
      <c r="B76" s="108">
        <v>30</v>
      </c>
      <c r="C76" s="114" t="s">
        <v>100</v>
      </c>
      <c r="D76" s="115">
        <v>11630</v>
      </c>
      <c r="E76" s="116">
        <v>400.68344282029233</v>
      </c>
      <c r="F76" s="115">
        <v>1439</v>
      </c>
      <c r="G76" s="116">
        <v>592.89517025712303</v>
      </c>
      <c r="H76" s="115">
        <v>254382</v>
      </c>
      <c r="I76" s="116">
        <v>966.21596610609265</v>
      </c>
      <c r="J76" s="117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  <c r="ER76" s="118"/>
      <c r="ES76" s="118"/>
      <c r="ET76" s="118"/>
      <c r="EU76" s="118"/>
      <c r="EV76" s="118"/>
      <c r="EW76" s="118"/>
      <c r="EX76" s="118"/>
      <c r="EY76" s="118"/>
      <c r="EZ76" s="118"/>
      <c r="FA76" s="118"/>
      <c r="FB76" s="118"/>
      <c r="FC76" s="118"/>
      <c r="FD76" s="118"/>
      <c r="FE76" s="118"/>
      <c r="FF76" s="118"/>
      <c r="FG76" s="118"/>
      <c r="FH76" s="118"/>
      <c r="FI76" s="118"/>
      <c r="FJ76" s="118"/>
      <c r="FK76" s="118"/>
      <c r="FL76" s="118"/>
      <c r="FM76" s="118"/>
      <c r="FN76" s="118"/>
      <c r="FO76" s="118"/>
      <c r="FP76" s="118"/>
      <c r="FQ76" s="118"/>
      <c r="FR76" s="118"/>
      <c r="FS76" s="118"/>
      <c r="FT76" s="118"/>
      <c r="FU76" s="118"/>
      <c r="FV76" s="118"/>
      <c r="FW76" s="118"/>
      <c r="FX76" s="118"/>
      <c r="FY76" s="118"/>
      <c r="FZ76" s="118"/>
      <c r="GA76" s="118"/>
      <c r="GB76" s="118"/>
      <c r="GC76" s="118"/>
      <c r="GD76" s="118"/>
      <c r="GE76" s="118"/>
      <c r="GF76" s="118"/>
      <c r="GG76" s="118"/>
      <c r="GH76" s="118"/>
      <c r="GI76" s="118"/>
      <c r="GJ76" s="118"/>
      <c r="GK76" s="118"/>
      <c r="GL76" s="118"/>
      <c r="GM76" s="118"/>
      <c r="GN76" s="118"/>
      <c r="GO76" s="118"/>
      <c r="GP76" s="118"/>
      <c r="GQ76" s="118"/>
      <c r="GR76" s="118"/>
      <c r="GS76" s="118"/>
      <c r="GT76" s="118"/>
      <c r="GU76" s="118"/>
      <c r="GV76" s="118"/>
      <c r="GW76" s="118"/>
      <c r="GX76" s="118"/>
      <c r="GY76" s="118"/>
      <c r="GZ76" s="118"/>
      <c r="HA76" s="118"/>
      <c r="HB76" s="118"/>
      <c r="HC76" s="118"/>
      <c r="HD76" s="118"/>
      <c r="HE76" s="118"/>
      <c r="HF76" s="118"/>
      <c r="HG76" s="118"/>
      <c r="HH76" s="118"/>
      <c r="HI76" s="118"/>
      <c r="HJ76" s="118"/>
      <c r="HK76" s="118"/>
      <c r="HL76" s="118"/>
      <c r="HM76" s="118"/>
      <c r="HN76" s="118"/>
      <c r="HO76" s="118"/>
      <c r="HP76" s="118"/>
      <c r="HQ76" s="118"/>
      <c r="HR76" s="118"/>
      <c r="HS76" s="118"/>
      <c r="HT76" s="118"/>
      <c r="HU76" s="118"/>
      <c r="HV76" s="118"/>
      <c r="HW76" s="118"/>
      <c r="HX76" s="118"/>
      <c r="HY76" s="118"/>
      <c r="HZ76" s="118"/>
    </row>
    <row r="77" spans="1:234" s="119" customFormat="1" ht="18" hidden="1" customHeight="1">
      <c r="A77" s="118"/>
      <c r="B77" s="108"/>
      <c r="C77" s="114"/>
      <c r="D77" s="115"/>
      <c r="E77" s="116"/>
      <c r="F77" s="115"/>
      <c r="G77" s="116"/>
      <c r="H77" s="115"/>
      <c r="I77" s="116"/>
      <c r="J77" s="117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18"/>
      <c r="FN77" s="118"/>
      <c r="FO77" s="118"/>
      <c r="FP77" s="118"/>
      <c r="FQ77" s="118"/>
      <c r="FR77" s="118"/>
      <c r="FS77" s="118"/>
      <c r="FT77" s="118"/>
      <c r="FU77" s="118"/>
      <c r="FV77" s="118"/>
      <c r="FW77" s="118"/>
      <c r="FX77" s="118"/>
      <c r="FY77" s="118"/>
      <c r="FZ77" s="118"/>
      <c r="GA77" s="118"/>
      <c r="GB77" s="118"/>
      <c r="GC77" s="118"/>
      <c r="GD77" s="118"/>
      <c r="GE77" s="118"/>
      <c r="GF77" s="118"/>
      <c r="GG77" s="118"/>
      <c r="GH77" s="118"/>
      <c r="GI77" s="118"/>
      <c r="GJ77" s="118"/>
      <c r="GK77" s="118"/>
      <c r="GL77" s="118"/>
      <c r="GM77" s="118"/>
      <c r="GN77" s="118"/>
      <c r="GO77" s="118"/>
      <c r="GP77" s="118"/>
      <c r="GQ77" s="118"/>
      <c r="GR77" s="118"/>
      <c r="GS77" s="118"/>
      <c r="GT77" s="118"/>
      <c r="GU77" s="118"/>
      <c r="GV77" s="118"/>
      <c r="GW77" s="118"/>
      <c r="GX77" s="118"/>
      <c r="GY77" s="118"/>
      <c r="GZ77" s="118"/>
      <c r="HA77" s="118"/>
      <c r="HB77" s="118"/>
      <c r="HC77" s="118"/>
      <c r="HD77" s="118"/>
      <c r="HE77" s="118"/>
      <c r="HF77" s="118"/>
      <c r="HG77" s="118"/>
      <c r="HH77" s="118"/>
      <c r="HI77" s="118"/>
      <c r="HJ77" s="118"/>
      <c r="HK77" s="118"/>
      <c r="HL77" s="118"/>
      <c r="HM77" s="118"/>
      <c r="HN77" s="118"/>
      <c r="HO77" s="118"/>
      <c r="HP77" s="118"/>
      <c r="HQ77" s="118"/>
      <c r="HR77" s="118"/>
      <c r="HS77" s="118"/>
      <c r="HT77" s="118"/>
      <c r="HU77" s="118"/>
      <c r="HV77" s="118"/>
      <c r="HW77" s="118"/>
      <c r="HX77" s="118"/>
      <c r="HY77" s="118"/>
      <c r="HZ77" s="118"/>
    </row>
    <row r="78" spans="1:234" s="119" customFormat="1" ht="18" customHeight="1">
      <c r="A78" s="118"/>
      <c r="B78" s="108">
        <v>31</v>
      </c>
      <c r="C78" s="114" t="s">
        <v>101</v>
      </c>
      <c r="D78" s="115">
        <v>4229</v>
      </c>
      <c r="E78" s="116">
        <v>464.17008512650744</v>
      </c>
      <c r="F78" s="115">
        <v>388</v>
      </c>
      <c r="G78" s="116">
        <v>686.57716494845363</v>
      </c>
      <c r="H78" s="115">
        <v>141134</v>
      </c>
      <c r="I78" s="116">
        <v>1254.9551788371318</v>
      </c>
      <c r="J78" s="117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  <c r="EJ78" s="118"/>
      <c r="EK78" s="118"/>
      <c r="EL78" s="118"/>
      <c r="EM78" s="118"/>
      <c r="EN78" s="118"/>
      <c r="EO78" s="118"/>
      <c r="EP78" s="118"/>
      <c r="EQ78" s="118"/>
      <c r="ER78" s="118"/>
      <c r="ES78" s="118"/>
      <c r="ET78" s="118"/>
      <c r="EU78" s="118"/>
      <c r="EV78" s="118"/>
      <c r="EW78" s="118"/>
      <c r="EX78" s="118"/>
      <c r="EY78" s="118"/>
      <c r="EZ78" s="118"/>
      <c r="FA78" s="118"/>
      <c r="FB78" s="118"/>
      <c r="FC78" s="118"/>
      <c r="FD78" s="118"/>
      <c r="FE78" s="118"/>
      <c r="FF78" s="118"/>
      <c r="FG78" s="118"/>
      <c r="FH78" s="118"/>
      <c r="FI78" s="118"/>
      <c r="FJ78" s="118"/>
      <c r="FK78" s="118"/>
      <c r="FL78" s="118"/>
      <c r="FM78" s="118"/>
      <c r="FN78" s="118"/>
      <c r="FO78" s="118"/>
      <c r="FP78" s="118"/>
      <c r="FQ78" s="118"/>
      <c r="FR78" s="118"/>
      <c r="FS78" s="118"/>
      <c r="FT78" s="118"/>
      <c r="FU78" s="118"/>
      <c r="FV78" s="118"/>
      <c r="FW78" s="118"/>
      <c r="FX78" s="118"/>
      <c r="FY78" s="118"/>
      <c r="FZ78" s="118"/>
      <c r="GA78" s="118"/>
      <c r="GB78" s="118"/>
      <c r="GC78" s="118"/>
      <c r="GD78" s="118"/>
      <c r="GE78" s="118"/>
      <c r="GF78" s="118"/>
      <c r="GG78" s="118"/>
      <c r="GH78" s="118"/>
      <c r="GI78" s="118"/>
      <c r="GJ78" s="118"/>
      <c r="GK78" s="118"/>
      <c r="GL78" s="118"/>
      <c r="GM78" s="118"/>
      <c r="GN78" s="118"/>
      <c r="GO78" s="118"/>
      <c r="GP78" s="118"/>
      <c r="GQ78" s="118"/>
      <c r="GR78" s="118"/>
      <c r="GS78" s="118"/>
      <c r="GT78" s="118"/>
      <c r="GU78" s="118"/>
      <c r="GV78" s="118"/>
      <c r="GW78" s="118"/>
      <c r="GX78" s="118"/>
      <c r="GY78" s="118"/>
      <c r="GZ78" s="118"/>
      <c r="HA78" s="118"/>
      <c r="HB78" s="118"/>
      <c r="HC78" s="118"/>
      <c r="HD78" s="118"/>
      <c r="HE78" s="118"/>
      <c r="HF78" s="118"/>
      <c r="HG78" s="118"/>
      <c r="HH78" s="118"/>
      <c r="HI78" s="118"/>
      <c r="HJ78" s="118"/>
      <c r="HK78" s="118"/>
      <c r="HL78" s="118"/>
      <c r="HM78" s="118"/>
      <c r="HN78" s="118"/>
      <c r="HO78" s="118"/>
      <c r="HP78" s="118"/>
      <c r="HQ78" s="118"/>
      <c r="HR78" s="118"/>
      <c r="HS78" s="118"/>
      <c r="HT78" s="118"/>
      <c r="HU78" s="118"/>
      <c r="HV78" s="118"/>
      <c r="HW78" s="118"/>
      <c r="HX78" s="118"/>
      <c r="HY78" s="118"/>
      <c r="HZ78" s="118"/>
    </row>
    <row r="79" spans="1:234" s="119" customFormat="1" ht="18" hidden="1" customHeight="1">
      <c r="A79" s="118"/>
      <c r="B79" s="108"/>
      <c r="C79" s="114"/>
      <c r="D79" s="115"/>
      <c r="E79" s="116"/>
      <c r="F79" s="115"/>
      <c r="G79" s="116"/>
      <c r="H79" s="115"/>
      <c r="I79" s="116"/>
      <c r="J79" s="117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  <c r="EJ79" s="118"/>
      <c r="EK79" s="118"/>
      <c r="EL79" s="118"/>
      <c r="EM79" s="118"/>
      <c r="EN79" s="118"/>
      <c r="EO79" s="118"/>
      <c r="EP79" s="118"/>
      <c r="EQ79" s="118"/>
      <c r="ER79" s="118"/>
      <c r="ES79" s="118"/>
      <c r="ET79" s="118"/>
      <c r="EU79" s="118"/>
      <c r="EV79" s="118"/>
      <c r="EW79" s="118"/>
      <c r="EX79" s="118"/>
      <c r="EY79" s="118"/>
      <c r="EZ79" s="118"/>
      <c r="FA79" s="118"/>
      <c r="FB79" s="118"/>
      <c r="FC79" s="118"/>
      <c r="FD79" s="118"/>
      <c r="FE79" s="118"/>
      <c r="FF79" s="118"/>
      <c r="FG79" s="118"/>
      <c r="FH79" s="118"/>
      <c r="FI79" s="118"/>
      <c r="FJ79" s="118"/>
      <c r="FK79" s="118"/>
      <c r="FL79" s="118"/>
      <c r="FM79" s="118"/>
      <c r="FN79" s="118"/>
      <c r="FO79" s="118"/>
      <c r="FP79" s="118"/>
      <c r="FQ79" s="118"/>
      <c r="FR79" s="118"/>
      <c r="FS79" s="118"/>
      <c r="FT79" s="118"/>
      <c r="FU79" s="118"/>
      <c r="FV79" s="118"/>
      <c r="FW79" s="118"/>
      <c r="FX79" s="118"/>
      <c r="FY79" s="118"/>
      <c r="FZ79" s="118"/>
      <c r="GA79" s="118"/>
      <c r="GB79" s="118"/>
      <c r="GC79" s="118"/>
      <c r="GD79" s="118"/>
      <c r="GE79" s="118"/>
      <c r="GF79" s="118"/>
      <c r="GG79" s="118"/>
      <c r="GH79" s="118"/>
      <c r="GI79" s="118"/>
      <c r="GJ79" s="118"/>
      <c r="GK79" s="118"/>
      <c r="GL79" s="118"/>
      <c r="GM79" s="118"/>
      <c r="GN79" s="118"/>
      <c r="GO79" s="118"/>
      <c r="GP79" s="118"/>
      <c r="GQ79" s="118"/>
      <c r="GR79" s="118"/>
      <c r="GS79" s="118"/>
      <c r="GT79" s="118"/>
      <c r="GU79" s="118"/>
      <c r="GV79" s="118"/>
      <c r="GW79" s="118"/>
      <c r="GX79" s="118"/>
      <c r="GY79" s="118"/>
      <c r="GZ79" s="118"/>
      <c r="HA79" s="118"/>
      <c r="HB79" s="118"/>
      <c r="HC79" s="118"/>
      <c r="HD79" s="118"/>
      <c r="HE79" s="118"/>
      <c r="HF79" s="118"/>
      <c r="HG79" s="118"/>
      <c r="HH79" s="118"/>
      <c r="HI79" s="118"/>
      <c r="HJ79" s="118"/>
      <c r="HK79" s="118"/>
      <c r="HL79" s="118"/>
      <c r="HM79" s="118"/>
      <c r="HN79" s="118"/>
      <c r="HO79" s="118"/>
      <c r="HP79" s="118"/>
      <c r="HQ79" s="118"/>
      <c r="HR79" s="118"/>
      <c r="HS79" s="118"/>
      <c r="HT79" s="118"/>
      <c r="HU79" s="118"/>
      <c r="HV79" s="118"/>
      <c r="HW79" s="118"/>
      <c r="HX79" s="118"/>
      <c r="HY79" s="118"/>
      <c r="HZ79" s="118"/>
    </row>
    <row r="80" spans="1:234" s="119" customFormat="1" ht="18" customHeight="1">
      <c r="A80" s="118"/>
      <c r="B80" s="108"/>
      <c r="C80" s="114" t="s">
        <v>102</v>
      </c>
      <c r="D80" s="115">
        <v>15732</v>
      </c>
      <c r="E80" s="116">
        <v>528.27211289092304</v>
      </c>
      <c r="F80" s="115">
        <v>2262</v>
      </c>
      <c r="G80" s="116">
        <v>802.36450486295314</v>
      </c>
      <c r="H80" s="115">
        <v>568755</v>
      </c>
      <c r="I80" s="116">
        <v>1355.4072319715872</v>
      </c>
      <c r="J80" s="117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8"/>
      <c r="EE80" s="118"/>
      <c r="EF80" s="118"/>
      <c r="EG80" s="118"/>
      <c r="EH80" s="118"/>
      <c r="EI80" s="118"/>
      <c r="EJ80" s="118"/>
      <c r="EK80" s="118"/>
      <c r="EL80" s="118"/>
      <c r="EM80" s="118"/>
      <c r="EN80" s="118"/>
      <c r="EO80" s="118"/>
      <c r="EP80" s="118"/>
      <c r="EQ80" s="118"/>
      <c r="ER80" s="118"/>
      <c r="ES80" s="118"/>
      <c r="ET80" s="118"/>
      <c r="EU80" s="118"/>
      <c r="EV80" s="118"/>
      <c r="EW80" s="118"/>
      <c r="EX80" s="118"/>
      <c r="EY80" s="118"/>
      <c r="EZ80" s="118"/>
      <c r="FA80" s="118"/>
      <c r="FB80" s="118"/>
      <c r="FC80" s="118"/>
      <c r="FD80" s="118"/>
      <c r="FE80" s="118"/>
      <c r="FF80" s="118"/>
      <c r="FG80" s="118"/>
      <c r="FH80" s="118"/>
      <c r="FI80" s="118"/>
      <c r="FJ80" s="118"/>
      <c r="FK80" s="118"/>
      <c r="FL80" s="118"/>
      <c r="FM80" s="118"/>
      <c r="FN80" s="118"/>
      <c r="FO80" s="118"/>
      <c r="FP80" s="118"/>
      <c r="FQ80" s="118"/>
      <c r="FR80" s="118"/>
      <c r="FS80" s="118"/>
      <c r="FT80" s="118"/>
      <c r="FU80" s="118"/>
      <c r="FV80" s="118"/>
      <c r="FW80" s="118"/>
      <c r="FX80" s="118"/>
      <c r="FY80" s="118"/>
      <c r="FZ80" s="118"/>
      <c r="GA80" s="118"/>
      <c r="GB80" s="118"/>
      <c r="GC80" s="118"/>
      <c r="GD80" s="118"/>
      <c r="GE80" s="118"/>
      <c r="GF80" s="118"/>
      <c r="GG80" s="118"/>
      <c r="GH80" s="118"/>
      <c r="GI80" s="118"/>
      <c r="GJ80" s="118"/>
      <c r="GK80" s="118"/>
      <c r="GL80" s="118"/>
      <c r="GM80" s="118"/>
      <c r="GN80" s="118"/>
      <c r="GO80" s="118"/>
      <c r="GP80" s="118"/>
      <c r="GQ80" s="118"/>
      <c r="GR80" s="118"/>
      <c r="GS80" s="118"/>
      <c r="GT80" s="118"/>
      <c r="GU80" s="118"/>
      <c r="GV80" s="118"/>
      <c r="GW80" s="118"/>
      <c r="GX80" s="118"/>
      <c r="GY80" s="118"/>
      <c r="GZ80" s="118"/>
      <c r="HA80" s="118"/>
      <c r="HB80" s="118"/>
      <c r="HC80" s="118"/>
      <c r="HD80" s="118"/>
      <c r="HE80" s="118"/>
      <c r="HF80" s="118"/>
      <c r="HG80" s="118"/>
      <c r="HH80" s="118"/>
      <c r="HI80" s="118"/>
      <c r="HJ80" s="118"/>
      <c r="HK80" s="118"/>
      <c r="HL80" s="118"/>
      <c r="HM80" s="118"/>
      <c r="HN80" s="118"/>
      <c r="HO80" s="118"/>
      <c r="HP80" s="118"/>
      <c r="HQ80" s="118"/>
      <c r="HR80" s="118"/>
      <c r="HS80" s="118"/>
      <c r="HT80" s="118"/>
      <c r="HU80" s="118"/>
      <c r="HV80" s="118"/>
      <c r="HW80" s="118"/>
      <c r="HX80" s="118"/>
      <c r="HY80" s="118"/>
      <c r="HZ80" s="118"/>
    </row>
    <row r="81" spans="1:258" s="123" customFormat="1" ht="18" customHeight="1">
      <c r="A81" s="286"/>
      <c r="B81" s="108">
        <v>1</v>
      </c>
      <c r="C81" s="120" t="s">
        <v>182</v>
      </c>
      <c r="D81" s="121">
        <v>2031</v>
      </c>
      <c r="E81" s="122">
        <v>488.29688823239775</v>
      </c>
      <c r="F81" s="121">
        <v>159</v>
      </c>
      <c r="G81" s="122">
        <v>763.77176100628924</v>
      </c>
      <c r="H81" s="121">
        <v>80396</v>
      </c>
      <c r="I81" s="122">
        <v>1376.736754440519</v>
      </c>
    </row>
    <row r="82" spans="1:258" s="123" customFormat="1" ht="18" customHeight="1">
      <c r="A82" s="286"/>
      <c r="B82" s="108">
        <v>20</v>
      </c>
      <c r="C82" s="120" t="s">
        <v>183</v>
      </c>
      <c r="D82" s="121">
        <v>4808</v>
      </c>
      <c r="E82" s="122">
        <v>516.61298252911809</v>
      </c>
      <c r="F82" s="121">
        <v>535</v>
      </c>
      <c r="G82" s="122">
        <v>793.31822429906526</v>
      </c>
      <c r="H82" s="121">
        <v>192590</v>
      </c>
      <c r="I82" s="122">
        <v>1328.0150424736491</v>
      </c>
    </row>
    <row r="83" spans="1:258" s="123" customFormat="1" ht="18" customHeight="1">
      <c r="A83" s="286"/>
      <c r="B83" s="108">
        <v>48</v>
      </c>
      <c r="C83" s="120" t="s">
        <v>184</v>
      </c>
      <c r="D83" s="121">
        <v>8893</v>
      </c>
      <c r="E83" s="122">
        <v>543.70523782750479</v>
      </c>
      <c r="F83" s="121">
        <v>1568</v>
      </c>
      <c r="G83" s="122">
        <v>809.36450892857147</v>
      </c>
      <c r="H83" s="121">
        <v>295769</v>
      </c>
      <c r="I83" s="122">
        <v>1367.4458617366929</v>
      </c>
    </row>
    <row r="84" spans="1:258" s="123" customFormat="1" ht="18" hidden="1" customHeight="1">
      <c r="A84" s="286"/>
      <c r="B84" s="108"/>
      <c r="C84" s="120"/>
      <c r="D84" s="121"/>
      <c r="E84" s="122"/>
      <c r="F84" s="121"/>
      <c r="G84" s="122"/>
      <c r="H84" s="121"/>
      <c r="I84" s="122"/>
    </row>
    <row r="85" spans="1:258" s="119" customFormat="1" ht="18" customHeight="1">
      <c r="A85" s="118"/>
      <c r="B85" s="108">
        <v>26</v>
      </c>
      <c r="C85" s="114" t="s">
        <v>103</v>
      </c>
      <c r="D85" s="115">
        <v>2041</v>
      </c>
      <c r="E85" s="116">
        <v>430.28965213130829</v>
      </c>
      <c r="F85" s="115">
        <v>165</v>
      </c>
      <c r="G85" s="116">
        <v>621.51957575757581</v>
      </c>
      <c r="H85" s="115">
        <v>71709</v>
      </c>
      <c r="I85" s="116">
        <v>1076.4985187354448</v>
      </c>
      <c r="J85" s="117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  <c r="EE85" s="118"/>
      <c r="EF85" s="118"/>
      <c r="EG85" s="118"/>
      <c r="EH85" s="118"/>
      <c r="EI85" s="118"/>
      <c r="EJ85" s="118"/>
      <c r="EK85" s="118"/>
      <c r="EL85" s="118"/>
      <c r="EM85" s="118"/>
      <c r="EN85" s="118"/>
      <c r="EO85" s="118"/>
      <c r="EP85" s="118"/>
      <c r="EQ85" s="118"/>
      <c r="ER85" s="118"/>
      <c r="ES85" s="118"/>
      <c r="ET85" s="118"/>
      <c r="EU85" s="118"/>
      <c r="EV85" s="118"/>
      <c r="EW85" s="118"/>
      <c r="EX85" s="118"/>
      <c r="EY85" s="118"/>
      <c r="EZ85" s="118"/>
      <c r="FA85" s="118"/>
      <c r="FB85" s="118"/>
      <c r="FC85" s="118"/>
      <c r="FD85" s="118"/>
      <c r="FE85" s="118"/>
      <c r="FF85" s="118"/>
      <c r="FG85" s="118"/>
      <c r="FH85" s="118"/>
      <c r="FI85" s="118"/>
      <c r="FJ85" s="118"/>
      <c r="FK85" s="118"/>
      <c r="FL85" s="118"/>
      <c r="FM85" s="118"/>
      <c r="FN85" s="118"/>
      <c r="FO85" s="118"/>
      <c r="FP85" s="118"/>
      <c r="FQ85" s="118"/>
      <c r="FR85" s="118"/>
      <c r="FS85" s="118"/>
      <c r="FT85" s="118"/>
      <c r="FU85" s="118"/>
      <c r="FV85" s="118"/>
      <c r="FW85" s="118"/>
      <c r="FX85" s="118"/>
      <c r="FY85" s="118"/>
      <c r="FZ85" s="118"/>
      <c r="GA85" s="118"/>
      <c r="GB85" s="118"/>
      <c r="GC85" s="118"/>
      <c r="GD85" s="118"/>
      <c r="GE85" s="118"/>
      <c r="GF85" s="118"/>
      <c r="GG85" s="118"/>
      <c r="GH85" s="118"/>
      <c r="GI85" s="118"/>
      <c r="GJ85" s="118"/>
      <c r="GK85" s="118"/>
      <c r="GL85" s="118"/>
      <c r="GM85" s="118"/>
      <c r="GN85" s="118"/>
      <c r="GO85" s="118"/>
      <c r="GP85" s="118"/>
      <c r="GQ85" s="118"/>
      <c r="GR85" s="118"/>
      <c r="GS85" s="118"/>
      <c r="GT85" s="118"/>
      <c r="GU85" s="118"/>
      <c r="GV85" s="118"/>
      <c r="GW85" s="118"/>
      <c r="GX85" s="118"/>
      <c r="GY85" s="118"/>
      <c r="GZ85" s="118"/>
      <c r="HA85" s="118"/>
      <c r="HB85" s="118"/>
      <c r="HC85" s="118"/>
      <c r="HD85" s="118"/>
      <c r="HE85" s="118"/>
      <c r="HF85" s="118"/>
      <c r="HG85" s="118"/>
      <c r="HH85" s="118"/>
      <c r="HI85" s="118"/>
      <c r="HJ85" s="118"/>
      <c r="HK85" s="118"/>
      <c r="HL85" s="118"/>
      <c r="HM85" s="118"/>
      <c r="HN85" s="118"/>
      <c r="HO85" s="118"/>
      <c r="HP85" s="118"/>
      <c r="HQ85" s="118"/>
      <c r="HR85" s="118"/>
      <c r="HS85" s="118"/>
      <c r="HT85" s="118"/>
      <c r="HU85" s="118"/>
      <c r="HV85" s="118"/>
      <c r="HW85" s="118"/>
      <c r="HX85" s="118"/>
      <c r="HY85" s="118"/>
      <c r="HZ85" s="118"/>
    </row>
    <row r="86" spans="1:258" s="119" customFormat="1" ht="18" hidden="1" customHeight="1">
      <c r="A86" s="118"/>
      <c r="B86" s="108"/>
      <c r="C86" s="114"/>
      <c r="D86" s="115"/>
      <c r="E86" s="116"/>
      <c r="F86" s="115"/>
      <c r="G86" s="116"/>
      <c r="H86" s="115"/>
      <c r="I86" s="116"/>
      <c r="J86" s="117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  <c r="ER86" s="118"/>
      <c r="ES86" s="118"/>
      <c r="ET86" s="118"/>
      <c r="EU86" s="118"/>
      <c r="EV86" s="118"/>
      <c r="EW86" s="118"/>
      <c r="EX86" s="118"/>
      <c r="EY86" s="118"/>
      <c r="EZ86" s="118"/>
      <c r="FA86" s="118"/>
      <c r="FB86" s="118"/>
      <c r="FC86" s="118"/>
      <c r="FD86" s="118"/>
      <c r="FE86" s="118"/>
      <c r="FF86" s="118"/>
      <c r="FG86" s="118"/>
      <c r="FH86" s="118"/>
      <c r="FI86" s="118"/>
      <c r="FJ86" s="118"/>
      <c r="FK86" s="118"/>
      <c r="FL86" s="118"/>
      <c r="FM86" s="118"/>
      <c r="FN86" s="118"/>
      <c r="FO86" s="118"/>
      <c r="FP86" s="118"/>
      <c r="FQ86" s="118"/>
      <c r="FR86" s="118"/>
      <c r="FS86" s="118"/>
      <c r="FT86" s="118"/>
      <c r="FU86" s="118"/>
      <c r="FV86" s="118"/>
      <c r="FW86" s="118"/>
      <c r="FX86" s="118"/>
      <c r="FY86" s="118"/>
      <c r="FZ86" s="118"/>
      <c r="GA86" s="118"/>
      <c r="GB86" s="118"/>
      <c r="GC86" s="118"/>
      <c r="GD86" s="118"/>
      <c r="GE86" s="118"/>
      <c r="GF86" s="118"/>
      <c r="GG86" s="118"/>
      <c r="GH86" s="118"/>
      <c r="GI86" s="118"/>
      <c r="GJ86" s="118"/>
      <c r="GK86" s="118"/>
      <c r="GL86" s="118"/>
      <c r="GM86" s="118"/>
      <c r="GN86" s="118"/>
      <c r="GO86" s="118"/>
      <c r="GP86" s="118"/>
      <c r="GQ86" s="118"/>
      <c r="GR86" s="118"/>
      <c r="GS86" s="118"/>
      <c r="GT86" s="118"/>
      <c r="GU86" s="118"/>
      <c r="GV86" s="118"/>
      <c r="GW86" s="118"/>
      <c r="GX86" s="118"/>
      <c r="GY86" s="118"/>
      <c r="GZ86" s="118"/>
      <c r="HA86" s="118"/>
      <c r="HB86" s="118"/>
      <c r="HC86" s="118"/>
      <c r="HD86" s="118"/>
      <c r="HE86" s="118"/>
      <c r="HF86" s="118"/>
      <c r="HG86" s="118"/>
      <c r="HH86" s="118"/>
      <c r="HI86" s="118"/>
      <c r="HJ86" s="118"/>
      <c r="HK86" s="118"/>
      <c r="HL86" s="118"/>
      <c r="HM86" s="118"/>
      <c r="HN86" s="118"/>
      <c r="HO86" s="118"/>
      <c r="HP86" s="118"/>
      <c r="HQ86" s="118"/>
      <c r="HR86" s="118"/>
      <c r="HS86" s="118"/>
      <c r="HT86" s="118"/>
      <c r="HU86" s="118"/>
      <c r="HV86" s="118"/>
      <c r="HW86" s="118"/>
      <c r="HX86" s="118"/>
      <c r="HY86" s="118"/>
      <c r="HZ86" s="118"/>
    </row>
    <row r="87" spans="1:258" s="119" customFormat="1" ht="18" customHeight="1">
      <c r="A87" s="118"/>
      <c r="B87" s="108">
        <v>51</v>
      </c>
      <c r="C87" s="120" t="s">
        <v>104</v>
      </c>
      <c r="D87" s="121">
        <v>778</v>
      </c>
      <c r="E87" s="122">
        <v>368.97452442159391</v>
      </c>
      <c r="F87" s="121">
        <v>45</v>
      </c>
      <c r="G87" s="122">
        <v>718.45777777777778</v>
      </c>
      <c r="H87" s="121">
        <v>8907</v>
      </c>
      <c r="I87" s="122">
        <v>1103.6655293589311</v>
      </c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  <c r="ER87" s="118"/>
      <c r="ES87" s="118"/>
      <c r="ET87" s="118"/>
      <c r="EU87" s="118"/>
      <c r="EV87" s="118"/>
      <c r="EW87" s="118"/>
      <c r="EX87" s="118"/>
      <c r="EY87" s="118"/>
      <c r="EZ87" s="118"/>
      <c r="FA87" s="118"/>
      <c r="FB87" s="118"/>
      <c r="FC87" s="118"/>
      <c r="FD87" s="118"/>
      <c r="FE87" s="118"/>
      <c r="FF87" s="118"/>
      <c r="FG87" s="118"/>
      <c r="FH87" s="118"/>
      <c r="FI87" s="118"/>
      <c r="FJ87" s="118"/>
      <c r="FK87" s="118"/>
      <c r="FL87" s="118"/>
      <c r="FM87" s="118"/>
      <c r="FN87" s="118"/>
      <c r="FO87" s="118"/>
      <c r="FP87" s="118"/>
      <c r="FQ87" s="118"/>
      <c r="FR87" s="118"/>
      <c r="FS87" s="118"/>
      <c r="FT87" s="118"/>
      <c r="FU87" s="118"/>
      <c r="FV87" s="118"/>
      <c r="FW87" s="118"/>
      <c r="FX87" s="118"/>
      <c r="FY87" s="118"/>
      <c r="FZ87" s="118"/>
      <c r="GA87" s="118"/>
      <c r="GB87" s="118"/>
      <c r="GC87" s="118"/>
      <c r="GD87" s="118"/>
      <c r="GE87" s="118"/>
      <c r="GF87" s="118"/>
      <c r="GG87" s="118"/>
      <c r="GH87" s="118"/>
      <c r="GI87" s="118"/>
      <c r="GJ87" s="118"/>
      <c r="GK87" s="118"/>
      <c r="GL87" s="118"/>
      <c r="GM87" s="118"/>
      <c r="GN87" s="118"/>
      <c r="GO87" s="118"/>
      <c r="GP87" s="118"/>
      <c r="GQ87" s="118"/>
      <c r="GR87" s="118"/>
      <c r="GS87" s="118"/>
      <c r="GT87" s="118"/>
      <c r="GU87" s="118"/>
      <c r="GV87" s="118"/>
      <c r="GW87" s="118"/>
      <c r="GX87" s="118"/>
      <c r="GY87" s="118"/>
      <c r="GZ87" s="118"/>
      <c r="HA87" s="118"/>
      <c r="HB87" s="118"/>
      <c r="HC87" s="118"/>
      <c r="HD87" s="118"/>
      <c r="HE87" s="118"/>
      <c r="HF87" s="118"/>
      <c r="HG87" s="118"/>
      <c r="HH87" s="118"/>
      <c r="HI87" s="118"/>
      <c r="HJ87" s="118"/>
      <c r="HK87" s="118"/>
      <c r="HL87" s="118"/>
      <c r="HM87" s="118"/>
      <c r="HN87" s="118"/>
      <c r="HO87" s="118"/>
      <c r="HP87" s="118"/>
      <c r="HQ87" s="118"/>
      <c r="HR87" s="118"/>
      <c r="HS87" s="118"/>
      <c r="HT87" s="118"/>
      <c r="HU87" s="118"/>
      <c r="HV87" s="118"/>
      <c r="HW87" s="118"/>
      <c r="HX87" s="118"/>
      <c r="HY87" s="118"/>
      <c r="HZ87" s="118"/>
      <c r="IA87" s="118"/>
      <c r="IB87" s="118"/>
      <c r="IC87" s="118"/>
      <c r="ID87" s="118"/>
      <c r="IE87" s="118"/>
      <c r="IF87" s="118"/>
      <c r="IG87" s="118"/>
      <c r="IH87" s="118"/>
      <c r="II87" s="118"/>
      <c r="IJ87" s="118"/>
      <c r="IK87" s="118"/>
      <c r="IL87" s="118"/>
      <c r="IM87" s="118"/>
      <c r="IN87" s="118"/>
      <c r="IO87" s="118"/>
      <c r="IP87" s="118"/>
      <c r="IQ87" s="118"/>
      <c r="IR87" s="118"/>
      <c r="IS87" s="118"/>
      <c r="IT87" s="118"/>
      <c r="IU87" s="118"/>
      <c r="IV87" s="118"/>
      <c r="IW87" s="118"/>
      <c r="IX87" s="118"/>
    </row>
    <row r="88" spans="1:258" s="119" customFormat="1" ht="18" customHeight="1">
      <c r="A88" s="118"/>
      <c r="B88" s="108">
        <v>52</v>
      </c>
      <c r="C88" s="120" t="s">
        <v>105</v>
      </c>
      <c r="D88" s="121">
        <v>794</v>
      </c>
      <c r="E88" s="122">
        <v>345.37245591939546</v>
      </c>
      <c r="F88" s="121">
        <v>26</v>
      </c>
      <c r="G88" s="122">
        <v>674.06461538461542</v>
      </c>
      <c r="H88" s="121">
        <v>8396</v>
      </c>
      <c r="I88" s="122">
        <v>1058.5959528346832</v>
      </c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  <c r="EE88" s="118"/>
      <c r="EF88" s="118"/>
      <c r="EG88" s="118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  <c r="ER88" s="118"/>
      <c r="ES88" s="118"/>
      <c r="ET88" s="118"/>
      <c r="EU88" s="118"/>
      <c r="EV88" s="118"/>
      <c r="EW88" s="118"/>
      <c r="EX88" s="118"/>
      <c r="EY88" s="118"/>
      <c r="EZ88" s="118"/>
      <c r="FA88" s="118"/>
      <c r="FB88" s="118"/>
      <c r="FC88" s="118"/>
      <c r="FD88" s="118"/>
      <c r="FE88" s="118"/>
      <c r="FF88" s="118"/>
      <c r="FG88" s="118"/>
      <c r="FH88" s="118"/>
      <c r="FI88" s="118"/>
      <c r="FJ88" s="118"/>
      <c r="FK88" s="118"/>
      <c r="FL88" s="118"/>
      <c r="FM88" s="118"/>
      <c r="FN88" s="118"/>
      <c r="FO88" s="118"/>
      <c r="FP88" s="118"/>
      <c r="FQ88" s="118"/>
      <c r="FR88" s="118"/>
      <c r="FS88" s="118"/>
      <c r="FT88" s="118"/>
      <c r="FU88" s="118"/>
      <c r="FV88" s="118"/>
      <c r="FW88" s="118"/>
      <c r="FX88" s="118"/>
      <c r="FY88" s="118"/>
      <c r="FZ88" s="118"/>
      <c r="GA88" s="118"/>
      <c r="GB88" s="118"/>
      <c r="GC88" s="118"/>
      <c r="GD88" s="118"/>
      <c r="GE88" s="118"/>
      <c r="GF88" s="118"/>
      <c r="GG88" s="118"/>
      <c r="GH88" s="118"/>
      <c r="GI88" s="118"/>
      <c r="GJ88" s="118"/>
      <c r="GK88" s="118"/>
      <c r="GL88" s="118"/>
      <c r="GM88" s="118"/>
      <c r="GN88" s="118"/>
      <c r="GO88" s="118"/>
      <c r="GP88" s="118"/>
      <c r="GQ88" s="118"/>
      <c r="GR88" s="118"/>
      <c r="GS88" s="118"/>
      <c r="GT88" s="118"/>
      <c r="GU88" s="118"/>
      <c r="GV88" s="118"/>
      <c r="GW88" s="118"/>
      <c r="GX88" s="118"/>
      <c r="GY88" s="118"/>
      <c r="GZ88" s="118"/>
      <c r="HA88" s="118"/>
      <c r="HB88" s="118"/>
      <c r="HC88" s="118"/>
      <c r="HD88" s="118"/>
      <c r="HE88" s="118"/>
      <c r="HF88" s="118"/>
      <c r="HG88" s="118"/>
      <c r="HH88" s="118"/>
      <c r="HI88" s="118"/>
      <c r="HJ88" s="118"/>
      <c r="HK88" s="118"/>
      <c r="HL88" s="118"/>
      <c r="HM88" s="118"/>
      <c r="HN88" s="118"/>
      <c r="HO88" s="118"/>
      <c r="HP88" s="118"/>
      <c r="HQ88" s="118"/>
      <c r="HR88" s="118"/>
      <c r="HS88" s="118"/>
      <c r="HT88" s="118"/>
      <c r="HU88" s="118"/>
      <c r="HV88" s="118"/>
      <c r="HW88" s="118"/>
      <c r="HX88" s="118"/>
      <c r="HY88" s="118"/>
      <c r="HZ88" s="118"/>
      <c r="IA88" s="118"/>
      <c r="IB88" s="118"/>
      <c r="IC88" s="118"/>
      <c r="ID88" s="118"/>
      <c r="IE88" s="118"/>
      <c r="IF88" s="118"/>
      <c r="IG88" s="118"/>
      <c r="IH88" s="118"/>
      <c r="II88" s="118"/>
      <c r="IJ88" s="118"/>
      <c r="IK88" s="118"/>
      <c r="IL88" s="118"/>
      <c r="IM88" s="118"/>
      <c r="IN88" s="118"/>
      <c r="IO88" s="118"/>
      <c r="IP88" s="118"/>
      <c r="IQ88" s="118"/>
      <c r="IR88" s="118"/>
      <c r="IS88" s="118"/>
      <c r="IT88" s="118"/>
      <c r="IU88" s="118"/>
      <c r="IV88" s="118"/>
      <c r="IW88" s="118"/>
      <c r="IX88" s="118"/>
    </row>
    <row r="89" spans="1:258" s="119" customFormat="1" ht="18" hidden="1" customHeight="1">
      <c r="A89" s="118"/>
      <c r="B89" s="108"/>
      <c r="C89" s="120"/>
      <c r="D89" s="121"/>
      <c r="E89" s="122"/>
      <c r="F89" s="121"/>
      <c r="G89" s="122"/>
      <c r="H89" s="121"/>
      <c r="I89" s="122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  <c r="EJ89" s="118"/>
      <c r="EK89" s="118"/>
      <c r="EL89" s="118"/>
      <c r="EM89" s="118"/>
      <c r="EN89" s="118"/>
      <c r="EO89" s="118"/>
      <c r="EP89" s="118"/>
      <c r="EQ89" s="118"/>
      <c r="ER89" s="118"/>
      <c r="ES89" s="118"/>
      <c r="ET89" s="118"/>
      <c r="EU89" s="118"/>
      <c r="EV89" s="118"/>
      <c r="EW89" s="118"/>
      <c r="EX89" s="118"/>
      <c r="EY89" s="118"/>
      <c r="EZ89" s="118"/>
      <c r="FA89" s="118"/>
      <c r="FB89" s="118"/>
      <c r="FC89" s="118"/>
      <c r="FD89" s="118"/>
      <c r="FE89" s="118"/>
      <c r="FF89" s="118"/>
      <c r="FG89" s="118"/>
      <c r="FH89" s="118"/>
      <c r="FI89" s="118"/>
      <c r="FJ89" s="118"/>
      <c r="FK89" s="118"/>
      <c r="FL89" s="118"/>
      <c r="FM89" s="118"/>
      <c r="FN89" s="118"/>
      <c r="FO89" s="118"/>
      <c r="FP89" s="118"/>
      <c r="FQ89" s="118"/>
      <c r="FR89" s="118"/>
      <c r="FS89" s="118"/>
      <c r="FT89" s="118"/>
      <c r="FU89" s="118"/>
      <c r="FV89" s="118"/>
      <c r="FW89" s="118"/>
      <c r="FX89" s="118"/>
      <c r="FY89" s="118"/>
      <c r="FZ89" s="118"/>
      <c r="GA89" s="118"/>
      <c r="GB89" s="118"/>
      <c r="GC89" s="118"/>
      <c r="GD89" s="118"/>
      <c r="GE89" s="118"/>
      <c r="GF89" s="118"/>
      <c r="GG89" s="118"/>
      <c r="GH89" s="118"/>
      <c r="GI89" s="118"/>
      <c r="GJ89" s="118"/>
      <c r="GK89" s="118"/>
      <c r="GL89" s="118"/>
      <c r="GM89" s="118"/>
      <c r="GN89" s="118"/>
      <c r="GO89" s="118"/>
      <c r="GP89" s="118"/>
      <c r="GQ89" s="118"/>
      <c r="GR89" s="118"/>
      <c r="GS89" s="118"/>
      <c r="GT89" s="118"/>
      <c r="GU89" s="118"/>
      <c r="GV89" s="118"/>
      <c r="GW89" s="118"/>
      <c r="GX89" s="118"/>
      <c r="GY89" s="118"/>
      <c r="GZ89" s="118"/>
      <c r="HA89" s="118"/>
      <c r="HB89" s="118"/>
      <c r="HC89" s="118"/>
      <c r="HD89" s="118"/>
      <c r="HE89" s="118"/>
      <c r="HF89" s="118"/>
      <c r="HG89" s="118"/>
      <c r="HH89" s="118"/>
      <c r="HI89" s="118"/>
      <c r="HJ89" s="118"/>
      <c r="HK89" s="118"/>
      <c r="HL89" s="118"/>
      <c r="HM89" s="118"/>
      <c r="HN89" s="118"/>
      <c r="HO89" s="118"/>
      <c r="HP89" s="118"/>
      <c r="HQ89" s="118"/>
      <c r="HR89" s="118"/>
      <c r="HS89" s="118"/>
      <c r="HT89" s="118"/>
      <c r="HU89" s="118"/>
      <c r="HV89" s="118"/>
      <c r="HW89" s="118"/>
      <c r="HX89" s="118"/>
      <c r="HY89" s="118"/>
      <c r="HZ89" s="118"/>
      <c r="IA89" s="118"/>
      <c r="IB89" s="118"/>
      <c r="IC89" s="118"/>
      <c r="ID89" s="118"/>
      <c r="IE89" s="118"/>
      <c r="IF89" s="118"/>
      <c r="IG89" s="118"/>
      <c r="IH89" s="118"/>
      <c r="II89" s="118"/>
      <c r="IJ89" s="118"/>
      <c r="IK89" s="118"/>
      <c r="IL89" s="118"/>
      <c r="IM89" s="118"/>
      <c r="IN89" s="118"/>
      <c r="IO89" s="118"/>
      <c r="IP89" s="118"/>
      <c r="IQ89" s="118"/>
      <c r="IR89" s="118"/>
      <c r="IS89" s="118"/>
      <c r="IT89" s="118"/>
      <c r="IU89" s="118"/>
      <c r="IV89" s="118"/>
      <c r="IW89" s="118"/>
      <c r="IX89" s="118"/>
    </row>
    <row r="90" spans="1:258" s="119" customFormat="1" ht="18" customHeight="1">
      <c r="A90" s="118"/>
      <c r="B90" s="398"/>
      <c r="C90" s="389" t="s">
        <v>45</v>
      </c>
      <c r="D90" s="396">
        <v>341194</v>
      </c>
      <c r="E90" s="397">
        <v>439.07026685697872</v>
      </c>
      <c r="F90" s="396">
        <v>44505</v>
      </c>
      <c r="G90" s="397">
        <v>640.70203010897717</v>
      </c>
      <c r="H90" s="396">
        <v>9959123</v>
      </c>
      <c r="I90" s="397">
        <v>1093.1251600176042</v>
      </c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  <c r="EE90" s="118"/>
      <c r="EF90" s="118"/>
      <c r="EG90" s="118"/>
      <c r="EH90" s="118"/>
      <c r="EI90" s="118"/>
      <c r="EJ90" s="118"/>
      <c r="EK90" s="118"/>
      <c r="EL90" s="118"/>
      <c r="EM90" s="118"/>
      <c r="EN90" s="118"/>
      <c r="EO90" s="118"/>
      <c r="EP90" s="118"/>
      <c r="EQ90" s="118"/>
      <c r="ER90" s="118"/>
      <c r="ES90" s="118"/>
      <c r="ET90" s="118"/>
      <c r="EU90" s="118"/>
      <c r="EV90" s="118"/>
      <c r="EW90" s="118"/>
      <c r="EX90" s="118"/>
      <c r="EY90" s="118"/>
      <c r="EZ90" s="118"/>
      <c r="FA90" s="118"/>
      <c r="FB90" s="118"/>
      <c r="FC90" s="118"/>
      <c r="FD90" s="118"/>
      <c r="FE90" s="118"/>
      <c r="FF90" s="118"/>
      <c r="FG90" s="118"/>
      <c r="FH90" s="118"/>
      <c r="FI90" s="118"/>
      <c r="FJ90" s="118"/>
      <c r="FK90" s="118"/>
      <c r="FL90" s="118"/>
      <c r="FM90" s="118"/>
      <c r="FN90" s="118"/>
      <c r="FO90" s="118"/>
      <c r="FP90" s="118"/>
      <c r="FQ90" s="118"/>
      <c r="FR90" s="118"/>
      <c r="FS90" s="118"/>
      <c r="FT90" s="118"/>
      <c r="FU90" s="118"/>
      <c r="FV90" s="118"/>
      <c r="FW90" s="118"/>
      <c r="FX90" s="118"/>
      <c r="FY90" s="118"/>
      <c r="FZ90" s="118"/>
      <c r="GA90" s="118"/>
      <c r="GB90" s="118"/>
      <c r="GC90" s="118"/>
      <c r="GD90" s="118"/>
      <c r="GE90" s="118"/>
      <c r="GF90" s="118"/>
      <c r="GG90" s="118"/>
      <c r="GH90" s="118"/>
      <c r="GI90" s="118"/>
      <c r="GJ90" s="118"/>
      <c r="GK90" s="118"/>
      <c r="GL90" s="118"/>
      <c r="GM90" s="118"/>
      <c r="GN90" s="118"/>
      <c r="GO90" s="118"/>
      <c r="GP90" s="118"/>
      <c r="GQ90" s="118"/>
      <c r="GR90" s="118"/>
      <c r="GS90" s="118"/>
      <c r="GT90" s="118"/>
      <c r="GU90" s="118"/>
      <c r="GV90" s="118"/>
      <c r="GW90" s="118"/>
      <c r="GX90" s="118"/>
      <c r="GY90" s="118"/>
      <c r="GZ90" s="118"/>
      <c r="HA90" s="118"/>
      <c r="HB90" s="118"/>
      <c r="HC90" s="118"/>
      <c r="HD90" s="118"/>
      <c r="HE90" s="118"/>
      <c r="HF90" s="118"/>
      <c r="HG90" s="118"/>
      <c r="HH90" s="118"/>
      <c r="HI90" s="118"/>
      <c r="HJ90" s="118"/>
      <c r="HK90" s="118"/>
      <c r="HL90" s="118"/>
      <c r="HM90" s="118"/>
      <c r="HN90" s="118"/>
      <c r="HO90" s="118"/>
      <c r="HP90" s="118"/>
      <c r="HQ90" s="118"/>
      <c r="HR90" s="118"/>
      <c r="HS90" s="118"/>
      <c r="HT90" s="118"/>
      <c r="HU90" s="118"/>
      <c r="HV90" s="118"/>
      <c r="HW90" s="118"/>
      <c r="HX90" s="118"/>
      <c r="HY90" s="118"/>
      <c r="HZ90" s="118"/>
      <c r="IA90" s="118"/>
      <c r="IB90" s="118"/>
      <c r="IC90" s="118"/>
      <c r="ID90" s="118"/>
      <c r="IE90" s="118"/>
      <c r="IF90" s="118"/>
      <c r="IG90" s="118"/>
      <c r="IH90" s="118"/>
      <c r="II90" s="118"/>
      <c r="IJ90" s="118"/>
      <c r="IK90" s="118"/>
      <c r="IL90" s="118"/>
      <c r="IM90" s="118"/>
      <c r="IN90" s="118"/>
      <c r="IO90" s="118"/>
      <c r="IP90" s="118"/>
      <c r="IQ90" s="118"/>
      <c r="IR90" s="118"/>
      <c r="IS90" s="118"/>
      <c r="IT90" s="118"/>
      <c r="IU90" s="118"/>
      <c r="IV90" s="118"/>
      <c r="IW90" s="118"/>
      <c r="IX90" s="118"/>
    </row>
    <row r="91" spans="1:258" ht="18" customHeight="1">
      <c r="B91" s="316"/>
      <c r="C91" s="324"/>
      <c r="D91" s="324"/>
      <c r="E91" s="324"/>
      <c r="F91" s="324"/>
      <c r="G91" s="324"/>
      <c r="H91" s="324"/>
      <c r="I91" s="324"/>
    </row>
    <row r="92" spans="1:258" ht="18" customHeight="1">
      <c r="B92" s="390"/>
      <c r="C92" s="324"/>
      <c r="D92" s="324"/>
      <c r="E92" s="324"/>
      <c r="F92" s="324"/>
      <c r="G92" s="324"/>
      <c r="H92" s="324"/>
      <c r="I92" s="324"/>
    </row>
    <row r="93" spans="1:258" ht="18" customHeight="1">
      <c r="B93" s="128"/>
    </row>
    <row r="94" spans="1:258" ht="18" customHeight="1">
      <c r="B94" s="128"/>
    </row>
    <row r="95" spans="1:258" ht="18" customHeight="1">
      <c r="B95" s="128"/>
    </row>
    <row r="96" spans="1:258" ht="18" customHeight="1">
      <c r="B96" s="128"/>
    </row>
    <row r="97" spans="2:4" ht="18" customHeight="1">
      <c r="B97" s="128"/>
    </row>
    <row r="98" spans="2:4" ht="28.5">
      <c r="B98" s="128"/>
    </row>
    <row r="99" spans="2:4" ht="28.5">
      <c r="B99" s="128"/>
    </row>
    <row r="100" spans="2:4" ht="28.5">
      <c r="B100" s="132"/>
    </row>
    <row r="101" spans="2:4" ht="28.5">
      <c r="B101" s="132"/>
    </row>
    <row r="102" spans="2:4" ht="28.5">
      <c r="B102" s="132"/>
      <c r="D102" s="130"/>
    </row>
    <row r="103" spans="2:4" ht="28.5">
      <c r="B103" s="132"/>
      <c r="D103" s="130"/>
    </row>
    <row r="104" spans="2:4" ht="28.5">
      <c r="B104" s="132"/>
      <c r="D104" s="130"/>
    </row>
    <row r="105" spans="2:4" ht="28.5">
      <c r="B105" s="132"/>
      <c r="D105" s="130"/>
    </row>
    <row r="106" spans="2:4" ht="28.5">
      <c r="B106" s="132"/>
      <c r="D106" s="130"/>
    </row>
    <row r="107" spans="2:4" ht="28.5">
      <c r="B107" s="132"/>
      <c r="D107" s="130"/>
    </row>
    <row r="108" spans="2:4">
      <c r="B108" s="133"/>
      <c r="D108" s="130"/>
    </row>
    <row r="109" spans="2:4">
      <c r="B109" s="133"/>
      <c r="D109" s="130"/>
    </row>
    <row r="110" spans="2:4">
      <c r="B110" s="133"/>
      <c r="D110" s="130"/>
    </row>
    <row r="111" spans="2:4">
      <c r="B111" s="133"/>
      <c r="D111" s="130"/>
    </row>
    <row r="112" spans="2:4">
      <c r="B112" s="133"/>
      <c r="D112" s="130"/>
    </row>
    <row r="113" spans="2:4">
      <c r="B113" s="133"/>
      <c r="D113" s="130"/>
    </row>
    <row r="114" spans="2:4">
      <c r="B114" s="133"/>
      <c r="D114" s="130"/>
    </row>
    <row r="115" spans="2:4">
      <c r="B115" s="133"/>
      <c r="D115" s="130"/>
    </row>
    <row r="116" spans="2:4">
      <c r="B116" s="133"/>
      <c r="D116" s="130"/>
    </row>
    <row r="117" spans="2:4">
      <c r="B117" s="133"/>
      <c r="D117" s="130"/>
    </row>
    <row r="118" spans="2:4">
      <c r="B118" s="133"/>
      <c r="D118" s="130"/>
    </row>
    <row r="119" spans="2:4">
      <c r="B119" s="133"/>
      <c r="D119" s="130"/>
    </row>
    <row r="120" spans="2:4">
      <c r="B120" s="133"/>
      <c r="D120" s="130"/>
    </row>
    <row r="121" spans="2:4">
      <c r="B121" s="133"/>
    </row>
    <row r="122" spans="2:4">
      <c r="B122" s="133"/>
    </row>
    <row r="123" spans="2:4">
      <c r="B123" s="133"/>
    </row>
    <row r="124" spans="2:4">
      <c r="B124" s="133"/>
    </row>
    <row r="125" spans="2:4">
      <c r="B125" s="133"/>
    </row>
    <row r="126" spans="2:4">
      <c r="B126" s="133"/>
    </row>
    <row r="127" spans="2:4" ht="15.2" customHeight="1">
      <c r="B127" s="133"/>
    </row>
    <row r="128" spans="2:4">
      <c r="B128" s="133"/>
    </row>
    <row r="129" spans="2:2">
      <c r="B129" s="133"/>
    </row>
    <row r="130" spans="2:2">
      <c r="B130" s="133"/>
    </row>
    <row r="131" spans="2:2">
      <c r="B131" s="133"/>
    </row>
    <row r="132" spans="2:2">
      <c r="B132" s="133"/>
    </row>
    <row r="133" spans="2:2">
      <c r="B133" s="133"/>
    </row>
    <row r="134" spans="2:2">
      <c r="B134" s="133"/>
    </row>
    <row r="135" spans="2:2">
      <c r="B135" s="133"/>
    </row>
    <row r="136" spans="2:2">
      <c r="B136" s="133"/>
    </row>
    <row r="137" spans="2:2">
      <c r="B137" s="133"/>
    </row>
    <row r="138" spans="2:2">
      <c r="B138" s="133"/>
    </row>
    <row r="139" spans="2:2">
      <c r="B139" s="133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1"/>
  <sheetViews>
    <sheetView showGridLines="0" showRowColHeaders="0" showOutlineSymbols="0" zoomScaleNormal="100" workbookViewId="0">
      <pane ySplit="9" topLeftCell="A81" activePane="bottomLeft" state="frozen"/>
      <selection activeCell="Q29" sqref="Q29"/>
      <selection pane="bottomLeft" activeCell="L88" sqref="L88"/>
    </sheetView>
  </sheetViews>
  <sheetFormatPr baseColWidth="10" defaultColWidth="11.42578125" defaultRowHeight="15.75"/>
  <cols>
    <col min="1" max="1" width="2.7109375" style="140" customWidth="1"/>
    <col min="2" max="2" width="8" style="108" customWidth="1"/>
    <col min="3" max="3" width="24.7109375" style="109" customWidth="1"/>
    <col min="4" max="4" width="18.7109375" style="109" customWidth="1"/>
    <col min="5" max="5" width="13.85546875" style="109" customWidth="1"/>
    <col min="6" max="6" width="10.7109375" style="109" customWidth="1"/>
    <col min="7" max="7" width="18.7109375" style="109" customWidth="1"/>
    <col min="8" max="8" width="13.85546875" style="109" customWidth="1"/>
    <col min="9" max="9" width="10.7109375" style="109" customWidth="1"/>
    <col min="10" max="16384" width="11.42578125" style="140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39" customFormat="1" ht="18.75">
      <c r="A3" s="288"/>
      <c r="B3" s="592" t="s">
        <v>109</v>
      </c>
      <c r="C3" s="592"/>
      <c r="D3" s="592"/>
      <c r="E3" s="592"/>
      <c r="F3" s="592"/>
      <c r="G3" s="592"/>
      <c r="H3" s="592"/>
      <c r="I3" s="592"/>
    </row>
    <row r="4" spans="1:255" s="2" customFormat="1" ht="15.75" customHeight="1">
      <c r="A4" s="287"/>
      <c r="B4" s="8"/>
      <c r="C4" s="136"/>
      <c r="D4" s="134"/>
      <c r="E4" s="135"/>
      <c r="F4" s="134"/>
      <c r="G4" s="134"/>
      <c r="H4" s="135"/>
      <c r="I4" s="134"/>
    </row>
    <row r="5" spans="1:255" s="139" customFormat="1" ht="18.75">
      <c r="A5" s="288"/>
      <c r="B5" s="612" t="str">
        <f>'Número pensiones (IP-J-V)'!$C$5</f>
        <v>1 de  Octubre de 2022</v>
      </c>
      <c r="C5" s="612"/>
      <c r="D5" s="612"/>
      <c r="E5" s="612"/>
      <c r="F5" s="612"/>
      <c r="G5" s="612"/>
      <c r="H5" s="612"/>
      <c r="I5" s="612"/>
      <c r="K5" s="9" t="s">
        <v>173</v>
      </c>
    </row>
    <row r="6" spans="1:255" s="139" customFormat="1" ht="6" customHeight="1">
      <c r="A6" s="288"/>
      <c r="B6" s="8"/>
      <c r="C6" s="107"/>
      <c r="D6" s="134"/>
      <c r="E6" s="135"/>
      <c r="F6" s="134"/>
      <c r="G6" s="134"/>
      <c r="H6" s="135"/>
      <c r="I6" s="134"/>
      <c r="K6" s="9"/>
    </row>
    <row r="7" spans="1:255" ht="24.75" customHeight="1">
      <c r="B7" s="608" t="s">
        <v>162</v>
      </c>
      <c r="C7" s="610" t="s">
        <v>47</v>
      </c>
      <c r="D7" s="605" t="s">
        <v>110</v>
      </c>
      <c r="E7" s="606"/>
      <c r="F7" s="607"/>
      <c r="G7" s="605" t="s">
        <v>227</v>
      </c>
      <c r="H7" s="606"/>
      <c r="I7" s="607"/>
    </row>
    <row r="8" spans="1:255" ht="69" customHeight="1">
      <c r="B8" s="609"/>
      <c r="C8" s="611"/>
      <c r="D8" s="320" t="s">
        <v>110</v>
      </c>
      <c r="E8" s="322" t="s">
        <v>226</v>
      </c>
      <c r="F8" s="320" t="s">
        <v>224</v>
      </c>
      <c r="G8" s="320" t="s">
        <v>225</v>
      </c>
      <c r="H8" s="322" t="s">
        <v>226</v>
      </c>
      <c r="I8" s="537" t="s">
        <v>224</v>
      </c>
    </row>
    <row r="9" spans="1:255" ht="29.25" hidden="1" customHeight="1">
      <c r="B9" s="141"/>
      <c r="C9" s="112"/>
      <c r="D9" s="112"/>
      <c r="E9" s="113"/>
      <c r="F9" s="112"/>
      <c r="G9" s="112"/>
      <c r="H9" s="113"/>
      <c r="I9" s="112"/>
    </row>
    <row r="10" spans="1:255" s="145" customFormat="1" ht="18" customHeight="1">
      <c r="A10" s="12"/>
      <c r="B10" s="142"/>
      <c r="C10" s="143" t="s">
        <v>52</v>
      </c>
      <c r="D10" s="144">
        <v>1617780</v>
      </c>
      <c r="E10" s="278">
        <v>0.16244201422153337</v>
      </c>
      <c r="F10" s="278">
        <v>9.4954145328451922E-3</v>
      </c>
      <c r="G10" s="189">
        <v>976.91790393007705</v>
      </c>
      <c r="H10" s="278">
        <v>0.89369263434970636</v>
      </c>
      <c r="I10" s="278">
        <v>5.2783954811575606E-2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</row>
    <row r="11" spans="1:255" s="148" customFormat="1" ht="18" customHeight="1">
      <c r="B11" s="142">
        <v>4</v>
      </c>
      <c r="C11" s="146" t="s">
        <v>53</v>
      </c>
      <c r="D11" s="147">
        <v>110862</v>
      </c>
      <c r="E11" s="279">
        <v>1.1131703062609027E-2</v>
      </c>
      <c r="F11" s="279">
        <v>1.2161051766639286E-2</v>
      </c>
      <c r="G11" s="190">
        <v>888.31377162598562</v>
      </c>
      <c r="H11" s="279">
        <v>0.81263683621707128</v>
      </c>
      <c r="I11" s="279">
        <v>5.6157860071128551E-2</v>
      </c>
    </row>
    <row r="12" spans="1:255" s="149" customFormat="1" ht="18" customHeight="1">
      <c r="B12" s="142">
        <v>11</v>
      </c>
      <c r="C12" s="146" t="s">
        <v>54</v>
      </c>
      <c r="D12" s="147">
        <v>226758</v>
      </c>
      <c r="E12" s="279">
        <v>2.2768872319379928E-2</v>
      </c>
      <c r="F12" s="279">
        <v>8.3376689211722699E-3</v>
      </c>
      <c r="G12" s="190">
        <v>1082.7217147796323</v>
      </c>
      <c r="H12" s="279">
        <v>0.99048284165574929</v>
      </c>
      <c r="I12" s="279">
        <v>5.112099733069897E-2</v>
      </c>
    </row>
    <row r="13" spans="1:255" s="149" customFormat="1" ht="18" customHeight="1">
      <c r="B13" s="142">
        <v>14</v>
      </c>
      <c r="C13" s="146" t="s">
        <v>55</v>
      </c>
      <c r="D13" s="147">
        <v>174888</v>
      </c>
      <c r="E13" s="279">
        <v>1.7560582392646421E-2</v>
      </c>
      <c r="F13" s="279">
        <v>4.1570014469121119E-3</v>
      </c>
      <c r="G13" s="190">
        <v>907.10404241571791</v>
      </c>
      <c r="H13" s="279">
        <v>0.82982633242208925</v>
      </c>
      <c r="I13" s="279">
        <v>5.6291473014323801E-2</v>
      </c>
    </row>
    <row r="14" spans="1:255" s="149" customFormat="1" ht="18" customHeight="1">
      <c r="B14" s="142">
        <v>18</v>
      </c>
      <c r="C14" s="146" t="s">
        <v>56</v>
      </c>
      <c r="D14" s="147">
        <v>192430</v>
      </c>
      <c r="E14" s="279">
        <v>1.9321982467733353E-2</v>
      </c>
      <c r="F14" s="279">
        <v>1.0725465890707442E-2</v>
      </c>
      <c r="G14" s="190">
        <v>928.69435779244418</v>
      </c>
      <c r="H14" s="279">
        <v>0.84957733273423874</v>
      </c>
      <c r="I14" s="279">
        <v>5.5117916657210664E-2</v>
      </c>
    </row>
    <row r="15" spans="1:255" s="149" customFormat="1" ht="18" customHeight="1">
      <c r="B15" s="142">
        <v>21</v>
      </c>
      <c r="C15" s="146" t="s">
        <v>57</v>
      </c>
      <c r="D15" s="147">
        <v>100773</v>
      </c>
      <c r="E15" s="279">
        <v>1.011866205488174E-2</v>
      </c>
      <c r="F15" s="279">
        <v>1.1096952853000497E-2</v>
      </c>
      <c r="G15" s="190">
        <v>991.37942196818631</v>
      </c>
      <c r="H15" s="279">
        <v>0.90692215148741118</v>
      </c>
      <c r="I15" s="279">
        <v>5.0780078531577511E-2</v>
      </c>
    </row>
    <row r="16" spans="1:255" s="149" customFormat="1" ht="18" customHeight="1">
      <c r="B16" s="142">
        <v>23</v>
      </c>
      <c r="C16" s="146" t="s">
        <v>58</v>
      </c>
      <c r="D16" s="147">
        <v>144772</v>
      </c>
      <c r="E16" s="279">
        <v>1.4536621347080461E-2</v>
      </c>
      <c r="F16" s="279">
        <v>4.0850863139205718E-3</v>
      </c>
      <c r="G16" s="190">
        <v>898.19213625562941</v>
      </c>
      <c r="H16" s="279">
        <v>0.82167364644791863</v>
      </c>
      <c r="I16" s="279">
        <v>5.4115150380655619E-2</v>
      </c>
    </row>
    <row r="17" spans="1:457" s="149" customFormat="1" ht="18" customHeight="1">
      <c r="B17" s="142">
        <v>29</v>
      </c>
      <c r="C17" s="146" t="s">
        <v>59</v>
      </c>
      <c r="D17" s="147">
        <v>278095</v>
      </c>
      <c r="E17" s="279">
        <v>2.7923643477442743E-2</v>
      </c>
      <c r="F17" s="279">
        <v>1.122880508496138E-2</v>
      </c>
      <c r="G17" s="190">
        <v>993.29853262374411</v>
      </c>
      <c r="H17" s="279">
        <v>0.90867776989759119</v>
      </c>
      <c r="I17" s="279">
        <v>5.2374489908524557E-2</v>
      </c>
    </row>
    <row r="18" spans="1:457" s="149" customFormat="1" ht="18" customHeight="1">
      <c r="B18" s="142">
        <v>41</v>
      </c>
      <c r="C18" s="146" t="s">
        <v>60</v>
      </c>
      <c r="D18" s="147">
        <v>389202</v>
      </c>
      <c r="E18" s="279">
        <v>3.907994709975969E-2</v>
      </c>
      <c r="F18" s="279">
        <v>1.1594813134030435E-2</v>
      </c>
      <c r="G18" s="190">
        <v>1009.5611578563318</v>
      </c>
      <c r="H18" s="279">
        <v>0.92355495489654016</v>
      </c>
      <c r="I18" s="279">
        <v>5.0600293528582974E-2</v>
      </c>
    </row>
    <row r="19" spans="1:457" s="149" customFormat="1" ht="18" hidden="1" customHeight="1">
      <c r="B19" s="142"/>
      <c r="C19" s="146"/>
      <c r="D19" s="147"/>
      <c r="E19" s="279"/>
      <c r="F19" s="279"/>
      <c r="G19" s="190"/>
      <c r="H19" s="279"/>
      <c r="I19" s="279"/>
    </row>
    <row r="20" spans="1:457" s="150" customFormat="1" ht="18" customHeight="1">
      <c r="A20" s="12"/>
      <c r="B20" s="142"/>
      <c r="C20" s="143" t="s">
        <v>61</v>
      </c>
      <c r="D20" s="144">
        <v>307256</v>
      </c>
      <c r="E20" s="278">
        <v>3.0851712545371716E-2</v>
      </c>
      <c r="F20" s="278">
        <v>4.8565756726439702E-3</v>
      </c>
      <c r="G20" s="189">
        <v>1156.1147753013772</v>
      </c>
      <c r="H20" s="278">
        <v>1.05762342464312</v>
      </c>
      <c r="I20" s="278">
        <v>5.5508110960442947E-2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</row>
    <row r="21" spans="1:457" s="148" customFormat="1" ht="18" customHeight="1">
      <c r="B21" s="142">
        <v>22</v>
      </c>
      <c r="C21" s="146" t="s">
        <v>62</v>
      </c>
      <c r="D21" s="147">
        <v>53708</v>
      </c>
      <c r="E21" s="279">
        <v>5.3928443297667876E-3</v>
      </c>
      <c r="F21" s="279">
        <v>2.5386395878443935E-3</v>
      </c>
      <c r="G21" s="190">
        <v>1047.2721885007825</v>
      </c>
      <c r="H21" s="279">
        <v>0.95805331978994668</v>
      </c>
      <c r="I21" s="279">
        <v>5.408825287603336E-2</v>
      </c>
    </row>
    <row r="22" spans="1:457" s="149" customFormat="1" ht="18" customHeight="1">
      <c r="B22" s="142">
        <v>40</v>
      </c>
      <c r="C22" s="146" t="s">
        <v>63</v>
      </c>
      <c r="D22" s="147">
        <v>35801</v>
      </c>
      <c r="E22" s="279">
        <v>3.5947944412374464E-3</v>
      </c>
      <c r="F22" s="279">
        <v>-4.5876661291219811E-3</v>
      </c>
      <c r="G22" s="190">
        <v>1053.831756096198</v>
      </c>
      <c r="H22" s="279">
        <v>0.96405406685472916</v>
      </c>
      <c r="I22" s="279">
        <v>5.4536885205673347E-2</v>
      </c>
    </row>
    <row r="23" spans="1:457" s="149" customFormat="1" ht="18" customHeight="1">
      <c r="B23" s="142">
        <v>50</v>
      </c>
      <c r="C23" s="149" t="s">
        <v>64</v>
      </c>
      <c r="D23" s="151">
        <v>217747</v>
      </c>
      <c r="E23" s="280">
        <v>2.1864073774367481E-2</v>
      </c>
      <c r="F23" s="280">
        <v>7.0017064925336214E-3</v>
      </c>
      <c r="G23" s="191">
        <v>1199.7780727174197</v>
      </c>
      <c r="H23" s="280">
        <v>1.0975669727500352</v>
      </c>
      <c r="I23" s="280">
        <v>5.5680239073887305E-2</v>
      </c>
    </row>
    <row r="24" spans="1:457" s="149" customFormat="1" ht="18" hidden="1" customHeight="1">
      <c r="B24" s="142"/>
      <c r="D24" s="151"/>
      <c r="E24" s="280"/>
      <c r="F24" s="280"/>
      <c r="G24" s="191"/>
      <c r="H24" s="280"/>
      <c r="I24" s="280"/>
    </row>
    <row r="25" spans="1:457" s="145" customFormat="1" ht="18" customHeight="1">
      <c r="A25" s="12"/>
      <c r="B25" s="142">
        <v>33</v>
      </c>
      <c r="C25" s="143" t="s">
        <v>65</v>
      </c>
      <c r="D25" s="144">
        <v>299292</v>
      </c>
      <c r="E25" s="278">
        <v>3.0052043739192697E-2</v>
      </c>
      <c r="F25" s="278">
        <v>-3.5457805211798199E-3</v>
      </c>
      <c r="G25" s="189">
        <v>1281.9415811314705</v>
      </c>
      <c r="H25" s="278">
        <v>1.1727308345101355</v>
      </c>
      <c r="I25" s="278">
        <v>5.1137609667162742E-2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45" customFormat="1" ht="18" hidden="1" customHeight="1">
      <c r="A26" s="12"/>
      <c r="B26" s="142"/>
      <c r="C26" s="143"/>
      <c r="D26" s="144"/>
      <c r="E26" s="278"/>
      <c r="F26" s="278"/>
      <c r="G26" s="189"/>
      <c r="H26" s="278"/>
      <c r="I26" s="278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45" customFormat="1" ht="18" customHeight="1">
      <c r="A27" s="12"/>
      <c r="B27" s="142">
        <v>7</v>
      </c>
      <c r="C27" s="143" t="s">
        <v>178</v>
      </c>
      <c r="D27" s="144">
        <v>201976</v>
      </c>
      <c r="E27" s="278">
        <v>2.0280500602312072E-2</v>
      </c>
      <c r="F27" s="278">
        <v>1.3071174198725943E-2</v>
      </c>
      <c r="G27" s="189">
        <v>1019.2212494058701</v>
      </c>
      <c r="H27" s="278">
        <v>0.93239208709591503</v>
      </c>
      <c r="I27" s="278">
        <v>5.5464281279219207E-2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45" customFormat="1" ht="18" hidden="1" customHeight="1">
      <c r="A28" s="12"/>
      <c r="B28" s="142"/>
      <c r="C28" s="143"/>
      <c r="D28" s="144"/>
      <c r="E28" s="278"/>
      <c r="F28" s="278"/>
      <c r="G28" s="189"/>
      <c r="H28" s="278"/>
      <c r="I28" s="278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45" customFormat="1" ht="18" customHeight="1">
      <c r="A29" s="12"/>
      <c r="B29" s="142"/>
      <c r="C29" s="143" t="s">
        <v>66</v>
      </c>
      <c r="D29" s="144">
        <v>348002</v>
      </c>
      <c r="E29" s="278">
        <v>3.4943036650917955E-2</v>
      </c>
      <c r="F29" s="278">
        <v>1.8130220447331036E-2</v>
      </c>
      <c r="G29" s="189">
        <v>996.45128082597228</v>
      </c>
      <c r="H29" s="278">
        <v>0.91156193020927712</v>
      </c>
      <c r="I29" s="278">
        <v>5.208298194611638E-2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</row>
    <row r="30" spans="1:457" s="148" customFormat="1" ht="18" customHeight="1">
      <c r="B30" s="142">
        <v>35</v>
      </c>
      <c r="C30" s="146" t="s">
        <v>67</v>
      </c>
      <c r="D30" s="147">
        <v>182719</v>
      </c>
      <c r="E30" s="279">
        <v>1.8346896609269712E-2</v>
      </c>
      <c r="F30" s="279">
        <v>1.7400358586589837E-2</v>
      </c>
      <c r="G30" s="190">
        <v>1012.1162844039203</v>
      </c>
      <c r="H30" s="279">
        <v>0.92589240594153066</v>
      </c>
      <c r="I30" s="279">
        <v>5.3355518593706464E-2</v>
      </c>
    </row>
    <row r="31" spans="1:457" s="149" customFormat="1" ht="18" customHeight="1">
      <c r="B31" s="142">
        <v>38</v>
      </c>
      <c r="C31" s="146" t="s">
        <v>68</v>
      </c>
      <c r="D31" s="147">
        <v>165283</v>
      </c>
      <c r="E31" s="279">
        <v>1.6596140041648246E-2</v>
      </c>
      <c r="F31" s="279">
        <v>1.8938296416395994E-2</v>
      </c>
      <c r="G31" s="190">
        <v>979.13374793536002</v>
      </c>
      <c r="H31" s="279">
        <v>0.89571970689942915</v>
      </c>
      <c r="I31" s="279">
        <v>5.0658436035275756E-2</v>
      </c>
    </row>
    <row r="32" spans="1:457" s="149" customFormat="1" ht="18" hidden="1" customHeight="1">
      <c r="B32" s="142"/>
      <c r="C32" s="146"/>
      <c r="D32" s="147"/>
      <c r="E32" s="279"/>
      <c r="F32" s="279"/>
      <c r="G32" s="190"/>
      <c r="H32" s="279"/>
      <c r="I32" s="279"/>
    </row>
    <row r="33" spans="1:255" s="149" customFormat="1" ht="18" customHeight="1">
      <c r="B33" s="142">
        <v>39</v>
      </c>
      <c r="C33" s="143" t="s">
        <v>69</v>
      </c>
      <c r="D33" s="144">
        <v>143635</v>
      </c>
      <c r="E33" s="278">
        <v>1.4422454667946163E-2</v>
      </c>
      <c r="F33" s="278">
        <v>2.547637328121688E-3</v>
      </c>
      <c r="G33" s="189">
        <v>1154.9371167194627</v>
      </c>
      <c r="H33" s="278">
        <v>1.056546092764769</v>
      </c>
      <c r="I33" s="278">
        <v>5.3895084460151343E-2</v>
      </c>
    </row>
    <row r="34" spans="1:255" s="149" customFormat="1" ht="18" hidden="1" customHeight="1">
      <c r="B34" s="142"/>
      <c r="C34" s="143"/>
      <c r="D34" s="144"/>
      <c r="E34" s="278"/>
      <c r="F34" s="278"/>
      <c r="G34" s="189"/>
      <c r="H34" s="278"/>
      <c r="I34" s="278"/>
    </row>
    <row r="35" spans="1:255" s="145" customFormat="1" ht="18" customHeight="1">
      <c r="A35" s="12"/>
      <c r="B35" s="142"/>
      <c r="C35" s="143" t="s">
        <v>70</v>
      </c>
      <c r="D35" s="144">
        <v>616412</v>
      </c>
      <c r="E35" s="278">
        <v>6.1894204941539528E-2</v>
      </c>
      <c r="F35" s="278">
        <v>2.0710799853040918E-3</v>
      </c>
      <c r="G35" s="189">
        <v>1089.0929826804154</v>
      </c>
      <c r="H35" s="278">
        <v>0.99631133059171018</v>
      </c>
      <c r="I35" s="278">
        <v>5.6150434590901632E-2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</row>
    <row r="36" spans="1:255" s="153" customFormat="1" ht="18" customHeight="1">
      <c r="A36" s="289"/>
      <c r="B36" s="152">
        <v>5</v>
      </c>
      <c r="C36" s="146" t="s">
        <v>71</v>
      </c>
      <c r="D36" s="147">
        <v>38825</v>
      </c>
      <c r="E36" s="279">
        <v>3.8984356353466065E-3</v>
      </c>
      <c r="F36" s="279">
        <v>-2.0601035202016948E-4</v>
      </c>
      <c r="G36" s="190">
        <v>953.06118351577584</v>
      </c>
      <c r="H36" s="279">
        <v>0.87186830783441782</v>
      </c>
      <c r="I36" s="279">
        <v>5.7178463646579969E-2</v>
      </c>
    </row>
    <row r="37" spans="1:255" s="149" customFormat="1" ht="18" customHeight="1">
      <c r="B37" s="142">
        <v>9</v>
      </c>
      <c r="C37" s="146" t="s">
        <v>72</v>
      </c>
      <c r="D37" s="147">
        <v>91414</v>
      </c>
      <c r="E37" s="279">
        <v>9.1789206740392707E-3</v>
      </c>
      <c r="F37" s="279">
        <v>3.9647238421578468E-3</v>
      </c>
      <c r="G37" s="190">
        <v>1170.9762080206531</v>
      </c>
      <c r="H37" s="279">
        <v>1.071218787061671</v>
      </c>
      <c r="I37" s="279">
        <v>5.7280918782811385E-2</v>
      </c>
    </row>
    <row r="38" spans="1:255" s="149" customFormat="1" ht="18" customHeight="1">
      <c r="B38" s="142">
        <v>24</v>
      </c>
      <c r="C38" s="146" t="s">
        <v>73</v>
      </c>
      <c r="D38" s="147">
        <v>139699</v>
      </c>
      <c r="E38" s="279">
        <v>1.4027239145454876E-2</v>
      </c>
      <c r="F38" s="279">
        <v>-5.8355097887118346E-3</v>
      </c>
      <c r="G38" s="190">
        <v>1085.6046356094182</v>
      </c>
      <c r="H38" s="279">
        <v>0.99312016163998562</v>
      </c>
      <c r="I38" s="279">
        <v>5.6775194333194889E-2</v>
      </c>
    </row>
    <row r="39" spans="1:255" s="149" customFormat="1" ht="18" customHeight="1">
      <c r="B39" s="142">
        <v>34</v>
      </c>
      <c r="C39" s="149" t="s">
        <v>74</v>
      </c>
      <c r="D39" s="151">
        <v>42782</v>
      </c>
      <c r="E39" s="280">
        <v>4.2957597772414298E-3</v>
      </c>
      <c r="F39" s="280">
        <v>5.2870268111004926E-3</v>
      </c>
      <c r="G39" s="191">
        <v>1117.1100172969934</v>
      </c>
      <c r="H39" s="280">
        <v>1.0219415471866029</v>
      </c>
      <c r="I39" s="280">
        <v>5.7450835004545064E-2</v>
      </c>
    </row>
    <row r="40" spans="1:255" s="149" customFormat="1" ht="18" customHeight="1">
      <c r="B40" s="142">
        <v>37</v>
      </c>
      <c r="C40" s="149" t="s">
        <v>75</v>
      </c>
      <c r="D40" s="151">
        <v>80999</v>
      </c>
      <c r="E40" s="280">
        <v>8.1331458603332851E-3</v>
      </c>
      <c r="F40" s="280">
        <v>1.2608625783403493E-3</v>
      </c>
      <c r="G40" s="191">
        <v>1013.2975382412137</v>
      </c>
      <c r="H40" s="280">
        <v>0.92697302678944382</v>
      </c>
      <c r="I40" s="280">
        <v>5.6638476440603602E-2</v>
      </c>
    </row>
    <row r="41" spans="1:255" s="149" customFormat="1" ht="18" customHeight="1">
      <c r="B41" s="142">
        <v>40</v>
      </c>
      <c r="C41" s="146" t="s">
        <v>76</v>
      </c>
      <c r="D41" s="147">
        <v>34322</v>
      </c>
      <c r="E41" s="279">
        <v>3.446287388959851E-3</v>
      </c>
      <c r="F41" s="279">
        <v>1.170228445099486E-2</v>
      </c>
      <c r="G41" s="190">
        <v>1038.04528494843</v>
      </c>
      <c r="H41" s="279">
        <v>0.94961247157801476</v>
      </c>
      <c r="I41" s="279">
        <v>6.0972353335432494E-2</v>
      </c>
    </row>
    <row r="42" spans="1:255" s="149" customFormat="1" ht="18" customHeight="1">
      <c r="B42" s="142">
        <v>42</v>
      </c>
      <c r="C42" s="146" t="s">
        <v>77</v>
      </c>
      <c r="D42" s="147">
        <v>22379</v>
      </c>
      <c r="E42" s="279">
        <v>2.2470854110346866E-3</v>
      </c>
      <c r="F42" s="279">
        <v>2.8230865746550204E-3</v>
      </c>
      <c r="G42" s="190">
        <v>1039.8376442200276</v>
      </c>
      <c r="H42" s="279">
        <v>0.95125213676655429</v>
      </c>
      <c r="I42" s="279">
        <v>5.9970257900897384E-2</v>
      </c>
    </row>
    <row r="43" spans="1:255" s="149" customFormat="1" ht="18" customHeight="1">
      <c r="B43" s="142">
        <v>47</v>
      </c>
      <c r="C43" s="146" t="s">
        <v>78</v>
      </c>
      <c r="D43" s="147">
        <v>118197</v>
      </c>
      <c r="E43" s="279">
        <v>1.1868213697129757E-2</v>
      </c>
      <c r="F43" s="279">
        <v>9.9804322005656587E-3</v>
      </c>
      <c r="G43" s="190">
        <v>1208.2746380195783</v>
      </c>
      <c r="H43" s="279">
        <v>1.1053397014483866</v>
      </c>
      <c r="I43" s="279">
        <v>5.0246873414524051E-2</v>
      </c>
    </row>
    <row r="44" spans="1:255" s="149" customFormat="1" ht="18" customHeight="1">
      <c r="B44" s="142">
        <v>49</v>
      </c>
      <c r="C44" s="146" t="s">
        <v>79</v>
      </c>
      <c r="D44" s="147">
        <v>47795</v>
      </c>
      <c r="E44" s="279">
        <v>4.7991173519997691E-3</v>
      </c>
      <c r="F44" s="279">
        <v>-4.4574975525422111E-3</v>
      </c>
      <c r="G44" s="190">
        <v>921.53655738047928</v>
      </c>
      <c r="H44" s="279">
        <v>0.84302931730675601</v>
      </c>
      <c r="I44" s="279">
        <v>5.6888459390099566E-2</v>
      </c>
    </row>
    <row r="45" spans="1:255" s="149" customFormat="1" ht="18" hidden="1" customHeight="1">
      <c r="B45" s="142"/>
      <c r="C45" s="146"/>
      <c r="D45" s="147"/>
      <c r="E45" s="279"/>
      <c r="F45" s="279"/>
      <c r="G45" s="190"/>
      <c r="H45" s="279"/>
      <c r="I45" s="279"/>
    </row>
    <row r="46" spans="1:255" s="145" customFormat="1" ht="18" customHeight="1">
      <c r="A46" s="12"/>
      <c r="B46" s="142"/>
      <c r="C46" s="143" t="s">
        <v>80</v>
      </c>
      <c r="D46" s="144">
        <v>381946</v>
      </c>
      <c r="E46" s="278">
        <v>3.8351368890614163E-2</v>
      </c>
      <c r="F46" s="278">
        <v>8.3717246386376676E-3</v>
      </c>
      <c r="G46" s="189">
        <v>1011.3301346263609</v>
      </c>
      <c r="H46" s="278">
        <v>0.92517322957791392</v>
      </c>
      <c r="I46" s="278">
        <v>5.4716878447927275E-2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</row>
    <row r="47" spans="1:255" s="148" customFormat="1" ht="18" customHeight="1">
      <c r="B47" s="142">
        <v>2</v>
      </c>
      <c r="C47" s="146" t="s">
        <v>81</v>
      </c>
      <c r="D47" s="147">
        <v>73333</v>
      </c>
      <c r="E47" s="279">
        <v>7.3633993675949177E-3</v>
      </c>
      <c r="F47" s="279">
        <v>2.9541693450223505E-3</v>
      </c>
      <c r="G47" s="190">
        <v>976.23764089836754</v>
      </c>
      <c r="H47" s="279">
        <v>0.89307032406302467</v>
      </c>
      <c r="I47" s="279">
        <v>5.6855304292879216E-2</v>
      </c>
    </row>
    <row r="48" spans="1:255" s="149" customFormat="1" ht="18" customHeight="1">
      <c r="B48" s="142">
        <v>13</v>
      </c>
      <c r="C48" s="146" t="s">
        <v>82</v>
      </c>
      <c r="D48" s="147">
        <v>100559</v>
      </c>
      <c r="E48" s="279">
        <v>1.0097174219055233E-2</v>
      </c>
      <c r="F48" s="279">
        <v>4.9568771673844658E-3</v>
      </c>
      <c r="G48" s="190">
        <v>1014.9628670730616</v>
      </c>
      <c r="H48" s="279">
        <v>0.92849648347378277</v>
      </c>
      <c r="I48" s="279">
        <v>5.3055911208459428E-2</v>
      </c>
    </row>
    <row r="49" spans="1:255" s="153" customFormat="1" ht="18" customHeight="1">
      <c r="A49" s="289"/>
      <c r="B49" s="152">
        <v>16</v>
      </c>
      <c r="C49" s="149" t="s">
        <v>83</v>
      </c>
      <c r="D49" s="147">
        <v>44556</v>
      </c>
      <c r="E49" s="279">
        <v>4.4738879116163139E-3</v>
      </c>
      <c r="F49" s="279">
        <v>2.4694129531943609E-4</v>
      </c>
      <c r="G49" s="190">
        <v>927.19298029446054</v>
      </c>
      <c r="H49" s="279">
        <v>0.84820386009551607</v>
      </c>
      <c r="I49" s="279">
        <v>5.3455407017842127E-2</v>
      </c>
    </row>
    <row r="50" spans="1:255" s="149" customFormat="1" ht="18" customHeight="1">
      <c r="B50" s="142">
        <v>19</v>
      </c>
      <c r="C50" s="149" t="s">
        <v>84</v>
      </c>
      <c r="D50" s="151">
        <v>43547</v>
      </c>
      <c r="E50" s="280">
        <v>4.3725737697988066E-3</v>
      </c>
      <c r="F50" s="280">
        <v>1.9573412001592017E-2</v>
      </c>
      <c r="G50" s="191">
        <v>1158.9449429352205</v>
      </c>
      <c r="H50" s="280">
        <v>1.0602124855643762</v>
      </c>
      <c r="I50" s="280">
        <v>5.6003553636797543E-2</v>
      </c>
    </row>
    <row r="51" spans="1:255" s="149" customFormat="1" ht="18" customHeight="1">
      <c r="B51" s="142">
        <v>45</v>
      </c>
      <c r="C51" s="146" t="s">
        <v>85</v>
      </c>
      <c r="D51" s="147">
        <v>119951</v>
      </c>
      <c r="E51" s="279">
        <v>1.2044333622548893E-2</v>
      </c>
      <c r="F51" s="279">
        <v>1.3621882895748616E-2</v>
      </c>
      <c r="G51" s="190">
        <v>1007.401587898392</v>
      </c>
      <c r="H51" s="279">
        <v>0.92157936231398085</v>
      </c>
      <c r="I51" s="279">
        <v>5.3784645664122666E-2</v>
      </c>
    </row>
    <row r="52" spans="1:255" s="149" customFormat="1" ht="18" hidden="1" customHeight="1">
      <c r="B52" s="142"/>
      <c r="C52" s="146"/>
      <c r="D52" s="147"/>
      <c r="E52" s="279"/>
      <c r="F52" s="279"/>
      <c r="G52" s="190"/>
      <c r="H52" s="279"/>
      <c r="I52" s="279"/>
    </row>
    <row r="53" spans="1:255" s="145" customFormat="1" ht="18" customHeight="1">
      <c r="A53" s="12"/>
      <c r="B53" s="142"/>
      <c r="C53" s="143" t="s">
        <v>86</v>
      </c>
      <c r="D53" s="144">
        <v>1758230</v>
      </c>
      <c r="E53" s="278">
        <v>0.17654466161327659</v>
      </c>
      <c r="F53" s="278">
        <v>7.0391880591544886E-3</v>
      </c>
      <c r="G53" s="189">
        <v>1136.4075272006512</v>
      </c>
      <c r="H53" s="278">
        <v>1.0395950699573597</v>
      </c>
      <c r="I53" s="278">
        <v>5.4812366270707402E-2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</row>
    <row r="54" spans="1:255" s="148" customFormat="1" ht="18" customHeight="1">
      <c r="B54" s="142">
        <v>8</v>
      </c>
      <c r="C54" s="149" t="s">
        <v>87</v>
      </c>
      <c r="D54" s="151">
        <v>1319246</v>
      </c>
      <c r="E54" s="280">
        <v>0.13246608160176354</v>
      </c>
      <c r="F54" s="280">
        <v>6.1371309770674731E-3</v>
      </c>
      <c r="G54" s="191">
        <v>1172.7637606708688</v>
      </c>
      <c r="H54" s="280">
        <v>1.0728540551129406</v>
      </c>
      <c r="I54" s="280">
        <v>5.412546419714559E-2</v>
      </c>
    </row>
    <row r="55" spans="1:255" s="149" customFormat="1" ht="18" customHeight="1">
      <c r="B55" s="142">
        <v>17</v>
      </c>
      <c r="C55" s="149" t="s">
        <v>179</v>
      </c>
      <c r="D55" s="151">
        <v>162502</v>
      </c>
      <c r="E55" s="280">
        <v>1.6316898586351429E-2</v>
      </c>
      <c r="F55" s="280">
        <v>9.8497983432452862E-3</v>
      </c>
      <c r="G55" s="191">
        <v>1018.4171936960784</v>
      </c>
      <c r="H55" s="280">
        <v>0.93165653023637041</v>
      </c>
      <c r="I55" s="280">
        <v>5.8510184448622882E-2</v>
      </c>
    </row>
    <row r="56" spans="1:255" s="153" customFormat="1" ht="18" customHeight="1">
      <c r="A56" s="289"/>
      <c r="B56" s="152">
        <v>25</v>
      </c>
      <c r="C56" s="149" t="s">
        <v>185</v>
      </c>
      <c r="D56" s="147">
        <v>100862</v>
      </c>
      <c r="E56" s="279">
        <v>1.0127598584734821E-2</v>
      </c>
      <c r="F56" s="279">
        <v>6.7775969974945838E-3</v>
      </c>
      <c r="G56" s="190">
        <v>975.40589706728042</v>
      </c>
      <c r="H56" s="279">
        <v>0.89230943787953065</v>
      </c>
      <c r="I56" s="279">
        <v>5.8950318877982077E-2</v>
      </c>
    </row>
    <row r="57" spans="1:255" s="149" customFormat="1" ht="18" customHeight="1">
      <c r="B57" s="142">
        <v>43</v>
      </c>
      <c r="C57" s="149" t="s">
        <v>88</v>
      </c>
      <c r="D57" s="151">
        <v>175620</v>
      </c>
      <c r="E57" s="280">
        <v>1.7634082840426814E-2</v>
      </c>
      <c r="F57" s="280">
        <v>1.1397077879072404E-2</v>
      </c>
      <c r="G57" s="191">
        <v>1064.9452564628177</v>
      </c>
      <c r="H57" s="280">
        <v>0.97422078954405122</v>
      </c>
      <c r="I57" s="280">
        <v>5.5913753233642449E-2</v>
      </c>
    </row>
    <row r="58" spans="1:255" s="149" customFormat="1" ht="18" hidden="1" customHeight="1">
      <c r="B58" s="142"/>
      <c r="D58" s="151"/>
      <c r="E58" s="280"/>
      <c r="F58" s="280"/>
      <c r="G58" s="191"/>
      <c r="H58" s="280"/>
      <c r="I58" s="280"/>
    </row>
    <row r="59" spans="1:255" s="145" customFormat="1" ht="18" customHeight="1">
      <c r="A59" s="12"/>
      <c r="B59" s="142"/>
      <c r="C59" s="143" t="s">
        <v>89</v>
      </c>
      <c r="D59" s="144">
        <v>1019355</v>
      </c>
      <c r="E59" s="278">
        <v>0.10235389200434616</v>
      </c>
      <c r="F59" s="278">
        <v>7.7507501124551847E-3</v>
      </c>
      <c r="G59" s="189">
        <v>1007.4526415331262</v>
      </c>
      <c r="H59" s="278">
        <v>0.92162606660421365</v>
      </c>
      <c r="I59" s="278">
        <v>5.359823622310933E-2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</row>
    <row r="60" spans="1:255" s="148" customFormat="1" ht="18" customHeight="1">
      <c r="B60" s="142">
        <v>3</v>
      </c>
      <c r="C60" s="149" t="s">
        <v>90</v>
      </c>
      <c r="D60" s="151">
        <v>330474</v>
      </c>
      <c r="E60" s="280">
        <v>3.3183042322100051E-2</v>
      </c>
      <c r="F60" s="280">
        <v>1.2776390187094977E-2</v>
      </c>
      <c r="G60" s="191">
        <v>945.73098833796337</v>
      </c>
      <c r="H60" s="280">
        <v>0.86516258423942305</v>
      </c>
      <c r="I60" s="280">
        <v>5.3613096179270903E-2</v>
      </c>
    </row>
    <row r="61" spans="1:255" s="149" customFormat="1" ht="18" customHeight="1">
      <c r="B61" s="142">
        <v>12</v>
      </c>
      <c r="C61" s="149" t="s">
        <v>91</v>
      </c>
      <c r="D61" s="151">
        <v>134919</v>
      </c>
      <c r="E61" s="280">
        <v>1.3547277205031006E-2</v>
      </c>
      <c r="F61" s="280">
        <v>5.4251030247929322E-3</v>
      </c>
      <c r="G61" s="191">
        <v>978.70161415367761</v>
      </c>
      <c r="H61" s="280">
        <v>0.89532438731710839</v>
      </c>
      <c r="I61" s="280">
        <v>5.6755617976548045E-2</v>
      </c>
    </row>
    <row r="62" spans="1:255" s="149" customFormat="1" ht="18" customHeight="1">
      <c r="B62" s="142">
        <v>46</v>
      </c>
      <c r="C62" s="149" t="s">
        <v>92</v>
      </c>
      <c r="D62" s="151">
        <v>553962</v>
      </c>
      <c r="E62" s="280">
        <v>5.5623572477215111E-2</v>
      </c>
      <c r="F62" s="280">
        <v>5.3410136492570981E-3</v>
      </c>
      <c r="G62" s="191">
        <v>1051.2759750488294</v>
      </c>
      <c r="H62" s="280">
        <v>0.96171601706788923</v>
      </c>
      <c r="I62" s="280">
        <v>5.314831637107198E-2</v>
      </c>
    </row>
    <row r="63" spans="1:255" s="149" customFormat="1" ht="18" hidden="1" customHeight="1">
      <c r="B63" s="142"/>
      <c r="D63" s="151"/>
      <c r="E63" s="280"/>
      <c r="F63" s="280"/>
      <c r="G63" s="191"/>
      <c r="H63" s="280"/>
      <c r="I63" s="280"/>
    </row>
    <row r="64" spans="1:255" s="145" customFormat="1" ht="18" customHeight="1">
      <c r="A64" s="12"/>
      <c r="B64" s="142"/>
      <c r="C64" s="143" t="s">
        <v>93</v>
      </c>
      <c r="D64" s="144">
        <v>232855</v>
      </c>
      <c r="E64" s="278">
        <v>2.3381074819539834E-2</v>
      </c>
      <c r="F64" s="278">
        <v>6.000881338944053E-3</v>
      </c>
      <c r="G64" s="189">
        <v>911.9183344141203</v>
      </c>
      <c r="H64" s="278">
        <v>0.8342304868359578</v>
      </c>
      <c r="I64" s="278">
        <v>5.5454720732441842E-2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s="148" customFormat="1" ht="18" customHeight="1">
      <c r="B65" s="142">
        <v>6</v>
      </c>
      <c r="C65" s="149" t="s">
        <v>94</v>
      </c>
      <c r="D65" s="151">
        <v>136586</v>
      </c>
      <c r="E65" s="280">
        <v>1.3714661421492635E-2</v>
      </c>
      <c r="F65" s="280">
        <v>7.8585606658747587E-3</v>
      </c>
      <c r="G65" s="191">
        <v>917.71965530874331</v>
      </c>
      <c r="H65" s="280">
        <v>0.83953758350412855</v>
      </c>
      <c r="I65" s="280">
        <v>5.5007092464611773E-2</v>
      </c>
    </row>
    <row r="66" spans="1:255" s="149" customFormat="1" ht="18" customHeight="1">
      <c r="B66" s="142">
        <v>10</v>
      </c>
      <c r="C66" s="146" t="s">
        <v>95</v>
      </c>
      <c r="D66" s="147">
        <v>96269</v>
      </c>
      <c r="E66" s="279">
        <v>9.6664133980471981E-3</v>
      </c>
      <c r="F66" s="279">
        <v>3.37693470217304E-3</v>
      </c>
      <c r="G66" s="190">
        <v>903.68744788041829</v>
      </c>
      <c r="H66" s="279">
        <v>0.82670080328758044</v>
      </c>
      <c r="I66" s="279">
        <v>5.6054673662472965E-2</v>
      </c>
    </row>
    <row r="67" spans="1:255" s="149" customFormat="1" ht="18" hidden="1" customHeight="1">
      <c r="B67" s="142"/>
      <c r="C67" s="146"/>
      <c r="D67" s="147"/>
      <c r="E67" s="279"/>
      <c r="F67" s="279"/>
      <c r="G67" s="190"/>
      <c r="H67" s="279"/>
      <c r="I67" s="279"/>
    </row>
    <row r="68" spans="1:255" s="145" customFormat="1" ht="18" customHeight="1">
      <c r="A68" s="12"/>
      <c r="B68" s="142"/>
      <c r="C68" s="143" t="s">
        <v>96</v>
      </c>
      <c r="D68" s="144">
        <v>768118</v>
      </c>
      <c r="E68" s="278">
        <v>7.7127072333577962E-2</v>
      </c>
      <c r="F68" s="278">
        <v>6.81348888411204E-4</v>
      </c>
      <c r="G68" s="189">
        <v>933.73952524221556</v>
      </c>
      <c r="H68" s="278">
        <v>0.85419269393376529</v>
      </c>
      <c r="I68" s="278">
        <v>5.5984908324602012E-2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</row>
    <row r="69" spans="1:255" s="148" customFormat="1" ht="18" customHeight="1">
      <c r="B69" s="142">
        <v>15</v>
      </c>
      <c r="C69" s="154" t="s">
        <v>180</v>
      </c>
      <c r="D69" s="155">
        <v>302125</v>
      </c>
      <c r="E69" s="281">
        <v>3.033650653777446E-2</v>
      </c>
      <c r="F69" s="281">
        <v>4.1712367467676703E-3</v>
      </c>
      <c r="G69" s="192">
        <v>980.14605914770414</v>
      </c>
      <c r="H69" s="281">
        <v>0.89664577762707376</v>
      </c>
      <c r="I69" s="281">
        <v>5.493818224589142E-2</v>
      </c>
    </row>
    <row r="70" spans="1:255" s="149" customFormat="1" ht="18" customHeight="1">
      <c r="B70" s="142">
        <v>27</v>
      </c>
      <c r="C70" s="154" t="s">
        <v>97</v>
      </c>
      <c r="D70" s="155">
        <v>113964</v>
      </c>
      <c r="E70" s="281">
        <v>1.1443176271645606E-2</v>
      </c>
      <c r="F70" s="281">
        <v>-8.1721103887626434E-3</v>
      </c>
      <c r="G70" s="192">
        <v>839.1736668597099</v>
      </c>
      <c r="H70" s="281">
        <v>0.7676830591349626</v>
      </c>
      <c r="I70" s="281">
        <v>6.0102642070573475E-2</v>
      </c>
    </row>
    <row r="71" spans="1:255" s="149" customFormat="1" ht="18" customHeight="1">
      <c r="B71" s="156">
        <v>32</v>
      </c>
      <c r="C71" s="154" t="s">
        <v>181</v>
      </c>
      <c r="D71" s="155">
        <v>106523</v>
      </c>
      <c r="E71" s="281">
        <v>1.0696022129659409E-2</v>
      </c>
      <c r="F71" s="281">
        <v>-3.3401946107783909E-3</v>
      </c>
      <c r="G71" s="192">
        <v>810.82611220112096</v>
      </c>
      <c r="H71" s="281">
        <v>0.74175048005304622</v>
      </c>
      <c r="I71" s="281">
        <v>5.7740501474586203E-2</v>
      </c>
    </row>
    <row r="72" spans="1:255" s="149" customFormat="1" ht="18" customHeight="1">
      <c r="B72" s="157">
        <v>36</v>
      </c>
      <c r="C72" s="158" t="s">
        <v>98</v>
      </c>
      <c r="D72" s="155">
        <v>245506</v>
      </c>
      <c r="E72" s="281">
        <v>2.465136739449849E-2</v>
      </c>
      <c r="F72" s="281">
        <v>2.302585918299016E-3</v>
      </c>
      <c r="G72" s="192">
        <v>973.85925724829542</v>
      </c>
      <c r="H72" s="281">
        <v>0.89089455889260838</v>
      </c>
      <c r="I72" s="281">
        <v>5.4043679136651646E-2</v>
      </c>
    </row>
    <row r="73" spans="1:255" s="149" customFormat="1" ht="18" hidden="1" customHeight="1">
      <c r="B73" s="157"/>
      <c r="C73" s="158"/>
      <c r="D73" s="155"/>
      <c r="E73" s="281"/>
      <c r="F73" s="281"/>
      <c r="G73" s="192"/>
      <c r="H73" s="281"/>
      <c r="I73" s="281"/>
    </row>
    <row r="74" spans="1:255" s="145" customFormat="1" ht="18" customHeight="1">
      <c r="A74" s="12"/>
      <c r="B74" s="156">
        <v>28</v>
      </c>
      <c r="C74" s="159" t="s">
        <v>99</v>
      </c>
      <c r="D74" s="160">
        <v>1210983</v>
      </c>
      <c r="E74" s="282">
        <v>0.121595345292954</v>
      </c>
      <c r="F74" s="282">
        <v>1.7175471531706288E-2</v>
      </c>
      <c r="G74" s="193">
        <v>1277.3230574913109</v>
      </c>
      <c r="H74" s="282">
        <v>1.1685057706207589</v>
      </c>
      <c r="I74" s="282">
        <v>5.0232374281364622E-2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45" customFormat="1" ht="18" hidden="1" customHeight="1">
      <c r="A75" s="12"/>
      <c r="B75" s="156"/>
      <c r="C75" s="159"/>
      <c r="D75" s="160"/>
      <c r="E75" s="282"/>
      <c r="F75" s="282"/>
      <c r="G75" s="193"/>
      <c r="H75" s="282"/>
      <c r="I75" s="28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45" customFormat="1" ht="18" customHeight="1">
      <c r="A76" s="12"/>
      <c r="B76" s="156">
        <v>30</v>
      </c>
      <c r="C76" s="159" t="s">
        <v>100</v>
      </c>
      <c r="D76" s="160">
        <v>254382</v>
      </c>
      <c r="E76" s="282">
        <v>2.5542610529059637E-2</v>
      </c>
      <c r="F76" s="282">
        <v>7.812685709758016E-3</v>
      </c>
      <c r="G76" s="193">
        <v>966.21596610609265</v>
      </c>
      <c r="H76" s="282">
        <v>0.88390241250190626</v>
      </c>
      <c r="I76" s="282">
        <v>5.3996647179101354E-2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45" customFormat="1" ht="18" hidden="1" customHeight="1">
      <c r="A77" s="12"/>
      <c r="B77" s="156"/>
      <c r="C77" s="159"/>
      <c r="D77" s="160"/>
      <c r="E77" s="282"/>
      <c r="F77" s="282"/>
      <c r="G77" s="193"/>
      <c r="H77" s="282"/>
      <c r="I77" s="28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45" customFormat="1" ht="18" customHeight="1">
      <c r="A78" s="12"/>
      <c r="B78" s="142">
        <v>31</v>
      </c>
      <c r="C78" s="159" t="s">
        <v>101</v>
      </c>
      <c r="D78" s="160">
        <v>141134</v>
      </c>
      <c r="E78" s="282">
        <v>1.4171328138029824E-2</v>
      </c>
      <c r="F78" s="282">
        <v>8.5826788534513199E-3</v>
      </c>
      <c r="G78" s="193">
        <v>1254.9551788371318</v>
      </c>
      <c r="H78" s="282">
        <v>1.148043448946799</v>
      </c>
      <c r="I78" s="282">
        <v>5.2999227673632854E-2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45" customFormat="1" ht="18" hidden="1" customHeight="1">
      <c r="A79" s="12"/>
      <c r="B79" s="142"/>
      <c r="C79" s="159"/>
      <c r="D79" s="160"/>
      <c r="E79" s="282"/>
      <c r="F79" s="282"/>
      <c r="G79" s="193"/>
      <c r="H79" s="282"/>
      <c r="I79" s="28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45" customFormat="1" ht="18" customHeight="1">
      <c r="A80" s="12"/>
      <c r="B80" s="142"/>
      <c r="C80" s="143" t="s">
        <v>102</v>
      </c>
      <c r="D80" s="144">
        <v>568755</v>
      </c>
      <c r="E80" s="278">
        <v>5.7108944231334426E-2</v>
      </c>
      <c r="F80" s="278">
        <v>4.2305322242606191E-3</v>
      </c>
      <c r="G80" s="189">
        <v>1355.4072319715872</v>
      </c>
      <c r="H80" s="278">
        <v>1.2399378237252896</v>
      </c>
      <c r="I80" s="278">
        <v>5.2871083905658312E-2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</row>
    <row r="81" spans="1:255" s="148" customFormat="1" ht="18" customHeight="1">
      <c r="B81" s="142">
        <v>1</v>
      </c>
      <c r="C81" s="161" t="s">
        <v>182</v>
      </c>
      <c r="D81" s="147">
        <v>80396</v>
      </c>
      <c r="E81" s="279">
        <v>8.0725983603174706E-3</v>
      </c>
      <c r="F81" s="283">
        <v>1.2238114423851698E-2</v>
      </c>
      <c r="G81" s="190">
        <v>1376.736754440519</v>
      </c>
      <c r="H81" s="279">
        <v>1.2594502485134889</v>
      </c>
      <c r="I81" s="283">
        <v>5.1858878115503826E-2</v>
      </c>
    </row>
    <row r="82" spans="1:255" s="149" customFormat="1" ht="18" customHeight="1">
      <c r="B82" s="142">
        <v>20</v>
      </c>
      <c r="C82" s="161" t="s">
        <v>183</v>
      </c>
      <c r="D82" s="147">
        <v>192590</v>
      </c>
      <c r="E82" s="279">
        <v>1.9338048139379341E-2</v>
      </c>
      <c r="F82" s="283">
        <v>2.9214337417786673E-3</v>
      </c>
      <c r="G82" s="190">
        <v>1328.0150424736491</v>
      </c>
      <c r="H82" s="279">
        <v>1.2148792206486787</v>
      </c>
      <c r="I82" s="283">
        <v>5.3955254036150757E-2</v>
      </c>
    </row>
    <row r="83" spans="1:255" s="149" customFormat="1" ht="18" customHeight="1">
      <c r="B83" s="142">
        <v>48</v>
      </c>
      <c r="C83" s="161" t="s">
        <v>184</v>
      </c>
      <c r="D83" s="147">
        <v>295769</v>
      </c>
      <c r="E83" s="279">
        <v>2.9698297731637614E-2</v>
      </c>
      <c r="F83" s="283">
        <v>2.9263561948553729E-3</v>
      </c>
      <c r="G83" s="190">
        <v>1367.4458617366929</v>
      </c>
      <c r="H83" s="279">
        <v>1.2509508624928831</v>
      </c>
      <c r="I83" s="283">
        <v>5.2419968661352012E-2</v>
      </c>
    </row>
    <row r="84" spans="1:255" s="149" customFormat="1" ht="18" hidden="1" customHeight="1">
      <c r="B84" s="142"/>
      <c r="C84" s="161"/>
      <c r="D84" s="147"/>
      <c r="E84" s="279"/>
      <c r="F84" s="283"/>
      <c r="G84" s="190"/>
      <c r="H84" s="279"/>
      <c r="I84" s="283"/>
    </row>
    <row r="85" spans="1:255" s="145" customFormat="1" ht="18" customHeight="1">
      <c r="A85" s="12"/>
      <c r="B85" s="142">
        <v>26</v>
      </c>
      <c r="C85" s="143" t="s">
        <v>103</v>
      </c>
      <c r="D85" s="144">
        <v>71709</v>
      </c>
      <c r="E85" s="278">
        <v>7.2003328003881466E-3</v>
      </c>
      <c r="F85" s="278">
        <v>5.482486889705207E-3</v>
      </c>
      <c r="G85" s="189">
        <v>1076.4985187354448</v>
      </c>
      <c r="H85" s="278">
        <v>0.98478981008735389</v>
      </c>
      <c r="I85" s="278">
        <v>5.4695719220147154E-2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45" customFormat="1" ht="18" hidden="1" customHeight="1">
      <c r="A86" s="12"/>
      <c r="B86" s="142"/>
      <c r="C86" s="143"/>
      <c r="D86" s="144"/>
      <c r="E86" s="278"/>
      <c r="F86" s="278"/>
      <c r="G86" s="189"/>
      <c r="H86" s="278"/>
      <c r="I86" s="278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45" customFormat="1" ht="18" customHeight="1">
      <c r="A87" s="12"/>
      <c r="B87" s="142">
        <v>51</v>
      </c>
      <c r="C87" s="161" t="s">
        <v>104</v>
      </c>
      <c r="D87" s="147">
        <v>8907</v>
      </c>
      <c r="E87" s="279">
        <v>8.9435585844255564E-4</v>
      </c>
      <c r="F87" s="283">
        <v>2.2504782266230539E-3</v>
      </c>
      <c r="G87" s="190">
        <v>1103.6655293589311</v>
      </c>
      <c r="H87" s="279">
        <v>1.0096424176543124</v>
      </c>
      <c r="I87" s="283">
        <v>5.7600062228097659E-2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45" customFormat="1" ht="18" customHeight="1">
      <c r="A88" s="12"/>
      <c r="B88" s="142">
        <v>52</v>
      </c>
      <c r="C88" s="161" t="s">
        <v>105</v>
      </c>
      <c r="D88" s="147">
        <v>8396</v>
      </c>
      <c r="E88" s="279">
        <v>8.4304611962318372E-4</v>
      </c>
      <c r="F88" s="283">
        <v>2.4027320404927499E-2</v>
      </c>
      <c r="G88" s="190">
        <v>1058.5959528346832</v>
      </c>
      <c r="H88" s="279">
        <v>0.9684123937076291</v>
      </c>
      <c r="I88" s="283">
        <v>5.5798150833047844E-2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45" customFormat="1" ht="18" hidden="1" customHeight="1">
      <c r="A89" s="12"/>
      <c r="B89" s="142"/>
      <c r="C89" s="161"/>
      <c r="D89" s="147"/>
      <c r="E89" s="279"/>
      <c r="F89" s="283"/>
      <c r="G89" s="190"/>
      <c r="H89" s="279"/>
      <c r="I89" s="283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</row>
    <row r="90" spans="1:255" s="12" customFormat="1" ht="18" customHeight="1">
      <c r="B90" s="142"/>
      <c r="C90" s="329" t="s">
        <v>45</v>
      </c>
      <c r="D90" s="330">
        <v>9959123</v>
      </c>
      <c r="E90" s="332">
        <v>1</v>
      </c>
      <c r="F90" s="332">
        <v>7.885373506027582E-3</v>
      </c>
      <c r="G90" s="331">
        <v>1093.1251600176042</v>
      </c>
      <c r="H90" s="332">
        <v>1</v>
      </c>
      <c r="I90" s="332">
        <v>5.3638043536660795E-2</v>
      </c>
    </row>
    <row r="91" spans="1:255" ht="18" customHeight="1">
      <c r="B91" s="162"/>
      <c r="D91" s="121"/>
      <c r="E91" s="163"/>
      <c r="F91" s="163"/>
      <c r="G91" s="164"/>
      <c r="H91" s="163"/>
      <c r="I91" s="163"/>
    </row>
    <row r="92" spans="1:255" ht="18" customHeight="1">
      <c r="B92" s="162"/>
      <c r="D92" s="129"/>
      <c r="E92" s="163"/>
      <c r="G92" s="164"/>
      <c r="H92" s="163"/>
      <c r="I92" s="163"/>
    </row>
    <row r="93" spans="1:255" ht="18" customHeight="1">
      <c r="B93" s="162"/>
      <c r="D93" s="129"/>
      <c r="I93" s="163"/>
    </row>
    <row r="94" spans="1:255" ht="18" customHeight="1">
      <c r="B94" s="162"/>
      <c r="D94" s="129"/>
      <c r="I94" s="163"/>
    </row>
    <row r="95" spans="1:255" ht="18" customHeight="1">
      <c r="B95" s="162"/>
      <c r="D95" s="129"/>
      <c r="I95" s="163"/>
    </row>
    <row r="96" spans="1:255" ht="18" customHeight="1">
      <c r="B96" s="162"/>
      <c r="D96" s="129"/>
      <c r="I96" s="163"/>
    </row>
    <row r="97" spans="2:9" ht="18" customHeight="1">
      <c r="B97" s="165"/>
      <c r="C97" s="166"/>
      <c r="D97" s="167"/>
      <c r="E97" s="166"/>
      <c r="F97" s="166"/>
      <c r="G97" s="166"/>
      <c r="H97" s="166"/>
      <c r="I97" s="166"/>
    </row>
    <row r="98" spans="2:9" ht="18" customHeight="1">
      <c r="B98" s="165"/>
      <c r="C98" s="166"/>
      <c r="D98" s="167"/>
      <c r="E98" s="166"/>
      <c r="F98" s="166"/>
      <c r="G98" s="166"/>
      <c r="H98" s="166"/>
      <c r="I98" s="166"/>
    </row>
    <row r="99" spans="2:9" ht="18" customHeight="1">
      <c r="B99" s="133"/>
      <c r="D99" s="129"/>
    </row>
    <row r="100" spans="2:9" ht="18" customHeight="1">
      <c r="B100" s="133"/>
      <c r="D100" s="129"/>
    </row>
    <row r="101" spans="2:9" ht="18" customHeight="1">
      <c r="B101" s="133"/>
      <c r="D101" s="129"/>
    </row>
    <row r="102" spans="2:9" ht="18" customHeight="1">
      <c r="B102" s="133"/>
      <c r="D102" s="129"/>
    </row>
    <row r="103" spans="2:9" ht="18" customHeight="1">
      <c r="B103" s="133"/>
      <c r="D103" s="129"/>
    </row>
    <row r="104" spans="2:9" ht="18" customHeight="1">
      <c r="B104" s="133"/>
      <c r="D104" s="129"/>
    </row>
    <row r="105" spans="2:9" ht="18" customHeight="1">
      <c r="B105" s="133"/>
      <c r="D105" s="129"/>
    </row>
    <row r="106" spans="2:9" ht="18" customHeight="1">
      <c r="B106" s="133"/>
      <c r="D106" s="129"/>
    </row>
    <row r="107" spans="2:9" ht="18" customHeight="1">
      <c r="B107" s="133"/>
      <c r="D107" s="129"/>
    </row>
    <row r="108" spans="2:9" ht="18" customHeight="1">
      <c r="B108" s="133"/>
      <c r="D108" s="129"/>
    </row>
    <row r="109" spans="2:9" ht="18" customHeight="1">
      <c r="B109" s="133"/>
      <c r="D109" s="129"/>
    </row>
    <row r="110" spans="2:9" ht="18" customHeight="1">
      <c r="B110" s="133"/>
      <c r="D110" s="129"/>
    </row>
    <row r="111" spans="2:9" ht="18" customHeight="1">
      <c r="B111" s="133"/>
      <c r="D111" s="129"/>
    </row>
    <row r="112" spans="2:9" ht="18" customHeight="1">
      <c r="B112" s="133"/>
      <c r="D112" s="129"/>
    </row>
    <row r="113" spans="2:4" ht="18" customHeight="1">
      <c r="B113" s="133"/>
      <c r="D113" s="129"/>
    </row>
    <row r="114" spans="2:4">
      <c r="B114" s="133"/>
      <c r="D114" s="129"/>
    </row>
    <row r="115" spans="2:4">
      <c r="B115" s="133"/>
      <c r="D115" s="129"/>
    </row>
    <row r="116" spans="2:4">
      <c r="B116" s="133"/>
      <c r="D116" s="129"/>
    </row>
    <row r="117" spans="2:4">
      <c r="B117" s="133"/>
      <c r="D117" s="129"/>
    </row>
    <row r="118" spans="2:4">
      <c r="B118" s="133"/>
      <c r="D118" s="129"/>
    </row>
    <row r="119" spans="2:4">
      <c r="B119" s="133"/>
      <c r="D119" s="129"/>
    </row>
    <row r="120" spans="2:4">
      <c r="B120" s="133"/>
      <c r="D120" s="129"/>
    </row>
    <row r="121" spans="2:4">
      <c r="B121" s="133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30" activePane="bottomLeft" state="frozen"/>
      <selection activeCell="Q29" sqref="Q29"/>
      <selection pane="bottomLeft" activeCell="K50" sqref="K50"/>
    </sheetView>
  </sheetViews>
  <sheetFormatPr baseColWidth="10" defaultColWidth="10.28515625" defaultRowHeight="15.75"/>
  <cols>
    <col min="1" max="1" width="2.7109375" style="173" customWidth="1"/>
    <col min="2" max="2" width="7" style="186" customWidth="1"/>
    <col min="3" max="3" width="27.42578125" style="169" customWidth="1"/>
    <col min="4" max="4" width="20.7109375" style="170" customWidth="1"/>
    <col min="5" max="5" width="20.7109375" style="171" customWidth="1"/>
    <col min="6" max="7" width="20.7109375" style="172" customWidth="1"/>
    <col min="8" max="16384" width="10.28515625" style="173"/>
  </cols>
  <sheetData>
    <row r="1" spans="1:9">
      <c r="B1" s="168"/>
    </row>
    <row r="2" spans="1:9" s="169" customFormat="1" ht="22.7" customHeight="1">
      <c r="B2" s="174"/>
      <c r="C2" s="582" t="s">
        <v>157</v>
      </c>
      <c r="D2" s="583"/>
      <c r="E2" s="583"/>
      <c r="F2" s="583"/>
      <c r="G2" s="583"/>
    </row>
    <row r="3" spans="1:9" s="169" customFormat="1" ht="18.95" customHeight="1">
      <c r="A3" s="311"/>
      <c r="B3" s="312"/>
      <c r="C3" s="584" t="s">
        <v>147</v>
      </c>
      <c r="D3" s="585"/>
      <c r="E3" s="585"/>
      <c r="F3" s="585"/>
      <c r="G3" s="585"/>
    </row>
    <row r="4" spans="1:9" ht="19.7" customHeight="1">
      <c r="A4" s="311"/>
      <c r="B4" s="590" t="s">
        <v>162</v>
      </c>
      <c r="C4" s="586" t="s">
        <v>220</v>
      </c>
      <c r="D4" s="588" t="s">
        <v>158</v>
      </c>
      <c r="E4" s="313" t="s">
        <v>159</v>
      </c>
      <c r="F4" s="313"/>
      <c r="G4" s="313"/>
      <c r="I4" s="9" t="s">
        <v>173</v>
      </c>
    </row>
    <row r="5" spans="1:9" ht="19.7" customHeight="1">
      <c r="A5" s="311"/>
      <c r="B5" s="591"/>
      <c r="C5" s="587"/>
      <c r="D5" s="589"/>
      <c r="E5" s="313" t="s">
        <v>4</v>
      </c>
      <c r="F5" s="313" t="s">
        <v>3</v>
      </c>
      <c r="G5" s="313" t="s">
        <v>6</v>
      </c>
    </row>
    <row r="6" spans="1:9">
      <c r="B6" s="175">
        <v>4</v>
      </c>
      <c r="C6" s="177" t="s">
        <v>53</v>
      </c>
      <c r="D6" s="178">
        <v>35475</v>
      </c>
      <c r="E6" s="284">
        <v>0.38720366195258593</v>
      </c>
      <c r="F6" s="284">
        <v>0.24477195397025653</v>
      </c>
      <c r="G6" s="284">
        <v>0.31999242301239378</v>
      </c>
    </row>
    <row r="7" spans="1:9">
      <c r="B7" s="176">
        <v>11</v>
      </c>
      <c r="C7" s="177" t="s">
        <v>54</v>
      </c>
      <c r="D7" s="178">
        <v>66036</v>
      </c>
      <c r="E7" s="284">
        <v>0.36222074927415815</v>
      </c>
      <c r="F7" s="284">
        <v>0.22764961551320628</v>
      </c>
      <c r="G7" s="284">
        <v>0.29121795041409787</v>
      </c>
      <c r="H7" s="169"/>
    </row>
    <row r="8" spans="1:9">
      <c r="B8" s="176">
        <v>14</v>
      </c>
      <c r="C8" s="177" t="s">
        <v>55</v>
      </c>
      <c r="D8" s="178">
        <v>55821</v>
      </c>
      <c r="E8" s="284">
        <v>0.37992903457452426</v>
      </c>
      <c r="F8" s="284">
        <v>0.24744993391026759</v>
      </c>
      <c r="G8" s="284">
        <v>0.31918141896528063</v>
      </c>
      <c r="H8" s="169"/>
    </row>
    <row r="9" spans="1:9">
      <c r="B9" s="176">
        <v>18</v>
      </c>
      <c r="C9" s="177" t="s">
        <v>56</v>
      </c>
      <c r="D9" s="178">
        <v>60892</v>
      </c>
      <c r="E9" s="284">
        <v>0.37836210357286232</v>
      </c>
      <c r="F9" s="284">
        <v>0.24265719134009817</v>
      </c>
      <c r="G9" s="284">
        <v>0.31643714597515982</v>
      </c>
      <c r="H9" s="169"/>
    </row>
    <row r="10" spans="1:9">
      <c r="B10" s="176">
        <v>21</v>
      </c>
      <c r="C10" s="177" t="s">
        <v>57</v>
      </c>
      <c r="D10" s="178">
        <v>29803</v>
      </c>
      <c r="E10" s="284">
        <v>0.37445360865523447</v>
      </c>
      <c r="F10" s="284">
        <v>0.21649340821284901</v>
      </c>
      <c r="G10" s="284">
        <v>0.29574389965566172</v>
      </c>
      <c r="H10" s="169"/>
    </row>
    <row r="11" spans="1:9">
      <c r="B11" s="176">
        <v>23</v>
      </c>
      <c r="C11" s="177" t="s">
        <v>58</v>
      </c>
      <c r="D11" s="178">
        <v>53117</v>
      </c>
      <c r="E11" s="284">
        <v>0.44838618990883411</v>
      </c>
      <c r="F11" s="284">
        <v>0.28003653332952777</v>
      </c>
      <c r="G11" s="284">
        <v>0.36690105821567709</v>
      </c>
      <c r="H11" s="169"/>
    </row>
    <row r="12" spans="1:9">
      <c r="B12" s="176">
        <v>29</v>
      </c>
      <c r="C12" s="177" t="s">
        <v>59</v>
      </c>
      <c r="D12" s="178">
        <v>76480</v>
      </c>
      <c r="E12" s="284">
        <v>0.34202019921755777</v>
      </c>
      <c r="F12" s="284">
        <v>0.20288805429661541</v>
      </c>
      <c r="G12" s="284">
        <v>0.27501393408727232</v>
      </c>
      <c r="H12" s="169"/>
    </row>
    <row r="13" spans="1:9">
      <c r="B13" s="176">
        <v>41</v>
      </c>
      <c r="C13" s="177" t="s">
        <v>60</v>
      </c>
      <c r="D13" s="178">
        <v>108625</v>
      </c>
      <c r="E13" s="284">
        <v>0.33732819638060507</v>
      </c>
      <c r="F13" s="284">
        <v>0.21494797207177532</v>
      </c>
      <c r="G13" s="284">
        <v>0.27909671584421458</v>
      </c>
      <c r="H13" s="169"/>
    </row>
    <row r="14" spans="1:9" s="183" customFormat="1">
      <c r="B14" s="179"/>
      <c r="C14" s="180" t="s">
        <v>52</v>
      </c>
      <c r="D14" s="181">
        <v>486249</v>
      </c>
      <c r="E14" s="285">
        <v>0.36686366536858239</v>
      </c>
      <c r="F14" s="285">
        <v>0.22924520312768648</v>
      </c>
      <c r="G14" s="285">
        <v>0.30056558988243148</v>
      </c>
      <c r="H14" s="182"/>
    </row>
    <row r="15" spans="1:9">
      <c r="B15" s="176">
        <v>22</v>
      </c>
      <c r="C15" s="177" t="s">
        <v>62</v>
      </c>
      <c r="D15" s="178">
        <v>12712</v>
      </c>
      <c r="E15" s="284">
        <v>0.31731163936261519</v>
      </c>
      <c r="F15" s="284">
        <v>0.15640444427929098</v>
      </c>
      <c r="G15" s="284">
        <v>0.23668727191479855</v>
      </c>
      <c r="H15" s="169"/>
    </row>
    <row r="16" spans="1:9">
      <c r="B16" s="176">
        <v>44</v>
      </c>
      <c r="C16" s="177" t="s">
        <v>63</v>
      </c>
      <c r="D16" s="178">
        <v>8455</v>
      </c>
      <c r="E16" s="284">
        <v>0.29847084331849821</v>
      </c>
      <c r="F16" s="284">
        <v>0.17641586867305062</v>
      </c>
      <c r="G16" s="284">
        <v>0.23616658752548811</v>
      </c>
      <c r="H16" s="169"/>
    </row>
    <row r="17" spans="2:8">
      <c r="B17" s="176">
        <v>50</v>
      </c>
      <c r="C17" s="177" t="s">
        <v>64</v>
      </c>
      <c r="D17" s="178">
        <v>39464</v>
      </c>
      <c r="E17" s="284">
        <v>0.25007930353870012</v>
      </c>
      <c r="F17" s="284">
        <v>0.10630257339893918</v>
      </c>
      <c r="G17" s="284">
        <v>0.18123785861573294</v>
      </c>
      <c r="H17" s="169"/>
    </row>
    <row r="18" spans="2:8" s="183" customFormat="1">
      <c r="B18" s="176"/>
      <c r="C18" s="180" t="s">
        <v>61</v>
      </c>
      <c r="D18" s="181">
        <v>60631</v>
      </c>
      <c r="E18" s="285">
        <v>0.26686986331751272</v>
      </c>
      <c r="F18" s="285">
        <v>0.12389842416942688</v>
      </c>
      <c r="G18" s="285">
        <v>0.19733056474080246</v>
      </c>
      <c r="H18" s="182"/>
    </row>
    <row r="19" spans="2:8" s="183" customFormat="1">
      <c r="B19" s="176">
        <v>33</v>
      </c>
      <c r="C19" s="180" t="s">
        <v>65</v>
      </c>
      <c r="D19" s="181">
        <v>44609</v>
      </c>
      <c r="E19" s="285">
        <v>0.21053492021972273</v>
      </c>
      <c r="F19" s="285">
        <v>8.4782356196579742E-2</v>
      </c>
      <c r="G19" s="285">
        <v>0.14904842094008527</v>
      </c>
      <c r="H19" s="182"/>
    </row>
    <row r="20" spans="2:8" s="183" customFormat="1">
      <c r="B20" s="176">
        <v>7</v>
      </c>
      <c r="C20" s="180" t="s">
        <v>178</v>
      </c>
      <c r="D20" s="181">
        <v>34641</v>
      </c>
      <c r="E20" s="285">
        <v>0.22060886516424055</v>
      </c>
      <c r="F20" s="285">
        <v>0.11305017462417839</v>
      </c>
      <c r="G20" s="285">
        <v>0.17151047649225651</v>
      </c>
      <c r="H20" s="182"/>
    </row>
    <row r="21" spans="2:8">
      <c r="B21" s="176">
        <v>35</v>
      </c>
      <c r="C21" s="177" t="s">
        <v>67</v>
      </c>
      <c r="D21" s="178">
        <v>48105</v>
      </c>
      <c r="E21" s="284">
        <v>0.32138066020100725</v>
      </c>
      <c r="F21" s="284">
        <v>0.20569423711823223</v>
      </c>
      <c r="G21" s="284">
        <v>0.26327311335985859</v>
      </c>
      <c r="H21" s="169"/>
    </row>
    <row r="22" spans="2:8">
      <c r="B22" s="176">
        <v>38</v>
      </c>
      <c r="C22" s="177" t="s">
        <v>68</v>
      </c>
      <c r="D22" s="178">
        <v>50015</v>
      </c>
      <c r="E22" s="284">
        <v>0.35603983430070385</v>
      </c>
      <c r="F22" s="284">
        <v>0.2470165739038146</v>
      </c>
      <c r="G22" s="284">
        <v>0.30260220349340222</v>
      </c>
      <c r="H22" s="169"/>
    </row>
    <row r="23" spans="2:8" s="183" customFormat="1">
      <c r="B23" s="176"/>
      <c r="C23" s="180" t="s">
        <v>66</v>
      </c>
      <c r="D23" s="181">
        <v>98120</v>
      </c>
      <c r="E23" s="285">
        <v>0.33804818740688736</v>
      </c>
      <c r="F23" s="285">
        <v>0.22507059858339892</v>
      </c>
      <c r="G23" s="285">
        <v>0.28195240257239901</v>
      </c>
      <c r="H23" s="182"/>
    </row>
    <row r="24" spans="2:8" s="183" customFormat="1">
      <c r="B24" s="176">
        <v>39</v>
      </c>
      <c r="C24" s="180" t="s">
        <v>69</v>
      </c>
      <c r="D24" s="181">
        <v>23923</v>
      </c>
      <c r="E24" s="285">
        <v>0.22196447597340419</v>
      </c>
      <c r="F24" s="285">
        <v>0.10743016679378876</v>
      </c>
      <c r="G24" s="285">
        <v>0.16655411285550178</v>
      </c>
      <c r="H24" s="182"/>
    </row>
    <row r="25" spans="2:8">
      <c r="B25" s="176">
        <v>5</v>
      </c>
      <c r="C25" s="177" t="s">
        <v>71</v>
      </c>
      <c r="D25" s="178">
        <v>14074</v>
      </c>
      <c r="E25" s="284">
        <v>0.44621141253507951</v>
      </c>
      <c r="F25" s="284">
        <v>0.28883401123377883</v>
      </c>
      <c r="G25" s="284">
        <v>0.36249839021249197</v>
      </c>
      <c r="H25" s="169"/>
    </row>
    <row r="26" spans="2:8">
      <c r="B26" s="176">
        <v>9</v>
      </c>
      <c r="C26" s="177" t="s">
        <v>72</v>
      </c>
      <c r="D26" s="178">
        <v>17011</v>
      </c>
      <c r="E26" s="284">
        <v>0.25419110113143378</v>
      </c>
      <c r="F26" s="284">
        <v>0.11749335792547702</v>
      </c>
      <c r="G26" s="284">
        <v>0.18608747019056163</v>
      </c>
      <c r="H26" s="169"/>
    </row>
    <row r="27" spans="2:8">
      <c r="B27" s="176">
        <v>24</v>
      </c>
      <c r="C27" s="177" t="s">
        <v>73</v>
      </c>
      <c r="D27" s="178">
        <v>28744</v>
      </c>
      <c r="E27" s="284">
        <v>0.26925130684053733</v>
      </c>
      <c r="F27" s="284">
        <v>0.13982636609031882</v>
      </c>
      <c r="G27" s="284">
        <v>0.205756662538744</v>
      </c>
      <c r="H27" s="169"/>
    </row>
    <row r="28" spans="2:8">
      <c r="B28" s="176">
        <v>34</v>
      </c>
      <c r="C28" s="177" t="s">
        <v>74</v>
      </c>
      <c r="D28" s="178">
        <v>10166</v>
      </c>
      <c r="E28" s="284">
        <v>0.31786858196641754</v>
      </c>
      <c r="F28" s="284">
        <v>0.16305916305916307</v>
      </c>
      <c r="G28" s="284">
        <v>0.2376232995184891</v>
      </c>
      <c r="H28" s="169"/>
    </row>
    <row r="29" spans="2:8">
      <c r="B29" s="176">
        <v>37</v>
      </c>
      <c r="C29" s="177" t="s">
        <v>75</v>
      </c>
      <c r="D29" s="178">
        <v>25968</v>
      </c>
      <c r="E29" s="284">
        <v>0.38290632506004801</v>
      </c>
      <c r="F29" s="284">
        <v>0.25990738484036069</v>
      </c>
      <c r="G29" s="284">
        <v>0.32059655057469844</v>
      </c>
      <c r="H29" s="169"/>
    </row>
    <row r="30" spans="2:8">
      <c r="B30" s="176">
        <v>40</v>
      </c>
      <c r="C30" s="177" t="s">
        <v>76</v>
      </c>
      <c r="D30" s="178">
        <v>9056</v>
      </c>
      <c r="E30" s="284">
        <v>0.35349030800332976</v>
      </c>
      <c r="F30" s="284">
        <v>0.17773080438756855</v>
      </c>
      <c r="G30" s="284">
        <v>0.26385408775712371</v>
      </c>
      <c r="H30" s="169"/>
    </row>
    <row r="31" spans="2:8">
      <c r="B31" s="176">
        <v>42</v>
      </c>
      <c r="C31" s="177" t="s">
        <v>77</v>
      </c>
      <c r="D31" s="178">
        <v>5274</v>
      </c>
      <c r="E31" s="284">
        <v>0.31054131054131057</v>
      </c>
      <c r="F31" s="284">
        <v>0.16022248138512604</v>
      </c>
      <c r="G31" s="284">
        <v>0.23566736672773583</v>
      </c>
      <c r="H31" s="169"/>
    </row>
    <row r="32" spans="2:8">
      <c r="B32" s="176">
        <v>47</v>
      </c>
      <c r="C32" s="177" t="s">
        <v>78</v>
      </c>
      <c r="D32" s="178">
        <v>23371</v>
      </c>
      <c r="E32" s="284">
        <v>0.27637338097364894</v>
      </c>
      <c r="F32" s="284">
        <v>0.12698081064575231</v>
      </c>
      <c r="G32" s="284">
        <v>0.19772921478548525</v>
      </c>
      <c r="H32" s="169"/>
    </row>
    <row r="33" spans="2:8">
      <c r="B33" s="176">
        <v>49</v>
      </c>
      <c r="C33" s="177" t="s">
        <v>79</v>
      </c>
      <c r="D33" s="178">
        <v>18596</v>
      </c>
      <c r="E33" s="284">
        <v>0.45156848401394206</v>
      </c>
      <c r="F33" s="284">
        <v>0.32993972959765433</v>
      </c>
      <c r="G33" s="284">
        <v>0.38907835547651426</v>
      </c>
      <c r="H33" s="169"/>
    </row>
    <row r="34" spans="2:8" s="183" customFormat="1">
      <c r="B34" s="176"/>
      <c r="C34" s="180" t="s">
        <v>70</v>
      </c>
      <c r="D34" s="181">
        <v>152260</v>
      </c>
      <c r="E34" s="285">
        <v>0.31738085967146901</v>
      </c>
      <c r="F34" s="285">
        <v>0.17895744579005313</v>
      </c>
      <c r="G34" s="285">
        <v>0.24701011661031907</v>
      </c>
      <c r="H34" s="182"/>
    </row>
    <row r="35" spans="2:8">
      <c r="B35" s="176">
        <v>2</v>
      </c>
      <c r="C35" s="177" t="s">
        <v>81</v>
      </c>
      <c r="D35" s="178">
        <v>26754</v>
      </c>
      <c r="E35" s="284">
        <v>0.44083540236599972</v>
      </c>
      <c r="F35" s="284">
        <v>0.29827612665609493</v>
      </c>
      <c r="G35" s="284">
        <v>0.36482893104059566</v>
      </c>
      <c r="H35" s="169"/>
    </row>
    <row r="36" spans="2:8">
      <c r="B36" s="176">
        <v>13</v>
      </c>
      <c r="C36" s="177" t="s">
        <v>82</v>
      </c>
      <c r="D36" s="178">
        <v>36254</v>
      </c>
      <c r="E36" s="284">
        <v>0.46001367053998632</v>
      </c>
      <c r="F36" s="284">
        <v>0.27879216027243414</v>
      </c>
      <c r="G36" s="284">
        <v>0.36052466711085035</v>
      </c>
      <c r="H36" s="169"/>
    </row>
    <row r="37" spans="2:8">
      <c r="B37" s="176">
        <v>16</v>
      </c>
      <c r="C37" s="177" t="s">
        <v>83</v>
      </c>
      <c r="D37" s="178">
        <v>18154</v>
      </c>
      <c r="E37" s="284">
        <v>0.48337984040730408</v>
      </c>
      <c r="F37" s="284">
        <v>0.34315553897799328</v>
      </c>
      <c r="G37" s="284">
        <v>0.40744231977735884</v>
      </c>
      <c r="H37" s="169"/>
    </row>
    <row r="38" spans="2:8">
      <c r="B38" s="176">
        <v>19</v>
      </c>
      <c r="C38" s="177" t="s">
        <v>84</v>
      </c>
      <c r="D38" s="178">
        <v>8818</v>
      </c>
      <c r="E38" s="284">
        <v>0.29160955551204232</v>
      </c>
      <c r="F38" s="284">
        <v>0.12375102729356806</v>
      </c>
      <c r="G38" s="284">
        <v>0.20249385721174823</v>
      </c>
      <c r="H38" s="169"/>
    </row>
    <row r="39" spans="2:8">
      <c r="B39" s="176">
        <v>45</v>
      </c>
      <c r="C39" s="177" t="s">
        <v>85</v>
      </c>
      <c r="D39" s="178">
        <v>38738</v>
      </c>
      <c r="E39" s="284">
        <v>0.4311399375427315</v>
      </c>
      <c r="F39" s="284">
        <v>0.23401282012334051</v>
      </c>
      <c r="G39" s="284">
        <v>0.32294853731940543</v>
      </c>
      <c r="H39" s="169"/>
    </row>
    <row r="40" spans="2:8" s="185" customFormat="1">
      <c r="B40" s="176"/>
      <c r="C40" s="180" t="s">
        <v>80</v>
      </c>
      <c r="D40" s="181">
        <v>128718</v>
      </c>
      <c r="E40" s="285">
        <v>0.43032768102658114</v>
      </c>
      <c r="F40" s="285">
        <v>0.25845524770235212</v>
      </c>
      <c r="G40" s="285">
        <v>0.33700575474019889</v>
      </c>
      <c r="H40" s="184"/>
    </row>
    <row r="41" spans="2:8">
      <c r="B41" s="176">
        <v>8</v>
      </c>
      <c r="C41" s="177" t="s">
        <v>87</v>
      </c>
      <c r="D41" s="178">
        <v>179002</v>
      </c>
      <c r="E41" s="284">
        <v>0.18234994947839309</v>
      </c>
      <c r="F41" s="284">
        <v>7.583705897822747E-2</v>
      </c>
      <c r="G41" s="284">
        <v>0.13568508072035088</v>
      </c>
      <c r="H41" s="169"/>
    </row>
    <row r="42" spans="2:8">
      <c r="B42" s="176">
        <v>17</v>
      </c>
      <c r="C42" s="177" t="s">
        <v>179</v>
      </c>
      <c r="D42" s="178">
        <v>25625</v>
      </c>
      <c r="E42" s="284">
        <v>0.20369527320371747</v>
      </c>
      <c r="F42" s="284">
        <v>0.10049557570988804</v>
      </c>
      <c r="G42" s="284">
        <v>0.15769036688779214</v>
      </c>
      <c r="H42" s="169"/>
    </row>
    <row r="43" spans="2:8">
      <c r="B43" s="176">
        <v>25</v>
      </c>
      <c r="C43" s="177" t="s">
        <v>185</v>
      </c>
      <c r="D43" s="178">
        <v>20560</v>
      </c>
      <c r="E43" s="284">
        <v>0.26762950408960284</v>
      </c>
      <c r="F43" s="284">
        <v>0.12950319893511958</v>
      </c>
      <c r="G43" s="284">
        <v>0.20384287442247823</v>
      </c>
      <c r="H43" s="169"/>
    </row>
    <row r="44" spans="2:8">
      <c r="B44" s="176">
        <v>43</v>
      </c>
      <c r="C44" s="177" t="s">
        <v>88</v>
      </c>
      <c r="D44" s="178">
        <v>31339</v>
      </c>
      <c r="E44" s="284">
        <v>0.24038461538461539</v>
      </c>
      <c r="F44" s="284">
        <v>0.10942823775870164</v>
      </c>
      <c r="G44" s="284">
        <v>0.17844778499032002</v>
      </c>
      <c r="H44" s="169"/>
    </row>
    <row r="45" spans="2:8" s="185" customFormat="1">
      <c r="B45" s="176"/>
      <c r="C45" s="180" t="s">
        <v>86</v>
      </c>
      <c r="D45" s="181">
        <v>256526</v>
      </c>
      <c r="E45" s="285">
        <v>0.19453940615760829</v>
      </c>
      <c r="F45" s="285">
        <v>8.4908224302420093E-2</v>
      </c>
      <c r="G45" s="285">
        <v>0.14590013820717426</v>
      </c>
      <c r="H45" s="184"/>
    </row>
    <row r="46" spans="2:8">
      <c r="B46" s="176">
        <v>3</v>
      </c>
      <c r="C46" s="177" t="s">
        <v>90</v>
      </c>
      <c r="D46" s="178">
        <v>90322</v>
      </c>
      <c r="E46" s="284">
        <v>0.3296936941089702</v>
      </c>
      <c r="F46" s="284">
        <v>0.21095462656130512</v>
      </c>
      <c r="G46" s="284">
        <v>0.27331045710101248</v>
      </c>
      <c r="H46" s="169"/>
    </row>
    <row r="47" spans="2:8">
      <c r="B47" s="176">
        <v>12</v>
      </c>
      <c r="C47" s="177" t="s">
        <v>91</v>
      </c>
      <c r="D47" s="178">
        <v>30781</v>
      </c>
      <c r="E47" s="284">
        <v>0.29953620920876173</v>
      </c>
      <c r="F47" s="284">
        <v>0.1474563425648151</v>
      </c>
      <c r="G47" s="284">
        <v>0.22814429398379768</v>
      </c>
      <c r="H47" s="169"/>
    </row>
    <row r="48" spans="2:8">
      <c r="B48" s="176">
        <v>46</v>
      </c>
      <c r="C48" s="177" t="s">
        <v>92</v>
      </c>
      <c r="D48" s="178">
        <v>130092</v>
      </c>
      <c r="E48" s="284">
        <v>0.30566036444988731</v>
      </c>
      <c r="F48" s="284">
        <v>0.15570258421340305</v>
      </c>
      <c r="G48" s="284">
        <v>0.23483921279798975</v>
      </c>
      <c r="H48" s="169"/>
    </row>
    <row r="49" spans="2:8" s="185" customFormat="1">
      <c r="B49" s="176"/>
      <c r="C49" s="180" t="s">
        <v>89</v>
      </c>
      <c r="D49" s="181">
        <v>251195</v>
      </c>
      <c r="E49" s="285">
        <v>0.31260523901932585</v>
      </c>
      <c r="F49" s="285">
        <v>0.17261108032896089</v>
      </c>
      <c r="G49" s="285">
        <v>0.2464254356921779</v>
      </c>
      <c r="H49" s="184"/>
    </row>
    <row r="50" spans="2:8">
      <c r="B50" s="176">
        <v>6</v>
      </c>
      <c r="C50" s="177" t="s">
        <v>94</v>
      </c>
      <c r="D50" s="178">
        <v>58168</v>
      </c>
      <c r="E50" s="284">
        <v>0.49313319423250601</v>
      </c>
      <c r="F50" s="284">
        <v>0.36617655187662373</v>
      </c>
      <c r="G50" s="284">
        <v>0.42587087988520056</v>
      </c>
      <c r="H50" s="169"/>
    </row>
    <row r="51" spans="2:8">
      <c r="B51" s="176">
        <v>10</v>
      </c>
      <c r="C51" s="177" t="s">
        <v>95</v>
      </c>
      <c r="D51" s="178">
        <v>37241</v>
      </c>
      <c r="E51" s="284">
        <v>0.45307114082810745</v>
      </c>
      <c r="F51" s="284">
        <v>0.3205503938808173</v>
      </c>
      <c r="G51" s="284">
        <v>0.38684311668345989</v>
      </c>
      <c r="H51" s="169"/>
    </row>
    <row r="52" spans="2:8" s="185" customFormat="1">
      <c r="B52" s="176"/>
      <c r="C52" s="180" t="s">
        <v>93</v>
      </c>
      <c r="D52" s="181">
        <v>95409</v>
      </c>
      <c r="E52" s="285">
        <v>0.47596547428368036</v>
      </c>
      <c r="F52" s="285">
        <v>0.34795600747042954</v>
      </c>
      <c r="G52" s="285">
        <v>0.40973567241416331</v>
      </c>
      <c r="H52" s="184"/>
    </row>
    <row r="53" spans="2:8">
      <c r="B53" s="176">
        <v>15</v>
      </c>
      <c r="C53" s="177" t="s">
        <v>180</v>
      </c>
      <c r="D53" s="178">
        <v>80402</v>
      </c>
      <c r="E53" s="284">
        <v>0.3432180358245831</v>
      </c>
      <c r="F53" s="284">
        <v>0.17711200810143915</v>
      </c>
      <c r="G53" s="284">
        <v>0.26612163839470415</v>
      </c>
      <c r="H53" s="169"/>
    </row>
    <row r="54" spans="2:8">
      <c r="B54" s="176">
        <v>27</v>
      </c>
      <c r="C54" s="177" t="s">
        <v>97</v>
      </c>
      <c r="D54" s="178">
        <v>34806</v>
      </c>
      <c r="E54" s="284">
        <v>0.34398936506931693</v>
      </c>
      <c r="F54" s="284">
        <v>0.25740507326295886</v>
      </c>
      <c r="G54" s="284">
        <v>0.30541223544277141</v>
      </c>
      <c r="H54" s="169"/>
    </row>
    <row r="55" spans="2:8">
      <c r="B55" s="176">
        <v>32</v>
      </c>
      <c r="C55" s="177" t="s">
        <v>181</v>
      </c>
      <c r="D55" s="178">
        <v>36616</v>
      </c>
      <c r="E55" s="284">
        <v>0.40566505410348896</v>
      </c>
      <c r="F55" s="284">
        <v>0.26830334832583708</v>
      </c>
      <c r="G55" s="284">
        <v>0.34373797208114681</v>
      </c>
      <c r="H55" s="169"/>
    </row>
    <row r="56" spans="2:8">
      <c r="B56" s="176">
        <v>36</v>
      </c>
      <c r="C56" s="177" t="s">
        <v>98</v>
      </c>
      <c r="D56" s="178">
        <v>61583</v>
      </c>
      <c r="E56" s="284">
        <v>0.33052241875771288</v>
      </c>
      <c r="F56" s="284">
        <v>0.15927235800826389</v>
      </c>
      <c r="G56" s="284">
        <v>0.25084111997262798</v>
      </c>
      <c r="H56" s="169"/>
    </row>
    <row r="57" spans="2:8" s="185" customFormat="1">
      <c r="B57" s="176"/>
      <c r="C57" s="180" t="s">
        <v>96</v>
      </c>
      <c r="D57" s="181">
        <v>213407</v>
      </c>
      <c r="E57" s="285">
        <v>0.34812382942720577</v>
      </c>
      <c r="F57" s="285">
        <v>0.19528158209107327</v>
      </c>
      <c r="G57" s="285">
        <v>0.27783101033955721</v>
      </c>
      <c r="H57" s="184"/>
    </row>
    <row r="58" spans="2:8" s="185" customFormat="1">
      <c r="B58" s="176">
        <v>28</v>
      </c>
      <c r="C58" s="180" t="s">
        <v>99</v>
      </c>
      <c r="D58" s="181">
        <v>175045</v>
      </c>
      <c r="E58" s="285">
        <v>0.20032609215419808</v>
      </c>
      <c r="F58" s="285">
        <v>8.0280723953594174E-2</v>
      </c>
      <c r="G58" s="285">
        <v>0.14454785905334758</v>
      </c>
      <c r="H58" s="184"/>
    </row>
    <row r="59" spans="2:8" s="185" customFormat="1">
      <c r="B59" s="176">
        <v>30</v>
      </c>
      <c r="C59" s="180" t="s">
        <v>100</v>
      </c>
      <c r="D59" s="181">
        <v>70310</v>
      </c>
      <c r="E59" s="285">
        <v>0.34975618732174074</v>
      </c>
      <c r="F59" s="285">
        <v>0.19920293011923779</v>
      </c>
      <c r="G59" s="285">
        <v>0.2763953424377511</v>
      </c>
      <c r="H59" s="184"/>
    </row>
    <row r="60" spans="2:8" s="185" customFormat="1">
      <c r="B60" s="176">
        <v>31</v>
      </c>
      <c r="C60" s="180" t="s">
        <v>101</v>
      </c>
      <c r="D60" s="181">
        <v>21851</v>
      </c>
      <c r="E60" s="285">
        <v>0.22478763403425706</v>
      </c>
      <c r="F60" s="285">
        <v>8.2352432058161673E-2</v>
      </c>
      <c r="G60" s="285">
        <v>0.15482449303498802</v>
      </c>
      <c r="H60" s="184"/>
    </row>
    <row r="61" spans="2:8">
      <c r="B61" s="176">
        <v>1</v>
      </c>
      <c r="C61" s="177" t="s">
        <v>182</v>
      </c>
      <c r="D61" s="178">
        <v>8186</v>
      </c>
      <c r="E61" s="284">
        <v>0.15187541450713565</v>
      </c>
      <c r="F61" s="284">
        <v>5.047247070681618E-2</v>
      </c>
      <c r="G61" s="284">
        <v>0.10182098611871238</v>
      </c>
      <c r="H61" s="169"/>
    </row>
    <row r="62" spans="2:8">
      <c r="B62" s="176">
        <v>20</v>
      </c>
      <c r="C62" s="177" t="s">
        <v>183</v>
      </c>
      <c r="D62" s="178">
        <v>18347</v>
      </c>
      <c r="E62" s="284">
        <v>0.13915020688578345</v>
      </c>
      <c r="F62" s="284">
        <v>4.5362746621096788E-2</v>
      </c>
      <c r="G62" s="284">
        <v>9.5264551638195125E-2</v>
      </c>
      <c r="H62" s="169"/>
    </row>
    <row r="63" spans="2:8">
      <c r="B63" s="176">
        <v>48</v>
      </c>
      <c r="C63" s="177" t="s">
        <v>184</v>
      </c>
      <c r="D63" s="178">
        <v>32732</v>
      </c>
      <c r="E63" s="284">
        <v>0.16112274931312853</v>
      </c>
      <c r="F63" s="284">
        <v>5.6420438202010703E-2</v>
      </c>
      <c r="G63" s="284">
        <v>0.11066744655457468</v>
      </c>
      <c r="H63" s="169"/>
    </row>
    <row r="64" spans="2:8" s="185" customFormat="1">
      <c r="B64" s="176">
        <v>16</v>
      </c>
      <c r="C64" s="180" t="s">
        <v>160</v>
      </c>
      <c r="D64" s="181">
        <v>59265</v>
      </c>
      <c r="E64" s="285">
        <v>0.15225664104934314</v>
      </c>
      <c r="F64" s="285">
        <v>5.1894690460453842E-2</v>
      </c>
      <c r="G64" s="285">
        <v>0.10420128174697366</v>
      </c>
      <c r="H64" s="184"/>
    </row>
    <row r="65" spans="2:9" s="185" customFormat="1">
      <c r="B65" s="176">
        <v>26</v>
      </c>
      <c r="C65" s="180" t="s">
        <v>156</v>
      </c>
      <c r="D65" s="181">
        <v>15006</v>
      </c>
      <c r="E65" s="285">
        <v>0.27672887534686325</v>
      </c>
      <c r="F65" s="285">
        <v>0.13830791679780263</v>
      </c>
      <c r="G65" s="285">
        <v>0.20926243567753003</v>
      </c>
      <c r="H65" s="184"/>
    </row>
    <row r="66" spans="2:9">
      <c r="B66" s="176">
        <v>51</v>
      </c>
      <c r="C66" s="177" t="s">
        <v>104</v>
      </c>
      <c r="D66" s="178">
        <v>2078</v>
      </c>
      <c r="E66" s="284">
        <v>0.28661314818832717</v>
      </c>
      <c r="F66" s="284">
        <v>0.17612843182875756</v>
      </c>
      <c r="G66" s="284">
        <v>0.23329965195913327</v>
      </c>
      <c r="H66" s="169"/>
    </row>
    <row r="67" spans="2:9">
      <c r="B67" s="176">
        <v>52</v>
      </c>
      <c r="C67" s="177" t="s">
        <v>105</v>
      </c>
      <c r="D67" s="178">
        <v>2267</v>
      </c>
      <c r="E67" s="284">
        <v>0.3149209259683704</v>
      </c>
      <c r="F67" s="284">
        <v>0.22142325812050584</v>
      </c>
      <c r="G67" s="284">
        <v>0.27000952834683184</v>
      </c>
      <c r="H67" s="169"/>
    </row>
    <row r="68" spans="2:9" ht="18.600000000000001" customHeight="1">
      <c r="B68" s="399"/>
      <c r="C68" s="400" t="s">
        <v>45</v>
      </c>
      <c r="D68" s="401">
        <f>'Pensiones - mínimos'!$C$14</f>
        <v>2191510</v>
      </c>
      <c r="E68" s="402">
        <f>'Pensiones - mínimos'!E14</f>
        <v>0.27900000000000003</v>
      </c>
      <c r="F68" s="402">
        <f>'Pensiones - mínimos'!F14</f>
        <v>0.155</v>
      </c>
      <c r="G68" s="402">
        <f>'Pensiones - mínimos'!G14</f>
        <v>0.22</v>
      </c>
    </row>
    <row r="69" spans="2:9">
      <c r="C69" s="187"/>
      <c r="D69" s="214"/>
      <c r="E69" s="220"/>
      <c r="F69" s="215"/>
      <c r="G69" s="210"/>
      <c r="H69" s="215"/>
      <c r="I69" s="210"/>
    </row>
    <row r="70" spans="2:9">
      <c r="F70" s="255"/>
      <c r="G70" s="255"/>
      <c r="H70" s="169"/>
      <c r="I70" s="169"/>
    </row>
    <row r="71" spans="2:9">
      <c r="F71" s="255"/>
      <c r="G71" s="255"/>
      <c r="H71" s="169"/>
      <c r="I71" s="169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6"/>
  <sheetViews>
    <sheetView showGridLines="0" showRowColHeaders="0" showOutlineSymbols="0" zoomScaleNormal="100" workbookViewId="0">
      <pane ySplit="7" topLeftCell="A64" activePane="bottomLeft" state="frozen"/>
      <selection pane="bottomLeft" activeCell="L82" sqref="L82"/>
    </sheetView>
  </sheetViews>
  <sheetFormatPr baseColWidth="10" defaultColWidth="11.42578125" defaultRowHeight="15.75"/>
  <cols>
    <col min="1" max="1" width="2.7109375" style="140" customWidth="1"/>
    <col min="2" max="2" width="8" style="108" customWidth="1"/>
    <col min="3" max="3" width="24.7109375" style="109" customWidth="1"/>
    <col min="4" max="9" width="13.7109375" style="109" customWidth="1"/>
    <col min="10" max="10" width="1.85546875" style="140" customWidth="1"/>
    <col min="11" max="11" width="11.42578125" style="140"/>
    <col min="12" max="12" width="25.42578125" style="140" bestFit="1" customWidth="1"/>
    <col min="13" max="16384" width="11.42578125" style="140"/>
  </cols>
  <sheetData>
    <row r="1" spans="1:226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26" s="3" customFormat="1" ht="12.95" customHeight="1">
      <c r="B2" s="592" t="s">
        <v>194</v>
      </c>
      <c r="C2" s="592"/>
      <c r="D2" s="592"/>
      <c r="E2" s="592"/>
      <c r="F2" s="592"/>
      <c r="G2" s="592"/>
      <c r="H2" s="592"/>
      <c r="I2" s="592"/>
      <c r="K2" s="9" t="s">
        <v>173</v>
      </c>
    </row>
    <row r="3" spans="1:226" s="139" customFormat="1" ht="18.75">
      <c r="A3" s="288"/>
      <c r="B3" s="8"/>
      <c r="D3" s="134"/>
      <c r="E3" s="135"/>
      <c r="F3" s="134"/>
      <c r="G3" s="134"/>
      <c r="H3" s="134"/>
      <c r="I3" s="134"/>
    </row>
    <row r="4" spans="1:226" s="2" customFormat="1" ht="15.75" customHeight="1">
      <c r="A4" s="287"/>
      <c r="B4" s="8"/>
      <c r="C4" s="136"/>
      <c r="D4" s="134"/>
      <c r="E4" s="135"/>
      <c r="F4" s="134"/>
      <c r="G4" s="134"/>
      <c r="H4" s="134"/>
      <c r="I4" s="134"/>
    </row>
    <row r="5" spans="1:226" s="139" customFormat="1" ht="18.75">
      <c r="A5" s="314"/>
      <c r="B5" s="596" t="s">
        <v>221</v>
      </c>
      <c r="C5" s="597"/>
      <c r="D5" s="597"/>
      <c r="E5" s="597"/>
      <c r="F5" s="597"/>
      <c r="G5" s="597"/>
      <c r="H5" s="597"/>
      <c r="I5" s="598"/>
    </row>
    <row r="6" spans="1:226" ht="2.4500000000000002" customHeight="1">
      <c r="A6" s="315"/>
      <c r="B6" s="599"/>
      <c r="C6" s="600"/>
      <c r="D6" s="600"/>
      <c r="E6" s="600"/>
      <c r="F6" s="600"/>
      <c r="G6" s="600"/>
      <c r="H6" s="600"/>
      <c r="I6" s="601"/>
    </row>
    <row r="7" spans="1:226" ht="52.5" customHeight="1">
      <c r="A7" s="315"/>
      <c r="B7" s="320" t="s">
        <v>162</v>
      </c>
      <c r="C7" s="321" t="s">
        <v>47</v>
      </c>
      <c r="D7" s="320" t="s">
        <v>188</v>
      </c>
      <c r="E7" s="322" t="s">
        <v>189</v>
      </c>
      <c r="F7" s="320" t="s">
        <v>190</v>
      </c>
      <c r="G7" s="320" t="s">
        <v>191</v>
      </c>
      <c r="H7" s="320" t="s">
        <v>192</v>
      </c>
      <c r="I7" s="320" t="s">
        <v>193</v>
      </c>
    </row>
    <row r="8" spans="1:226" ht="6.75" customHeight="1">
      <c r="B8" s="436"/>
      <c r="C8" s="437"/>
      <c r="D8" s="437"/>
      <c r="E8" s="438"/>
      <c r="F8" s="437"/>
      <c r="G8" s="437"/>
      <c r="H8" s="437"/>
      <c r="I8" s="437"/>
    </row>
    <row r="9" spans="1:226" s="145" customFormat="1" ht="18" customHeight="1">
      <c r="A9" s="12"/>
      <c r="B9" s="142"/>
      <c r="C9" s="143" t="s">
        <v>52</v>
      </c>
      <c r="D9" s="144">
        <v>57556</v>
      </c>
      <c r="E9" s="144">
        <v>68.115535078234515</v>
      </c>
      <c r="F9" s="144">
        <v>8752</v>
      </c>
      <c r="G9" s="144">
        <v>24641</v>
      </c>
      <c r="H9" s="144">
        <v>14531</v>
      </c>
      <c r="I9" s="144">
        <v>9632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</row>
    <row r="10" spans="1:226" s="148" customFormat="1" ht="18" customHeight="1">
      <c r="B10" s="142">
        <v>4</v>
      </c>
      <c r="C10" s="146" t="s">
        <v>53</v>
      </c>
      <c r="D10" s="147">
        <v>4035</v>
      </c>
      <c r="E10" s="147">
        <v>69.8453903345725</v>
      </c>
      <c r="F10" s="147">
        <v>513</v>
      </c>
      <c r="G10" s="147">
        <v>1689</v>
      </c>
      <c r="H10" s="147">
        <v>1106</v>
      </c>
      <c r="I10" s="147">
        <v>727</v>
      </c>
    </row>
    <row r="11" spans="1:226" s="149" customFormat="1" ht="18" customHeight="1">
      <c r="B11" s="142">
        <v>11</v>
      </c>
      <c r="C11" s="146" t="s">
        <v>54</v>
      </c>
      <c r="D11" s="147">
        <v>6854</v>
      </c>
      <c r="E11" s="147">
        <v>68.9843799241319</v>
      </c>
      <c r="F11" s="147">
        <v>1150</v>
      </c>
      <c r="G11" s="147">
        <v>2682</v>
      </c>
      <c r="H11" s="147">
        <v>1660</v>
      </c>
      <c r="I11" s="147">
        <v>1362</v>
      </c>
    </row>
    <row r="12" spans="1:226" s="149" customFormat="1" ht="18" customHeight="1">
      <c r="B12" s="142">
        <v>14</v>
      </c>
      <c r="C12" s="146" t="s">
        <v>55</v>
      </c>
      <c r="D12" s="147">
        <v>6734</v>
      </c>
      <c r="E12" s="147">
        <v>67.971700326700315</v>
      </c>
      <c r="F12" s="147">
        <v>960</v>
      </c>
      <c r="G12" s="147">
        <v>2949</v>
      </c>
      <c r="H12" s="147">
        <v>1767</v>
      </c>
      <c r="I12" s="147">
        <v>1058</v>
      </c>
    </row>
    <row r="13" spans="1:226" s="149" customFormat="1" ht="18" customHeight="1">
      <c r="B13" s="142">
        <v>18</v>
      </c>
      <c r="C13" s="146" t="s">
        <v>56</v>
      </c>
      <c r="D13" s="147">
        <v>7227</v>
      </c>
      <c r="E13" s="147">
        <v>67.995069876850707</v>
      </c>
      <c r="F13" s="147">
        <v>1108</v>
      </c>
      <c r="G13" s="147">
        <v>3031</v>
      </c>
      <c r="H13" s="147">
        <v>1836</v>
      </c>
      <c r="I13" s="147">
        <v>1252</v>
      </c>
    </row>
    <row r="14" spans="1:226" s="149" customFormat="1" ht="18" customHeight="1">
      <c r="B14" s="142">
        <v>21</v>
      </c>
      <c r="C14" s="146" t="s">
        <v>57</v>
      </c>
      <c r="D14" s="147">
        <v>3775</v>
      </c>
      <c r="E14" s="147">
        <v>66.886222516556288</v>
      </c>
      <c r="F14" s="147">
        <v>582</v>
      </c>
      <c r="G14" s="147">
        <v>1654</v>
      </c>
      <c r="H14" s="147">
        <v>988</v>
      </c>
      <c r="I14" s="147">
        <v>551</v>
      </c>
    </row>
    <row r="15" spans="1:226" s="149" customFormat="1" ht="18" customHeight="1">
      <c r="B15" s="142">
        <v>23</v>
      </c>
      <c r="C15" s="146" t="s">
        <v>58</v>
      </c>
      <c r="D15" s="147">
        <v>5490</v>
      </c>
      <c r="E15" s="147">
        <v>69.781681238615661</v>
      </c>
      <c r="F15" s="147">
        <v>706</v>
      </c>
      <c r="G15" s="147">
        <v>2337</v>
      </c>
      <c r="H15" s="147">
        <v>1458</v>
      </c>
      <c r="I15" s="147">
        <v>989</v>
      </c>
    </row>
    <row r="16" spans="1:226" s="149" customFormat="1" ht="18" customHeight="1">
      <c r="B16" s="142">
        <v>29</v>
      </c>
      <c r="C16" s="146" t="s">
        <v>59</v>
      </c>
      <c r="D16" s="147">
        <v>9613</v>
      </c>
      <c r="E16" s="147">
        <v>66.109031519816924</v>
      </c>
      <c r="F16" s="147">
        <v>1613</v>
      </c>
      <c r="G16" s="147">
        <v>4202</v>
      </c>
      <c r="H16" s="147">
        <v>2325</v>
      </c>
      <c r="I16" s="147">
        <v>1473</v>
      </c>
    </row>
    <row r="17" spans="1:428" s="149" customFormat="1" ht="18" customHeight="1">
      <c r="B17" s="142">
        <v>41</v>
      </c>
      <c r="C17" s="146" t="s">
        <v>60</v>
      </c>
      <c r="D17" s="147">
        <v>13828</v>
      </c>
      <c r="E17" s="147">
        <v>67.350804888631771</v>
      </c>
      <c r="F17" s="147">
        <v>2120</v>
      </c>
      <c r="G17" s="147">
        <v>6097</v>
      </c>
      <c r="H17" s="147">
        <v>3391</v>
      </c>
      <c r="I17" s="147">
        <v>2220</v>
      </c>
    </row>
    <row r="18" spans="1:428" s="150" customFormat="1" ht="18" customHeight="1">
      <c r="A18" s="12"/>
      <c r="B18" s="142"/>
      <c r="C18" s="143" t="s">
        <v>61</v>
      </c>
      <c r="D18" s="144">
        <v>11321</v>
      </c>
      <c r="E18" s="144">
        <v>58.325681291795625</v>
      </c>
      <c r="F18" s="144">
        <v>2752</v>
      </c>
      <c r="G18" s="144">
        <v>5888</v>
      </c>
      <c r="H18" s="144">
        <v>1855</v>
      </c>
      <c r="I18" s="144">
        <v>826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 s="148" customFormat="1" ht="18" customHeight="1">
      <c r="B19" s="142">
        <v>22</v>
      </c>
      <c r="C19" s="146" t="s">
        <v>62</v>
      </c>
      <c r="D19" s="147">
        <v>2015</v>
      </c>
      <c r="E19" s="147">
        <v>58.043483870967748</v>
      </c>
      <c r="F19" s="147">
        <v>457</v>
      </c>
      <c r="G19" s="147">
        <v>1070</v>
      </c>
      <c r="H19" s="147">
        <v>330</v>
      </c>
      <c r="I19" s="147">
        <v>158</v>
      </c>
    </row>
    <row r="20" spans="1:428" s="149" customFormat="1" ht="18" customHeight="1">
      <c r="B20" s="142">
        <v>40</v>
      </c>
      <c r="C20" s="146" t="s">
        <v>63</v>
      </c>
      <c r="D20" s="147">
        <v>1244</v>
      </c>
      <c r="E20" s="147">
        <v>59.987676848874607</v>
      </c>
      <c r="F20" s="147">
        <v>251</v>
      </c>
      <c r="G20" s="147">
        <v>658</v>
      </c>
      <c r="H20" s="147">
        <v>235</v>
      </c>
      <c r="I20" s="147">
        <v>100</v>
      </c>
    </row>
    <row r="21" spans="1:428" s="149" customFormat="1" ht="18" customHeight="1">
      <c r="B21" s="142">
        <v>50</v>
      </c>
      <c r="C21" s="149" t="s">
        <v>64</v>
      </c>
      <c r="D21" s="151">
        <v>8062</v>
      </c>
      <c r="E21" s="151">
        <v>56.945883155544536</v>
      </c>
      <c r="F21" s="151">
        <v>2044</v>
      </c>
      <c r="G21" s="151">
        <v>4160</v>
      </c>
      <c r="H21" s="151">
        <v>1290</v>
      </c>
      <c r="I21" s="151">
        <v>568</v>
      </c>
    </row>
    <row r="22" spans="1:428" s="145" customFormat="1" ht="18" customHeight="1">
      <c r="A22" s="12"/>
      <c r="B22" s="142">
        <v>33</v>
      </c>
      <c r="C22" s="143" t="s">
        <v>65</v>
      </c>
      <c r="D22" s="144">
        <v>9295</v>
      </c>
      <c r="E22" s="144">
        <v>55.033783754706832</v>
      </c>
      <c r="F22" s="144">
        <v>3029</v>
      </c>
      <c r="G22" s="144">
        <v>4146</v>
      </c>
      <c r="H22" s="144">
        <v>1413</v>
      </c>
      <c r="I22" s="144">
        <v>707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</row>
    <row r="23" spans="1:428" s="145" customFormat="1" ht="18" customHeight="1">
      <c r="A23" s="12"/>
      <c r="B23" s="142">
        <v>7</v>
      </c>
      <c r="C23" s="143" t="s">
        <v>178</v>
      </c>
      <c r="D23" s="144">
        <v>6641</v>
      </c>
      <c r="E23" s="144">
        <v>60.01795211564523</v>
      </c>
      <c r="F23" s="144">
        <v>1462</v>
      </c>
      <c r="G23" s="144">
        <v>3281</v>
      </c>
      <c r="H23" s="144">
        <v>1294</v>
      </c>
      <c r="I23" s="144">
        <v>604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</row>
    <row r="24" spans="1:428" s="145" customFormat="1" ht="18" customHeight="1">
      <c r="A24" s="12"/>
      <c r="B24" s="142"/>
      <c r="C24" s="143" t="s">
        <v>66</v>
      </c>
      <c r="D24" s="144">
        <v>11919</v>
      </c>
      <c r="E24" s="144">
        <v>65.570906729650801</v>
      </c>
      <c r="F24" s="144">
        <v>2458</v>
      </c>
      <c r="G24" s="144">
        <v>4818</v>
      </c>
      <c r="H24" s="144">
        <v>2639</v>
      </c>
      <c r="I24" s="144">
        <v>2004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</row>
    <row r="25" spans="1:428" s="148" customFormat="1" ht="18" customHeight="1">
      <c r="B25" s="142">
        <v>35</v>
      </c>
      <c r="C25" s="146" t="s">
        <v>67</v>
      </c>
      <c r="D25" s="147">
        <v>5930</v>
      </c>
      <c r="E25" s="147">
        <v>66.62764080944352</v>
      </c>
      <c r="F25" s="147">
        <v>1221</v>
      </c>
      <c r="G25" s="147">
        <v>2277</v>
      </c>
      <c r="H25" s="147">
        <v>1331</v>
      </c>
      <c r="I25" s="147">
        <v>1101</v>
      </c>
    </row>
    <row r="26" spans="1:428" s="149" customFormat="1" ht="18" customHeight="1">
      <c r="B26" s="142">
        <v>38</v>
      </c>
      <c r="C26" s="146" t="s">
        <v>68</v>
      </c>
      <c r="D26" s="147">
        <v>5989</v>
      </c>
      <c r="E26" s="147">
        <v>64.514172649858068</v>
      </c>
      <c r="F26" s="147">
        <v>1237</v>
      </c>
      <c r="G26" s="147">
        <v>2541</v>
      </c>
      <c r="H26" s="147">
        <v>1308</v>
      </c>
      <c r="I26" s="147">
        <v>903</v>
      </c>
    </row>
    <row r="27" spans="1:428" s="149" customFormat="1" ht="18" customHeight="1">
      <c r="B27" s="142">
        <v>39</v>
      </c>
      <c r="C27" s="143" t="s">
        <v>69</v>
      </c>
      <c r="D27" s="144">
        <v>4710</v>
      </c>
      <c r="E27" s="144">
        <v>59.812774946921451</v>
      </c>
      <c r="F27" s="144">
        <v>1200</v>
      </c>
      <c r="G27" s="144">
        <v>2130</v>
      </c>
      <c r="H27" s="144">
        <v>871</v>
      </c>
      <c r="I27" s="144">
        <v>509</v>
      </c>
    </row>
    <row r="28" spans="1:428" s="145" customFormat="1" ht="18" customHeight="1">
      <c r="A28" s="12"/>
      <c r="B28" s="142"/>
      <c r="C28" s="143" t="s">
        <v>70</v>
      </c>
      <c r="D28" s="144">
        <v>21664</v>
      </c>
      <c r="E28" s="144">
        <v>62.790004524638512</v>
      </c>
      <c r="F28" s="144">
        <v>4678</v>
      </c>
      <c r="G28" s="144">
        <v>9978</v>
      </c>
      <c r="H28" s="144">
        <v>4275</v>
      </c>
      <c r="I28" s="144">
        <v>2733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</row>
    <row r="29" spans="1:428" s="153" customFormat="1" ht="18" customHeight="1">
      <c r="A29" s="289"/>
      <c r="B29" s="152">
        <v>5</v>
      </c>
      <c r="C29" s="146" t="s">
        <v>71</v>
      </c>
      <c r="D29" s="147">
        <v>1398</v>
      </c>
      <c r="E29" s="147">
        <v>64.136058655221746</v>
      </c>
      <c r="F29" s="147">
        <v>256</v>
      </c>
      <c r="G29" s="147">
        <v>634</v>
      </c>
      <c r="H29" s="147">
        <v>329</v>
      </c>
      <c r="I29" s="147">
        <v>179</v>
      </c>
    </row>
    <row r="30" spans="1:428" s="149" customFormat="1" ht="18" customHeight="1">
      <c r="B30" s="142">
        <v>9</v>
      </c>
      <c r="C30" s="146" t="s">
        <v>72</v>
      </c>
      <c r="D30" s="147">
        <v>3206</v>
      </c>
      <c r="E30" s="147">
        <v>62.540118527760448</v>
      </c>
      <c r="F30" s="147">
        <v>625</v>
      </c>
      <c r="G30" s="147">
        <v>1563</v>
      </c>
      <c r="H30" s="147">
        <v>607</v>
      </c>
      <c r="I30" s="147">
        <v>411</v>
      </c>
    </row>
    <row r="31" spans="1:428" s="149" customFormat="1" ht="18" customHeight="1">
      <c r="B31" s="142">
        <v>24</v>
      </c>
      <c r="C31" s="146" t="s">
        <v>73</v>
      </c>
      <c r="D31" s="147">
        <v>4466</v>
      </c>
      <c r="E31" s="147">
        <v>59.961536050156759</v>
      </c>
      <c r="F31" s="147">
        <v>1131</v>
      </c>
      <c r="G31" s="147">
        <v>1990</v>
      </c>
      <c r="H31" s="147">
        <v>819</v>
      </c>
      <c r="I31" s="147">
        <v>526</v>
      </c>
    </row>
    <row r="32" spans="1:428" s="149" customFormat="1" ht="18" customHeight="1">
      <c r="B32" s="142">
        <v>34</v>
      </c>
      <c r="C32" s="149" t="s">
        <v>74</v>
      </c>
      <c r="D32" s="151">
        <v>1557</v>
      </c>
      <c r="E32" s="151">
        <v>63.202581888246627</v>
      </c>
      <c r="F32" s="151">
        <v>332</v>
      </c>
      <c r="G32" s="151">
        <v>694</v>
      </c>
      <c r="H32" s="151">
        <v>317</v>
      </c>
      <c r="I32" s="151">
        <v>214</v>
      </c>
    </row>
    <row r="33" spans="1:226" s="149" customFormat="1" ht="18" customHeight="1">
      <c r="B33" s="142">
        <v>37</v>
      </c>
      <c r="C33" s="149" t="s">
        <v>75</v>
      </c>
      <c r="D33" s="151">
        <v>2927</v>
      </c>
      <c r="E33" s="151">
        <v>61.910126409292793</v>
      </c>
      <c r="F33" s="151">
        <v>661</v>
      </c>
      <c r="G33" s="151">
        <v>1321</v>
      </c>
      <c r="H33" s="151">
        <v>565</v>
      </c>
      <c r="I33" s="151">
        <v>380</v>
      </c>
    </row>
    <row r="34" spans="1:226" s="149" customFormat="1" ht="18" customHeight="1">
      <c r="B34" s="142">
        <v>40</v>
      </c>
      <c r="C34" s="146" t="s">
        <v>76</v>
      </c>
      <c r="D34" s="147">
        <v>1362</v>
      </c>
      <c r="E34" s="147">
        <v>65.736306901615265</v>
      </c>
      <c r="F34" s="147">
        <v>200</v>
      </c>
      <c r="G34" s="147">
        <v>647</v>
      </c>
      <c r="H34" s="147">
        <v>317</v>
      </c>
      <c r="I34" s="147">
        <v>198</v>
      </c>
    </row>
    <row r="35" spans="1:226" s="149" customFormat="1" ht="18" customHeight="1">
      <c r="B35" s="142">
        <v>42</v>
      </c>
      <c r="C35" s="146" t="s">
        <v>77</v>
      </c>
      <c r="D35" s="147">
        <v>819</v>
      </c>
      <c r="E35" s="147">
        <v>64.0425641025641</v>
      </c>
      <c r="F35" s="147">
        <v>140</v>
      </c>
      <c r="G35" s="147">
        <v>400</v>
      </c>
      <c r="H35" s="147">
        <v>174</v>
      </c>
      <c r="I35" s="147">
        <v>105</v>
      </c>
    </row>
    <row r="36" spans="1:226" s="149" customFormat="1" ht="18" customHeight="1">
      <c r="B36" s="142">
        <v>47</v>
      </c>
      <c r="C36" s="146" t="s">
        <v>78</v>
      </c>
      <c r="D36" s="147">
        <v>4229</v>
      </c>
      <c r="E36" s="147">
        <v>61.211418775124145</v>
      </c>
      <c r="F36" s="147">
        <v>957</v>
      </c>
      <c r="G36" s="147">
        <v>1983</v>
      </c>
      <c r="H36" s="147">
        <v>800</v>
      </c>
      <c r="I36" s="147">
        <v>489</v>
      </c>
    </row>
    <row r="37" spans="1:226" s="149" customFormat="1" ht="18" customHeight="1">
      <c r="B37" s="142">
        <v>49</v>
      </c>
      <c r="C37" s="146" t="s">
        <v>79</v>
      </c>
      <c r="D37" s="147">
        <v>1700</v>
      </c>
      <c r="E37" s="147">
        <v>62.369329411764717</v>
      </c>
      <c r="F37" s="147">
        <v>376</v>
      </c>
      <c r="G37" s="147">
        <v>746</v>
      </c>
      <c r="H37" s="147">
        <v>347</v>
      </c>
      <c r="I37" s="147">
        <v>231</v>
      </c>
    </row>
    <row r="38" spans="1:226" s="145" customFormat="1" ht="18" customHeight="1">
      <c r="A38" s="12"/>
      <c r="B38" s="142"/>
      <c r="C38" s="143" t="s">
        <v>80</v>
      </c>
      <c r="D38" s="144">
        <v>13243</v>
      </c>
      <c r="E38" s="144">
        <v>66.083627299725904</v>
      </c>
      <c r="F38" s="144">
        <v>2126</v>
      </c>
      <c r="G38" s="144">
        <v>5875</v>
      </c>
      <c r="H38" s="144">
        <v>3268</v>
      </c>
      <c r="I38" s="144">
        <v>1974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</row>
    <row r="39" spans="1:226" s="148" customFormat="1" ht="18" customHeight="1">
      <c r="B39" s="142">
        <v>2</v>
      </c>
      <c r="C39" s="146" t="s">
        <v>81</v>
      </c>
      <c r="D39" s="147">
        <v>2860</v>
      </c>
      <c r="E39" s="147">
        <v>66.341395104895085</v>
      </c>
      <c r="F39" s="147">
        <v>477</v>
      </c>
      <c r="G39" s="147">
        <v>1242</v>
      </c>
      <c r="H39" s="147">
        <v>685</v>
      </c>
      <c r="I39" s="147">
        <v>456</v>
      </c>
    </row>
    <row r="40" spans="1:226" s="149" customFormat="1" ht="18" customHeight="1">
      <c r="B40" s="142">
        <v>13</v>
      </c>
      <c r="C40" s="146" t="s">
        <v>82</v>
      </c>
      <c r="D40" s="147">
        <v>3271</v>
      </c>
      <c r="E40" s="147">
        <v>68.323096912259246</v>
      </c>
      <c r="F40" s="147">
        <v>496</v>
      </c>
      <c r="G40" s="147">
        <v>1376</v>
      </c>
      <c r="H40" s="147">
        <v>843</v>
      </c>
      <c r="I40" s="147">
        <v>556</v>
      </c>
    </row>
    <row r="41" spans="1:226" s="153" customFormat="1" ht="18" customHeight="1">
      <c r="A41" s="289"/>
      <c r="B41" s="152">
        <v>16</v>
      </c>
      <c r="C41" s="149" t="s">
        <v>83</v>
      </c>
      <c r="D41" s="147">
        <v>1596</v>
      </c>
      <c r="E41" s="147">
        <v>66.653114035087711</v>
      </c>
      <c r="F41" s="147">
        <v>224</v>
      </c>
      <c r="G41" s="147">
        <v>747</v>
      </c>
      <c r="H41" s="147">
        <v>400</v>
      </c>
      <c r="I41" s="147">
        <v>225</v>
      </c>
    </row>
    <row r="42" spans="1:226" s="149" customFormat="1" ht="18" customHeight="1">
      <c r="B42" s="142">
        <v>19</v>
      </c>
      <c r="C42" s="149" t="s">
        <v>84</v>
      </c>
      <c r="D42" s="151">
        <v>1458</v>
      </c>
      <c r="E42" s="151">
        <v>63.159485596707817</v>
      </c>
      <c r="F42" s="151">
        <v>275</v>
      </c>
      <c r="G42" s="151">
        <v>696</v>
      </c>
      <c r="H42" s="151">
        <v>311</v>
      </c>
      <c r="I42" s="151">
        <v>176</v>
      </c>
    </row>
    <row r="43" spans="1:226" s="149" customFormat="1" ht="18" customHeight="1">
      <c r="B43" s="142">
        <v>45</v>
      </c>
      <c r="C43" s="146" t="s">
        <v>85</v>
      </c>
      <c r="D43" s="147">
        <v>4058</v>
      </c>
      <c r="E43" s="147">
        <v>65.941044849679642</v>
      </c>
      <c r="F43" s="147">
        <v>654</v>
      </c>
      <c r="G43" s="147">
        <v>1814</v>
      </c>
      <c r="H43" s="147">
        <v>1029</v>
      </c>
      <c r="I43" s="147">
        <v>561</v>
      </c>
    </row>
    <row r="44" spans="1:226" s="145" customFormat="1" ht="18" customHeight="1">
      <c r="A44" s="12"/>
      <c r="B44" s="142"/>
      <c r="C44" s="143" t="s">
        <v>86</v>
      </c>
      <c r="D44" s="144">
        <v>54993</v>
      </c>
      <c r="E44" s="144">
        <v>58.330278104587336</v>
      </c>
      <c r="F44" s="144">
        <v>12807</v>
      </c>
      <c r="G44" s="144">
        <v>28474</v>
      </c>
      <c r="H44" s="144">
        <v>9472</v>
      </c>
      <c r="I44" s="144">
        <v>4240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</row>
    <row r="45" spans="1:226" s="148" customFormat="1" ht="18" customHeight="1">
      <c r="B45" s="142">
        <v>8</v>
      </c>
      <c r="C45" s="149" t="s">
        <v>87</v>
      </c>
      <c r="D45" s="151">
        <v>40214</v>
      </c>
      <c r="E45" s="151">
        <v>58.275350624160744</v>
      </c>
      <c r="F45" s="151">
        <v>9350</v>
      </c>
      <c r="G45" s="151">
        <v>20989</v>
      </c>
      <c r="H45" s="151">
        <v>6814</v>
      </c>
      <c r="I45" s="151">
        <v>3061</v>
      </c>
    </row>
    <row r="46" spans="1:226" s="149" customFormat="1" ht="18" customHeight="1">
      <c r="B46" s="142">
        <v>17</v>
      </c>
      <c r="C46" s="149" t="s">
        <v>179</v>
      </c>
      <c r="D46" s="151">
        <v>4960</v>
      </c>
      <c r="E46" s="151">
        <v>57.841993951612899</v>
      </c>
      <c r="F46" s="151">
        <v>1246</v>
      </c>
      <c r="G46" s="151">
        <v>2454</v>
      </c>
      <c r="H46" s="151">
        <v>867</v>
      </c>
      <c r="I46" s="151">
        <v>393</v>
      </c>
    </row>
    <row r="47" spans="1:226" s="153" customFormat="1" ht="18" customHeight="1">
      <c r="A47" s="289"/>
      <c r="B47" s="152">
        <v>25</v>
      </c>
      <c r="C47" s="149" t="s">
        <v>185</v>
      </c>
      <c r="D47" s="147">
        <v>3577</v>
      </c>
      <c r="E47" s="147">
        <v>57.667950796757061</v>
      </c>
      <c r="F47" s="147">
        <v>890</v>
      </c>
      <c r="G47" s="147">
        <v>1799</v>
      </c>
      <c r="H47" s="147">
        <v>611</v>
      </c>
      <c r="I47" s="147">
        <v>277</v>
      </c>
      <c r="L47" s="408"/>
    </row>
    <row r="48" spans="1:226" s="149" customFormat="1" ht="18" customHeight="1">
      <c r="B48" s="142">
        <v>43</v>
      </c>
      <c r="C48" s="149" t="s">
        <v>88</v>
      </c>
      <c r="D48" s="151">
        <v>6242</v>
      </c>
      <c r="E48" s="151">
        <v>59.535817045818661</v>
      </c>
      <c r="F48" s="151">
        <v>1321</v>
      </c>
      <c r="G48" s="151">
        <v>3232</v>
      </c>
      <c r="H48" s="151">
        <v>1180</v>
      </c>
      <c r="I48" s="151">
        <v>509</v>
      </c>
    </row>
    <row r="49" spans="1:226" s="145" customFormat="1" ht="18" customHeight="1">
      <c r="A49" s="12"/>
      <c r="B49" s="142"/>
      <c r="C49" s="143" t="s">
        <v>89</v>
      </c>
      <c r="D49" s="144">
        <v>36678</v>
      </c>
      <c r="E49" s="144">
        <v>60.206871753282087</v>
      </c>
      <c r="F49" s="144">
        <v>7481</v>
      </c>
      <c r="G49" s="144">
        <v>18450</v>
      </c>
      <c r="H49" s="144">
        <v>7198</v>
      </c>
      <c r="I49" s="144">
        <v>3549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</row>
    <row r="50" spans="1:226" s="148" customFormat="1" ht="18" customHeight="1">
      <c r="B50" s="142">
        <v>3</v>
      </c>
      <c r="C50" s="149" t="s">
        <v>90</v>
      </c>
      <c r="D50" s="151">
        <v>12392</v>
      </c>
      <c r="E50" s="151">
        <v>62.56838686249192</v>
      </c>
      <c r="F50" s="151">
        <v>2325</v>
      </c>
      <c r="G50" s="151">
        <v>5883</v>
      </c>
      <c r="H50" s="151">
        <v>2717</v>
      </c>
      <c r="I50" s="151">
        <v>1467</v>
      </c>
    </row>
    <row r="51" spans="1:226" s="149" customFormat="1" ht="18" customHeight="1">
      <c r="B51" s="142">
        <v>12</v>
      </c>
      <c r="C51" s="149" t="s">
        <v>91</v>
      </c>
      <c r="D51" s="151">
        <v>4826</v>
      </c>
      <c r="E51" s="151">
        <v>58.32829879817654</v>
      </c>
      <c r="F51" s="151">
        <v>1005</v>
      </c>
      <c r="G51" s="151">
        <v>2621</v>
      </c>
      <c r="H51" s="151">
        <v>844</v>
      </c>
      <c r="I51" s="151">
        <v>356</v>
      </c>
    </row>
    <row r="52" spans="1:226" s="149" customFormat="1" ht="18" customHeight="1">
      <c r="B52" s="142">
        <v>46</v>
      </c>
      <c r="C52" s="149" t="s">
        <v>92</v>
      </c>
      <c r="D52" s="151">
        <v>19460</v>
      </c>
      <c r="E52" s="151">
        <v>59.723929599177794</v>
      </c>
      <c r="F52" s="151">
        <v>4151</v>
      </c>
      <c r="G52" s="151">
        <v>9946</v>
      </c>
      <c r="H52" s="151">
        <v>3637</v>
      </c>
      <c r="I52" s="151">
        <v>1726</v>
      </c>
    </row>
    <row r="53" spans="1:226" s="145" customFormat="1" ht="18" customHeight="1">
      <c r="A53" s="12"/>
      <c r="B53" s="142"/>
      <c r="C53" s="143" t="s">
        <v>93</v>
      </c>
      <c r="D53" s="144">
        <v>8875</v>
      </c>
      <c r="E53" s="144">
        <v>66.375874304250971</v>
      </c>
      <c r="F53" s="144">
        <v>1457</v>
      </c>
      <c r="G53" s="144">
        <v>3924</v>
      </c>
      <c r="H53" s="144">
        <v>2095</v>
      </c>
      <c r="I53" s="144">
        <v>1399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</row>
    <row r="54" spans="1:226" s="148" customFormat="1" ht="18" customHeight="1">
      <c r="B54" s="142">
        <v>6</v>
      </c>
      <c r="C54" s="149" t="s">
        <v>94</v>
      </c>
      <c r="D54" s="151">
        <v>5324</v>
      </c>
      <c r="E54" s="151">
        <v>66.941585274229908</v>
      </c>
      <c r="F54" s="151">
        <v>877</v>
      </c>
      <c r="G54" s="151">
        <v>2294</v>
      </c>
      <c r="H54" s="151">
        <v>1303</v>
      </c>
      <c r="I54" s="151">
        <v>850</v>
      </c>
    </row>
    <row r="55" spans="1:226" s="149" customFormat="1" ht="18" customHeight="1">
      <c r="B55" s="142">
        <v>10</v>
      </c>
      <c r="C55" s="146" t="s">
        <v>95</v>
      </c>
      <c r="D55" s="147">
        <v>3551</v>
      </c>
      <c r="E55" s="147">
        <v>65.810163334272019</v>
      </c>
      <c r="F55" s="147">
        <v>580</v>
      </c>
      <c r="G55" s="147">
        <v>1630</v>
      </c>
      <c r="H55" s="147">
        <v>792</v>
      </c>
      <c r="I55" s="147">
        <v>549</v>
      </c>
    </row>
    <row r="56" spans="1:226" s="145" customFormat="1" ht="18" customHeight="1">
      <c r="A56" s="12"/>
      <c r="B56" s="142"/>
      <c r="C56" s="143" t="s">
        <v>96</v>
      </c>
      <c r="D56" s="144">
        <v>26323</v>
      </c>
      <c r="E56" s="144">
        <v>54.870306436309107</v>
      </c>
      <c r="F56" s="144">
        <v>7982</v>
      </c>
      <c r="G56" s="144">
        <v>11696</v>
      </c>
      <c r="H56" s="144">
        <v>4425</v>
      </c>
      <c r="I56" s="144">
        <v>2220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</row>
    <row r="57" spans="1:226" s="148" customFormat="1" ht="18" customHeight="1">
      <c r="B57" s="142">
        <v>15</v>
      </c>
      <c r="C57" s="154" t="s">
        <v>180</v>
      </c>
      <c r="D57" s="155">
        <v>9572</v>
      </c>
      <c r="E57" s="155">
        <v>54.473133096531555</v>
      </c>
      <c r="F57" s="155">
        <v>3027</v>
      </c>
      <c r="G57" s="155">
        <v>4291</v>
      </c>
      <c r="H57" s="155">
        <v>1495</v>
      </c>
      <c r="I57" s="155">
        <v>759</v>
      </c>
    </row>
    <row r="58" spans="1:226" s="149" customFormat="1" ht="18" customHeight="1">
      <c r="B58" s="142">
        <v>27</v>
      </c>
      <c r="C58" s="154" t="s">
        <v>97</v>
      </c>
      <c r="D58" s="155">
        <v>3911</v>
      </c>
      <c r="E58" s="155">
        <v>53.564604960368186</v>
      </c>
      <c r="F58" s="155">
        <v>1403</v>
      </c>
      <c r="G58" s="155">
        <v>1647</v>
      </c>
      <c r="H58" s="155">
        <v>573</v>
      </c>
      <c r="I58" s="155">
        <v>288</v>
      </c>
    </row>
    <row r="59" spans="1:226" s="149" customFormat="1" ht="18" customHeight="1">
      <c r="B59" s="156">
        <v>32</v>
      </c>
      <c r="C59" s="154" t="s">
        <v>181</v>
      </c>
      <c r="D59" s="155">
        <v>3593</v>
      </c>
      <c r="E59" s="155">
        <v>52.777355969941546</v>
      </c>
      <c r="F59" s="155">
        <v>1195</v>
      </c>
      <c r="G59" s="155">
        <v>1623</v>
      </c>
      <c r="H59" s="155">
        <v>513</v>
      </c>
      <c r="I59" s="155">
        <v>262</v>
      </c>
    </row>
    <row r="60" spans="1:226" s="149" customFormat="1" ht="18" customHeight="1">
      <c r="B60" s="156">
        <v>36</v>
      </c>
      <c r="C60" s="158" t="s">
        <v>98</v>
      </c>
      <c r="D60" s="155">
        <v>9247</v>
      </c>
      <c r="E60" s="155">
        <v>58.66613171839515</v>
      </c>
      <c r="F60" s="155">
        <v>2357</v>
      </c>
      <c r="G60" s="155">
        <v>4135</v>
      </c>
      <c r="H60" s="155">
        <v>1844</v>
      </c>
      <c r="I60" s="155">
        <v>911</v>
      </c>
    </row>
    <row r="61" spans="1:226" s="145" customFormat="1" ht="18" customHeight="1">
      <c r="A61" s="12"/>
      <c r="B61" s="156">
        <v>28</v>
      </c>
      <c r="C61" s="159" t="s">
        <v>99</v>
      </c>
      <c r="D61" s="160">
        <v>40435</v>
      </c>
      <c r="E61" s="160">
        <v>60.444340051935207</v>
      </c>
      <c r="F61" s="160">
        <v>8692</v>
      </c>
      <c r="G61" s="160">
        <v>20105</v>
      </c>
      <c r="H61" s="160">
        <v>7826</v>
      </c>
      <c r="I61" s="160">
        <v>3812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</row>
    <row r="62" spans="1:226" s="145" customFormat="1" ht="18" customHeight="1">
      <c r="A62" s="12"/>
      <c r="B62" s="156">
        <v>30</v>
      </c>
      <c r="C62" s="159" t="s">
        <v>100</v>
      </c>
      <c r="D62" s="160">
        <v>9429</v>
      </c>
      <c r="E62" s="160">
        <v>68.43376922261109</v>
      </c>
      <c r="F62" s="160">
        <v>1402</v>
      </c>
      <c r="G62" s="160">
        <v>3938</v>
      </c>
      <c r="H62" s="160">
        <v>2464</v>
      </c>
      <c r="I62" s="160">
        <v>1625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</row>
    <row r="63" spans="1:226" s="145" customFormat="1" ht="18" customHeight="1">
      <c r="A63" s="12"/>
      <c r="B63" s="142">
        <v>31</v>
      </c>
      <c r="C63" s="159" t="s">
        <v>101</v>
      </c>
      <c r="D63" s="160">
        <v>4975</v>
      </c>
      <c r="E63" s="160">
        <v>60.647386934673378</v>
      </c>
      <c r="F63" s="160">
        <v>1119</v>
      </c>
      <c r="G63" s="160">
        <v>2385</v>
      </c>
      <c r="H63" s="160">
        <v>905</v>
      </c>
      <c r="I63" s="160">
        <v>566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</row>
    <row r="64" spans="1:226" s="145" customFormat="1" ht="18" customHeight="1">
      <c r="A64" s="12"/>
      <c r="B64" s="142"/>
      <c r="C64" s="143" t="s">
        <v>102</v>
      </c>
      <c r="D64" s="144">
        <v>20193</v>
      </c>
      <c r="E64" s="144">
        <v>57.66140667548212</v>
      </c>
      <c r="F64" s="144">
        <v>5274</v>
      </c>
      <c r="G64" s="144">
        <v>10083</v>
      </c>
      <c r="H64" s="144">
        <v>3217</v>
      </c>
      <c r="I64" s="144">
        <v>1619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</row>
    <row r="65" spans="1:226" s="148" customFormat="1" ht="18" customHeight="1">
      <c r="B65" s="142">
        <v>1</v>
      </c>
      <c r="C65" s="161" t="s">
        <v>182</v>
      </c>
      <c r="D65" s="147">
        <v>2764</v>
      </c>
      <c r="E65" s="147">
        <v>57.599055716353128</v>
      </c>
      <c r="F65" s="147">
        <v>714</v>
      </c>
      <c r="G65" s="147">
        <v>1388</v>
      </c>
      <c r="H65" s="147">
        <v>442</v>
      </c>
      <c r="I65" s="147">
        <v>220</v>
      </c>
    </row>
    <row r="66" spans="1:226" s="149" customFormat="1" ht="18" customHeight="1">
      <c r="B66" s="142">
        <v>20</v>
      </c>
      <c r="C66" s="161" t="s">
        <v>183</v>
      </c>
      <c r="D66" s="147">
        <v>6422</v>
      </c>
      <c r="E66" s="147">
        <v>58.77967144191841</v>
      </c>
      <c r="F66" s="147">
        <v>1479</v>
      </c>
      <c r="G66" s="147">
        <v>3306</v>
      </c>
      <c r="H66" s="147">
        <v>1083</v>
      </c>
      <c r="I66" s="147">
        <v>554</v>
      </c>
    </row>
    <row r="67" spans="1:226" s="149" customFormat="1" ht="18" customHeight="1">
      <c r="B67" s="142">
        <v>48</v>
      </c>
      <c r="C67" s="161" t="s">
        <v>184</v>
      </c>
      <c r="D67" s="147">
        <v>11007</v>
      </c>
      <c r="E67" s="147">
        <v>56.605492868174814</v>
      </c>
      <c r="F67" s="147">
        <v>3081</v>
      </c>
      <c r="G67" s="147">
        <v>5389</v>
      </c>
      <c r="H67" s="147">
        <v>1692</v>
      </c>
      <c r="I67" s="147">
        <v>845</v>
      </c>
    </row>
    <row r="68" spans="1:226" s="145" customFormat="1" ht="18" customHeight="1">
      <c r="A68" s="12"/>
      <c r="B68" s="142">
        <v>26</v>
      </c>
      <c r="C68" s="143" t="s">
        <v>103</v>
      </c>
      <c r="D68" s="144">
        <v>2613</v>
      </c>
      <c r="E68" s="144">
        <v>58.248951396861848</v>
      </c>
      <c r="F68" s="144">
        <v>631</v>
      </c>
      <c r="G68" s="144">
        <v>1297</v>
      </c>
      <c r="H68" s="144">
        <v>475</v>
      </c>
      <c r="I68" s="144">
        <v>210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</row>
    <row r="69" spans="1:226" s="145" customFormat="1" ht="18" customHeight="1">
      <c r="A69" s="12"/>
      <c r="B69" s="142">
        <v>51</v>
      </c>
      <c r="C69" s="161" t="s">
        <v>104</v>
      </c>
      <c r="D69" s="147">
        <v>388</v>
      </c>
      <c r="E69" s="147">
        <v>68.484536082474222</v>
      </c>
      <c r="F69" s="147">
        <v>66</v>
      </c>
      <c r="G69" s="147">
        <v>153</v>
      </c>
      <c r="H69" s="147">
        <v>96</v>
      </c>
      <c r="I69" s="147">
        <v>73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</row>
    <row r="70" spans="1:226" s="145" customFormat="1" ht="18" customHeight="1">
      <c r="A70" s="12"/>
      <c r="B70" s="142">
        <v>52</v>
      </c>
      <c r="C70" s="161" t="s">
        <v>105</v>
      </c>
      <c r="D70" s="147">
        <v>219</v>
      </c>
      <c r="E70" s="147">
        <v>70.649041095890411</v>
      </c>
      <c r="F70" s="147">
        <v>35</v>
      </c>
      <c r="G70" s="147">
        <v>79</v>
      </c>
      <c r="H70" s="147">
        <v>60</v>
      </c>
      <c r="I70" s="147">
        <v>45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</row>
    <row r="71" spans="1:226" s="12" customFormat="1" ht="18" customHeight="1">
      <c r="B71" s="142"/>
      <c r="C71" s="394" t="s">
        <v>45</v>
      </c>
      <c r="D71" s="392">
        <v>341470</v>
      </c>
      <c r="E71" s="393">
        <v>61.438529124081185</v>
      </c>
      <c r="F71" s="392">
        <v>73403</v>
      </c>
      <c r="G71" s="392">
        <v>161341</v>
      </c>
      <c r="H71" s="392">
        <v>68379</v>
      </c>
      <c r="I71" s="392">
        <v>38347</v>
      </c>
      <c r="L71" s="468"/>
      <c r="M71" s="302"/>
      <c r="N71" s="302"/>
      <c r="O71" s="302"/>
    </row>
    <row r="72" spans="1:226" ht="18" customHeight="1">
      <c r="B72" s="162"/>
      <c r="D72" s="121"/>
      <c r="E72" s="163"/>
      <c r="F72" s="163"/>
      <c r="G72" s="164"/>
      <c r="H72" s="163"/>
      <c r="I72" s="163"/>
      <c r="L72" s="300"/>
      <c r="M72" s="300"/>
      <c r="N72" s="300"/>
      <c r="O72" s="300"/>
    </row>
    <row r="73" spans="1:226" ht="18" customHeight="1">
      <c r="B73" s="323"/>
      <c r="C73" s="324"/>
      <c r="D73" s="325"/>
      <c r="E73" s="326"/>
      <c r="F73" s="324"/>
      <c r="G73" s="327"/>
      <c r="H73" s="163"/>
      <c r="I73" s="163"/>
      <c r="L73" s="300"/>
      <c r="M73" s="300"/>
      <c r="N73" s="300"/>
      <c r="O73" s="300"/>
    </row>
    <row r="74" spans="1:226" ht="18" customHeight="1">
      <c r="B74" s="323"/>
      <c r="C74" s="580" t="s">
        <v>195</v>
      </c>
      <c r="D74" s="439" t="s">
        <v>4</v>
      </c>
      <c r="E74" s="439" t="s">
        <v>3</v>
      </c>
      <c r="F74" s="439" t="s">
        <v>196</v>
      </c>
      <c r="G74" s="324"/>
      <c r="I74" s="163"/>
    </row>
    <row r="75" spans="1:226" ht="18" customHeight="1">
      <c r="B75" s="328"/>
      <c r="C75" s="580"/>
      <c r="D75" s="396">
        <v>317453</v>
      </c>
      <c r="E75" s="396">
        <v>24017</v>
      </c>
      <c r="F75" s="396">
        <f>SUM(D75:E75)</f>
        <v>341470</v>
      </c>
      <c r="G75" s="324"/>
    </row>
    <row r="76" spans="1:226" ht="18" customHeight="1">
      <c r="B76" s="328"/>
      <c r="C76" s="453"/>
      <c r="D76" s="454"/>
      <c r="E76" s="453"/>
      <c r="F76" s="453"/>
      <c r="G76" s="324"/>
    </row>
    <row r="77" spans="1:226" ht="18" customHeight="1">
      <c r="B77" s="451"/>
      <c r="C77" s="300"/>
      <c r="D77" s="302"/>
      <c r="E77" s="455"/>
      <c r="F77" s="300"/>
      <c r="G77" s="452"/>
    </row>
    <row r="78" spans="1:226" ht="18" customHeight="1">
      <c r="B78" s="133"/>
      <c r="C78" s="300"/>
      <c r="D78" s="302"/>
      <c r="E78" s="302"/>
      <c r="F78" s="302"/>
      <c r="G78" s="300"/>
    </row>
    <row r="79" spans="1:226" ht="18" customHeight="1">
      <c r="B79" s="133"/>
      <c r="C79" s="300"/>
      <c r="D79" s="302"/>
      <c r="E79" s="302"/>
      <c r="F79" s="302"/>
      <c r="G79" s="300"/>
      <c r="H79" s="300"/>
    </row>
    <row r="80" spans="1:226" ht="18" customHeight="1">
      <c r="B80" s="133"/>
      <c r="C80" s="300"/>
      <c r="D80" s="304"/>
      <c r="E80" s="300"/>
      <c r="F80" s="300"/>
      <c r="G80" s="300"/>
      <c r="H80" s="300"/>
    </row>
    <row r="81" spans="1:428" ht="18" customHeight="1">
      <c r="B81" s="133"/>
      <c r="C81" s="300"/>
      <c r="D81" s="304"/>
      <c r="E81" s="302"/>
      <c r="F81" s="302"/>
      <c r="G81" s="300"/>
      <c r="H81" s="300"/>
    </row>
    <row r="82" spans="1:428" ht="18" customHeight="1">
      <c r="B82" s="303"/>
      <c r="C82" s="300"/>
      <c r="D82" s="304"/>
      <c r="E82" s="300"/>
      <c r="F82" s="300"/>
      <c r="G82" s="300"/>
      <c r="H82" s="300"/>
      <c r="I82" s="300"/>
    </row>
    <row r="83" spans="1:428" ht="18" customHeight="1">
      <c r="B83" s="303"/>
      <c r="C83" s="300"/>
      <c r="D83" s="304"/>
      <c r="E83" s="300"/>
      <c r="F83" s="300"/>
      <c r="G83" s="300"/>
      <c r="H83" s="300"/>
      <c r="I83" s="300"/>
    </row>
    <row r="84" spans="1:428" ht="18" customHeight="1">
      <c r="B84" s="303"/>
      <c r="C84" s="594"/>
      <c r="D84" s="594"/>
      <c r="E84" s="594"/>
      <c r="F84" s="594"/>
      <c r="G84" s="594"/>
      <c r="H84" s="594"/>
      <c r="I84" s="300"/>
    </row>
    <row r="85" spans="1:428" ht="18" customHeight="1">
      <c r="B85" s="303"/>
      <c r="C85" s="594"/>
      <c r="D85" s="594"/>
      <c r="E85" s="594"/>
      <c r="F85" s="301"/>
      <c r="G85" s="301"/>
      <c r="H85" s="301"/>
      <c r="I85" s="300"/>
    </row>
    <row r="86" spans="1:428" ht="18" customHeight="1">
      <c r="B86" s="303"/>
      <c r="C86" s="595"/>
      <c r="D86" s="595"/>
      <c r="E86" s="595"/>
      <c r="F86" s="305"/>
      <c r="G86" s="305"/>
      <c r="H86" s="305"/>
      <c r="I86" s="300"/>
    </row>
    <row r="87" spans="1:428" ht="18" customHeight="1">
      <c r="B87" s="303"/>
      <c r="C87" s="595"/>
      <c r="D87" s="595"/>
      <c r="E87" s="595"/>
      <c r="F87" s="305"/>
      <c r="G87" s="305"/>
      <c r="H87" s="305"/>
      <c r="I87" s="300"/>
    </row>
    <row r="88" spans="1:428" ht="18" customHeight="1">
      <c r="B88" s="303"/>
      <c r="C88" s="595"/>
      <c r="D88" s="595"/>
      <c r="E88" s="595"/>
      <c r="F88" s="305"/>
      <c r="G88" s="305"/>
      <c r="H88" s="305"/>
      <c r="I88" s="300"/>
    </row>
    <row r="89" spans="1:428" s="109" customFormat="1">
      <c r="A89" s="140"/>
      <c r="B89" s="303"/>
      <c r="C89" s="595"/>
      <c r="D89" s="595"/>
      <c r="E89" s="595"/>
      <c r="F89" s="305"/>
      <c r="G89" s="305"/>
      <c r="H89" s="305"/>
      <c r="I89" s="30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140"/>
      <c r="CU89" s="140"/>
      <c r="CV89" s="140"/>
      <c r="CW89" s="140"/>
      <c r="CX89" s="140"/>
      <c r="CY89" s="140"/>
      <c r="CZ89" s="140"/>
      <c r="DA89" s="140"/>
      <c r="DB89" s="140"/>
      <c r="DC89" s="140"/>
      <c r="DD89" s="140"/>
      <c r="DE89" s="140"/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0"/>
      <c r="DR89" s="140"/>
      <c r="DS89" s="140"/>
      <c r="DT89" s="140"/>
      <c r="DU89" s="140"/>
      <c r="DV89" s="140"/>
      <c r="DW89" s="140"/>
      <c r="DX89" s="140"/>
      <c r="DY89" s="140"/>
      <c r="DZ89" s="140"/>
      <c r="EA89" s="140"/>
      <c r="EB89" s="140"/>
      <c r="EC89" s="140"/>
      <c r="ED89" s="140"/>
      <c r="EE89" s="140"/>
      <c r="EF89" s="140"/>
      <c r="EG89" s="140"/>
      <c r="EH89" s="140"/>
      <c r="EI89" s="140"/>
      <c r="EJ89" s="140"/>
      <c r="EK89" s="140"/>
      <c r="EL89" s="140"/>
      <c r="EM89" s="140"/>
      <c r="EN89" s="140"/>
      <c r="EO89" s="140"/>
      <c r="EP89" s="140"/>
      <c r="EQ89" s="140"/>
      <c r="ER89" s="140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  <c r="GK89" s="140"/>
      <c r="GL89" s="140"/>
      <c r="GM89" s="140"/>
      <c r="GN89" s="140"/>
      <c r="GO89" s="140"/>
      <c r="GP89" s="140"/>
      <c r="GQ89" s="140"/>
      <c r="GR89" s="140"/>
      <c r="GS89" s="140"/>
      <c r="GT89" s="140"/>
      <c r="GU89" s="140"/>
      <c r="GV89" s="140"/>
      <c r="GW89" s="140"/>
      <c r="GX89" s="140"/>
      <c r="GY89" s="140"/>
      <c r="GZ89" s="140"/>
      <c r="HA89" s="140"/>
      <c r="HB89" s="140"/>
      <c r="HC89" s="140"/>
      <c r="HD89" s="140"/>
      <c r="HE89" s="140"/>
      <c r="HF89" s="140"/>
      <c r="HG89" s="140"/>
      <c r="HH89" s="140"/>
      <c r="HI89" s="140"/>
      <c r="HJ89" s="140"/>
      <c r="HK89" s="140"/>
      <c r="HL89" s="140"/>
      <c r="HM89" s="140"/>
      <c r="HN89" s="140"/>
      <c r="HO89" s="140"/>
      <c r="HP89" s="140"/>
      <c r="HQ89" s="140"/>
      <c r="HR89" s="140"/>
      <c r="HS89" s="140"/>
      <c r="HT89" s="140"/>
      <c r="HU89" s="140"/>
      <c r="HV89" s="140"/>
      <c r="HW89" s="140"/>
      <c r="HX89" s="140"/>
      <c r="HY89" s="140"/>
      <c r="HZ89" s="140"/>
      <c r="IA89" s="140"/>
      <c r="IB89" s="140"/>
      <c r="IC89" s="140"/>
      <c r="ID89" s="140"/>
      <c r="IE89" s="140"/>
      <c r="IF89" s="140"/>
      <c r="IG89" s="140"/>
      <c r="IH89" s="140"/>
      <c r="II89" s="140"/>
      <c r="IJ89" s="140"/>
      <c r="IK89" s="140"/>
      <c r="IL89" s="140"/>
      <c r="IM89" s="140"/>
      <c r="IN89" s="140"/>
      <c r="IO89" s="140"/>
      <c r="IP89" s="140"/>
      <c r="IQ89" s="140"/>
      <c r="IR89" s="140"/>
      <c r="IS89" s="140"/>
      <c r="IT89" s="140"/>
      <c r="IU89" s="140"/>
      <c r="IV89" s="140"/>
      <c r="IW89" s="140"/>
      <c r="IX89" s="140"/>
      <c r="IY89" s="140"/>
      <c r="IZ89" s="140"/>
      <c r="JA89" s="140"/>
      <c r="JB89" s="140"/>
      <c r="JC89" s="140"/>
      <c r="JD89" s="140"/>
      <c r="JE89" s="140"/>
      <c r="JF89" s="140"/>
      <c r="JG89" s="140"/>
      <c r="JH89" s="140"/>
      <c r="JI89" s="140"/>
      <c r="JJ89" s="140"/>
      <c r="JK89" s="140"/>
      <c r="JL89" s="140"/>
      <c r="JM89" s="140"/>
      <c r="JN89" s="140"/>
      <c r="JO89" s="140"/>
      <c r="JP89" s="140"/>
      <c r="JQ89" s="140"/>
      <c r="JR89" s="140"/>
      <c r="JS89" s="140"/>
      <c r="JT89" s="140"/>
      <c r="JU89" s="140"/>
      <c r="JV89" s="140"/>
      <c r="JW89" s="140"/>
      <c r="JX89" s="140"/>
      <c r="JY89" s="140"/>
      <c r="JZ89" s="140"/>
      <c r="KA89" s="140"/>
      <c r="KB89" s="140"/>
      <c r="KC89" s="140"/>
      <c r="KD89" s="140"/>
      <c r="KE89" s="140"/>
      <c r="KF89" s="140"/>
      <c r="KG89" s="140"/>
      <c r="KH89" s="140"/>
      <c r="KI89" s="140"/>
      <c r="KJ89" s="140"/>
      <c r="KK89" s="140"/>
      <c r="KL89" s="140"/>
      <c r="KM89" s="140"/>
      <c r="KN89" s="140"/>
      <c r="KO89" s="140"/>
      <c r="KP89" s="140"/>
      <c r="KQ89" s="140"/>
      <c r="KR89" s="140"/>
      <c r="KS89" s="140"/>
      <c r="KT89" s="140"/>
      <c r="KU89" s="140"/>
      <c r="KV89" s="140"/>
      <c r="KW89" s="140"/>
      <c r="KX89" s="140"/>
      <c r="KY89" s="140"/>
      <c r="KZ89" s="140"/>
      <c r="LA89" s="140"/>
      <c r="LB89" s="140"/>
      <c r="LC89" s="140"/>
      <c r="LD89" s="140"/>
      <c r="LE89" s="140"/>
      <c r="LF89" s="140"/>
      <c r="LG89" s="140"/>
      <c r="LH89" s="140"/>
      <c r="LI89" s="140"/>
      <c r="LJ89" s="140"/>
      <c r="LK89" s="140"/>
      <c r="LL89" s="140"/>
      <c r="LM89" s="140"/>
      <c r="LN89" s="140"/>
      <c r="LO89" s="140"/>
      <c r="LP89" s="140"/>
      <c r="LQ89" s="140"/>
      <c r="LR89" s="140"/>
      <c r="LS89" s="140"/>
      <c r="LT89" s="140"/>
      <c r="LU89" s="140"/>
      <c r="LV89" s="140"/>
      <c r="LW89" s="140"/>
      <c r="LX89" s="140"/>
      <c r="LY89" s="140"/>
      <c r="LZ89" s="140"/>
      <c r="MA89" s="140"/>
      <c r="MB89" s="140"/>
      <c r="MC89" s="140"/>
      <c r="MD89" s="140"/>
      <c r="ME89" s="140"/>
      <c r="MF89" s="140"/>
      <c r="MG89" s="140"/>
      <c r="MH89" s="140"/>
      <c r="MI89" s="140"/>
      <c r="MJ89" s="140"/>
      <c r="MK89" s="140"/>
      <c r="ML89" s="140"/>
      <c r="MM89" s="140"/>
      <c r="MN89" s="140"/>
      <c r="MO89" s="140"/>
      <c r="MP89" s="140"/>
      <c r="MQ89" s="140"/>
      <c r="MR89" s="140"/>
      <c r="MS89" s="140"/>
      <c r="MT89" s="140"/>
      <c r="MU89" s="140"/>
      <c r="MV89" s="140"/>
      <c r="MW89" s="140"/>
      <c r="MX89" s="140"/>
      <c r="MY89" s="140"/>
      <c r="MZ89" s="140"/>
      <c r="NA89" s="140"/>
      <c r="NB89" s="140"/>
      <c r="NC89" s="140"/>
      <c r="ND89" s="140"/>
      <c r="NE89" s="140"/>
      <c r="NF89" s="140"/>
      <c r="NG89" s="140"/>
      <c r="NH89" s="140"/>
      <c r="NI89" s="140"/>
      <c r="NJ89" s="140"/>
      <c r="NK89" s="140"/>
      <c r="NL89" s="140"/>
      <c r="NM89" s="140"/>
      <c r="NN89" s="140"/>
      <c r="NO89" s="140"/>
      <c r="NP89" s="140"/>
      <c r="NQ89" s="140"/>
      <c r="NR89" s="140"/>
      <c r="NS89" s="140"/>
      <c r="NT89" s="140"/>
      <c r="NU89" s="140"/>
      <c r="NV89" s="140"/>
      <c r="NW89" s="140"/>
      <c r="NX89" s="140"/>
      <c r="NY89" s="140"/>
      <c r="NZ89" s="140"/>
      <c r="OA89" s="140"/>
      <c r="OB89" s="140"/>
      <c r="OC89" s="140"/>
      <c r="OD89" s="140"/>
      <c r="OE89" s="140"/>
      <c r="OF89" s="140"/>
      <c r="OG89" s="140"/>
      <c r="OH89" s="140"/>
      <c r="OI89" s="140"/>
      <c r="OJ89" s="140"/>
      <c r="OK89" s="140"/>
      <c r="OL89" s="140"/>
      <c r="OM89" s="140"/>
      <c r="ON89" s="140"/>
      <c r="OO89" s="140"/>
      <c r="OP89" s="140"/>
      <c r="OQ89" s="140"/>
      <c r="OR89" s="140"/>
      <c r="OS89" s="140"/>
      <c r="OT89" s="140"/>
      <c r="OU89" s="140"/>
      <c r="OV89" s="140"/>
      <c r="OW89" s="140"/>
      <c r="OX89" s="140"/>
      <c r="OY89" s="140"/>
      <c r="OZ89" s="140"/>
      <c r="PA89" s="140"/>
      <c r="PB89" s="140"/>
      <c r="PC89" s="140"/>
      <c r="PD89" s="140"/>
      <c r="PE89" s="140"/>
      <c r="PF89" s="140"/>
      <c r="PG89" s="140"/>
      <c r="PH89" s="140"/>
      <c r="PI89" s="140"/>
      <c r="PJ89" s="140"/>
      <c r="PK89" s="140"/>
      <c r="PL89" s="140"/>
    </row>
    <row r="90" spans="1:428" s="109" customFormat="1">
      <c r="A90" s="140"/>
      <c r="B90" s="303"/>
      <c r="C90" s="595"/>
      <c r="D90" s="595"/>
      <c r="E90" s="595"/>
      <c r="F90" s="305"/>
      <c r="G90" s="305"/>
      <c r="H90" s="305"/>
      <c r="I90" s="30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  <c r="CP90" s="140"/>
      <c r="CQ90" s="140"/>
      <c r="CR90" s="140"/>
      <c r="CS90" s="140"/>
      <c r="CT90" s="140"/>
      <c r="CU90" s="140"/>
      <c r="CV90" s="140"/>
      <c r="CW90" s="140"/>
      <c r="CX90" s="140"/>
      <c r="CY90" s="140"/>
      <c r="CZ90" s="140"/>
      <c r="DA90" s="140"/>
      <c r="DB90" s="140"/>
      <c r="DC90" s="140"/>
      <c r="DD90" s="140"/>
      <c r="DE90" s="140"/>
      <c r="DF90" s="140"/>
      <c r="DG90" s="140"/>
      <c r="DH90" s="140"/>
      <c r="DI90" s="140"/>
      <c r="DJ90" s="140"/>
      <c r="DK90" s="140"/>
      <c r="DL90" s="140"/>
      <c r="DM90" s="140"/>
      <c r="DN90" s="140"/>
      <c r="DO90" s="140"/>
      <c r="DP90" s="140"/>
      <c r="DQ90" s="140"/>
      <c r="DR90" s="140"/>
      <c r="DS90" s="140"/>
      <c r="DT90" s="140"/>
      <c r="DU90" s="140"/>
      <c r="DV90" s="140"/>
      <c r="DW90" s="140"/>
      <c r="DX90" s="140"/>
      <c r="DY90" s="140"/>
      <c r="DZ90" s="140"/>
      <c r="EA90" s="140"/>
      <c r="EB90" s="140"/>
      <c r="EC90" s="140"/>
      <c r="ED90" s="140"/>
      <c r="EE90" s="140"/>
      <c r="EF90" s="140"/>
      <c r="EG90" s="140"/>
      <c r="EH90" s="140"/>
      <c r="EI90" s="140"/>
      <c r="EJ90" s="140"/>
      <c r="EK90" s="140"/>
      <c r="EL90" s="140"/>
      <c r="EM90" s="140"/>
      <c r="EN90" s="140"/>
      <c r="EO90" s="140"/>
      <c r="EP90" s="140"/>
      <c r="EQ90" s="140"/>
      <c r="ER90" s="140"/>
      <c r="ES90" s="140"/>
      <c r="ET90" s="140"/>
      <c r="EU90" s="140"/>
      <c r="EV90" s="140"/>
      <c r="EW90" s="140"/>
      <c r="EX90" s="140"/>
      <c r="EY90" s="140"/>
      <c r="EZ90" s="140"/>
      <c r="FA90" s="140"/>
      <c r="FB90" s="140"/>
      <c r="FC90" s="140"/>
      <c r="FD90" s="140"/>
      <c r="FE90" s="140"/>
      <c r="FF90" s="140"/>
      <c r="FG90" s="140"/>
      <c r="FH90" s="140"/>
      <c r="FI90" s="140"/>
      <c r="FJ90" s="140"/>
      <c r="FK90" s="140"/>
      <c r="FL90" s="140"/>
      <c r="FM90" s="140"/>
      <c r="FN90" s="140"/>
      <c r="FO90" s="140"/>
      <c r="FP90" s="140"/>
      <c r="FQ90" s="140"/>
      <c r="FR90" s="140"/>
      <c r="FS90" s="140"/>
      <c r="FT90" s="140"/>
      <c r="FU90" s="140"/>
      <c r="FV90" s="140"/>
      <c r="FW90" s="140"/>
      <c r="FX90" s="140"/>
      <c r="FY90" s="140"/>
      <c r="FZ90" s="140"/>
      <c r="GA90" s="140"/>
      <c r="GB90" s="140"/>
      <c r="GC90" s="140"/>
      <c r="GD90" s="140"/>
      <c r="GE90" s="140"/>
      <c r="GF90" s="140"/>
      <c r="GG90" s="140"/>
      <c r="GH90" s="140"/>
      <c r="GI90" s="140"/>
      <c r="GJ90" s="140"/>
      <c r="GK90" s="140"/>
      <c r="GL90" s="140"/>
      <c r="GM90" s="140"/>
      <c r="GN90" s="140"/>
      <c r="GO90" s="140"/>
      <c r="GP90" s="140"/>
      <c r="GQ90" s="140"/>
      <c r="GR90" s="140"/>
      <c r="GS90" s="140"/>
      <c r="GT90" s="140"/>
      <c r="GU90" s="140"/>
      <c r="GV90" s="140"/>
      <c r="GW90" s="140"/>
      <c r="GX90" s="140"/>
      <c r="GY90" s="140"/>
      <c r="GZ90" s="140"/>
      <c r="HA90" s="140"/>
      <c r="HB90" s="140"/>
      <c r="HC90" s="140"/>
      <c r="HD90" s="140"/>
      <c r="HE90" s="140"/>
      <c r="HF90" s="140"/>
      <c r="HG90" s="140"/>
      <c r="HH90" s="140"/>
      <c r="HI90" s="140"/>
      <c r="HJ90" s="140"/>
      <c r="HK90" s="140"/>
      <c r="HL90" s="140"/>
      <c r="HM90" s="140"/>
      <c r="HN90" s="140"/>
      <c r="HO90" s="140"/>
      <c r="HP90" s="140"/>
      <c r="HQ90" s="140"/>
      <c r="HR90" s="140"/>
      <c r="HS90" s="140"/>
      <c r="HT90" s="140"/>
      <c r="HU90" s="140"/>
      <c r="HV90" s="140"/>
      <c r="HW90" s="140"/>
      <c r="HX90" s="140"/>
      <c r="HY90" s="140"/>
      <c r="HZ90" s="140"/>
      <c r="IA90" s="140"/>
      <c r="IB90" s="140"/>
      <c r="IC90" s="140"/>
      <c r="ID90" s="140"/>
      <c r="IE90" s="140"/>
      <c r="IF90" s="140"/>
      <c r="IG90" s="140"/>
      <c r="IH90" s="140"/>
      <c r="II90" s="140"/>
      <c r="IJ90" s="140"/>
      <c r="IK90" s="140"/>
      <c r="IL90" s="140"/>
      <c r="IM90" s="140"/>
      <c r="IN90" s="140"/>
      <c r="IO90" s="140"/>
      <c r="IP90" s="140"/>
      <c r="IQ90" s="140"/>
      <c r="IR90" s="140"/>
      <c r="IS90" s="140"/>
      <c r="IT90" s="140"/>
      <c r="IU90" s="140"/>
      <c r="IV90" s="140"/>
      <c r="IW90" s="140"/>
      <c r="IX90" s="140"/>
      <c r="IY90" s="140"/>
      <c r="IZ90" s="140"/>
      <c r="JA90" s="140"/>
      <c r="JB90" s="140"/>
      <c r="JC90" s="140"/>
      <c r="JD90" s="140"/>
      <c r="JE90" s="140"/>
      <c r="JF90" s="140"/>
      <c r="JG90" s="140"/>
      <c r="JH90" s="140"/>
      <c r="JI90" s="140"/>
      <c r="JJ90" s="140"/>
      <c r="JK90" s="140"/>
      <c r="JL90" s="140"/>
      <c r="JM90" s="140"/>
      <c r="JN90" s="140"/>
      <c r="JO90" s="140"/>
      <c r="JP90" s="140"/>
      <c r="JQ90" s="140"/>
      <c r="JR90" s="140"/>
      <c r="JS90" s="140"/>
      <c r="JT90" s="140"/>
      <c r="JU90" s="140"/>
      <c r="JV90" s="140"/>
      <c r="JW90" s="140"/>
      <c r="JX90" s="140"/>
      <c r="JY90" s="140"/>
      <c r="JZ90" s="140"/>
      <c r="KA90" s="140"/>
      <c r="KB90" s="140"/>
      <c r="KC90" s="140"/>
      <c r="KD90" s="140"/>
      <c r="KE90" s="140"/>
      <c r="KF90" s="140"/>
      <c r="KG90" s="140"/>
      <c r="KH90" s="140"/>
      <c r="KI90" s="140"/>
      <c r="KJ90" s="140"/>
      <c r="KK90" s="140"/>
      <c r="KL90" s="140"/>
      <c r="KM90" s="140"/>
      <c r="KN90" s="140"/>
      <c r="KO90" s="140"/>
      <c r="KP90" s="140"/>
      <c r="KQ90" s="140"/>
      <c r="KR90" s="140"/>
      <c r="KS90" s="140"/>
      <c r="KT90" s="140"/>
      <c r="KU90" s="140"/>
      <c r="KV90" s="140"/>
      <c r="KW90" s="140"/>
      <c r="KX90" s="140"/>
      <c r="KY90" s="140"/>
      <c r="KZ90" s="140"/>
      <c r="LA90" s="140"/>
      <c r="LB90" s="140"/>
      <c r="LC90" s="140"/>
      <c r="LD90" s="140"/>
      <c r="LE90" s="140"/>
      <c r="LF90" s="140"/>
      <c r="LG90" s="140"/>
      <c r="LH90" s="140"/>
      <c r="LI90" s="140"/>
      <c r="LJ90" s="140"/>
      <c r="LK90" s="140"/>
      <c r="LL90" s="140"/>
      <c r="LM90" s="140"/>
      <c r="LN90" s="140"/>
      <c r="LO90" s="140"/>
      <c r="LP90" s="140"/>
      <c r="LQ90" s="140"/>
      <c r="LR90" s="140"/>
      <c r="LS90" s="140"/>
      <c r="LT90" s="140"/>
      <c r="LU90" s="140"/>
      <c r="LV90" s="140"/>
      <c r="LW90" s="140"/>
      <c r="LX90" s="140"/>
      <c r="LY90" s="140"/>
      <c r="LZ90" s="140"/>
      <c r="MA90" s="140"/>
      <c r="MB90" s="140"/>
      <c r="MC90" s="140"/>
      <c r="MD90" s="140"/>
      <c r="ME90" s="140"/>
      <c r="MF90" s="140"/>
      <c r="MG90" s="140"/>
      <c r="MH90" s="140"/>
      <c r="MI90" s="140"/>
      <c r="MJ90" s="140"/>
      <c r="MK90" s="140"/>
      <c r="ML90" s="140"/>
      <c r="MM90" s="140"/>
      <c r="MN90" s="140"/>
      <c r="MO90" s="140"/>
      <c r="MP90" s="140"/>
      <c r="MQ90" s="140"/>
      <c r="MR90" s="140"/>
      <c r="MS90" s="140"/>
      <c r="MT90" s="140"/>
      <c r="MU90" s="140"/>
      <c r="MV90" s="140"/>
      <c r="MW90" s="140"/>
      <c r="MX90" s="140"/>
      <c r="MY90" s="140"/>
      <c r="MZ90" s="140"/>
      <c r="NA90" s="140"/>
      <c r="NB90" s="140"/>
      <c r="NC90" s="140"/>
      <c r="ND90" s="140"/>
      <c r="NE90" s="140"/>
      <c r="NF90" s="140"/>
      <c r="NG90" s="140"/>
      <c r="NH90" s="140"/>
      <c r="NI90" s="140"/>
      <c r="NJ90" s="140"/>
      <c r="NK90" s="140"/>
      <c r="NL90" s="140"/>
      <c r="NM90" s="140"/>
      <c r="NN90" s="140"/>
      <c r="NO90" s="140"/>
      <c r="NP90" s="140"/>
      <c r="NQ90" s="140"/>
      <c r="NR90" s="140"/>
      <c r="NS90" s="140"/>
      <c r="NT90" s="140"/>
      <c r="NU90" s="140"/>
      <c r="NV90" s="140"/>
      <c r="NW90" s="140"/>
      <c r="NX90" s="140"/>
      <c r="NY90" s="140"/>
      <c r="NZ90" s="140"/>
      <c r="OA90" s="140"/>
      <c r="OB90" s="140"/>
      <c r="OC90" s="140"/>
      <c r="OD90" s="140"/>
      <c r="OE90" s="140"/>
      <c r="OF90" s="140"/>
      <c r="OG90" s="140"/>
      <c r="OH90" s="140"/>
      <c r="OI90" s="140"/>
      <c r="OJ90" s="140"/>
      <c r="OK90" s="140"/>
      <c r="OL90" s="140"/>
      <c r="OM90" s="140"/>
      <c r="ON90" s="140"/>
      <c r="OO90" s="140"/>
      <c r="OP90" s="140"/>
      <c r="OQ90" s="140"/>
      <c r="OR90" s="140"/>
      <c r="OS90" s="140"/>
      <c r="OT90" s="140"/>
      <c r="OU90" s="140"/>
      <c r="OV90" s="140"/>
      <c r="OW90" s="140"/>
      <c r="OX90" s="140"/>
      <c r="OY90" s="140"/>
      <c r="OZ90" s="140"/>
      <c r="PA90" s="140"/>
      <c r="PB90" s="140"/>
      <c r="PC90" s="140"/>
      <c r="PD90" s="140"/>
      <c r="PE90" s="140"/>
      <c r="PF90" s="140"/>
      <c r="PG90" s="140"/>
      <c r="PH90" s="140"/>
      <c r="PI90" s="140"/>
      <c r="PJ90" s="140"/>
      <c r="PK90" s="140"/>
      <c r="PL90" s="140"/>
    </row>
    <row r="91" spans="1:428" s="109" customFormat="1">
      <c r="A91" s="140"/>
      <c r="B91" s="303"/>
      <c r="C91" s="593"/>
      <c r="D91" s="593"/>
      <c r="E91" s="593"/>
      <c r="F91" s="302"/>
      <c r="G91" s="302"/>
      <c r="H91" s="302"/>
      <c r="I91" s="30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  <c r="CP91" s="140"/>
      <c r="CQ91" s="140"/>
      <c r="CR91" s="140"/>
      <c r="CS91" s="140"/>
      <c r="CT91" s="140"/>
      <c r="CU91" s="140"/>
      <c r="CV91" s="140"/>
      <c r="CW91" s="140"/>
      <c r="CX91" s="140"/>
      <c r="CY91" s="140"/>
      <c r="CZ91" s="140"/>
      <c r="DA91" s="140"/>
      <c r="DB91" s="140"/>
      <c r="DC91" s="140"/>
      <c r="DD91" s="140"/>
      <c r="DE91" s="140"/>
      <c r="DF91" s="140"/>
      <c r="DG91" s="140"/>
      <c r="DH91" s="140"/>
      <c r="DI91" s="140"/>
      <c r="DJ91" s="140"/>
      <c r="DK91" s="140"/>
      <c r="DL91" s="140"/>
      <c r="DM91" s="140"/>
      <c r="DN91" s="140"/>
      <c r="DO91" s="140"/>
      <c r="DP91" s="140"/>
      <c r="DQ91" s="140"/>
      <c r="DR91" s="140"/>
      <c r="DS91" s="140"/>
      <c r="DT91" s="140"/>
      <c r="DU91" s="140"/>
      <c r="DV91" s="140"/>
      <c r="DW91" s="140"/>
      <c r="DX91" s="140"/>
      <c r="DY91" s="140"/>
      <c r="DZ91" s="140"/>
      <c r="EA91" s="140"/>
      <c r="EB91" s="140"/>
      <c r="EC91" s="140"/>
      <c r="ED91" s="140"/>
      <c r="EE91" s="140"/>
      <c r="EF91" s="140"/>
      <c r="EG91" s="140"/>
      <c r="EH91" s="140"/>
      <c r="EI91" s="140"/>
      <c r="EJ91" s="140"/>
      <c r="EK91" s="140"/>
      <c r="EL91" s="140"/>
      <c r="EM91" s="140"/>
      <c r="EN91" s="140"/>
      <c r="EO91" s="140"/>
      <c r="EP91" s="140"/>
      <c r="EQ91" s="140"/>
      <c r="ER91" s="140"/>
      <c r="ES91" s="140"/>
      <c r="ET91" s="140"/>
      <c r="EU91" s="140"/>
      <c r="EV91" s="140"/>
      <c r="EW91" s="140"/>
      <c r="EX91" s="140"/>
      <c r="EY91" s="140"/>
      <c r="EZ91" s="140"/>
      <c r="FA91" s="140"/>
      <c r="FB91" s="140"/>
      <c r="FC91" s="140"/>
      <c r="FD91" s="140"/>
      <c r="FE91" s="140"/>
      <c r="FF91" s="140"/>
      <c r="FG91" s="140"/>
      <c r="FH91" s="140"/>
      <c r="FI91" s="140"/>
      <c r="FJ91" s="140"/>
      <c r="FK91" s="140"/>
      <c r="FL91" s="140"/>
      <c r="FM91" s="140"/>
      <c r="FN91" s="140"/>
      <c r="FO91" s="140"/>
      <c r="FP91" s="140"/>
      <c r="FQ91" s="140"/>
      <c r="FR91" s="140"/>
      <c r="FS91" s="140"/>
      <c r="FT91" s="140"/>
      <c r="FU91" s="140"/>
      <c r="FV91" s="140"/>
      <c r="FW91" s="140"/>
      <c r="FX91" s="140"/>
      <c r="FY91" s="140"/>
      <c r="FZ91" s="140"/>
      <c r="GA91" s="140"/>
      <c r="GB91" s="140"/>
      <c r="GC91" s="140"/>
      <c r="GD91" s="140"/>
      <c r="GE91" s="140"/>
      <c r="GF91" s="140"/>
      <c r="GG91" s="140"/>
      <c r="GH91" s="140"/>
      <c r="GI91" s="140"/>
      <c r="GJ91" s="140"/>
      <c r="GK91" s="140"/>
      <c r="GL91" s="140"/>
      <c r="GM91" s="140"/>
      <c r="GN91" s="140"/>
      <c r="GO91" s="140"/>
      <c r="GP91" s="140"/>
      <c r="GQ91" s="140"/>
      <c r="GR91" s="140"/>
      <c r="GS91" s="140"/>
      <c r="GT91" s="140"/>
      <c r="GU91" s="140"/>
      <c r="GV91" s="140"/>
      <c r="GW91" s="140"/>
      <c r="GX91" s="140"/>
      <c r="GY91" s="140"/>
      <c r="GZ91" s="140"/>
      <c r="HA91" s="140"/>
      <c r="HB91" s="140"/>
      <c r="HC91" s="140"/>
      <c r="HD91" s="140"/>
      <c r="HE91" s="140"/>
      <c r="HF91" s="140"/>
      <c r="HG91" s="140"/>
      <c r="HH91" s="140"/>
      <c r="HI91" s="140"/>
      <c r="HJ91" s="140"/>
      <c r="HK91" s="140"/>
      <c r="HL91" s="140"/>
      <c r="HM91" s="140"/>
      <c r="HN91" s="140"/>
      <c r="HO91" s="140"/>
      <c r="HP91" s="140"/>
      <c r="HQ91" s="140"/>
      <c r="HR91" s="140"/>
      <c r="HS91" s="140"/>
      <c r="HT91" s="140"/>
      <c r="HU91" s="140"/>
      <c r="HV91" s="140"/>
      <c r="HW91" s="140"/>
      <c r="HX91" s="140"/>
      <c r="HY91" s="140"/>
      <c r="HZ91" s="140"/>
      <c r="IA91" s="140"/>
      <c r="IB91" s="140"/>
      <c r="IC91" s="140"/>
      <c r="ID91" s="140"/>
      <c r="IE91" s="140"/>
      <c r="IF91" s="140"/>
      <c r="IG91" s="140"/>
      <c r="IH91" s="140"/>
      <c r="II91" s="140"/>
      <c r="IJ91" s="140"/>
      <c r="IK91" s="140"/>
      <c r="IL91" s="140"/>
      <c r="IM91" s="140"/>
      <c r="IN91" s="140"/>
      <c r="IO91" s="140"/>
      <c r="IP91" s="140"/>
      <c r="IQ91" s="140"/>
      <c r="IR91" s="140"/>
      <c r="IS91" s="140"/>
      <c r="IT91" s="140"/>
      <c r="IU91" s="140"/>
      <c r="IV91" s="140"/>
      <c r="IW91" s="140"/>
      <c r="IX91" s="140"/>
      <c r="IY91" s="140"/>
      <c r="IZ91" s="140"/>
      <c r="JA91" s="140"/>
      <c r="JB91" s="140"/>
      <c r="JC91" s="140"/>
      <c r="JD91" s="140"/>
      <c r="JE91" s="140"/>
      <c r="JF91" s="140"/>
      <c r="JG91" s="140"/>
      <c r="JH91" s="140"/>
      <c r="JI91" s="140"/>
      <c r="JJ91" s="140"/>
      <c r="JK91" s="140"/>
      <c r="JL91" s="140"/>
      <c r="JM91" s="140"/>
      <c r="JN91" s="140"/>
      <c r="JO91" s="140"/>
      <c r="JP91" s="140"/>
      <c r="JQ91" s="140"/>
      <c r="JR91" s="140"/>
      <c r="JS91" s="140"/>
      <c r="JT91" s="140"/>
      <c r="JU91" s="140"/>
      <c r="JV91" s="140"/>
      <c r="JW91" s="140"/>
      <c r="JX91" s="140"/>
      <c r="JY91" s="140"/>
      <c r="JZ91" s="140"/>
      <c r="KA91" s="140"/>
      <c r="KB91" s="140"/>
      <c r="KC91" s="140"/>
      <c r="KD91" s="140"/>
      <c r="KE91" s="140"/>
      <c r="KF91" s="140"/>
      <c r="KG91" s="140"/>
      <c r="KH91" s="140"/>
      <c r="KI91" s="140"/>
      <c r="KJ91" s="140"/>
      <c r="KK91" s="140"/>
      <c r="KL91" s="140"/>
      <c r="KM91" s="140"/>
      <c r="KN91" s="140"/>
      <c r="KO91" s="140"/>
      <c r="KP91" s="140"/>
      <c r="KQ91" s="140"/>
      <c r="KR91" s="140"/>
      <c r="KS91" s="140"/>
      <c r="KT91" s="140"/>
      <c r="KU91" s="140"/>
      <c r="KV91" s="140"/>
      <c r="KW91" s="140"/>
      <c r="KX91" s="140"/>
      <c r="KY91" s="140"/>
      <c r="KZ91" s="140"/>
      <c r="LA91" s="140"/>
      <c r="LB91" s="140"/>
      <c r="LC91" s="140"/>
      <c r="LD91" s="140"/>
      <c r="LE91" s="140"/>
      <c r="LF91" s="140"/>
      <c r="LG91" s="140"/>
      <c r="LH91" s="140"/>
      <c r="LI91" s="140"/>
      <c r="LJ91" s="140"/>
      <c r="LK91" s="140"/>
      <c r="LL91" s="140"/>
      <c r="LM91" s="140"/>
      <c r="LN91" s="140"/>
      <c r="LO91" s="140"/>
      <c r="LP91" s="140"/>
      <c r="LQ91" s="140"/>
      <c r="LR91" s="140"/>
      <c r="LS91" s="140"/>
      <c r="LT91" s="140"/>
      <c r="LU91" s="140"/>
      <c r="LV91" s="140"/>
      <c r="LW91" s="140"/>
      <c r="LX91" s="140"/>
      <c r="LY91" s="140"/>
      <c r="LZ91" s="140"/>
      <c r="MA91" s="140"/>
      <c r="MB91" s="140"/>
      <c r="MC91" s="140"/>
      <c r="MD91" s="140"/>
      <c r="ME91" s="140"/>
      <c r="MF91" s="140"/>
      <c r="MG91" s="140"/>
      <c r="MH91" s="140"/>
      <c r="MI91" s="140"/>
      <c r="MJ91" s="140"/>
      <c r="MK91" s="140"/>
      <c r="ML91" s="140"/>
      <c r="MM91" s="140"/>
      <c r="MN91" s="140"/>
      <c r="MO91" s="140"/>
      <c r="MP91" s="140"/>
      <c r="MQ91" s="140"/>
      <c r="MR91" s="140"/>
      <c r="MS91" s="140"/>
      <c r="MT91" s="140"/>
      <c r="MU91" s="140"/>
      <c r="MV91" s="140"/>
      <c r="MW91" s="140"/>
      <c r="MX91" s="140"/>
      <c r="MY91" s="140"/>
      <c r="MZ91" s="140"/>
      <c r="NA91" s="140"/>
      <c r="NB91" s="140"/>
      <c r="NC91" s="140"/>
      <c r="ND91" s="140"/>
      <c r="NE91" s="140"/>
      <c r="NF91" s="140"/>
      <c r="NG91" s="140"/>
      <c r="NH91" s="140"/>
      <c r="NI91" s="140"/>
      <c r="NJ91" s="140"/>
      <c r="NK91" s="140"/>
      <c r="NL91" s="140"/>
      <c r="NM91" s="140"/>
      <c r="NN91" s="140"/>
      <c r="NO91" s="140"/>
      <c r="NP91" s="140"/>
      <c r="NQ91" s="140"/>
      <c r="NR91" s="140"/>
      <c r="NS91" s="140"/>
      <c r="NT91" s="140"/>
      <c r="NU91" s="140"/>
      <c r="NV91" s="140"/>
      <c r="NW91" s="140"/>
      <c r="NX91" s="140"/>
      <c r="NY91" s="140"/>
      <c r="NZ91" s="140"/>
      <c r="OA91" s="140"/>
      <c r="OB91" s="140"/>
      <c r="OC91" s="140"/>
      <c r="OD91" s="140"/>
      <c r="OE91" s="140"/>
      <c r="OF91" s="140"/>
      <c r="OG91" s="140"/>
      <c r="OH91" s="140"/>
      <c r="OI91" s="140"/>
      <c r="OJ91" s="140"/>
      <c r="OK91" s="140"/>
      <c r="OL91" s="140"/>
      <c r="OM91" s="140"/>
      <c r="ON91" s="140"/>
      <c r="OO91" s="140"/>
      <c r="OP91" s="140"/>
      <c r="OQ91" s="140"/>
      <c r="OR91" s="140"/>
      <c r="OS91" s="140"/>
      <c r="OT91" s="140"/>
      <c r="OU91" s="140"/>
      <c r="OV91" s="140"/>
      <c r="OW91" s="140"/>
      <c r="OX91" s="140"/>
      <c r="OY91" s="140"/>
      <c r="OZ91" s="140"/>
      <c r="PA91" s="140"/>
      <c r="PB91" s="140"/>
      <c r="PC91" s="140"/>
      <c r="PD91" s="140"/>
      <c r="PE91" s="140"/>
      <c r="PF91" s="140"/>
      <c r="PG91" s="140"/>
      <c r="PH91" s="140"/>
      <c r="PI91" s="140"/>
      <c r="PJ91" s="140"/>
      <c r="PK91" s="140"/>
      <c r="PL91" s="140"/>
    </row>
    <row r="92" spans="1:428" s="109" customFormat="1">
      <c r="A92" s="140"/>
      <c r="B92" s="303"/>
      <c r="C92" s="300"/>
      <c r="D92" s="304"/>
      <c r="E92" s="300"/>
      <c r="F92" s="300"/>
      <c r="G92" s="300"/>
      <c r="H92" s="300"/>
      <c r="I92" s="30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  <c r="CP92" s="140"/>
      <c r="CQ92" s="140"/>
      <c r="CR92" s="140"/>
      <c r="CS92" s="140"/>
      <c r="CT92" s="140"/>
      <c r="CU92" s="140"/>
      <c r="CV92" s="140"/>
      <c r="CW92" s="140"/>
      <c r="CX92" s="140"/>
      <c r="CY92" s="140"/>
      <c r="CZ92" s="140"/>
      <c r="DA92" s="140"/>
      <c r="DB92" s="140"/>
      <c r="DC92" s="140"/>
      <c r="DD92" s="140"/>
      <c r="DE92" s="140"/>
      <c r="DF92" s="140"/>
      <c r="DG92" s="140"/>
      <c r="DH92" s="140"/>
      <c r="DI92" s="140"/>
      <c r="DJ92" s="140"/>
      <c r="DK92" s="140"/>
      <c r="DL92" s="140"/>
      <c r="DM92" s="140"/>
      <c r="DN92" s="140"/>
      <c r="DO92" s="140"/>
      <c r="DP92" s="140"/>
      <c r="DQ92" s="140"/>
      <c r="DR92" s="140"/>
      <c r="DS92" s="140"/>
      <c r="DT92" s="140"/>
      <c r="DU92" s="140"/>
      <c r="DV92" s="140"/>
      <c r="DW92" s="140"/>
      <c r="DX92" s="140"/>
      <c r="DY92" s="140"/>
      <c r="DZ92" s="140"/>
      <c r="EA92" s="140"/>
      <c r="EB92" s="140"/>
      <c r="EC92" s="140"/>
      <c r="ED92" s="140"/>
      <c r="EE92" s="140"/>
      <c r="EF92" s="140"/>
      <c r="EG92" s="140"/>
      <c r="EH92" s="140"/>
      <c r="EI92" s="140"/>
      <c r="EJ92" s="140"/>
      <c r="EK92" s="140"/>
      <c r="EL92" s="140"/>
      <c r="EM92" s="140"/>
      <c r="EN92" s="140"/>
      <c r="EO92" s="140"/>
      <c r="EP92" s="140"/>
      <c r="EQ92" s="140"/>
      <c r="ER92" s="140"/>
      <c r="ES92" s="140"/>
      <c r="ET92" s="140"/>
      <c r="EU92" s="140"/>
      <c r="EV92" s="140"/>
      <c r="EW92" s="140"/>
      <c r="EX92" s="140"/>
      <c r="EY92" s="140"/>
      <c r="EZ92" s="140"/>
      <c r="FA92" s="140"/>
      <c r="FB92" s="140"/>
      <c r="FC92" s="140"/>
      <c r="FD92" s="140"/>
      <c r="FE92" s="140"/>
      <c r="FF92" s="140"/>
      <c r="FG92" s="140"/>
      <c r="FH92" s="140"/>
      <c r="FI92" s="140"/>
      <c r="FJ92" s="140"/>
      <c r="FK92" s="140"/>
      <c r="FL92" s="140"/>
      <c r="FM92" s="140"/>
      <c r="FN92" s="140"/>
      <c r="FO92" s="140"/>
      <c r="FP92" s="140"/>
      <c r="FQ92" s="140"/>
      <c r="FR92" s="140"/>
      <c r="FS92" s="140"/>
      <c r="FT92" s="140"/>
      <c r="FU92" s="140"/>
      <c r="FV92" s="140"/>
      <c r="FW92" s="140"/>
      <c r="FX92" s="140"/>
      <c r="FY92" s="140"/>
      <c r="FZ92" s="140"/>
      <c r="GA92" s="140"/>
      <c r="GB92" s="140"/>
      <c r="GC92" s="140"/>
      <c r="GD92" s="140"/>
      <c r="GE92" s="140"/>
      <c r="GF92" s="140"/>
      <c r="GG92" s="140"/>
      <c r="GH92" s="140"/>
      <c r="GI92" s="140"/>
      <c r="GJ92" s="140"/>
      <c r="GK92" s="140"/>
      <c r="GL92" s="140"/>
      <c r="GM92" s="140"/>
      <c r="GN92" s="140"/>
      <c r="GO92" s="140"/>
      <c r="GP92" s="140"/>
      <c r="GQ92" s="140"/>
      <c r="GR92" s="140"/>
      <c r="GS92" s="140"/>
      <c r="GT92" s="140"/>
      <c r="GU92" s="140"/>
      <c r="GV92" s="140"/>
      <c r="GW92" s="140"/>
      <c r="GX92" s="140"/>
      <c r="GY92" s="140"/>
      <c r="GZ92" s="140"/>
      <c r="HA92" s="140"/>
      <c r="HB92" s="140"/>
      <c r="HC92" s="140"/>
      <c r="HD92" s="140"/>
      <c r="HE92" s="140"/>
      <c r="HF92" s="140"/>
      <c r="HG92" s="140"/>
      <c r="HH92" s="140"/>
      <c r="HI92" s="140"/>
      <c r="HJ92" s="140"/>
      <c r="HK92" s="140"/>
      <c r="HL92" s="140"/>
      <c r="HM92" s="140"/>
      <c r="HN92" s="140"/>
      <c r="HO92" s="140"/>
      <c r="HP92" s="140"/>
      <c r="HQ92" s="140"/>
      <c r="HR92" s="140"/>
      <c r="HS92" s="140"/>
      <c r="HT92" s="140"/>
      <c r="HU92" s="140"/>
      <c r="HV92" s="140"/>
      <c r="HW92" s="140"/>
      <c r="HX92" s="140"/>
      <c r="HY92" s="140"/>
      <c r="HZ92" s="140"/>
      <c r="IA92" s="140"/>
      <c r="IB92" s="140"/>
      <c r="IC92" s="140"/>
      <c r="ID92" s="140"/>
      <c r="IE92" s="140"/>
      <c r="IF92" s="140"/>
      <c r="IG92" s="140"/>
      <c r="IH92" s="140"/>
      <c r="II92" s="140"/>
      <c r="IJ92" s="140"/>
      <c r="IK92" s="140"/>
      <c r="IL92" s="140"/>
      <c r="IM92" s="140"/>
      <c r="IN92" s="140"/>
      <c r="IO92" s="140"/>
      <c r="IP92" s="140"/>
      <c r="IQ92" s="140"/>
      <c r="IR92" s="140"/>
      <c r="IS92" s="140"/>
      <c r="IT92" s="140"/>
      <c r="IU92" s="140"/>
      <c r="IV92" s="140"/>
      <c r="IW92" s="140"/>
      <c r="IX92" s="140"/>
      <c r="IY92" s="140"/>
      <c r="IZ92" s="140"/>
      <c r="JA92" s="140"/>
      <c r="JB92" s="140"/>
      <c r="JC92" s="140"/>
      <c r="JD92" s="140"/>
      <c r="JE92" s="140"/>
      <c r="JF92" s="140"/>
      <c r="JG92" s="140"/>
      <c r="JH92" s="140"/>
      <c r="JI92" s="140"/>
      <c r="JJ92" s="140"/>
      <c r="JK92" s="140"/>
      <c r="JL92" s="140"/>
      <c r="JM92" s="140"/>
      <c r="JN92" s="140"/>
      <c r="JO92" s="140"/>
      <c r="JP92" s="140"/>
      <c r="JQ92" s="140"/>
      <c r="JR92" s="140"/>
      <c r="JS92" s="140"/>
      <c r="JT92" s="140"/>
      <c r="JU92" s="140"/>
      <c r="JV92" s="140"/>
      <c r="JW92" s="140"/>
      <c r="JX92" s="140"/>
      <c r="JY92" s="140"/>
      <c r="JZ92" s="140"/>
      <c r="KA92" s="140"/>
      <c r="KB92" s="140"/>
      <c r="KC92" s="140"/>
      <c r="KD92" s="140"/>
      <c r="KE92" s="140"/>
      <c r="KF92" s="140"/>
      <c r="KG92" s="140"/>
      <c r="KH92" s="140"/>
      <c r="KI92" s="140"/>
      <c r="KJ92" s="140"/>
      <c r="KK92" s="140"/>
      <c r="KL92" s="140"/>
      <c r="KM92" s="140"/>
      <c r="KN92" s="140"/>
      <c r="KO92" s="140"/>
      <c r="KP92" s="140"/>
      <c r="KQ92" s="140"/>
      <c r="KR92" s="140"/>
      <c r="KS92" s="140"/>
      <c r="KT92" s="140"/>
      <c r="KU92" s="140"/>
      <c r="KV92" s="140"/>
      <c r="KW92" s="140"/>
      <c r="KX92" s="140"/>
      <c r="KY92" s="140"/>
      <c r="KZ92" s="140"/>
      <c r="LA92" s="140"/>
      <c r="LB92" s="140"/>
      <c r="LC92" s="140"/>
      <c r="LD92" s="140"/>
      <c r="LE92" s="140"/>
      <c r="LF92" s="140"/>
      <c r="LG92" s="140"/>
      <c r="LH92" s="140"/>
      <c r="LI92" s="140"/>
      <c r="LJ92" s="140"/>
      <c r="LK92" s="140"/>
      <c r="LL92" s="140"/>
      <c r="LM92" s="140"/>
      <c r="LN92" s="140"/>
      <c r="LO92" s="140"/>
      <c r="LP92" s="140"/>
      <c r="LQ92" s="140"/>
      <c r="LR92" s="140"/>
      <c r="LS92" s="140"/>
      <c r="LT92" s="140"/>
      <c r="LU92" s="140"/>
      <c r="LV92" s="140"/>
      <c r="LW92" s="140"/>
      <c r="LX92" s="140"/>
      <c r="LY92" s="140"/>
      <c r="LZ92" s="140"/>
      <c r="MA92" s="140"/>
      <c r="MB92" s="140"/>
      <c r="MC92" s="140"/>
      <c r="MD92" s="140"/>
      <c r="ME92" s="140"/>
      <c r="MF92" s="140"/>
      <c r="MG92" s="140"/>
      <c r="MH92" s="140"/>
      <c r="MI92" s="140"/>
      <c r="MJ92" s="140"/>
      <c r="MK92" s="140"/>
      <c r="ML92" s="140"/>
      <c r="MM92" s="140"/>
      <c r="MN92" s="140"/>
      <c r="MO92" s="140"/>
      <c r="MP92" s="140"/>
      <c r="MQ92" s="140"/>
      <c r="MR92" s="140"/>
      <c r="MS92" s="140"/>
      <c r="MT92" s="140"/>
      <c r="MU92" s="140"/>
      <c r="MV92" s="140"/>
      <c r="MW92" s="140"/>
      <c r="MX92" s="140"/>
      <c r="MY92" s="140"/>
      <c r="MZ92" s="140"/>
      <c r="NA92" s="140"/>
      <c r="NB92" s="140"/>
      <c r="NC92" s="140"/>
      <c r="ND92" s="140"/>
      <c r="NE92" s="140"/>
      <c r="NF92" s="140"/>
      <c r="NG92" s="140"/>
      <c r="NH92" s="140"/>
      <c r="NI92" s="140"/>
      <c r="NJ92" s="140"/>
      <c r="NK92" s="140"/>
      <c r="NL92" s="140"/>
      <c r="NM92" s="140"/>
      <c r="NN92" s="140"/>
      <c r="NO92" s="140"/>
      <c r="NP92" s="140"/>
      <c r="NQ92" s="140"/>
      <c r="NR92" s="140"/>
      <c r="NS92" s="140"/>
      <c r="NT92" s="140"/>
      <c r="NU92" s="140"/>
      <c r="NV92" s="140"/>
      <c r="NW92" s="140"/>
      <c r="NX92" s="140"/>
      <c r="NY92" s="140"/>
      <c r="NZ92" s="140"/>
      <c r="OA92" s="140"/>
      <c r="OB92" s="140"/>
      <c r="OC92" s="140"/>
      <c r="OD92" s="140"/>
      <c r="OE92" s="140"/>
      <c r="OF92" s="140"/>
      <c r="OG92" s="140"/>
      <c r="OH92" s="140"/>
      <c r="OI92" s="140"/>
      <c r="OJ92" s="140"/>
      <c r="OK92" s="140"/>
      <c r="OL92" s="140"/>
      <c r="OM92" s="140"/>
      <c r="ON92" s="140"/>
      <c r="OO92" s="140"/>
      <c r="OP92" s="140"/>
      <c r="OQ92" s="140"/>
      <c r="OR92" s="140"/>
      <c r="OS92" s="140"/>
      <c r="OT92" s="140"/>
      <c r="OU92" s="140"/>
      <c r="OV92" s="140"/>
      <c r="OW92" s="140"/>
      <c r="OX92" s="140"/>
      <c r="OY92" s="140"/>
      <c r="OZ92" s="140"/>
      <c r="PA92" s="140"/>
      <c r="PB92" s="140"/>
      <c r="PC92" s="140"/>
      <c r="PD92" s="140"/>
      <c r="PE92" s="140"/>
      <c r="PF92" s="140"/>
      <c r="PG92" s="140"/>
      <c r="PH92" s="140"/>
      <c r="PI92" s="140"/>
      <c r="PJ92" s="140"/>
      <c r="PK92" s="140"/>
      <c r="PL92" s="140"/>
    </row>
    <row r="93" spans="1:428" s="109" customFormat="1">
      <c r="A93" s="140"/>
      <c r="B93" s="303"/>
      <c r="C93" s="300"/>
      <c r="D93" s="304"/>
      <c r="E93" s="300"/>
      <c r="F93" s="300"/>
      <c r="G93" s="300"/>
      <c r="H93" s="300"/>
      <c r="I93" s="30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  <c r="CP93" s="140"/>
      <c r="CQ93" s="140"/>
      <c r="CR93" s="140"/>
      <c r="CS93" s="140"/>
      <c r="CT93" s="140"/>
      <c r="CU93" s="140"/>
      <c r="CV93" s="140"/>
      <c r="CW93" s="140"/>
      <c r="CX93" s="140"/>
      <c r="CY93" s="140"/>
      <c r="CZ93" s="140"/>
      <c r="DA93" s="140"/>
      <c r="DB93" s="140"/>
      <c r="DC93" s="140"/>
      <c r="DD93" s="140"/>
      <c r="DE93" s="140"/>
      <c r="DF93" s="140"/>
      <c r="DG93" s="140"/>
      <c r="DH93" s="140"/>
      <c r="DI93" s="140"/>
      <c r="DJ93" s="140"/>
      <c r="DK93" s="140"/>
      <c r="DL93" s="140"/>
      <c r="DM93" s="140"/>
      <c r="DN93" s="140"/>
      <c r="DO93" s="140"/>
      <c r="DP93" s="140"/>
      <c r="DQ93" s="140"/>
      <c r="DR93" s="140"/>
      <c r="DS93" s="140"/>
      <c r="DT93" s="140"/>
      <c r="DU93" s="140"/>
      <c r="DV93" s="140"/>
      <c r="DW93" s="140"/>
      <c r="DX93" s="140"/>
      <c r="DY93" s="140"/>
      <c r="DZ93" s="140"/>
      <c r="EA93" s="140"/>
      <c r="EB93" s="140"/>
      <c r="EC93" s="140"/>
      <c r="ED93" s="140"/>
      <c r="EE93" s="140"/>
      <c r="EF93" s="140"/>
      <c r="EG93" s="140"/>
      <c r="EH93" s="140"/>
      <c r="EI93" s="140"/>
      <c r="EJ93" s="140"/>
      <c r="EK93" s="140"/>
      <c r="EL93" s="140"/>
      <c r="EM93" s="140"/>
      <c r="EN93" s="140"/>
      <c r="EO93" s="140"/>
      <c r="EP93" s="140"/>
      <c r="EQ93" s="140"/>
      <c r="ER93" s="140"/>
      <c r="ES93" s="140"/>
      <c r="ET93" s="140"/>
      <c r="EU93" s="140"/>
      <c r="EV93" s="140"/>
      <c r="EW93" s="140"/>
      <c r="EX93" s="140"/>
      <c r="EY93" s="140"/>
      <c r="EZ93" s="140"/>
      <c r="FA93" s="140"/>
      <c r="FB93" s="140"/>
      <c r="FC93" s="140"/>
      <c r="FD93" s="140"/>
      <c r="FE93" s="140"/>
      <c r="FF93" s="140"/>
      <c r="FG93" s="140"/>
      <c r="FH93" s="140"/>
      <c r="FI93" s="140"/>
      <c r="FJ93" s="140"/>
      <c r="FK93" s="140"/>
      <c r="FL93" s="140"/>
      <c r="FM93" s="140"/>
      <c r="FN93" s="140"/>
      <c r="FO93" s="140"/>
      <c r="FP93" s="140"/>
      <c r="FQ93" s="140"/>
      <c r="FR93" s="140"/>
      <c r="FS93" s="140"/>
      <c r="FT93" s="140"/>
      <c r="FU93" s="140"/>
      <c r="FV93" s="140"/>
      <c r="FW93" s="140"/>
      <c r="FX93" s="140"/>
      <c r="FY93" s="140"/>
      <c r="FZ93" s="140"/>
      <c r="GA93" s="140"/>
      <c r="GB93" s="140"/>
      <c r="GC93" s="140"/>
      <c r="GD93" s="140"/>
      <c r="GE93" s="140"/>
      <c r="GF93" s="140"/>
      <c r="GG93" s="140"/>
      <c r="GH93" s="140"/>
      <c r="GI93" s="140"/>
      <c r="GJ93" s="140"/>
      <c r="GK93" s="140"/>
      <c r="GL93" s="140"/>
      <c r="GM93" s="140"/>
      <c r="GN93" s="140"/>
      <c r="GO93" s="140"/>
      <c r="GP93" s="140"/>
      <c r="GQ93" s="140"/>
      <c r="GR93" s="140"/>
      <c r="GS93" s="140"/>
      <c r="GT93" s="140"/>
      <c r="GU93" s="140"/>
      <c r="GV93" s="140"/>
      <c r="GW93" s="140"/>
      <c r="GX93" s="140"/>
      <c r="GY93" s="140"/>
      <c r="GZ93" s="140"/>
      <c r="HA93" s="140"/>
      <c r="HB93" s="140"/>
      <c r="HC93" s="140"/>
      <c r="HD93" s="140"/>
      <c r="HE93" s="140"/>
      <c r="HF93" s="140"/>
      <c r="HG93" s="140"/>
      <c r="HH93" s="140"/>
      <c r="HI93" s="140"/>
      <c r="HJ93" s="140"/>
      <c r="HK93" s="140"/>
      <c r="HL93" s="140"/>
      <c r="HM93" s="140"/>
      <c r="HN93" s="140"/>
      <c r="HO93" s="140"/>
      <c r="HP93" s="140"/>
      <c r="HQ93" s="140"/>
      <c r="HR93" s="140"/>
      <c r="HS93" s="140"/>
      <c r="HT93" s="140"/>
      <c r="HU93" s="140"/>
      <c r="HV93" s="140"/>
      <c r="HW93" s="140"/>
      <c r="HX93" s="140"/>
      <c r="HY93" s="140"/>
      <c r="HZ93" s="140"/>
      <c r="IA93" s="140"/>
      <c r="IB93" s="140"/>
      <c r="IC93" s="140"/>
      <c r="ID93" s="140"/>
      <c r="IE93" s="140"/>
      <c r="IF93" s="140"/>
      <c r="IG93" s="140"/>
      <c r="IH93" s="140"/>
      <c r="II93" s="140"/>
      <c r="IJ93" s="140"/>
      <c r="IK93" s="140"/>
      <c r="IL93" s="140"/>
      <c r="IM93" s="140"/>
      <c r="IN93" s="140"/>
      <c r="IO93" s="140"/>
      <c r="IP93" s="140"/>
      <c r="IQ93" s="140"/>
      <c r="IR93" s="140"/>
      <c r="IS93" s="140"/>
      <c r="IT93" s="140"/>
      <c r="IU93" s="140"/>
      <c r="IV93" s="140"/>
      <c r="IW93" s="140"/>
      <c r="IX93" s="140"/>
      <c r="IY93" s="140"/>
      <c r="IZ93" s="140"/>
      <c r="JA93" s="140"/>
      <c r="JB93" s="140"/>
      <c r="JC93" s="140"/>
      <c r="JD93" s="140"/>
      <c r="JE93" s="140"/>
      <c r="JF93" s="140"/>
      <c r="JG93" s="140"/>
      <c r="JH93" s="140"/>
      <c r="JI93" s="140"/>
      <c r="JJ93" s="140"/>
      <c r="JK93" s="140"/>
      <c r="JL93" s="140"/>
      <c r="JM93" s="140"/>
      <c r="JN93" s="140"/>
      <c r="JO93" s="140"/>
      <c r="JP93" s="140"/>
      <c r="JQ93" s="140"/>
      <c r="JR93" s="140"/>
      <c r="JS93" s="140"/>
      <c r="JT93" s="140"/>
      <c r="JU93" s="140"/>
      <c r="JV93" s="140"/>
      <c r="JW93" s="140"/>
      <c r="JX93" s="140"/>
      <c r="JY93" s="140"/>
      <c r="JZ93" s="140"/>
      <c r="KA93" s="140"/>
      <c r="KB93" s="140"/>
      <c r="KC93" s="140"/>
      <c r="KD93" s="140"/>
      <c r="KE93" s="140"/>
      <c r="KF93" s="140"/>
      <c r="KG93" s="140"/>
      <c r="KH93" s="140"/>
      <c r="KI93" s="140"/>
      <c r="KJ93" s="140"/>
      <c r="KK93" s="140"/>
      <c r="KL93" s="140"/>
      <c r="KM93" s="140"/>
      <c r="KN93" s="140"/>
      <c r="KO93" s="140"/>
      <c r="KP93" s="140"/>
      <c r="KQ93" s="140"/>
      <c r="KR93" s="140"/>
      <c r="KS93" s="140"/>
      <c r="KT93" s="140"/>
      <c r="KU93" s="140"/>
      <c r="KV93" s="140"/>
      <c r="KW93" s="140"/>
      <c r="KX93" s="140"/>
      <c r="KY93" s="140"/>
      <c r="KZ93" s="140"/>
      <c r="LA93" s="140"/>
      <c r="LB93" s="140"/>
      <c r="LC93" s="140"/>
      <c r="LD93" s="140"/>
      <c r="LE93" s="140"/>
      <c r="LF93" s="140"/>
      <c r="LG93" s="140"/>
      <c r="LH93" s="140"/>
      <c r="LI93" s="140"/>
      <c r="LJ93" s="140"/>
      <c r="LK93" s="140"/>
      <c r="LL93" s="140"/>
      <c r="LM93" s="140"/>
      <c r="LN93" s="140"/>
      <c r="LO93" s="140"/>
      <c r="LP93" s="140"/>
      <c r="LQ93" s="140"/>
      <c r="LR93" s="140"/>
      <c r="LS93" s="140"/>
      <c r="LT93" s="140"/>
      <c r="LU93" s="140"/>
      <c r="LV93" s="140"/>
      <c r="LW93" s="140"/>
      <c r="LX93" s="140"/>
      <c r="LY93" s="140"/>
      <c r="LZ93" s="140"/>
      <c r="MA93" s="140"/>
      <c r="MB93" s="140"/>
      <c r="MC93" s="140"/>
      <c r="MD93" s="140"/>
      <c r="ME93" s="140"/>
      <c r="MF93" s="140"/>
      <c r="MG93" s="140"/>
      <c r="MH93" s="140"/>
      <c r="MI93" s="140"/>
      <c r="MJ93" s="140"/>
      <c r="MK93" s="140"/>
      <c r="ML93" s="140"/>
      <c r="MM93" s="140"/>
      <c r="MN93" s="140"/>
      <c r="MO93" s="140"/>
      <c r="MP93" s="140"/>
      <c r="MQ93" s="140"/>
      <c r="MR93" s="140"/>
      <c r="MS93" s="140"/>
      <c r="MT93" s="140"/>
      <c r="MU93" s="140"/>
      <c r="MV93" s="140"/>
      <c r="MW93" s="140"/>
      <c r="MX93" s="140"/>
      <c r="MY93" s="140"/>
      <c r="MZ93" s="140"/>
      <c r="NA93" s="140"/>
      <c r="NB93" s="140"/>
      <c r="NC93" s="140"/>
      <c r="ND93" s="140"/>
      <c r="NE93" s="140"/>
      <c r="NF93" s="140"/>
      <c r="NG93" s="140"/>
      <c r="NH93" s="140"/>
      <c r="NI93" s="140"/>
      <c r="NJ93" s="140"/>
      <c r="NK93" s="140"/>
      <c r="NL93" s="140"/>
      <c r="NM93" s="140"/>
      <c r="NN93" s="140"/>
      <c r="NO93" s="140"/>
      <c r="NP93" s="140"/>
      <c r="NQ93" s="140"/>
      <c r="NR93" s="140"/>
      <c r="NS93" s="140"/>
      <c r="NT93" s="140"/>
      <c r="NU93" s="140"/>
      <c r="NV93" s="140"/>
      <c r="NW93" s="140"/>
      <c r="NX93" s="140"/>
      <c r="NY93" s="140"/>
      <c r="NZ93" s="140"/>
      <c r="OA93" s="140"/>
      <c r="OB93" s="140"/>
      <c r="OC93" s="140"/>
      <c r="OD93" s="140"/>
      <c r="OE93" s="140"/>
      <c r="OF93" s="140"/>
      <c r="OG93" s="140"/>
      <c r="OH93" s="140"/>
      <c r="OI93" s="140"/>
      <c r="OJ93" s="140"/>
      <c r="OK93" s="140"/>
      <c r="OL93" s="140"/>
      <c r="OM93" s="140"/>
      <c r="ON93" s="140"/>
      <c r="OO93" s="140"/>
      <c r="OP93" s="140"/>
      <c r="OQ93" s="140"/>
      <c r="OR93" s="140"/>
      <c r="OS93" s="140"/>
      <c r="OT93" s="140"/>
      <c r="OU93" s="140"/>
      <c r="OV93" s="140"/>
      <c r="OW93" s="140"/>
      <c r="OX93" s="140"/>
      <c r="OY93" s="140"/>
      <c r="OZ93" s="140"/>
      <c r="PA93" s="140"/>
      <c r="PB93" s="140"/>
      <c r="PC93" s="140"/>
      <c r="PD93" s="140"/>
      <c r="PE93" s="140"/>
      <c r="PF93" s="140"/>
      <c r="PG93" s="140"/>
      <c r="PH93" s="140"/>
      <c r="PI93" s="140"/>
      <c r="PJ93" s="140"/>
      <c r="PK93" s="140"/>
      <c r="PL93" s="140"/>
    </row>
    <row r="94" spans="1:428" s="109" customFormat="1">
      <c r="A94" s="140"/>
      <c r="B94" s="133"/>
      <c r="D94" s="129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  <c r="CP94" s="140"/>
      <c r="CQ94" s="140"/>
      <c r="CR94" s="140"/>
      <c r="CS94" s="140"/>
      <c r="CT94" s="140"/>
      <c r="CU94" s="140"/>
      <c r="CV94" s="140"/>
      <c r="CW94" s="140"/>
      <c r="CX94" s="140"/>
      <c r="CY94" s="140"/>
      <c r="CZ94" s="140"/>
      <c r="DA94" s="140"/>
      <c r="DB94" s="140"/>
      <c r="DC94" s="140"/>
      <c r="DD94" s="140"/>
      <c r="DE94" s="140"/>
      <c r="DF94" s="140"/>
      <c r="DG94" s="140"/>
      <c r="DH94" s="140"/>
      <c r="DI94" s="140"/>
      <c r="DJ94" s="140"/>
      <c r="DK94" s="140"/>
      <c r="DL94" s="140"/>
      <c r="DM94" s="140"/>
      <c r="DN94" s="140"/>
      <c r="DO94" s="140"/>
      <c r="DP94" s="140"/>
      <c r="DQ94" s="140"/>
      <c r="DR94" s="140"/>
      <c r="DS94" s="140"/>
      <c r="DT94" s="140"/>
      <c r="DU94" s="140"/>
      <c r="DV94" s="140"/>
      <c r="DW94" s="140"/>
      <c r="DX94" s="140"/>
      <c r="DY94" s="140"/>
      <c r="DZ94" s="140"/>
      <c r="EA94" s="140"/>
      <c r="EB94" s="140"/>
      <c r="EC94" s="140"/>
      <c r="ED94" s="140"/>
      <c r="EE94" s="140"/>
      <c r="EF94" s="140"/>
      <c r="EG94" s="140"/>
      <c r="EH94" s="140"/>
      <c r="EI94" s="140"/>
      <c r="EJ94" s="140"/>
      <c r="EK94" s="140"/>
      <c r="EL94" s="140"/>
      <c r="EM94" s="140"/>
      <c r="EN94" s="140"/>
      <c r="EO94" s="140"/>
      <c r="EP94" s="140"/>
      <c r="EQ94" s="140"/>
      <c r="ER94" s="140"/>
      <c r="ES94" s="140"/>
      <c r="ET94" s="140"/>
      <c r="EU94" s="140"/>
      <c r="EV94" s="140"/>
      <c r="EW94" s="140"/>
      <c r="EX94" s="140"/>
      <c r="EY94" s="140"/>
      <c r="EZ94" s="140"/>
      <c r="FA94" s="140"/>
      <c r="FB94" s="140"/>
      <c r="FC94" s="140"/>
      <c r="FD94" s="140"/>
      <c r="FE94" s="140"/>
      <c r="FF94" s="140"/>
      <c r="FG94" s="140"/>
      <c r="FH94" s="140"/>
      <c r="FI94" s="140"/>
      <c r="FJ94" s="140"/>
      <c r="FK94" s="140"/>
      <c r="FL94" s="140"/>
      <c r="FM94" s="140"/>
      <c r="FN94" s="140"/>
      <c r="FO94" s="140"/>
      <c r="FP94" s="140"/>
      <c r="FQ94" s="140"/>
      <c r="FR94" s="140"/>
      <c r="FS94" s="140"/>
      <c r="FT94" s="140"/>
      <c r="FU94" s="140"/>
      <c r="FV94" s="140"/>
      <c r="FW94" s="140"/>
      <c r="FX94" s="140"/>
      <c r="FY94" s="140"/>
      <c r="FZ94" s="140"/>
      <c r="GA94" s="140"/>
      <c r="GB94" s="140"/>
      <c r="GC94" s="140"/>
      <c r="GD94" s="140"/>
      <c r="GE94" s="140"/>
      <c r="GF94" s="140"/>
      <c r="GG94" s="140"/>
      <c r="GH94" s="140"/>
      <c r="GI94" s="140"/>
      <c r="GJ94" s="140"/>
      <c r="GK94" s="140"/>
      <c r="GL94" s="140"/>
      <c r="GM94" s="140"/>
      <c r="GN94" s="140"/>
      <c r="GO94" s="140"/>
      <c r="GP94" s="140"/>
      <c r="GQ94" s="140"/>
      <c r="GR94" s="140"/>
      <c r="GS94" s="140"/>
      <c r="GT94" s="140"/>
      <c r="GU94" s="140"/>
      <c r="GV94" s="140"/>
      <c r="GW94" s="140"/>
      <c r="GX94" s="140"/>
      <c r="GY94" s="140"/>
      <c r="GZ94" s="140"/>
      <c r="HA94" s="140"/>
      <c r="HB94" s="140"/>
      <c r="HC94" s="140"/>
      <c r="HD94" s="140"/>
      <c r="HE94" s="140"/>
      <c r="HF94" s="140"/>
      <c r="HG94" s="140"/>
      <c r="HH94" s="140"/>
      <c r="HI94" s="140"/>
      <c r="HJ94" s="140"/>
      <c r="HK94" s="140"/>
      <c r="HL94" s="140"/>
      <c r="HM94" s="140"/>
      <c r="HN94" s="140"/>
      <c r="HO94" s="140"/>
      <c r="HP94" s="140"/>
      <c r="HQ94" s="140"/>
      <c r="HR94" s="140"/>
      <c r="HS94" s="140"/>
      <c r="HT94" s="140"/>
      <c r="HU94" s="140"/>
      <c r="HV94" s="140"/>
      <c r="HW94" s="140"/>
      <c r="HX94" s="140"/>
      <c r="HY94" s="140"/>
      <c r="HZ94" s="140"/>
      <c r="IA94" s="140"/>
      <c r="IB94" s="140"/>
      <c r="IC94" s="140"/>
      <c r="ID94" s="140"/>
      <c r="IE94" s="140"/>
      <c r="IF94" s="140"/>
      <c r="IG94" s="140"/>
      <c r="IH94" s="140"/>
      <c r="II94" s="140"/>
      <c r="IJ94" s="140"/>
      <c r="IK94" s="140"/>
      <c r="IL94" s="140"/>
      <c r="IM94" s="140"/>
      <c r="IN94" s="140"/>
      <c r="IO94" s="140"/>
      <c r="IP94" s="140"/>
      <c r="IQ94" s="140"/>
      <c r="IR94" s="140"/>
      <c r="IS94" s="140"/>
      <c r="IT94" s="140"/>
      <c r="IU94" s="140"/>
      <c r="IV94" s="140"/>
      <c r="IW94" s="140"/>
      <c r="IX94" s="140"/>
      <c r="IY94" s="140"/>
      <c r="IZ94" s="140"/>
      <c r="JA94" s="140"/>
      <c r="JB94" s="140"/>
      <c r="JC94" s="140"/>
      <c r="JD94" s="140"/>
      <c r="JE94" s="140"/>
      <c r="JF94" s="140"/>
      <c r="JG94" s="140"/>
      <c r="JH94" s="140"/>
      <c r="JI94" s="140"/>
      <c r="JJ94" s="140"/>
      <c r="JK94" s="140"/>
      <c r="JL94" s="140"/>
      <c r="JM94" s="140"/>
      <c r="JN94" s="140"/>
      <c r="JO94" s="140"/>
      <c r="JP94" s="140"/>
      <c r="JQ94" s="140"/>
      <c r="JR94" s="140"/>
      <c r="JS94" s="140"/>
      <c r="JT94" s="140"/>
      <c r="JU94" s="140"/>
      <c r="JV94" s="140"/>
      <c r="JW94" s="140"/>
      <c r="JX94" s="140"/>
      <c r="JY94" s="140"/>
      <c r="JZ94" s="140"/>
      <c r="KA94" s="140"/>
      <c r="KB94" s="140"/>
      <c r="KC94" s="140"/>
      <c r="KD94" s="140"/>
      <c r="KE94" s="140"/>
      <c r="KF94" s="140"/>
      <c r="KG94" s="140"/>
      <c r="KH94" s="140"/>
      <c r="KI94" s="140"/>
      <c r="KJ94" s="140"/>
      <c r="KK94" s="140"/>
      <c r="KL94" s="140"/>
      <c r="KM94" s="140"/>
      <c r="KN94" s="140"/>
      <c r="KO94" s="140"/>
      <c r="KP94" s="140"/>
      <c r="KQ94" s="140"/>
      <c r="KR94" s="140"/>
      <c r="KS94" s="140"/>
      <c r="KT94" s="140"/>
      <c r="KU94" s="140"/>
      <c r="KV94" s="140"/>
      <c r="KW94" s="140"/>
      <c r="KX94" s="140"/>
      <c r="KY94" s="140"/>
      <c r="KZ94" s="140"/>
      <c r="LA94" s="140"/>
      <c r="LB94" s="140"/>
      <c r="LC94" s="140"/>
      <c r="LD94" s="140"/>
      <c r="LE94" s="140"/>
      <c r="LF94" s="140"/>
      <c r="LG94" s="140"/>
      <c r="LH94" s="140"/>
      <c r="LI94" s="140"/>
      <c r="LJ94" s="140"/>
      <c r="LK94" s="140"/>
      <c r="LL94" s="140"/>
      <c r="LM94" s="140"/>
      <c r="LN94" s="140"/>
      <c r="LO94" s="140"/>
      <c r="LP94" s="140"/>
      <c r="LQ94" s="140"/>
      <c r="LR94" s="140"/>
      <c r="LS94" s="140"/>
      <c r="LT94" s="140"/>
      <c r="LU94" s="140"/>
      <c r="LV94" s="140"/>
      <c r="LW94" s="140"/>
      <c r="LX94" s="140"/>
      <c r="LY94" s="140"/>
      <c r="LZ94" s="140"/>
      <c r="MA94" s="140"/>
      <c r="MB94" s="140"/>
      <c r="MC94" s="140"/>
      <c r="MD94" s="140"/>
      <c r="ME94" s="140"/>
      <c r="MF94" s="140"/>
      <c r="MG94" s="140"/>
      <c r="MH94" s="140"/>
      <c r="MI94" s="140"/>
      <c r="MJ94" s="140"/>
      <c r="MK94" s="140"/>
      <c r="ML94" s="140"/>
      <c r="MM94" s="140"/>
      <c r="MN94" s="140"/>
      <c r="MO94" s="140"/>
      <c r="MP94" s="140"/>
      <c r="MQ94" s="140"/>
      <c r="MR94" s="140"/>
      <c r="MS94" s="140"/>
      <c r="MT94" s="140"/>
      <c r="MU94" s="140"/>
      <c r="MV94" s="140"/>
      <c r="MW94" s="140"/>
      <c r="MX94" s="140"/>
      <c r="MY94" s="140"/>
      <c r="MZ94" s="140"/>
      <c r="NA94" s="140"/>
      <c r="NB94" s="140"/>
      <c r="NC94" s="140"/>
      <c r="ND94" s="140"/>
      <c r="NE94" s="140"/>
      <c r="NF94" s="140"/>
      <c r="NG94" s="140"/>
      <c r="NH94" s="140"/>
      <c r="NI94" s="140"/>
      <c r="NJ94" s="140"/>
      <c r="NK94" s="140"/>
      <c r="NL94" s="140"/>
      <c r="NM94" s="140"/>
      <c r="NN94" s="140"/>
      <c r="NO94" s="140"/>
      <c r="NP94" s="140"/>
      <c r="NQ94" s="140"/>
      <c r="NR94" s="140"/>
      <c r="NS94" s="140"/>
      <c r="NT94" s="140"/>
      <c r="NU94" s="140"/>
      <c r="NV94" s="140"/>
      <c r="NW94" s="140"/>
      <c r="NX94" s="140"/>
      <c r="NY94" s="140"/>
      <c r="NZ94" s="140"/>
      <c r="OA94" s="140"/>
      <c r="OB94" s="140"/>
      <c r="OC94" s="140"/>
      <c r="OD94" s="140"/>
      <c r="OE94" s="140"/>
      <c r="OF94" s="140"/>
      <c r="OG94" s="140"/>
      <c r="OH94" s="140"/>
      <c r="OI94" s="140"/>
      <c r="OJ94" s="140"/>
      <c r="OK94" s="140"/>
      <c r="OL94" s="140"/>
      <c r="OM94" s="140"/>
      <c r="ON94" s="140"/>
      <c r="OO94" s="140"/>
      <c r="OP94" s="140"/>
      <c r="OQ94" s="140"/>
      <c r="OR94" s="140"/>
      <c r="OS94" s="140"/>
      <c r="OT94" s="140"/>
      <c r="OU94" s="140"/>
      <c r="OV94" s="140"/>
      <c r="OW94" s="140"/>
      <c r="OX94" s="140"/>
      <c r="OY94" s="140"/>
      <c r="OZ94" s="140"/>
      <c r="PA94" s="140"/>
      <c r="PB94" s="140"/>
      <c r="PC94" s="140"/>
      <c r="PD94" s="140"/>
      <c r="PE94" s="140"/>
      <c r="PF94" s="140"/>
      <c r="PG94" s="140"/>
      <c r="PH94" s="140"/>
      <c r="PI94" s="140"/>
      <c r="PJ94" s="140"/>
      <c r="PK94" s="140"/>
      <c r="PL94" s="140"/>
    </row>
    <row r="95" spans="1:428" s="109" customFormat="1">
      <c r="A95" s="140"/>
      <c r="B95" s="133"/>
      <c r="D95" s="129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  <c r="CP95" s="140"/>
      <c r="CQ95" s="140"/>
      <c r="CR95" s="140"/>
      <c r="CS95" s="140"/>
      <c r="CT95" s="140"/>
      <c r="CU95" s="140"/>
      <c r="CV95" s="140"/>
      <c r="CW95" s="140"/>
      <c r="CX95" s="140"/>
      <c r="CY95" s="140"/>
      <c r="CZ95" s="140"/>
      <c r="DA95" s="140"/>
      <c r="DB95" s="140"/>
      <c r="DC95" s="140"/>
      <c r="DD95" s="140"/>
      <c r="DE95" s="140"/>
      <c r="DF95" s="140"/>
      <c r="DG95" s="140"/>
      <c r="DH95" s="140"/>
      <c r="DI95" s="140"/>
      <c r="DJ95" s="140"/>
      <c r="DK95" s="140"/>
      <c r="DL95" s="140"/>
      <c r="DM95" s="140"/>
      <c r="DN95" s="140"/>
      <c r="DO95" s="140"/>
      <c r="DP95" s="140"/>
      <c r="DQ95" s="140"/>
      <c r="DR95" s="140"/>
      <c r="DS95" s="140"/>
      <c r="DT95" s="140"/>
      <c r="DU95" s="140"/>
      <c r="DV95" s="140"/>
      <c r="DW95" s="140"/>
      <c r="DX95" s="140"/>
      <c r="DY95" s="140"/>
      <c r="DZ95" s="140"/>
      <c r="EA95" s="140"/>
      <c r="EB95" s="140"/>
      <c r="EC95" s="140"/>
      <c r="ED95" s="140"/>
      <c r="EE95" s="140"/>
      <c r="EF95" s="140"/>
      <c r="EG95" s="140"/>
      <c r="EH95" s="140"/>
      <c r="EI95" s="140"/>
      <c r="EJ95" s="140"/>
      <c r="EK95" s="140"/>
      <c r="EL95" s="140"/>
      <c r="EM95" s="140"/>
      <c r="EN95" s="140"/>
      <c r="EO95" s="140"/>
      <c r="EP95" s="140"/>
      <c r="EQ95" s="140"/>
      <c r="ER95" s="140"/>
      <c r="ES95" s="140"/>
      <c r="ET95" s="140"/>
      <c r="EU95" s="140"/>
      <c r="EV95" s="140"/>
      <c r="EW95" s="140"/>
      <c r="EX95" s="140"/>
      <c r="EY95" s="140"/>
      <c r="EZ95" s="140"/>
      <c r="FA95" s="140"/>
      <c r="FB95" s="140"/>
      <c r="FC95" s="140"/>
      <c r="FD95" s="140"/>
      <c r="FE95" s="140"/>
      <c r="FF95" s="140"/>
      <c r="FG95" s="140"/>
      <c r="FH95" s="140"/>
      <c r="FI95" s="140"/>
      <c r="FJ95" s="140"/>
      <c r="FK95" s="140"/>
      <c r="FL95" s="140"/>
      <c r="FM95" s="140"/>
      <c r="FN95" s="140"/>
      <c r="FO95" s="140"/>
      <c r="FP95" s="140"/>
      <c r="FQ95" s="140"/>
      <c r="FR95" s="140"/>
      <c r="FS95" s="140"/>
      <c r="FT95" s="140"/>
      <c r="FU95" s="140"/>
      <c r="FV95" s="140"/>
      <c r="FW95" s="140"/>
      <c r="FX95" s="140"/>
      <c r="FY95" s="140"/>
      <c r="FZ95" s="140"/>
      <c r="GA95" s="140"/>
      <c r="GB95" s="140"/>
      <c r="GC95" s="140"/>
      <c r="GD95" s="140"/>
      <c r="GE95" s="140"/>
      <c r="GF95" s="140"/>
      <c r="GG95" s="140"/>
      <c r="GH95" s="140"/>
      <c r="GI95" s="140"/>
      <c r="GJ95" s="140"/>
      <c r="GK95" s="140"/>
      <c r="GL95" s="140"/>
      <c r="GM95" s="140"/>
      <c r="GN95" s="140"/>
      <c r="GO95" s="140"/>
      <c r="GP95" s="140"/>
      <c r="GQ95" s="140"/>
      <c r="GR95" s="140"/>
      <c r="GS95" s="140"/>
      <c r="GT95" s="140"/>
      <c r="GU95" s="140"/>
      <c r="GV95" s="140"/>
      <c r="GW95" s="140"/>
      <c r="GX95" s="140"/>
      <c r="GY95" s="140"/>
      <c r="GZ95" s="140"/>
      <c r="HA95" s="140"/>
      <c r="HB95" s="140"/>
      <c r="HC95" s="140"/>
      <c r="HD95" s="140"/>
      <c r="HE95" s="140"/>
      <c r="HF95" s="140"/>
      <c r="HG95" s="140"/>
      <c r="HH95" s="140"/>
      <c r="HI95" s="140"/>
      <c r="HJ95" s="140"/>
      <c r="HK95" s="140"/>
      <c r="HL95" s="140"/>
      <c r="HM95" s="140"/>
      <c r="HN95" s="140"/>
      <c r="HO95" s="140"/>
      <c r="HP95" s="140"/>
      <c r="HQ95" s="140"/>
      <c r="HR95" s="140"/>
      <c r="HS95" s="140"/>
      <c r="HT95" s="140"/>
      <c r="HU95" s="140"/>
      <c r="HV95" s="140"/>
      <c r="HW95" s="140"/>
      <c r="HX95" s="140"/>
      <c r="HY95" s="140"/>
      <c r="HZ95" s="140"/>
      <c r="IA95" s="140"/>
      <c r="IB95" s="140"/>
      <c r="IC95" s="140"/>
      <c r="ID95" s="140"/>
      <c r="IE95" s="140"/>
      <c r="IF95" s="140"/>
      <c r="IG95" s="140"/>
      <c r="IH95" s="140"/>
      <c r="II95" s="140"/>
      <c r="IJ95" s="140"/>
      <c r="IK95" s="140"/>
      <c r="IL95" s="140"/>
      <c r="IM95" s="140"/>
      <c r="IN95" s="140"/>
      <c r="IO95" s="140"/>
      <c r="IP95" s="140"/>
      <c r="IQ95" s="140"/>
      <c r="IR95" s="140"/>
      <c r="IS95" s="140"/>
      <c r="IT95" s="140"/>
      <c r="IU95" s="140"/>
      <c r="IV95" s="140"/>
      <c r="IW95" s="140"/>
      <c r="IX95" s="140"/>
      <c r="IY95" s="140"/>
      <c r="IZ95" s="140"/>
      <c r="JA95" s="140"/>
      <c r="JB95" s="140"/>
      <c r="JC95" s="140"/>
      <c r="JD95" s="140"/>
      <c r="JE95" s="140"/>
      <c r="JF95" s="140"/>
      <c r="JG95" s="140"/>
      <c r="JH95" s="140"/>
      <c r="JI95" s="140"/>
      <c r="JJ95" s="140"/>
      <c r="JK95" s="140"/>
      <c r="JL95" s="140"/>
      <c r="JM95" s="140"/>
      <c r="JN95" s="140"/>
      <c r="JO95" s="140"/>
      <c r="JP95" s="140"/>
      <c r="JQ95" s="140"/>
      <c r="JR95" s="140"/>
      <c r="JS95" s="140"/>
      <c r="JT95" s="140"/>
      <c r="JU95" s="140"/>
      <c r="JV95" s="140"/>
      <c r="JW95" s="140"/>
      <c r="JX95" s="140"/>
      <c r="JY95" s="140"/>
      <c r="JZ95" s="140"/>
      <c r="KA95" s="140"/>
      <c r="KB95" s="140"/>
      <c r="KC95" s="140"/>
      <c r="KD95" s="140"/>
      <c r="KE95" s="140"/>
      <c r="KF95" s="140"/>
      <c r="KG95" s="140"/>
      <c r="KH95" s="140"/>
      <c r="KI95" s="140"/>
      <c r="KJ95" s="140"/>
      <c r="KK95" s="140"/>
      <c r="KL95" s="140"/>
      <c r="KM95" s="140"/>
      <c r="KN95" s="140"/>
      <c r="KO95" s="140"/>
      <c r="KP95" s="140"/>
      <c r="KQ95" s="140"/>
      <c r="KR95" s="140"/>
      <c r="KS95" s="140"/>
      <c r="KT95" s="140"/>
      <c r="KU95" s="140"/>
      <c r="KV95" s="140"/>
      <c r="KW95" s="140"/>
      <c r="KX95" s="140"/>
      <c r="KY95" s="140"/>
      <c r="KZ95" s="140"/>
      <c r="LA95" s="140"/>
      <c r="LB95" s="140"/>
      <c r="LC95" s="140"/>
      <c r="LD95" s="140"/>
      <c r="LE95" s="140"/>
      <c r="LF95" s="140"/>
      <c r="LG95" s="140"/>
      <c r="LH95" s="140"/>
      <c r="LI95" s="140"/>
      <c r="LJ95" s="140"/>
      <c r="LK95" s="140"/>
      <c r="LL95" s="140"/>
      <c r="LM95" s="140"/>
      <c r="LN95" s="140"/>
      <c r="LO95" s="140"/>
      <c r="LP95" s="140"/>
      <c r="LQ95" s="140"/>
      <c r="LR95" s="140"/>
      <c r="LS95" s="140"/>
      <c r="LT95" s="140"/>
      <c r="LU95" s="140"/>
      <c r="LV95" s="140"/>
      <c r="LW95" s="140"/>
      <c r="LX95" s="140"/>
      <c r="LY95" s="140"/>
      <c r="LZ95" s="140"/>
      <c r="MA95" s="140"/>
      <c r="MB95" s="140"/>
      <c r="MC95" s="140"/>
      <c r="MD95" s="140"/>
      <c r="ME95" s="140"/>
      <c r="MF95" s="140"/>
      <c r="MG95" s="140"/>
      <c r="MH95" s="140"/>
      <c r="MI95" s="140"/>
      <c r="MJ95" s="140"/>
      <c r="MK95" s="140"/>
      <c r="ML95" s="140"/>
      <c r="MM95" s="140"/>
      <c r="MN95" s="140"/>
      <c r="MO95" s="140"/>
      <c r="MP95" s="140"/>
      <c r="MQ95" s="140"/>
      <c r="MR95" s="140"/>
      <c r="MS95" s="140"/>
      <c r="MT95" s="140"/>
      <c r="MU95" s="140"/>
      <c r="MV95" s="140"/>
      <c r="MW95" s="140"/>
      <c r="MX95" s="140"/>
      <c r="MY95" s="140"/>
      <c r="MZ95" s="140"/>
      <c r="NA95" s="140"/>
      <c r="NB95" s="140"/>
      <c r="NC95" s="140"/>
      <c r="ND95" s="140"/>
      <c r="NE95" s="140"/>
      <c r="NF95" s="140"/>
      <c r="NG95" s="140"/>
      <c r="NH95" s="140"/>
      <c r="NI95" s="140"/>
      <c r="NJ95" s="140"/>
      <c r="NK95" s="140"/>
      <c r="NL95" s="140"/>
      <c r="NM95" s="140"/>
      <c r="NN95" s="140"/>
      <c r="NO95" s="140"/>
      <c r="NP95" s="140"/>
      <c r="NQ95" s="140"/>
      <c r="NR95" s="140"/>
      <c r="NS95" s="140"/>
      <c r="NT95" s="140"/>
      <c r="NU95" s="140"/>
      <c r="NV95" s="140"/>
      <c r="NW95" s="140"/>
      <c r="NX95" s="140"/>
      <c r="NY95" s="140"/>
      <c r="NZ95" s="140"/>
      <c r="OA95" s="140"/>
      <c r="OB95" s="140"/>
      <c r="OC95" s="140"/>
      <c r="OD95" s="140"/>
      <c r="OE95" s="140"/>
      <c r="OF95" s="140"/>
      <c r="OG95" s="140"/>
      <c r="OH95" s="140"/>
      <c r="OI95" s="140"/>
      <c r="OJ95" s="140"/>
      <c r="OK95" s="140"/>
      <c r="OL95" s="140"/>
      <c r="OM95" s="140"/>
      <c r="ON95" s="140"/>
      <c r="OO95" s="140"/>
      <c r="OP95" s="140"/>
      <c r="OQ95" s="140"/>
      <c r="OR95" s="140"/>
      <c r="OS95" s="140"/>
      <c r="OT95" s="140"/>
      <c r="OU95" s="140"/>
      <c r="OV95" s="140"/>
      <c r="OW95" s="140"/>
      <c r="OX95" s="140"/>
      <c r="OY95" s="140"/>
      <c r="OZ95" s="140"/>
      <c r="PA95" s="140"/>
      <c r="PB95" s="140"/>
      <c r="PC95" s="140"/>
      <c r="PD95" s="140"/>
      <c r="PE95" s="140"/>
      <c r="PF95" s="140"/>
      <c r="PG95" s="140"/>
      <c r="PH95" s="140"/>
      <c r="PI95" s="140"/>
      <c r="PJ95" s="140"/>
      <c r="PK95" s="140"/>
      <c r="PL95" s="140"/>
    </row>
    <row r="96" spans="1:428" s="109" customFormat="1">
      <c r="A96" s="140"/>
      <c r="B96" s="133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  <c r="CP96" s="140"/>
      <c r="CQ96" s="140"/>
      <c r="CR96" s="140"/>
      <c r="CS96" s="140"/>
      <c r="CT96" s="140"/>
      <c r="CU96" s="140"/>
      <c r="CV96" s="140"/>
      <c r="CW96" s="140"/>
      <c r="CX96" s="140"/>
      <c r="CY96" s="140"/>
      <c r="CZ96" s="140"/>
      <c r="DA96" s="140"/>
      <c r="DB96" s="140"/>
      <c r="DC96" s="140"/>
      <c r="DD96" s="140"/>
      <c r="DE96" s="140"/>
      <c r="DF96" s="140"/>
      <c r="DG96" s="140"/>
      <c r="DH96" s="140"/>
      <c r="DI96" s="140"/>
      <c r="DJ96" s="140"/>
      <c r="DK96" s="140"/>
      <c r="DL96" s="140"/>
      <c r="DM96" s="140"/>
      <c r="DN96" s="140"/>
      <c r="DO96" s="140"/>
      <c r="DP96" s="140"/>
      <c r="DQ96" s="140"/>
      <c r="DR96" s="140"/>
      <c r="DS96" s="140"/>
      <c r="DT96" s="140"/>
      <c r="DU96" s="140"/>
      <c r="DV96" s="140"/>
      <c r="DW96" s="140"/>
      <c r="DX96" s="140"/>
      <c r="DY96" s="140"/>
      <c r="DZ96" s="140"/>
      <c r="EA96" s="140"/>
      <c r="EB96" s="140"/>
      <c r="EC96" s="140"/>
      <c r="ED96" s="140"/>
      <c r="EE96" s="140"/>
      <c r="EF96" s="140"/>
      <c r="EG96" s="140"/>
      <c r="EH96" s="140"/>
      <c r="EI96" s="140"/>
      <c r="EJ96" s="140"/>
      <c r="EK96" s="140"/>
      <c r="EL96" s="140"/>
      <c r="EM96" s="140"/>
      <c r="EN96" s="140"/>
      <c r="EO96" s="140"/>
      <c r="EP96" s="140"/>
      <c r="EQ96" s="140"/>
      <c r="ER96" s="140"/>
      <c r="ES96" s="140"/>
      <c r="ET96" s="140"/>
      <c r="EU96" s="140"/>
      <c r="EV96" s="140"/>
      <c r="EW96" s="140"/>
      <c r="EX96" s="140"/>
      <c r="EY96" s="140"/>
      <c r="EZ96" s="140"/>
      <c r="FA96" s="140"/>
      <c r="FB96" s="140"/>
      <c r="FC96" s="140"/>
      <c r="FD96" s="140"/>
      <c r="FE96" s="140"/>
      <c r="FF96" s="140"/>
      <c r="FG96" s="140"/>
      <c r="FH96" s="140"/>
      <c r="FI96" s="140"/>
      <c r="FJ96" s="140"/>
      <c r="FK96" s="140"/>
      <c r="FL96" s="140"/>
      <c r="FM96" s="140"/>
      <c r="FN96" s="140"/>
      <c r="FO96" s="140"/>
      <c r="FP96" s="140"/>
      <c r="FQ96" s="140"/>
      <c r="FR96" s="140"/>
      <c r="FS96" s="140"/>
      <c r="FT96" s="140"/>
      <c r="FU96" s="140"/>
      <c r="FV96" s="140"/>
      <c r="FW96" s="140"/>
      <c r="FX96" s="140"/>
      <c r="FY96" s="140"/>
      <c r="FZ96" s="140"/>
      <c r="GA96" s="140"/>
      <c r="GB96" s="140"/>
      <c r="GC96" s="140"/>
      <c r="GD96" s="140"/>
      <c r="GE96" s="140"/>
      <c r="GF96" s="140"/>
      <c r="GG96" s="140"/>
      <c r="GH96" s="140"/>
      <c r="GI96" s="140"/>
      <c r="GJ96" s="140"/>
      <c r="GK96" s="140"/>
      <c r="GL96" s="140"/>
      <c r="GM96" s="140"/>
      <c r="GN96" s="140"/>
      <c r="GO96" s="140"/>
      <c r="GP96" s="140"/>
      <c r="GQ96" s="140"/>
      <c r="GR96" s="140"/>
      <c r="GS96" s="140"/>
      <c r="GT96" s="140"/>
      <c r="GU96" s="140"/>
      <c r="GV96" s="140"/>
      <c r="GW96" s="140"/>
      <c r="GX96" s="140"/>
      <c r="GY96" s="140"/>
      <c r="GZ96" s="140"/>
      <c r="HA96" s="140"/>
      <c r="HB96" s="140"/>
      <c r="HC96" s="140"/>
      <c r="HD96" s="140"/>
      <c r="HE96" s="140"/>
      <c r="HF96" s="140"/>
      <c r="HG96" s="140"/>
      <c r="HH96" s="140"/>
      <c r="HI96" s="140"/>
      <c r="HJ96" s="140"/>
      <c r="HK96" s="140"/>
      <c r="HL96" s="140"/>
      <c r="HM96" s="140"/>
      <c r="HN96" s="140"/>
      <c r="HO96" s="140"/>
      <c r="HP96" s="140"/>
      <c r="HQ96" s="140"/>
      <c r="HR96" s="140"/>
      <c r="HS96" s="140"/>
      <c r="HT96" s="140"/>
      <c r="HU96" s="140"/>
      <c r="HV96" s="140"/>
      <c r="HW96" s="140"/>
      <c r="HX96" s="140"/>
      <c r="HY96" s="140"/>
      <c r="HZ96" s="140"/>
      <c r="IA96" s="140"/>
      <c r="IB96" s="140"/>
      <c r="IC96" s="140"/>
      <c r="ID96" s="140"/>
      <c r="IE96" s="140"/>
      <c r="IF96" s="140"/>
      <c r="IG96" s="140"/>
      <c r="IH96" s="140"/>
      <c r="II96" s="140"/>
      <c r="IJ96" s="140"/>
      <c r="IK96" s="140"/>
      <c r="IL96" s="140"/>
      <c r="IM96" s="140"/>
      <c r="IN96" s="140"/>
      <c r="IO96" s="140"/>
      <c r="IP96" s="140"/>
      <c r="IQ96" s="140"/>
      <c r="IR96" s="140"/>
      <c r="IS96" s="140"/>
      <c r="IT96" s="140"/>
      <c r="IU96" s="140"/>
      <c r="IV96" s="140"/>
      <c r="IW96" s="140"/>
      <c r="IX96" s="140"/>
      <c r="IY96" s="140"/>
      <c r="IZ96" s="140"/>
      <c r="JA96" s="140"/>
      <c r="JB96" s="140"/>
      <c r="JC96" s="140"/>
      <c r="JD96" s="140"/>
      <c r="JE96" s="140"/>
      <c r="JF96" s="140"/>
      <c r="JG96" s="140"/>
      <c r="JH96" s="140"/>
      <c r="JI96" s="140"/>
      <c r="JJ96" s="140"/>
      <c r="JK96" s="140"/>
      <c r="JL96" s="140"/>
      <c r="JM96" s="140"/>
      <c r="JN96" s="140"/>
      <c r="JO96" s="140"/>
      <c r="JP96" s="140"/>
      <c r="JQ96" s="140"/>
      <c r="JR96" s="140"/>
      <c r="JS96" s="140"/>
      <c r="JT96" s="140"/>
      <c r="JU96" s="140"/>
      <c r="JV96" s="140"/>
      <c r="JW96" s="140"/>
      <c r="JX96" s="140"/>
      <c r="JY96" s="140"/>
      <c r="JZ96" s="140"/>
      <c r="KA96" s="140"/>
      <c r="KB96" s="140"/>
      <c r="KC96" s="140"/>
      <c r="KD96" s="140"/>
      <c r="KE96" s="140"/>
      <c r="KF96" s="140"/>
      <c r="KG96" s="140"/>
      <c r="KH96" s="140"/>
      <c r="KI96" s="140"/>
      <c r="KJ96" s="140"/>
      <c r="KK96" s="140"/>
      <c r="KL96" s="140"/>
      <c r="KM96" s="140"/>
      <c r="KN96" s="140"/>
      <c r="KO96" s="140"/>
      <c r="KP96" s="140"/>
      <c r="KQ96" s="140"/>
      <c r="KR96" s="140"/>
      <c r="KS96" s="140"/>
      <c r="KT96" s="140"/>
      <c r="KU96" s="140"/>
      <c r="KV96" s="140"/>
      <c r="KW96" s="140"/>
      <c r="KX96" s="140"/>
      <c r="KY96" s="140"/>
      <c r="KZ96" s="140"/>
      <c r="LA96" s="140"/>
      <c r="LB96" s="140"/>
      <c r="LC96" s="140"/>
      <c r="LD96" s="140"/>
      <c r="LE96" s="140"/>
      <c r="LF96" s="140"/>
      <c r="LG96" s="140"/>
      <c r="LH96" s="140"/>
      <c r="LI96" s="140"/>
      <c r="LJ96" s="140"/>
      <c r="LK96" s="140"/>
      <c r="LL96" s="140"/>
      <c r="LM96" s="140"/>
      <c r="LN96" s="140"/>
      <c r="LO96" s="140"/>
      <c r="LP96" s="140"/>
      <c r="LQ96" s="140"/>
      <c r="LR96" s="140"/>
      <c r="LS96" s="140"/>
      <c r="LT96" s="140"/>
      <c r="LU96" s="140"/>
      <c r="LV96" s="140"/>
      <c r="LW96" s="140"/>
      <c r="LX96" s="140"/>
      <c r="LY96" s="140"/>
      <c r="LZ96" s="140"/>
      <c r="MA96" s="140"/>
      <c r="MB96" s="140"/>
      <c r="MC96" s="140"/>
      <c r="MD96" s="140"/>
      <c r="ME96" s="140"/>
      <c r="MF96" s="140"/>
      <c r="MG96" s="140"/>
      <c r="MH96" s="140"/>
      <c r="MI96" s="140"/>
      <c r="MJ96" s="140"/>
      <c r="MK96" s="140"/>
      <c r="ML96" s="140"/>
      <c r="MM96" s="140"/>
      <c r="MN96" s="140"/>
      <c r="MO96" s="140"/>
      <c r="MP96" s="140"/>
      <c r="MQ96" s="140"/>
      <c r="MR96" s="140"/>
      <c r="MS96" s="140"/>
      <c r="MT96" s="140"/>
      <c r="MU96" s="140"/>
      <c r="MV96" s="140"/>
      <c r="MW96" s="140"/>
      <c r="MX96" s="140"/>
      <c r="MY96" s="140"/>
      <c r="MZ96" s="140"/>
      <c r="NA96" s="140"/>
      <c r="NB96" s="140"/>
      <c r="NC96" s="140"/>
      <c r="ND96" s="140"/>
      <c r="NE96" s="140"/>
      <c r="NF96" s="140"/>
      <c r="NG96" s="140"/>
      <c r="NH96" s="140"/>
      <c r="NI96" s="140"/>
      <c r="NJ96" s="140"/>
      <c r="NK96" s="140"/>
      <c r="NL96" s="140"/>
      <c r="NM96" s="140"/>
      <c r="NN96" s="140"/>
      <c r="NO96" s="140"/>
      <c r="NP96" s="140"/>
      <c r="NQ96" s="140"/>
      <c r="NR96" s="140"/>
      <c r="NS96" s="140"/>
      <c r="NT96" s="140"/>
      <c r="NU96" s="140"/>
      <c r="NV96" s="140"/>
      <c r="NW96" s="140"/>
      <c r="NX96" s="140"/>
      <c r="NY96" s="140"/>
      <c r="NZ96" s="140"/>
      <c r="OA96" s="140"/>
      <c r="OB96" s="140"/>
      <c r="OC96" s="140"/>
      <c r="OD96" s="140"/>
      <c r="OE96" s="140"/>
      <c r="OF96" s="140"/>
      <c r="OG96" s="140"/>
      <c r="OH96" s="140"/>
      <c r="OI96" s="140"/>
      <c r="OJ96" s="140"/>
      <c r="OK96" s="140"/>
      <c r="OL96" s="140"/>
      <c r="OM96" s="140"/>
      <c r="ON96" s="140"/>
      <c r="OO96" s="140"/>
      <c r="OP96" s="140"/>
      <c r="OQ96" s="140"/>
      <c r="OR96" s="140"/>
      <c r="OS96" s="140"/>
      <c r="OT96" s="140"/>
      <c r="OU96" s="140"/>
      <c r="OV96" s="140"/>
      <c r="OW96" s="140"/>
      <c r="OX96" s="140"/>
      <c r="OY96" s="140"/>
      <c r="OZ96" s="140"/>
      <c r="PA96" s="140"/>
      <c r="PB96" s="140"/>
      <c r="PC96" s="140"/>
      <c r="PD96" s="140"/>
      <c r="PE96" s="140"/>
      <c r="PF96" s="140"/>
      <c r="PG96" s="140"/>
      <c r="PH96" s="140"/>
      <c r="PI96" s="140"/>
      <c r="PJ96" s="140"/>
      <c r="PK96" s="140"/>
      <c r="PL96" s="140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Normal="100" workbookViewId="0">
      <selection activeCell="P1" sqref="P1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2.5703125" style="33" customWidth="1"/>
    <col min="4" max="4" width="12.7109375" style="33" customWidth="1"/>
    <col min="5" max="5" width="11.5703125" style="33" customWidth="1"/>
    <col min="6" max="6" width="1.140625" style="292" customWidth="1"/>
    <col min="7" max="7" width="11.5703125" style="33" customWidth="1"/>
    <col min="8" max="8" width="1.140625" style="33" customWidth="1"/>
    <col min="9" max="9" width="11.5703125" style="33" customWidth="1"/>
    <col min="10" max="10" width="3.28515625" style="33" customWidth="1"/>
    <col min="11" max="11" width="8.85546875" style="33" customWidth="1"/>
    <col min="12" max="16" width="11.28515625" style="34" customWidth="1"/>
    <col min="17" max="19" width="11.5703125" style="34"/>
    <col min="20" max="20" width="11.5703125" style="509"/>
    <col min="21" max="16384" width="11.5703125" style="33"/>
  </cols>
  <sheetData>
    <row r="1" spans="2:28" ht="51.75" customHeight="1">
      <c r="B1" s="496" t="s">
        <v>222</v>
      </c>
      <c r="C1" s="30"/>
      <c r="D1" s="30"/>
      <c r="E1" s="30"/>
      <c r="F1" s="487"/>
      <c r="G1" s="30"/>
      <c r="H1" s="31"/>
      <c r="I1" s="30"/>
      <c r="P1" s="475" t="s">
        <v>173</v>
      </c>
    </row>
    <row r="2" spans="2:28" ht="46.5" customHeight="1">
      <c r="B2" s="35"/>
      <c r="C2" s="35"/>
      <c r="D2" s="35"/>
      <c r="E2" s="35"/>
      <c r="F2" s="488"/>
      <c r="G2" s="35"/>
      <c r="H2" s="35"/>
      <c r="I2" s="35"/>
      <c r="S2" s="522"/>
      <c r="T2" s="522"/>
      <c r="U2" s="523"/>
      <c r="V2" s="523"/>
      <c r="W2" s="523"/>
      <c r="X2" s="523"/>
      <c r="Y2" s="523"/>
    </row>
    <row r="3" spans="2:28" ht="27.95" customHeight="1">
      <c r="B3" s="502" t="s">
        <v>206</v>
      </c>
      <c r="C3" s="502"/>
      <c r="D3" s="503"/>
      <c r="E3" s="504" t="s">
        <v>207</v>
      </c>
      <c r="F3" s="529"/>
      <c r="G3" s="504" t="s">
        <v>199</v>
      </c>
      <c r="H3" s="529"/>
      <c r="I3" s="504" t="s">
        <v>200</v>
      </c>
      <c r="K3" s="534"/>
      <c r="S3" s="522"/>
      <c r="T3" s="522"/>
      <c r="U3" s="523"/>
      <c r="V3" s="523"/>
      <c r="W3" s="523"/>
      <c r="X3" s="523"/>
      <c r="Y3" s="523"/>
    </row>
    <row r="4" spans="2:28" ht="18.95" customHeight="1">
      <c r="B4" s="476" t="s">
        <v>201</v>
      </c>
      <c r="C4" s="419"/>
      <c r="D4" s="420"/>
      <c r="E4" s="473">
        <v>9022989</v>
      </c>
      <c r="F4" s="533">
        <f>-(I4/E4-1)</f>
        <v>0.49253390423062693</v>
      </c>
      <c r="G4" s="473">
        <v>4444086</v>
      </c>
      <c r="H4" s="533">
        <f>-(G4/$E$4-1)</f>
        <v>0.50747075054618818</v>
      </c>
      <c r="I4" s="473">
        <v>4578861</v>
      </c>
      <c r="J4" s="42"/>
      <c r="K4" s="535"/>
      <c r="L4" s="518">
        <f>H4/E4</f>
        <v>5.6241978189953261E-8</v>
      </c>
      <c r="M4" s="510"/>
      <c r="N4" s="510"/>
      <c r="O4" s="510"/>
      <c r="P4" s="519"/>
      <c r="Q4" s="510"/>
      <c r="R4" s="510"/>
      <c r="S4" s="524"/>
      <c r="T4" s="524"/>
      <c r="U4" s="525"/>
      <c r="V4" s="525"/>
      <c r="W4" s="525"/>
      <c r="X4" s="524"/>
      <c r="Y4" s="524"/>
      <c r="Z4" s="263"/>
      <c r="AA4" s="263"/>
      <c r="AB4" s="264"/>
    </row>
    <row r="5" spans="2:28" ht="18.95" customHeight="1">
      <c r="B5" s="469" t="s">
        <v>158</v>
      </c>
      <c r="C5" s="419"/>
      <c r="D5" s="420"/>
      <c r="E5" s="420">
        <v>9959123</v>
      </c>
      <c r="F5" s="530"/>
      <c r="G5" s="420">
        <v>5221413</v>
      </c>
      <c r="H5" s="531"/>
      <c r="I5" s="420">
        <v>4737666</v>
      </c>
      <c r="J5" s="42"/>
      <c r="K5" s="536"/>
      <c r="L5" s="263"/>
      <c r="M5" s="263"/>
      <c r="N5" s="263"/>
      <c r="O5" s="263"/>
      <c r="P5" s="264"/>
      <c r="Q5" s="263"/>
      <c r="R5" s="263"/>
      <c r="S5" s="524"/>
      <c r="T5" s="524"/>
      <c r="U5" s="525"/>
      <c r="V5" s="526"/>
      <c r="W5" s="524"/>
      <c r="X5" s="524"/>
      <c r="Y5" s="524"/>
      <c r="Z5" s="263"/>
      <c r="AA5" s="263"/>
      <c r="AB5" s="264"/>
    </row>
    <row r="6" spans="2:28" ht="18.95" customHeight="1">
      <c r="B6" s="469" t="s">
        <v>202</v>
      </c>
      <c r="C6" s="419"/>
      <c r="D6" s="420"/>
      <c r="E6" s="474">
        <v>1.1000000000000001</v>
      </c>
      <c r="F6" s="530"/>
      <c r="G6" s="474">
        <v>1.17</v>
      </c>
      <c r="H6" s="532"/>
      <c r="I6" s="474">
        <v>1.03</v>
      </c>
      <c r="J6" s="42"/>
      <c r="K6" s="536"/>
      <c r="L6" s="263"/>
      <c r="M6" s="263"/>
      <c r="N6" s="263"/>
      <c r="O6" s="263"/>
      <c r="P6" s="264"/>
      <c r="Q6" s="263"/>
      <c r="R6" s="263"/>
      <c r="S6" s="524"/>
      <c r="T6" s="524"/>
      <c r="U6" s="524"/>
      <c r="V6" s="526"/>
      <c r="W6" s="524"/>
      <c r="X6" s="524"/>
      <c r="Y6" s="524"/>
      <c r="Z6" s="263"/>
      <c r="AA6" s="263"/>
      <c r="AB6" s="264"/>
    </row>
    <row r="7" spans="2:28" ht="7.5" customHeight="1">
      <c r="B7" s="543"/>
      <c r="C7" s="543"/>
      <c r="D7" s="471"/>
      <c r="E7" s="515"/>
      <c r="F7" s="477"/>
      <c r="G7" s="471"/>
      <c r="H7" s="470"/>
      <c r="I7" s="471"/>
      <c r="K7" s="534"/>
      <c r="S7" s="522"/>
      <c r="T7" s="522"/>
      <c r="U7" s="523"/>
      <c r="V7" s="523"/>
      <c r="W7" s="523"/>
      <c r="X7" s="523"/>
      <c r="Y7" s="523"/>
    </row>
    <row r="8" spans="2:28" ht="7.5" customHeight="1">
      <c r="B8" s="470"/>
      <c r="C8" s="470"/>
      <c r="D8" s="471"/>
      <c r="E8" s="515"/>
      <c r="F8" s="477"/>
      <c r="G8" s="471"/>
      <c r="H8" s="470"/>
      <c r="I8" s="471"/>
      <c r="K8" s="534"/>
      <c r="S8" s="522"/>
      <c r="T8" s="522"/>
      <c r="U8" s="523"/>
      <c r="V8" s="523"/>
      <c r="W8" s="523"/>
      <c r="X8" s="523"/>
      <c r="Y8" s="523"/>
    </row>
    <row r="9" spans="2:28" ht="7.5" customHeight="1">
      <c r="B9" s="470"/>
      <c r="C9" s="470"/>
      <c r="D9" s="471"/>
      <c r="E9" s="515"/>
      <c r="F9" s="477"/>
      <c r="G9" s="471"/>
      <c r="H9" s="470"/>
      <c r="I9" s="471"/>
      <c r="S9" s="522"/>
      <c r="T9" s="522"/>
      <c r="U9" s="523"/>
      <c r="V9" s="523"/>
      <c r="W9" s="523"/>
      <c r="X9" s="523"/>
      <c r="Y9" s="523"/>
    </row>
    <row r="10" spans="2:28" ht="7.5" customHeight="1">
      <c r="B10" s="470"/>
      <c r="C10" s="470"/>
      <c r="D10" s="471"/>
      <c r="E10" s="515"/>
      <c r="F10" s="477"/>
      <c r="G10" s="471"/>
      <c r="H10" s="470"/>
      <c r="I10" s="471"/>
      <c r="S10" s="522"/>
      <c r="T10" s="522"/>
      <c r="U10" s="523"/>
      <c r="V10" s="523"/>
      <c r="W10" s="523"/>
      <c r="X10" s="523"/>
      <c r="Y10" s="523"/>
    </row>
    <row r="11" spans="2:28" ht="7.5" customHeight="1">
      <c r="B11" s="470"/>
      <c r="C11" s="470"/>
      <c r="D11" s="471"/>
      <c r="E11" s="515"/>
      <c r="F11" s="477"/>
      <c r="G11" s="471"/>
      <c r="H11" s="470"/>
      <c r="I11" s="471"/>
      <c r="S11" s="522"/>
      <c r="T11" s="522"/>
      <c r="U11" s="523"/>
      <c r="V11" s="523"/>
      <c r="W11" s="523"/>
      <c r="X11" s="523"/>
      <c r="Y11" s="523"/>
    </row>
    <row r="12" spans="2:28" ht="7.5" customHeight="1">
      <c r="B12" s="470"/>
      <c r="C12" s="470"/>
      <c r="D12" s="471"/>
      <c r="E12" s="515"/>
      <c r="F12" s="477"/>
      <c r="G12" s="471"/>
      <c r="H12" s="470"/>
      <c r="I12" s="471"/>
      <c r="S12" s="522"/>
      <c r="T12" s="522"/>
      <c r="U12" s="523"/>
      <c r="V12" s="523"/>
      <c r="W12" s="523"/>
      <c r="X12" s="523"/>
      <c r="Y12" s="523"/>
    </row>
    <row r="13" spans="2:28" ht="7.5" customHeight="1">
      <c r="B13" s="470"/>
      <c r="C13" s="470"/>
      <c r="D13" s="471"/>
      <c r="E13" s="515"/>
      <c r="F13" s="477"/>
      <c r="G13" s="471"/>
      <c r="H13" s="470"/>
      <c r="I13" s="471"/>
      <c r="S13" s="522"/>
      <c r="T13" s="522"/>
      <c r="U13" s="523"/>
      <c r="V13" s="523"/>
      <c r="W13" s="523"/>
      <c r="X13" s="523"/>
      <c r="Y13" s="523"/>
    </row>
    <row r="14" spans="2:28" ht="7.5" customHeight="1">
      <c r="B14" s="470"/>
      <c r="C14" s="470"/>
      <c r="D14" s="471"/>
      <c r="E14" s="515"/>
      <c r="F14" s="477"/>
      <c r="G14" s="471"/>
      <c r="H14" s="470"/>
      <c r="I14" s="471"/>
      <c r="S14" s="522"/>
      <c r="T14" s="522"/>
      <c r="U14" s="523"/>
      <c r="V14" s="523"/>
      <c r="W14" s="523"/>
      <c r="X14" s="523"/>
      <c r="Y14" s="523"/>
    </row>
    <row r="15" spans="2:28" ht="7.5" customHeight="1">
      <c r="B15" s="470"/>
      <c r="C15" s="470"/>
      <c r="D15" s="471"/>
      <c r="E15" s="515"/>
      <c r="F15" s="477"/>
      <c r="G15" s="471"/>
      <c r="H15" s="470"/>
      <c r="I15" s="471"/>
      <c r="S15" s="522"/>
      <c r="T15" s="522"/>
      <c r="U15" s="523"/>
      <c r="V15" s="523"/>
      <c r="W15" s="523"/>
      <c r="X15" s="523"/>
      <c r="Y15" s="523"/>
    </row>
    <row r="16" spans="2:28" ht="7.5" customHeight="1">
      <c r="B16" s="470"/>
      <c r="C16" s="470"/>
      <c r="D16" s="449"/>
      <c r="E16" s="449"/>
      <c r="F16" s="477"/>
      <c r="G16" s="449"/>
      <c r="H16" s="477"/>
      <c r="I16" s="449"/>
      <c r="S16" s="522"/>
      <c r="T16" s="522"/>
      <c r="U16" s="523"/>
      <c r="V16" s="523"/>
      <c r="W16" s="523"/>
      <c r="X16" s="523"/>
      <c r="Y16" s="523"/>
    </row>
    <row r="17" spans="1:28" s="478" customFormat="1" ht="18.75" customHeight="1">
      <c r="B17" s="506" t="s">
        <v>208</v>
      </c>
      <c r="C17" s="502"/>
      <c r="D17" s="503"/>
      <c r="E17" s="504" t="s">
        <v>207</v>
      </c>
      <c r="F17" s="505"/>
      <c r="G17" s="504" t="s">
        <v>199</v>
      </c>
      <c r="H17" s="505"/>
      <c r="I17" s="504" t="s">
        <v>200</v>
      </c>
      <c r="J17" s="481"/>
      <c r="K17" s="481"/>
      <c r="L17" s="485"/>
      <c r="M17" s="485"/>
      <c r="N17" s="485"/>
      <c r="O17" s="485"/>
      <c r="P17" s="486"/>
      <c r="Q17" s="485"/>
      <c r="R17" s="485"/>
      <c r="S17" s="527"/>
      <c r="T17" s="527"/>
      <c r="U17" s="527"/>
      <c r="V17" s="528"/>
      <c r="W17" s="527"/>
      <c r="X17" s="527"/>
      <c r="Y17" s="527"/>
      <c r="Z17" s="485"/>
      <c r="AA17" s="485"/>
      <c r="AB17" s="486"/>
    </row>
    <row r="18" spans="1:28" ht="6.75" customHeight="1">
      <c r="B18" s="29"/>
      <c r="C18" s="30"/>
      <c r="D18" s="464"/>
      <c r="E18" s="464"/>
      <c r="F18" s="489"/>
      <c r="G18" s="464"/>
      <c r="H18" s="465"/>
      <c r="I18" s="464"/>
      <c r="S18" s="522"/>
      <c r="T18" s="522"/>
      <c r="U18" s="523"/>
      <c r="V18" s="523"/>
      <c r="W18" s="523"/>
      <c r="X18" s="523"/>
      <c r="Y18" s="523"/>
    </row>
    <row r="19" spans="1:28" s="34" customFormat="1" ht="20.100000000000001" customHeight="1">
      <c r="A19" s="424"/>
      <c r="B19" s="33" t="s">
        <v>49</v>
      </c>
      <c r="C19" s="37"/>
      <c r="D19" s="39"/>
      <c r="E19" s="39">
        <v>6150417</v>
      </c>
      <c r="F19" s="477"/>
      <c r="G19" s="39">
        <v>2412974</v>
      </c>
      <c r="H19" s="470"/>
      <c r="I19" s="39">
        <v>3737414</v>
      </c>
      <c r="J19" s="33"/>
      <c r="K19" s="45"/>
      <c r="S19" s="522"/>
      <c r="T19" s="522"/>
      <c r="U19" s="522"/>
      <c r="V19" s="522"/>
      <c r="W19" s="522"/>
      <c r="X19" s="522"/>
      <c r="Y19" s="522"/>
    </row>
    <row r="20" spans="1:28" s="34" customFormat="1" ht="20.100000000000001" customHeight="1">
      <c r="B20" s="33" t="s">
        <v>50</v>
      </c>
      <c r="C20" s="37"/>
      <c r="D20" s="39"/>
      <c r="E20" s="39">
        <v>1561342</v>
      </c>
      <c r="F20" s="477"/>
      <c r="G20" s="39">
        <v>1498154</v>
      </c>
      <c r="H20" s="470"/>
      <c r="I20" s="39">
        <v>63179</v>
      </c>
      <c r="J20" s="33"/>
      <c r="K20" s="45"/>
      <c r="S20" s="522"/>
      <c r="T20" s="522"/>
      <c r="U20" s="522"/>
      <c r="V20" s="522"/>
      <c r="W20" s="522"/>
      <c r="X20" s="522"/>
      <c r="Y20" s="522"/>
    </row>
    <row r="21" spans="1:28" s="34" customFormat="1" ht="20.100000000000001" customHeight="1">
      <c r="B21" s="34" t="s">
        <v>48</v>
      </c>
      <c r="E21" s="420">
        <v>943539</v>
      </c>
      <c r="F21" s="490"/>
      <c r="G21" s="420">
        <v>350362</v>
      </c>
      <c r="I21" s="420">
        <v>593177</v>
      </c>
      <c r="J21" s="33"/>
      <c r="K21" s="45"/>
      <c r="T21" s="509"/>
    </row>
    <row r="22" spans="1:28" s="34" customFormat="1" ht="20.100000000000001" customHeight="1">
      <c r="B22" s="33" t="s">
        <v>107</v>
      </c>
      <c r="C22" s="37"/>
      <c r="D22" s="39"/>
      <c r="E22" s="39">
        <v>323925</v>
      </c>
      <c r="F22" s="477"/>
      <c r="G22" s="39">
        <v>153670</v>
      </c>
      <c r="H22" s="470"/>
      <c r="I22" s="39">
        <v>170251</v>
      </c>
      <c r="J22" s="33"/>
      <c r="K22" s="45"/>
      <c r="T22" s="509"/>
    </row>
    <row r="23" spans="1:28" s="34" customFormat="1" ht="20.100000000000001" customHeight="1">
      <c r="B23" s="33" t="s">
        <v>108</v>
      </c>
      <c r="C23" s="37"/>
      <c r="D23" s="39"/>
      <c r="E23" s="39">
        <v>43766</v>
      </c>
      <c r="F23" s="477"/>
      <c r="G23" s="39">
        <v>28926</v>
      </c>
      <c r="H23" s="470"/>
      <c r="I23" s="39">
        <v>14840</v>
      </c>
      <c r="J23" s="33"/>
      <c r="K23" s="45"/>
      <c r="T23" s="509"/>
    </row>
    <row r="24" spans="1:28" s="34" customFormat="1" ht="5.25" customHeight="1">
      <c r="B24" s="33"/>
      <c r="C24" s="37"/>
      <c r="D24" s="39"/>
      <c r="E24" s="39"/>
      <c r="F24" s="477"/>
      <c r="G24" s="39"/>
      <c r="H24" s="470"/>
      <c r="I24" s="39"/>
      <c r="J24" s="33"/>
      <c r="K24" s="45"/>
      <c r="T24" s="509"/>
    </row>
    <row r="25" spans="1:28" s="478" customFormat="1" ht="24" hidden="1" customHeight="1">
      <c r="B25" s="479" t="s">
        <v>45</v>
      </c>
      <c r="C25" s="480"/>
      <c r="D25" s="480"/>
      <c r="E25" s="480">
        <f>SUM(E19:E24)</f>
        <v>9022989</v>
      </c>
      <c r="F25" s="491"/>
      <c r="G25" s="480">
        <f>SUM(G19:G24)</f>
        <v>4444086</v>
      </c>
      <c r="H25" s="480">
        <f>SUM(H19:H24)</f>
        <v>0</v>
      </c>
      <c r="I25" s="480">
        <f>SUM(I19:I24)</f>
        <v>4578861</v>
      </c>
      <c r="J25" s="481"/>
      <c r="K25" s="482"/>
      <c r="T25" s="512"/>
    </row>
    <row r="26" spans="1:28" ht="9.9499999999999993" customHeight="1">
      <c r="B26" s="543"/>
      <c r="C26" s="543"/>
      <c r="D26" s="471"/>
      <c r="E26" s="515"/>
      <c r="F26" s="477"/>
      <c r="G26" s="471"/>
      <c r="H26" s="470"/>
      <c r="I26" s="471"/>
    </row>
    <row r="27" spans="1:28" ht="50.1" customHeight="1">
      <c r="B27" s="602"/>
      <c r="C27" s="602"/>
      <c r="D27" s="471" t="s">
        <v>128</v>
      </c>
      <c r="E27" s="515" t="s">
        <v>128</v>
      </c>
      <c r="F27" s="445"/>
      <c r="G27" s="471" t="s">
        <v>128</v>
      </c>
      <c r="H27" s="471"/>
      <c r="I27" s="471" t="s">
        <v>128</v>
      </c>
    </row>
    <row r="28" spans="1:28" s="478" customFormat="1" ht="18.75" customHeight="1">
      <c r="B28" s="501"/>
      <c r="C28" s="484"/>
      <c r="D28" s="484"/>
      <c r="E28" s="484"/>
      <c r="F28" s="483"/>
      <c r="G28" s="484"/>
      <c r="H28" s="483"/>
      <c r="I28" s="484"/>
      <c r="J28" s="481"/>
      <c r="K28" s="481"/>
      <c r="L28" s="485"/>
      <c r="M28" s="485"/>
      <c r="N28" s="485"/>
      <c r="O28" s="485"/>
      <c r="P28" s="486"/>
      <c r="Q28" s="485"/>
      <c r="R28" s="485"/>
      <c r="S28" s="485"/>
      <c r="T28" s="511"/>
      <c r="U28" s="485"/>
      <c r="V28" s="486"/>
      <c r="W28" s="485"/>
      <c r="X28" s="485"/>
      <c r="Y28" s="485"/>
      <c r="Z28" s="485"/>
      <c r="AA28" s="485"/>
      <c r="AB28" s="486"/>
    </row>
    <row r="29" spans="1:28">
      <c r="D29" s="40"/>
    </row>
    <row r="30" spans="1:28" s="173" customFormat="1" ht="19.7" customHeight="1">
      <c r="A30" s="311"/>
      <c r="B30" s="506" t="s">
        <v>203</v>
      </c>
      <c r="C30" s="502"/>
      <c r="D30" s="507"/>
      <c r="E30" s="504" t="s">
        <v>207</v>
      </c>
      <c r="F30" s="505"/>
      <c r="G30" s="504" t="s">
        <v>199</v>
      </c>
      <c r="H30" s="505"/>
      <c r="I30" s="504" t="s">
        <v>200</v>
      </c>
      <c r="T30" s="513"/>
    </row>
    <row r="31" spans="1:28" s="183" customFormat="1" ht="24.95" customHeight="1">
      <c r="C31" s="499" t="s">
        <v>52</v>
      </c>
      <c r="D31" s="493"/>
      <c r="E31" s="494">
        <v>1473452</v>
      </c>
      <c r="F31" s="494"/>
      <c r="G31" s="494">
        <v>721170</v>
      </c>
      <c r="H31" s="494"/>
      <c r="I31" s="494">
        <v>752279</v>
      </c>
      <c r="K31" s="508"/>
      <c r="T31" s="513"/>
    </row>
    <row r="32" spans="1:28" s="183" customFormat="1" ht="24.95" customHeight="1">
      <c r="C32" s="498" t="s">
        <v>61</v>
      </c>
      <c r="D32" s="493"/>
      <c r="E32" s="494">
        <v>280483</v>
      </c>
      <c r="F32" s="494"/>
      <c r="G32" s="494">
        <v>135598</v>
      </c>
      <c r="H32" s="494"/>
      <c r="I32" s="494">
        <v>144885</v>
      </c>
      <c r="T32" s="513"/>
    </row>
    <row r="33" spans="3:20" s="183" customFormat="1" ht="24.95" customHeight="1">
      <c r="C33" s="498" t="s">
        <v>65</v>
      </c>
      <c r="D33" s="493"/>
      <c r="E33" s="494">
        <v>270388</v>
      </c>
      <c r="F33" s="494"/>
      <c r="G33" s="494">
        <v>129176</v>
      </c>
      <c r="H33" s="494"/>
      <c r="I33" s="494">
        <v>141203</v>
      </c>
      <c r="T33" s="514">
        <v>1467756</v>
      </c>
    </row>
    <row r="34" spans="3:20" s="183" customFormat="1" ht="24.95" customHeight="1">
      <c r="C34" s="498" t="s">
        <v>178</v>
      </c>
      <c r="D34" s="493"/>
      <c r="E34" s="494">
        <v>179855</v>
      </c>
      <c r="F34" s="494"/>
      <c r="G34" s="494">
        <v>91312</v>
      </c>
      <c r="H34" s="494"/>
      <c r="I34" s="494">
        <v>88543</v>
      </c>
      <c r="T34" s="514">
        <v>280326</v>
      </c>
    </row>
    <row r="35" spans="3:20" s="183" customFormat="1" ht="24.95" customHeight="1">
      <c r="C35" s="498" t="s">
        <v>66</v>
      </c>
      <c r="D35" s="493"/>
      <c r="E35" s="494">
        <v>324536</v>
      </c>
      <c r="F35" s="494"/>
      <c r="G35" s="494">
        <v>156050</v>
      </c>
      <c r="H35" s="494"/>
      <c r="I35" s="494">
        <v>168483</v>
      </c>
      <c r="T35" s="514">
        <v>270289</v>
      </c>
    </row>
    <row r="36" spans="3:20" s="183" customFormat="1" ht="24.95" customHeight="1">
      <c r="C36" s="498" t="s">
        <v>69</v>
      </c>
      <c r="D36" s="493"/>
      <c r="E36" s="494">
        <v>129677</v>
      </c>
      <c r="F36" s="494"/>
      <c r="G36" s="494">
        <v>62437</v>
      </c>
      <c r="H36" s="494"/>
      <c r="I36" s="494">
        <v>67239</v>
      </c>
      <c r="K36" s="185"/>
      <c r="T36" s="514">
        <v>178292</v>
      </c>
    </row>
    <row r="37" spans="3:20" s="183" customFormat="1" ht="24.95" customHeight="1">
      <c r="C37" s="498" t="s">
        <v>70</v>
      </c>
      <c r="D37" s="493"/>
      <c r="E37" s="494">
        <v>565609</v>
      </c>
      <c r="F37" s="494"/>
      <c r="G37" s="494">
        <v>261943</v>
      </c>
      <c r="H37" s="494"/>
      <c r="I37" s="494">
        <v>303665</v>
      </c>
      <c r="K37" s="185"/>
      <c r="T37" s="514">
        <v>322017</v>
      </c>
    </row>
    <row r="38" spans="3:20" s="185" customFormat="1" ht="24.95" customHeight="1">
      <c r="C38" s="498" t="s">
        <v>80</v>
      </c>
      <c r="D38" s="493"/>
      <c r="E38" s="494">
        <v>361886</v>
      </c>
      <c r="F38" s="494"/>
      <c r="G38" s="494">
        <v>158514</v>
      </c>
      <c r="H38" s="494"/>
      <c r="I38" s="494">
        <v>203372</v>
      </c>
      <c r="T38" s="514">
        <v>129473</v>
      </c>
    </row>
    <row r="39" spans="3:20" s="185" customFormat="1" ht="24.95" customHeight="1">
      <c r="C39" s="498" t="s">
        <v>86</v>
      </c>
      <c r="D39" s="493"/>
      <c r="E39" s="494">
        <v>1548859</v>
      </c>
      <c r="F39" s="494"/>
      <c r="G39" s="494">
        <v>800930</v>
      </c>
      <c r="H39" s="494"/>
      <c r="I39" s="494">
        <v>747925</v>
      </c>
      <c r="T39" s="514">
        <v>565026</v>
      </c>
    </row>
    <row r="40" spans="3:20" s="185" customFormat="1" ht="24.95" customHeight="1">
      <c r="C40" s="498" t="s">
        <v>89</v>
      </c>
      <c r="D40" s="493"/>
      <c r="E40" s="494">
        <v>920327</v>
      </c>
      <c r="F40" s="494"/>
      <c r="G40" s="494">
        <v>454288</v>
      </c>
      <c r="H40" s="494"/>
      <c r="I40" s="494">
        <v>466034</v>
      </c>
      <c r="T40" s="514">
        <v>360756</v>
      </c>
    </row>
    <row r="41" spans="3:20" s="185" customFormat="1" ht="24.95" customHeight="1">
      <c r="C41" s="498" t="s">
        <v>93</v>
      </c>
      <c r="D41" s="493"/>
      <c r="E41" s="494">
        <v>217367</v>
      </c>
      <c r="F41" s="494"/>
      <c r="G41" s="494">
        <v>100123</v>
      </c>
      <c r="H41" s="494"/>
      <c r="I41" s="494">
        <v>117244</v>
      </c>
      <c r="T41" s="514">
        <v>1542221</v>
      </c>
    </row>
    <row r="42" spans="3:20" s="185" customFormat="1" ht="24.95" customHeight="1">
      <c r="C42" s="498" t="s">
        <v>96</v>
      </c>
      <c r="D42" s="493"/>
      <c r="E42" s="494">
        <v>680451</v>
      </c>
      <c r="F42" s="494"/>
      <c r="G42" s="494">
        <v>343557</v>
      </c>
      <c r="H42" s="494"/>
      <c r="I42" s="494">
        <v>336891</v>
      </c>
      <c r="T42" s="514">
        <v>917315</v>
      </c>
    </row>
    <row r="43" spans="3:20" s="185" customFormat="1" ht="24.95" customHeight="1">
      <c r="C43" s="498" t="s">
        <v>99</v>
      </c>
      <c r="D43" s="493"/>
      <c r="E43" s="494">
        <v>1113031</v>
      </c>
      <c r="F43" s="494"/>
      <c r="G43" s="494">
        <v>565104</v>
      </c>
      <c r="H43" s="494"/>
      <c r="I43" s="494">
        <v>547915</v>
      </c>
      <c r="T43" s="514">
        <v>217095</v>
      </c>
    </row>
    <row r="44" spans="3:20" s="185" customFormat="1" ht="24.95" customHeight="1">
      <c r="C44" s="498" t="s">
        <v>100</v>
      </c>
      <c r="D44" s="493"/>
      <c r="E44" s="494">
        <v>230852</v>
      </c>
      <c r="F44" s="494"/>
      <c r="G44" s="494">
        <v>111017</v>
      </c>
      <c r="H44" s="494"/>
      <c r="I44" s="494">
        <v>119835</v>
      </c>
      <c r="T44" s="514">
        <v>679402</v>
      </c>
    </row>
    <row r="45" spans="3:20" s="185" customFormat="1" ht="24.95" customHeight="1">
      <c r="C45" s="498" t="s">
        <v>101</v>
      </c>
      <c r="D45" s="493"/>
      <c r="E45" s="494">
        <v>129478</v>
      </c>
      <c r="F45" s="494"/>
      <c r="G45" s="494">
        <v>62224</v>
      </c>
      <c r="H45" s="494"/>
      <c r="I45" s="494">
        <v>67254</v>
      </c>
      <c r="T45" s="514">
        <v>1105001</v>
      </c>
    </row>
    <row r="46" spans="3:20" s="185" customFormat="1" ht="24.95" customHeight="1">
      <c r="C46" s="498" t="s">
        <v>160</v>
      </c>
      <c r="D46" s="493"/>
      <c r="E46" s="494">
        <v>515073</v>
      </c>
      <c r="F46" s="494"/>
      <c r="G46" s="494">
        <v>251045</v>
      </c>
      <c r="H46" s="494"/>
      <c r="I46" s="494">
        <v>264027</v>
      </c>
      <c r="T46" s="514">
        <v>230177</v>
      </c>
    </row>
    <row r="47" spans="3:20" s="185" customFormat="1" ht="24.95" customHeight="1">
      <c r="C47" s="498" t="s">
        <v>156</v>
      </c>
      <c r="D47" s="493"/>
      <c r="E47" s="494">
        <v>65205</v>
      </c>
      <c r="F47" s="494"/>
      <c r="G47" s="494">
        <v>31320</v>
      </c>
      <c r="H47" s="494"/>
      <c r="I47" s="494">
        <v>33885</v>
      </c>
      <c r="T47" s="514">
        <v>129080</v>
      </c>
    </row>
    <row r="48" spans="3:20" s="185" customFormat="1" ht="24.95" customHeight="1">
      <c r="C48" s="498" t="s">
        <v>204</v>
      </c>
      <c r="D48" s="493"/>
      <c r="E48" s="494">
        <v>8471</v>
      </c>
      <c r="F48" s="494"/>
      <c r="G48" s="494">
        <v>4257</v>
      </c>
      <c r="H48" s="494"/>
      <c r="I48" s="494">
        <v>4214</v>
      </c>
      <c r="T48" s="514">
        <v>514162</v>
      </c>
    </row>
    <row r="49" spans="2:20" s="185" customFormat="1" ht="24.95" customHeight="1">
      <c r="C49" s="498" t="s">
        <v>205</v>
      </c>
      <c r="D49" s="493"/>
      <c r="E49" s="494">
        <v>7989</v>
      </c>
      <c r="F49" s="494"/>
      <c r="G49" s="494">
        <v>4021</v>
      </c>
      <c r="H49" s="494"/>
      <c r="I49" s="494">
        <v>3968</v>
      </c>
      <c r="K49" s="173"/>
      <c r="T49" s="514">
        <v>65074</v>
      </c>
    </row>
    <row r="50" spans="2:20" s="185" customFormat="1" ht="17.25" customHeight="1">
      <c r="B50" s="495"/>
      <c r="C50" s="495"/>
      <c r="D50" s="493"/>
      <c r="E50" s="494"/>
      <c r="F50" s="494"/>
      <c r="G50" s="494"/>
      <c r="H50" s="494"/>
      <c r="I50" s="494"/>
      <c r="T50" s="514">
        <v>8388</v>
      </c>
    </row>
    <row r="51" spans="2:20" s="173" customFormat="1" ht="18.600000000000001" customHeight="1">
      <c r="C51" s="500" t="s">
        <v>45</v>
      </c>
      <c r="D51" s="492"/>
      <c r="E51" s="497">
        <f>$E$4</f>
        <v>9022989</v>
      </c>
      <c r="F51" s="540">
        <v>0.4922996311893304</v>
      </c>
      <c r="G51" s="497">
        <f>$G$4</f>
        <v>4444086</v>
      </c>
      <c r="H51" s="540">
        <v>0.50770502733165346</v>
      </c>
      <c r="I51" s="497">
        <f>$I$4</f>
        <v>4578861</v>
      </c>
      <c r="T51" s="514">
        <v>7802</v>
      </c>
    </row>
    <row r="52" spans="2:20">
      <c r="E52" s="39"/>
      <c r="F52" s="39"/>
      <c r="G52" s="39"/>
      <c r="H52" s="39"/>
      <c r="I52" s="39"/>
      <c r="T52" s="509">
        <f>SUM(T33:T51)</f>
        <v>8989652</v>
      </c>
    </row>
    <row r="55" spans="2:20" ht="18">
      <c r="B55" s="517" t="s">
        <v>209</v>
      </c>
    </row>
    <row r="56" spans="2:20" ht="18">
      <c r="B56" s="517" t="s">
        <v>210</v>
      </c>
    </row>
    <row r="79" spans="3:4">
      <c r="C79" s="499"/>
      <c r="D79" s="493"/>
    </row>
    <row r="80" spans="3:4">
      <c r="C80" s="498"/>
      <c r="D80" s="493"/>
    </row>
    <row r="81" spans="3:4">
      <c r="C81" s="498"/>
      <c r="D81" s="493"/>
    </row>
    <row r="82" spans="3:4">
      <c r="C82" s="498"/>
      <c r="D82" s="493"/>
    </row>
    <row r="83" spans="3:4">
      <c r="C83" s="498"/>
      <c r="D83" s="493"/>
    </row>
    <row r="84" spans="3:4">
      <c r="C84" s="498"/>
      <c r="D84" s="493"/>
    </row>
    <row r="85" spans="3:4">
      <c r="C85" s="498"/>
      <c r="D85" s="493"/>
    </row>
    <row r="86" spans="3:4">
      <c r="C86" s="498"/>
      <c r="D86" s="493"/>
    </row>
    <row r="87" spans="3:4">
      <c r="C87" s="498"/>
      <c r="D87" s="493"/>
    </row>
    <row r="88" spans="3:4">
      <c r="C88" s="498"/>
      <c r="D88" s="493"/>
    </row>
    <row r="89" spans="3:4">
      <c r="C89" s="498"/>
      <c r="D89" s="493"/>
    </row>
    <row r="90" spans="3:4">
      <c r="C90" s="498"/>
      <c r="D90" s="493"/>
    </row>
    <row r="91" spans="3:4">
      <c r="C91" s="498"/>
      <c r="D91" s="493"/>
    </row>
    <row r="92" spans="3:4">
      <c r="C92" s="498"/>
      <c r="D92" s="493"/>
    </row>
    <row r="93" spans="3:4">
      <c r="C93" s="498"/>
      <c r="D93" s="493"/>
    </row>
    <row r="94" spans="3:4">
      <c r="C94" s="498"/>
      <c r="D94" s="493"/>
    </row>
    <row r="95" spans="3:4">
      <c r="C95" s="498"/>
      <c r="D95" s="493"/>
    </row>
    <row r="96" spans="3:4">
      <c r="C96" s="498"/>
      <c r="D96" s="493"/>
    </row>
    <row r="97" spans="3:4">
      <c r="C97" s="498"/>
      <c r="D97" s="493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D21" sqref="D21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541" t="s">
        <v>161</v>
      </c>
      <c r="C7" s="541"/>
      <c r="D7" s="541"/>
      <c r="E7" s="541"/>
      <c r="F7" s="541"/>
      <c r="G7" s="541"/>
      <c r="H7" s="541"/>
      <c r="I7" s="541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177</v>
      </c>
      <c r="C9" s="9"/>
      <c r="D9" s="26"/>
      <c r="E9" s="23"/>
      <c r="H9" s="25"/>
      <c r="I9" s="25"/>
    </row>
    <row r="10" spans="1:10" s="24" customFormat="1" ht="24" customHeight="1">
      <c r="B10" s="9" t="s">
        <v>170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290"/>
      <c r="B11" s="9" t="s">
        <v>176</v>
      </c>
      <c r="C11" s="291"/>
      <c r="D11" s="291"/>
      <c r="E11" s="291"/>
      <c r="F11" s="291"/>
      <c r="G11" s="291"/>
      <c r="H11" s="25"/>
      <c r="I11" s="25"/>
    </row>
    <row r="12" spans="1:10" s="24" customFormat="1" ht="24" customHeight="1">
      <c r="B12" s="9" t="s">
        <v>164</v>
      </c>
      <c r="C12" s="9"/>
      <c r="D12" s="9"/>
      <c r="E12" s="9"/>
      <c r="H12" s="25"/>
      <c r="I12" s="25"/>
    </row>
    <row r="13" spans="1:10" s="24" customFormat="1" ht="24" customHeight="1">
      <c r="B13" s="9" t="s">
        <v>163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165</v>
      </c>
      <c r="C14" s="9"/>
      <c r="D14" s="9"/>
      <c r="E14" s="9"/>
      <c r="H14" s="25"/>
      <c r="I14" s="25"/>
    </row>
    <row r="15" spans="1:10" s="24" customFormat="1" ht="24" customHeight="1">
      <c r="B15" s="9" t="s">
        <v>167</v>
      </c>
      <c r="C15" s="9"/>
      <c r="D15" s="9"/>
      <c r="E15" s="9"/>
      <c r="H15" s="25"/>
      <c r="I15" s="25"/>
    </row>
    <row r="16" spans="1:10" s="24" customFormat="1" ht="24" customHeight="1">
      <c r="B16" s="9" t="s">
        <v>166</v>
      </c>
      <c r="C16" s="9"/>
      <c r="D16" s="9"/>
      <c r="E16" s="9"/>
      <c r="H16" s="25"/>
      <c r="I16" s="25"/>
    </row>
    <row r="17" spans="2:9" s="24" customFormat="1" ht="24" customHeight="1">
      <c r="B17" s="9" t="s">
        <v>168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169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171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172</v>
      </c>
      <c r="C20" s="9"/>
      <c r="D20" s="9"/>
      <c r="E20" s="9"/>
      <c r="H20" s="25"/>
      <c r="I20" s="25"/>
    </row>
    <row r="21" spans="2:9" ht="20.100000000000001" customHeight="1">
      <c r="B21" s="9" t="s">
        <v>187</v>
      </c>
      <c r="C21" s="9"/>
      <c r="D21" s="9"/>
      <c r="E21" s="9"/>
      <c r="F21" s="9"/>
      <c r="G21" s="9"/>
    </row>
    <row r="22" spans="2:9" ht="20.100000000000001" customHeight="1">
      <c r="B22" s="291" t="s">
        <v>198</v>
      </c>
      <c r="C22" s="9"/>
      <c r="D22" s="9"/>
      <c r="E22" s="9"/>
      <c r="F22" s="9"/>
      <c r="G22" s="9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N79"/>
  <sheetViews>
    <sheetView showGridLines="0" showRowColHeaders="0" showZeros="0" showOutlineSymbols="0" topLeftCell="A14" zoomScaleNormal="100" workbookViewId="0">
      <selection activeCell="Z34" sqref="Z34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212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173</v>
      </c>
    </row>
    <row r="2" spans="2:40" ht="39.950000000000003" customHeight="1">
      <c r="B2" s="29" t="s">
        <v>133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134</v>
      </c>
      <c r="C3" s="35"/>
      <c r="D3" s="35"/>
      <c r="E3" s="35"/>
      <c r="F3" s="35"/>
      <c r="G3" s="35"/>
      <c r="H3" s="35"/>
      <c r="I3" s="35"/>
      <c r="J3" s="35"/>
      <c r="K3" s="35"/>
      <c r="L3" s="423"/>
      <c r="M3" s="35"/>
      <c r="N3" s="423"/>
      <c r="O3" s="35"/>
      <c r="P3" s="35"/>
      <c r="Q3" s="35"/>
      <c r="R3" s="423"/>
      <c r="S3" s="35"/>
      <c r="T3" s="423"/>
      <c r="U3" s="35"/>
    </row>
    <row r="4" spans="2:40" ht="27.95" customHeight="1">
      <c r="B4" s="550" t="s">
        <v>135</v>
      </c>
      <c r="C4" s="550"/>
      <c r="D4" s="409"/>
      <c r="E4" s="545" t="s">
        <v>136</v>
      </c>
      <c r="F4" s="545"/>
      <c r="G4" s="545"/>
      <c r="H4" s="545"/>
      <c r="I4" s="545"/>
      <c r="J4" s="409"/>
      <c r="K4" s="545" t="s">
        <v>49</v>
      </c>
      <c r="L4" s="545"/>
      <c r="M4" s="545"/>
      <c r="N4" s="545"/>
      <c r="O4" s="545"/>
      <c r="P4" s="409"/>
      <c r="Q4" s="545" t="s">
        <v>50</v>
      </c>
      <c r="R4" s="545"/>
      <c r="S4" s="545"/>
      <c r="T4" s="545"/>
      <c r="U4" s="545"/>
    </row>
    <row r="5" spans="2:40" s="292" customFormat="1" ht="4.5" customHeight="1">
      <c r="B5" s="295"/>
      <c r="C5" s="410"/>
      <c r="D5" s="294"/>
      <c r="E5" s="295"/>
      <c r="F5" s="411"/>
      <c r="G5" s="411"/>
      <c r="H5" s="411"/>
      <c r="I5" s="411"/>
      <c r="J5" s="295"/>
      <c r="K5" s="295"/>
      <c r="L5" s="411"/>
      <c r="M5" s="411"/>
      <c r="N5" s="411"/>
      <c r="O5" s="411"/>
      <c r="P5" s="295"/>
      <c r="Q5" s="295"/>
      <c r="R5" s="411"/>
      <c r="S5" s="411"/>
      <c r="T5" s="411"/>
      <c r="U5" s="411"/>
      <c r="X5" s="293"/>
      <c r="Y5" s="293"/>
      <c r="Z5" s="293"/>
      <c r="AA5" s="293"/>
      <c r="AB5" s="293"/>
      <c r="AC5" s="293"/>
      <c r="AD5" s="293"/>
      <c r="AE5" s="293"/>
      <c r="AF5" s="293"/>
    </row>
    <row r="6" spans="2:40" ht="27.95" customHeight="1">
      <c r="B6" s="412" t="s">
        <v>137</v>
      </c>
      <c r="C6" s="413"/>
      <c r="D6" s="241"/>
      <c r="E6" s="414" t="s">
        <v>7</v>
      </c>
      <c r="F6" s="415"/>
      <c r="G6" s="414" t="s">
        <v>138</v>
      </c>
      <c r="H6" s="415"/>
      <c r="I6" s="414" t="s">
        <v>139</v>
      </c>
      <c r="J6" s="416"/>
      <c r="K6" s="414" t="s">
        <v>7</v>
      </c>
      <c r="L6" s="415"/>
      <c r="M6" s="414" t="s">
        <v>138</v>
      </c>
      <c r="N6" s="415"/>
      <c r="O6" s="414" t="s">
        <v>139</v>
      </c>
      <c r="P6" s="416"/>
      <c r="Q6" s="414" t="s">
        <v>7</v>
      </c>
      <c r="R6" s="415"/>
      <c r="S6" s="414" t="s">
        <v>138</v>
      </c>
      <c r="T6" s="415"/>
      <c r="U6" s="414" t="s">
        <v>139</v>
      </c>
    </row>
    <row r="7" spans="2:40" ht="9.9499999999999993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417"/>
      <c r="M7" s="36"/>
      <c r="N7" s="417"/>
      <c r="O7" s="36"/>
      <c r="P7" s="36"/>
      <c r="Q7" s="36"/>
      <c r="R7" s="417"/>
      <c r="S7" s="36"/>
      <c r="T7" s="417"/>
      <c r="U7" s="36"/>
    </row>
    <row r="8" spans="2:40" ht="18.95" customHeight="1">
      <c r="B8" s="36" t="s">
        <v>140</v>
      </c>
      <c r="C8" s="419"/>
      <c r="D8" s="404"/>
      <c r="E8" s="420">
        <v>724864</v>
      </c>
      <c r="F8" s="420"/>
      <c r="G8" s="420">
        <v>764080.42050999973</v>
      </c>
      <c r="H8" s="420"/>
      <c r="I8" s="421">
        <v>1054.1017632411042</v>
      </c>
      <c r="J8" s="461"/>
      <c r="K8" s="420">
        <v>4569915</v>
      </c>
      <c r="L8" s="422"/>
      <c r="M8" s="420">
        <v>6424608.2872900022</v>
      </c>
      <c r="N8" s="422"/>
      <c r="O8" s="421">
        <v>1405.8485305065853</v>
      </c>
      <c r="P8" s="461"/>
      <c r="Q8" s="420">
        <v>1743285</v>
      </c>
      <c r="R8" s="422"/>
      <c r="S8" s="420">
        <v>1448481.2081800005</v>
      </c>
      <c r="T8" s="422"/>
      <c r="U8" s="421">
        <v>830.89179805941114</v>
      </c>
      <c r="V8" s="42"/>
      <c r="W8" s="42"/>
      <c r="X8" s="263"/>
      <c r="Y8" s="263"/>
      <c r="Z8" s="263"/>
      <c r="AA8" s="263"/>
      <c r="AB8" s="264"/>
      <c r="AC8" s="263"/>
      <c r="AD8" s="263"/>
      <c r="AE8" s="263"/>
      <c r="AF8" s="263"/>
      <c r="AG8" s="263"/>
      <c r="AH8" s="264"/>
      <c r="AI8" s="263"/>
      <c r="AJ8" s="263"/>
      <c r="AK8" s="263"/>
      <c r="AL8" s="263"/>
      <c r="AM8" s="263"/>
      <c r="AN8" s="264"/>
    </row>
    <row r="9" spans="2:40" ht="27.95" customHeight="1">
      <c r="B9" s="36" t="s">
        <v>141</v>
      </c>
      <c r="C9" s="419"/>
      <c r="D9" s="404"/>
      <c r="E9" s="420">
        <v>114019</v>
      </c>
      <c r="F9" s="420"/>
      <c r="G9" s="420">
        <v>89672.702990000034</v>
      </c>
      <c r="H9" s="420"/>
      <c r="I9" s="421">
        <v>786.47157921048279</v>
      </c>
      <c r="J9" s="461"/>
      <c r="K9" s="420">
        <v>1321535</v>
      </c>
      <c r="L9" s="422"/>
      <c r="M9" s="420">
        <v>1106472.0214599988</v>
      </c>
      <c r="N9" s="422"/>
      <c r="O9" s="421">
        <v>837.26274480812003</v>
      </c>
      <c r="P9" s="461"/>
      <c r="Q9" s="420">
        <v>466713</v>
      </c>
      <c r="R9" s="422"/>
      <c r="S9" s="420">
        <v>262693.70484000002</v>
      </c>
      <c r="T9" s="422"/>
      <c r="U9" s="421">
        <v>562.85919792249206</v>
      </c>
      <c r="V9" s="42"/>
      <c r="W9" s="42"/>
      <c r="X9" s="263"/>
      <c r="Y9" s="263"/>
      <c r="Z9" s="263"/>
      <c r="AA9" s="263"/>
      <c r="AB9" s="264"/>
      <c r="AC9" s="263"/>
      <c r="AD9" s="263"/>
      <c r="AE9" s="263"/>
      <c r="AF9" s="263"/>
      <c r="AG9" s="263"/>
      <c r="AH9" s="264"/>
      <c r="AI9" s="263"/>
      <c r="AJ9" s="263"/>
      <c r="AK9" s="263"/>
      <c r="AL9" s="263"/>
      <c r="AM9" s="263"/>
      <c r="AN9" s="264"/>
    </row>
    <row r="10" spans="2:40" ht="27.95" customHeight="1">
      <c r="B10" s="33" t="s">
        <v>142</v>
      </c>
      <c r="C10" s="37"/>
      <c r="D10" s="38"/>
      <c r="E10" s="39">
        <v>6736</v>
      </c>
      <c r="F10" s="39"/>
      <c r="G10" s="39">
        <v>6990.4624699999977</v>
      </c>
      <c r="H10" s="39"/>
      <c r="I10" s="40">
        <v>1037.7764949524937</v>
      </c>
      <c r="J10" s="461"/>
      <c r="K10" s="39">
        <v>65675</v>
      </c>
      <c r="L10" s="41"/>
      <c r="M10" s="39">
        <v>91684.996119999938</v>
      </c>
      <c r="N10" s="41"/>
      <c r="O10" s="40">
        <v>1396.0410524552713</v>
      </c>
      <c r="P10" s="461"/>
      <c r="Q10" s="39">
        <v>40790</v>
      </c>
      <c r="R10" s="41"/>
      <c r="S10" s="39">
        <v>31453.013200000009</v>
      </c>
      <c r="T10" s="41"/>
      <c r="U10" s="40">
        <v>771.09618043638159</v>
      </c>
      <c r="V10" s="42"/>
      <c r="W10" s="42"/>
      <c r="X10" s="263"/>
      <c r="Y10" s="263"/>
      <c r="Z10" s="263"/>
      <c r="AA10" s="263"/>
      <c r="AB10" s="264"/>
      <c r="AC10" s="263"/>
      <c r="AD10" s="263"/>
      <c r="AE10" s="263"/>
      <c r="AF10" s="263"/>
      <c r="AG10" s="263"/>
      <c r="AH10" s="264"/>
      <c r="AI10" s="263"/>
      <c r="AJ10" s="263"/>
      <c r="AK10" s="263"/>
      <c r="AL10" s="263"/>
      <c r="AM10" s="263"/>
      <c r="AN10" s="264"/>
    </row>
    <row r="11" spans="2:40" ht="27.95" customHeight="1">
      <c r="B11" s="33" t="s">
        <v>143</v>
      </c>
      <c r="C11" s="37"/>
      <c r="D11" s="38"/>
      <c r="E11" s="39">
        <v>2023</v>
      </c>
      <c r="F11" s="39"/>
      <c r="G11" s="39">
        <v>3464.6375299999995</v>
      </c>
      <c r="H11" s="39"/>
      <c r="I11" s="40">
        <v>1712.6235936727628</v>
      </c>
      <c r="J11" s="461"/>
      <c r="K11" s="39">
        <v>35243</v>
      </c>
      <c r="L11" s="41"/>
      <c r="M11" s="39">
        <v>86394.493009999991</v>
      </c>
      <c r="N11" s="41"/>
      <c r="O11" s="40">
        <v>2451.3944048463522</v>
      </c>
      <c r="P11" s="461"/>
      <c r="Q11" s="39">
        <v>20482</v>
      </c>
      <c r="R11" s="41"/>
      <c r="S11" s="39">
        <v>23538.031850000003</v>
      </c>
      <c r="T11" s="41"/>
      <c r="U11" s="40">
        <v>1149.2057343032907</v>
      </c>
      <c r="V11" s="42"/>
      <c r="W11" s="42"/>
      <c r="X11" s="263"/>
      <c r="Y11" s="263"/>
      <c r="Z11" s="263"/>
      <c r="AA11" s="263"/>
      <c r="AB11" s="264"/>
      <c r="AC11" s="263"/>
      <c r="AD11" s="263"/>
      <c r="AE11" s="263"/>
      <c r="AF11" s="263"/>
      <c r="AG11" s="263"/>
      <c r="AH11" s="264"/>
      <c r="AI11" s="263"/>
      <c r="AJ11" s="263"/>
      <c r="AK11" s="263"/>
      <c r="AL11" s="263"/>
      <c r="AM11" s="263"/>
      <c r="AN11" s="264"/>
    </row>
    <row r="12" spans="2:40" ht="27.95" customHeight="1">
      <c r="B12" s="33" t="s">
        <v>144</v>
      </c>
      <c r="C12" s="37"/>
      <c r="D12" s="38"/>
      <c r="E12" s="39">
        <v>85508</v>
      </c>
      <c r="F12" s="39"/>
      <c r="G12" s="39">
        <v>102437.59998999996</v>
      </c>
      <c r="H12" s="39"/>
      <c r="I12" s="40">
        <v>1197.9884921878649</v>
      </c>
      <c r="J12" s="461"/>
      <c r="K12" s="39">
        <v>54492</v>
      </c>
      <c r="L12" s="41"/>
      <c r="M12" s="39">
        <v>72583.33796999995</v>
      </c>
      <c r="N12" s="41"/>
      <c r="O12" s="40">
        <v>1331.9998893415539</v>
      </c>
      <c r="P12" s="461"/>
      <c r="Q12" s="39">
        <v>51546</v>
      </c>
      <c r="R12" s="41"/>
      <c r="S12" s="39">
        <v>49209.818939999997</v>
      </c>
      <c r="T12" s="41"/>
      <c r="U12" s="40">
        <v>954.67774298684662</v>
      </c>
      <c r="V12" s="42"/>
      <c r="W12" s="42"/>
      <c r="X12" s="263"/>
      <c r="Y12" s="263"/>
      <c r="Z12" s="263"/>
      <c r="AA12" s="263"/>
      <c r="AB12" s="264"/>
      <c r="AC12" s="263"/>
      <c r="AD12" s="263"/>
      <c r="AE12" s="263"/>
      <c r="AF12" s="263"/>
      <c r="AG12" s="263"/>
      <c r="AH12" s="264"/>
      <c r="AI12" s="263"/>
      <c r="AJ12" s="263"/>
      <c r="AK12" s="263"/>
      <c r="AL12" s="263"/>
      <c r="AM12" s="263"/>
      <c r="AN12" s="264"/>
    </row>
    <row r="13" spans="2:40" ht="27.95" customHeight="1">
      <c r="B13" s="33" t="s">
        <v>145</v>
      </c>
      <c r="C13" s="37"/>
      <c r="D13" s="38"/>
      <c r="E13" s="39">
        <v>11740</v>
      </c>
      <c r="F13" s="39"/>
      <c r="G13" s="39">
        <v>13597.236069999997</v>
      </c>
      <c r="H13" s="39"/>
      <c r="I13" s="40">
        <v>1158.1972802385005</v>
      </c>
      <c r="J13" s="461"/>
      <c r="K13" s="39">
        <v>10473</v>
      </c>
      <c r="L13" s="41"/>
      <c r="M13" s="39">
        <v>18243.24314000001</v>
      </c>
      <c r="N13" s="41"/>
      <c r="O13" s="40">
        <v>1741.9309787071525</v>
      </c>
      <c r="P13" s="461"/>
      <c r="Q13" s="39">
        <v>9675</v>
      </c>
      <c r="R13" s="41"/>
      <c r="S13" s="39">
        <v>12188.422750000002</v>
      </c>
      <c r="T13" s="41"/>
      <c r="U13" s="40">
        <v>1259.7852971576228</v>
      </c>
      <c r="V13" s="42"/>
      <c r="W13" s="42"/>
      <c r="X13" s="263"/>
      <c r="Y13" s="263"/>
      <c r="Z13" s="263"/>
      <c r="AA13" s="263"/>
      <c r="AB13" s="264"/>
      <c r="AC13" s="263"/>
      <c r="AD13" s="263"/>
      <c r="AE13" s="263"/>
      <c r="AF13" s="263"/>
      <c r="AG13" s="263"/>
      <c r="AH13" s="264"/>
      <c r="AI13" s="263"/>
      <c r="AJ13" s="263"/>
      <c r="AK13" s="263"/>
      <c r="AL13" s="263"/>
      <c r="AM13" s="263"/>
      <c r="AN13" s="264"/>
    </row>
    <row r="14" spans="2:40" ht="27.95" customHeight="1">
      <c r="B14" s="33" t="s">
        <v>146</v>
      </c>
      <c r="C14" s="37"/>
      <c r="D14" s="38"/>
      <c r="E14" s="39">
        <v>4027</v>
      </c>
      <c r="F14" s="39"/>
      <c r="G14" s="39">
        <v>1741.4536500000008</v>
      </c>
      <c r="H14" s="39"/>
      <c r="I14" s="40">
        <v>432.44441271417952</v>
      </c>
      <c r="J14" s="461"/>
      <c r="K14" s="39">
        <v>215212</v>
      </c>
      <c r="L14" s="41"/>
      <c r="M14" s="39">
        <v>90242.059889999946</v>
      </c>
      <c r="N14" s="41"/>
      <c r="O14" s="40">
        <v>419.31704500678376</v>
      </c>
      <c r="P14" s="461"/>
      <c r="Q14" s="39">
        <v>19471</v>
      </c>
      <c r="R14" s="41"/>
      <c r="S14" s="39">
        <v>8468.186680000008</v>
      </c>
      <c r="T14" s="41"/>
      <c r="U14" s="40">
        <v>434.91277695033676</v>
      </c>
      <c r="V14" s="42"/>
      <c r="W14" s="42"/>
      <c r="X14" s="263"/>
      <c r="Y14" s="263"/>
      <c r="Z14" s="263"/>
      <c r="AA14" s="263"/>
      <c r="AB14" s="264"/>
      <c r="AC14" s="263"/>
      <c r="AD14" s="263"/>
      <c r="AE14" s="263"/>
      <c r="AF14" s="263"/>
      <c r="AG14" s="263"/>
      <c r="AH14" s="264"/>
      <c r="AI14" s="263"/>
      <c r="AJ14" s="263"/>
      <c r="AK14" s="263"/>
      <c r="AL14" s="263"/>
      <c r="AM14" s="263"/>
      <c r="AN14" s="264"/>
    </row>
    <row r="15" spans="2:40" ht="16.149999999999999" customHeight="1">
      <c r="C15" s="37"/>
      <c r="D15" s="38"/>
      <c r="E15" s="39"/>
      <c r="F15" s="39"/>
      <c r="G15" s="39"/>
      <c r="H15" s="39"/>
      <c r="I15" s="40"/>
      <c r="J15" s="461"/>
      <c r="K15" s="39"/>
      <c r="L15" s="41"/>
      <c r="M15" s="39"/>
      <c r="N15" s="41"/>
      <c r="O15" s="40"/>
      <c r="P15" s="461"/>
      <c r="Q15" s="39"/>
      <c r="R15" s="41"/>
      <c r="S15" s="39"/>
      <c r="T15" s="41"/>
      <c r="U15" s="40"/>
      <c r="X15" s="263"/>
      <c r="Y15" s="263"/>
      <c r="Z15" s="263"/>
      <c r="AA15" s="263"/>
      <c r="AB15" s="264"/>
      <c r="AC15" s="263"/>
      <c r="AD15" s="263"/>
      <c r="AE15" s="263"/>
      <c r="AF15" s="263"/>
      <c r="AG15" s="263"/>
      <c r="AH15" s="264"/>
      <c r="AI15" s="263"/>
      <c r="AJ15" s="263"/>
      <c r="AK15" s="263"/>
      <c r="AL15" s="263"/>
      <c r="AM15" s="263"/>
      <c r="AN15" s="264"/>
    </row>
    <row r="16" spans="2:40" s="34" customFormat="1" ht="19.5" customHeight="1">
      <c r="B16" s="337" t="s">
        <v>147</v>
      </c>
      <c r="C16" s="333"/>
      <c r="D16" s="334"/>
      <c r="E16" s="333">
        <v>948917</v>
      </c>
      <c r="F16" s="333"/>
      <c r="G16" s="333">
        <v>981984.51321000094</v>
      </c>
      <c r="H16" s="333"/>
      <c r="I16" s="335">
        <v>1034.8476349459447</v>
      </c>
      <c r="J16" s="334"/>
      <c r="K16" s="333">
        <v>6272545</v>
      </c>
      <c r="L16" s="336"/>
      <c r="M16" s="333">
        <v>7890228.43887999</v>
      </c>
      <c r="N16" s="336"/>
      <c r="O16" s="335">
        <v>1257.8990567433138</v>
      </c>
      <c r="P16" s="334"/>
      <c r="Q16" s="333">
        <v>2351962</v>
      </c>
      <c r="R16" s="336"/>
      <c r="S16" s="333">
        <v>1836032.3864400033</v>
      </c>
      <c r="T16" s="336"/>
      <c r="U16" s="335">
        <v>780.63862700162815</v>
      </c>
      <c r="V16" s="33"/>
      <c r="W16" s="33"/>
      <c r="X16" s="265"/>
      <c r="Y16" s="265"/>
      <c r="Z16" s="265"/>
      <c r="AA16" s="265"/>
      <c r="AB16" s="266"/>
      <c r="AC16" s="265"/>
      <c r="AD16" s="265"/>
      <c r="AE16" s="265"/>
      <c r="AF16" s="265"/>
      <c r="AG16" s="265"/>
      <c r="AH16" s="266"/>
      <c r="AI16" s="265"/>
      <c r="AJ16" s="265"/>
      <c r="AK16" s="265"/>
      <c r="AL16" s="265"/>
      <c r="AM16" s="265"/>
      <c r="AN16" s="266"/>
    </row>
    <row r="17" spans="1:32" ht="13.9" customHeight="1">
      <c r="B17" s="29"/>
      <c r="C17" s="30"/>
      <c r="D17" s="31"/>
      <c r="E17" s="464"/>
      <c r="F17" s="464"/>
      <c r="G17" s="464"/>
      <c r="H17" s="464"/>
      <c r="I17" s="464"/>
      <c r="J17" s="465"/>
      <c r="K17" s="464"/>
      <c r="L17" s="466"/>
      <c r="M17" s="464"/>
      <c r="N17" s="466"/>
      <c r="O17" s="464"/>
      <c r="P17" s="465"/>
      <c r="Q17" s="464"/>
      <c r="R17" s="466"/>
      <c r="S17" s="464"/>
      <c r="T17" s="466"/>
      <c r="U17" s="464"/>
    </row>
    <row r="18" spans="1:32" s="34" customFormat="1" ht="50.25" customHeight="1">
      <c r="A18" s="424"/>
      <c r="B18" s="553"/>
      <c r="C18" s="553"/>
      <c r="D18" s="35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 t="s">
        <v>128</v>
      </c>
      <c r="P18" s="460"/>
      <c r="Q18" s="460" t="s">
        <v>128</v>
      </c>
      <c r="R18" s="460"/>
      <c r="S18" s="460" t="s">
        <v>128</v>
      </c>
      <c r="T18" s="460"/>
      <c r="U18" s="460" t="s">
        <v>128</v>
      </c>
      <c r="V18" s="33"/>
      <c r="W18" s="33"/>
    </row>
    <row r="19" spans="1:32" s="34" customFormat="1" ht="9.9499999999999993" customHeight="1">
      <c r="A19" s="424"/>
      <c r="B19" s="553"/>
      <c r="C19" s="553"/>
      <c r="D19" s="35"/>
      <c r="E19" s="460"/>
      <c r="F19" s="460"/>
      <c r="G19" s="460"/>
      <c r="H19" s="460"/>
      <c r="I19" s="460"/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60"/>
      <c r="U19" s="460"/>
      <c r="V19" s="33"/>
      <c r="W19" s="33"/>
    </row>
    <row r="20" spans="1:32" ht="27.95" customHeight="1">
      <c r="A20" s="36"/>
      <c r="B20" s="550" t="s">
        <v>135</v>
      </c>
      <c r="C20" s="551"/>
      <c r="D20" s="409"/>
      <c r="E20" s="545" t="s">
        <v>107</v>
      </c>
      <c r="F20" s="545"/>
      <c r="G20" s="545"/>
      <c r="H20" s="545"/>
      <c r="I20" s="545"/>
      <c r="J20" s="467"/>
      <c r="K20" s="545" t="s">
        <v>108</v>
      </c>
      <c r="L20" s="545"/>
      <c r="M20" s="545"/>
      <c r="N20" s="545"/>
      <c r="O20" s="545"/>
      <c r="P20" s="467"/>
      <c r="Q20" s="545" t="s">
        <v>148</v>
      </c>
      <c r="R20" s="545"/>
      <c r="S20" s="545"/>
      <c r="T20" s="545"/>
      <c r="U20" s="545"/>
    </row>
    <row r="21" spans="1:32" s="292" customFormat="1" ht="4.5" customHeight="1">
      <c r="A21" s="297"/>
      <c r="B21" s="295"/>
      <c r="C21" s="410"/>
      <c r="D21" s="294"/>
      <c r="E21" s="295"/>
      <c r="F21" s="411"/>
      <c r="G21" s="411"/>
      <c r="H21" s="411"/>
      <c r="I21" s="411"/>
      <c r="J21" s="295"/>
      <c r="K21" s="295"/>
      <c r="L21" s="411"/>
      <c r="M21" s="411"/>
      <c r="N21" s="411"/>
      <c r="O21" s="411"/>
      <c r="P21" s="295"/>
      <c r="Q21" s="295"/>
      <c r="R21" s="411"/>
      <c r="S21" s="411"/>
      <c r="T21" s="411"/>
      <c r="U21" s="411"/>
      <c r="X21" s="293"/>
      <c r="Y21" s="293"/>
      <c r="Z21" s="293"/>
      <c r="AA21" s="293"/>
      <c r="AB21" s="293"/>
      <c r="AC21" s="293"/>
      <c r="AD21" s="293"/>
      <c r="AE21" s="293"/>
      <c r="AF21" s="293"/>
    </row>
    <row r="22" spans="1:32" ht="27.95" customHeight="1">
      <c r="A22" s="36"/>
      <c r="B22" s="412" t="s">
        <v>137</v>
      </c>
      <c r="C22" s="413"/>
      <c r="D22" s="241"/>
      <c r="E22" s="414" t="s">
        <v>7</v>
      </c>
      <c r="F22" s="415"/>
      <c r="G22" s="414" t="s">
        <v>138</v>
      </c>
      <c r="H22" s="415"/>
      <c r="I22" s="414" t="s">
        <v>139</v>
      </c>
      <c r="J22" s="416"/>
      <c r="K22" s="414" t="s">
        <v>7</v>
      </c>
      <c r="L22" s="415"/>
      <c r="M22" s="414" t="s">
        <v>138</v>
      </c>
      <c r="N22" s="415"/>
      <c r="O22" s="414" t="s">
        <v>139</v>
      </c>
      <c r="P22" s="416"/>
      <c r="Q22" s="414" t="s">
        <v>7</v>
      </c>
      <c r="R22" s="415"/>
      <c r="S22" s="414" t="s">
        <v>138</v>
      </c>
      <c r="T22" s="415"/>
      <c r="U22" s="414" t="s">
        <v>139</v>
      </c>
    </row>
    <row r="23" spans="1:32" s="34" customFormat="1" ht="9.9499999999999993" customHeight="1">
      <c r="A23" s="424"/>
      <c r="B23" s="552"/>
      <c r="C23" s="552"/>
      <c r="D23" s="36"/>
      <c r="E23" s="462"/>
      <c r="F23" s="462"/>
      <c r="G23" s="462"/>
      <c r="H23" s="462"/>
      <c r="I23" s="462"/>
      <c r="J23" s="462"/>
      <c r="K23" s="462"/>
      <c r="L23" s="417"/>
      <c r="M23" s="462"/>
      <c r="N23" s="417"/>
      <c r="O23" s="462"/>
      <c r="P23" s="462"/>
      <c r="Q23" s="460"/>
      <c r="R23" s="418"/>
      <c r="S23" s="460"/>
      <c r="T23" s="418"/>
      <c r="U23" s="460"/>
      <c r="V23" s="33"/>
      <c r="W23" s="33"/>
    </row>
    <row r="24" spans="1:32" s="34" customFormat="1" ht="19.5" customHeight="1">
      <c r="A24" s="424"/>
      <c r="B24" s="36" t="s">
        <v>140</v>
      </c>
      <c r="C24" s="419"/>
      <c r="D24" s="404"/>
      <c r="E24" s="420">
        <v>259496</v>
      </c>
      <c r="F24" s="420"/>
      <c r="G24" s="420">
        <v>117156.77239000007</v>
      </c>
      <c r="H24" s="420"/>
      <c r="I24" s="421">
        <v>451.47814374788078</v>
      </c>
      <c r="J24" s="461"/>
      <c r="K24" s="420">
        <v>32046</v>
      </c>
      <c r="L24" s="422"/>
      <c r="M24" s="420">
        <v>21351.008000000009</v>
      </c>
      <c r="N24" s="422"/>
      <c r="O24" s="421">
        <v>666.26124945391018</v>
      </c>
      <c r="P24" s="461"/>
      <c r="Q24" s="420">
        <v>7329606</v>
      </c>
      <c r="R24" s="422"/>
      <c r="S24" s="420">
        <v>8775677.696370028</v>
      </c>
      <c r="T24" s="422"/>
      <c r="U24" s="421">
        <v>1197.291873037927</v>
      </c>
      <c r="V24" s="33"/>
      <c r="W24" s="45"/>
    </row>
    <row r="25" spans="1:32" s="34" customFormat="1" ht="27.95" customHeight="1">
      <c r="B25" s="33" t="s">
        <v>141</v>
      </c>
      <c r="C25" s="37"/>
      <c r="D25" s="38"/>
      <c r="E25" s="39">
        <v>63326</v>
      </c>
      <c r="F25" s="39"/>
      <c r="G25" s="39">
        <v>22944.902080000003</v>
      </c>
      <c r="H25" s="39"/>
      <c r="I25" s="40">
        <v>362.3298815652339</v>
      </c>
      <c r="J25" s="461"/>
      <c r="K25" s="39">
        <v>9891</v>
      </c>
      <c r="L25" s="41"/>
      <c r="M25" s="39">
        <v>4910.1812399999999</v>
      </c>
      <c r="N25" s="41"/>
      <c r="O25" s="40">
        <v>496.4292023051259</v>
      </c>
      <c r="P25" s="461"/>
      <c r="Q25" s="39">
        <v>1975484</v>
      </c>
      <c r="R25" s="41"/>
      <c r="S25" s="39">
        <v>1486693.5126099996</v>
      </c>
      <c r="T25" s="41"/>
      <c r="U25" s="40">
        <v>752.57178119893638</v>
      </c>
      <c r="V25" s="33"/>
      <c r="W25" s="45"/>
    </row>
    <row r="26" spans="1:32" s="34" customFormat="1" ht="27.95" customHeight="1">
      <c r="B26" s="33" t="s">
        <v>142</v>
      </c>
      <c r="C26" s="37"/>
      <c r="D26" s="38"/>
      <c r="E26" s="39">
        <v>4833</v>
      </c>
      <c r="F26" s="39"/>
      <c r="G26" s="39">
        <v>2560.07161</v>
      </c>
      <c r="H26" s="39"/>
      <c r="I26" s="40">
        <v>529.70651975998339</v>
      </c>
      <c r="J26" s="461"/>
      <c r="K26" s="39">
        <v>1231</v>
      </c>
      <c r="L26" s="41"/>
      <c r="M26" s="39">
        <v>835.60938999999996</v>
      </c>
      <c r="N26" s="41"/>
      <c r="O26" s="40">
        <v>678.80535337124286</v>
      </c>
      <c r="P26" s="461"/>
      <c r="Q26" s="39">
        <v>119265</v>
      </c>
      <c r="R26" s="41"/>
      <c r="S26" s="39">
        <v>133524.15278999991</v>
      </c>
      <c r="T26" s="41"/>
      <c r="U26" s="40">
        <v>1119.558569488114</v>
      </c>
      <c r="V26" s="33"/>
      <c r="W26" s="45"/>
    </row>
    <row r="27" spans="1:32" s="34" customFormat="1" ht="27.95" customHeight="1">
      <c r="B27" s="33" t="s">
        <v>143</v>
      </c>
      <c r="C27" s="37"/>
      <c r="D27" s="38"/>
      <c r="E27" s="39">
        <v>1895</v>
      </c>
      <c r="F27" s="39"/>
      <c r="G27" s="39">
        <v>1491.6850499999998</v>
      </c>
      <c r="H27" s="39"/>
      <c r="I27" s="40">
        <v>787.16889182058037</v>
      </c>
      <c r="J27" s="461"/>
      <c r="K27" s="39">
        <v>644</v>
      </c>
      <c r="L27" s="41"/>
      <c r="M27" s="39">
        <v>674.62378999999999</v>
      </c>
      <c r="N27" s="41"/>
      <c r="O27" s="40">
        <v>1047.5524689440995</v>
      </c>
      <c r="P27" s="461"/>
      <c r="Q27" s="39">
        <v>60287</v>
      </c>
      <c r="R27" s="41"/>
      <c r="S27" s="39">
        <v>115563.47122999997</v>
      </c>
      <c r="T27" s="41"/>
      <c r="U27" s="40">
        <v>1916.888736045913</v>
      </c>
      <c r="V27" s="33"/>
      <c r="W27" s="45"/>
    </row>
    <row r="28" spans="1:32" s="34" customFormat="1" ht="27.95" customHeight="1">
      <c r="B28" s="33" t="s">
        <v>144</v>
      </c>
      <c r="C28" s="37"/>
      <c r="D28" s="38"/>
      <c r="E28" s="39">
        <v>10611</v>
      </c>
      <c r="F28" s="39"/>
      <c r="G28" s="39">
        <v>4802.0443499999983</v>
      </c>
      <c r="H28" s="39"/>
      <c r="I28" s="40">
        <v>452.55342097823001</v>
      </c>
      <c r="J28" s="461"/>
      <c r="K28" s="39">
        <v>495</v>
      </c>
      <c r="L28" s="41"/>
      <c r="M28" s="39">
        <v>489.5980899999999</v>
      </c>
      <c r="N28" s="41"/>
      <c r="O28" s="40">
        <v>989.08705050505034</v>
      </c>
      <c r="P28" s="461"/>
      <c r="Q28" s="39">
        <v>202652</v>
      </c>
      <c r="R28" s="41"/>
      <c r="S28" s="39">
        <v>229522.39933999992</v>
      </c>
      <c r="T28" s="41"/>
      <c r="U28" s="40">
        <v>1132.5938028738917</v>
      </c>
      <c r="V28" s="33"/>
      <c r="W28" s="45"/>
    </row>
    <row r="29" spans="1:32" s="34" customFormat="1" ht="27.95" customHeight="1">
      <c r="B29" s="33" t="s">
        <v>145</v>
      </c>
      <c r="C29" s="37"/>
      <c r="D29" s="38"/>
      <c r="E29" s="39">
        <v>1033</v>
      </c>
      <c r="F29" s="39"/>
      <c r="G29" s="39">
        <v>852.66515000000015</v>
      </c>
      <c r="H29" s="39"/>
      <c r="I29" s="40">
        <v>825.42608906098758</v>
      </c>
      <c r="J29" s="461"/>
      <c r="K29" s="39">
        <v>198</v>
      </c>
      <c r="L29" s="41"/>
      <c r="M29" s="39">
        <v>253.42333999999997</v>
      </c>
      <c r="N29" s="41"/>
      <c r="O29" s="40">
        <v>1279.9158585858584</v>
      </c>
      <c r="P29" s="461"/>
      <c r="Q29" s="39">
        <v>33119</v>
      </c>
      <c r="R29" s="41"/>
      <c r="S29" s="39">
        <v>45134.990449999976</v>
      </c>
      <c r="T29" s="41"/>
      <c r="U29" s="40">
        <v>1362.8125985084082</v>
      </c>
      <c r="V29" s="33"/>
      <c r="W29" s="45"/>
    </row>
    <row r="30" spans="1:32" s="34" customFormat="1" ht="27.95" customHeight="1">
      <c r="B30" s="33" t="s">
        <v>146</v>
      </c>
      <c r="C30" s="37"/>
      <c r="D30" s="38"/>
      <c r="E30" s="39"/>
      <c r="F30" s="39"/>
      <c r="G30" s="39"/>
      <c r="H30" s="39"/>
      <c r="I30" s="40"/>
      <c r="J30" s="461"/>
      <c r="K30" s="39"/>
      <c r="L30" s="41"/>
      <c r="M30" s="39"/>
      <c r="N30" s="41"/>
      <c r="O30" s="40"/>
      <c r="P30" s="461"/>
      <c r="Q30" s="39">
        <v>238710</v>
      </c>
      <c r="R30" s="41"/>
      <c r="S30" s="39">
        <v>100451.70021999997</v>
      </c>
      <c r="T30" s="41"/>
      <c r="U30" s="40">
        <v>420.81060793431345</v>
      </c>
      <c r="V30" s="33"/>
      <c r="W30" s="45"/>
    </row>
    <row r="31" spans="1:32" s="34" customFormat="1" ht="16.149999999999999" customHeight="1">
      <c r="B31" s="33"/>
      <c r="C31" s="37"/>
      <c r="D31" s="38"/>
      <c r="E31" s="39"/>
      <c r="F31" s="39"/>
      <c r="G31" s="39"/>
      <c r="H31" s="39"/>
      <c r="I31" s="40"/>
      <c r="J31" s="461"/>
      <c r="K31" s="39"/>
      <c r="L31" s="41"/>
      <c r="M31" s="39"/>
      <c r="N31" s="41"/>
      <c r="O31" s="40"/>
      <c r="P31" s="461"/>
      <c r="Q31" s="39"/>
      <c r="R31" s="41"/>
      <c r="S31" s="39"/>
      <c r="T31" s="41"/>
      <c r="U31" s="40"/>
      <c r="V31" s="33"/>
      <c r="W31" s="45"/>
    </row>
    <row r="32" spans="1:32" s="34" customFormat="1" ht="24" customHeight="1">
      <c r="B32" s="338" t="s">
        <v>147</v>
      </c>
      <c r="C32" s="339"/>
      <c r="D32" s="334"/>
      <c r="E32" s="339">
        <v>341194</v>
      </c>
      <c r="F32" s="339"/>
      <c r="G32" s="339">
        <v>149808.14063000007</v>
      </c>
      <c r="H32" s="339"/>
      <c r="I32" s="340">
        <v>439.07026685697889</v>
      </c>
      <c r="J32" s="334"/>
      <c r="K32" s="339">
        <v>44505</v>
      </c>
      <c r="L32" s="341"/>
      <c r="M32" s="339">
        <v>28514.443850000018</v>
      </c>
      <c r="N32" s="341"/>
      <c r="O32" s="340">
        <v>640.70203010897694</v>
      </c>
      <c r="P32" s="334"/>
      <c r="Q32" s="339">
        <v>9959123</v>
      </c>
      <c r="R32" s="341"/>
      <c r="S32" s="339">
        <v>10886567.923009995</v>
      </c>
      <c r="T32" s="341"/>
      <c r="U32" s="340">
        <v>1093.1251600176033</v>
      </c>
      <c r="V32" s="33"/>
      <c r="W32" s="45"/>
    </row>
    <row r="33" spans="2:40" ht="9.9499999999999993" customHeight="1">
      <c r="B33" s="543"/>
      <c r="C33" s="543"/>
      <c r="D33" s="38"/>
      <c r="E33" s="46"/>
      <c r="F33" s="46"/>
      <c r="G33" s="46"/>
      <c r="H33" s="46"/>
      <c r="I33" s="46"/>
      <c r="J33" s="38"/>
      <c r="K33" s="46"/>
      <c r="L33" s="46"/>
      <c r="M33" s="46"/>
      <c r="N33" s="46"/>
      <c r="O33" s="46"/>
      <c r="P33" s="38"/>
      <c r="Q33" s="46"/>
      <c r="R33" s="46"/>
      <c r="S33" s="46"/>
      <c r="T33" s="46"/>
      <c r="U33" s="46"/>
    </row>
    <row r="34" spans="2:40" ht="50.1" customHeight="1">
      <c r="B34" s="543"/>
      <c r="C34" s="543"/>
      <c r="D34" s="404"/>
      <c r="E34" s="403" t="s">
        <v>128</v>
      </c>
      <c r="F34" s="403"/>
      <c r="G34" s="403" t="s">
        <v>128</v>
      </c>
      <c r="H34" s="403"/>
      <c r="I34" s="403" t="s">
        <v>128</v>
      </c>
      <c r="J34" s="419"/>
      <c r="K34" s="403" t="s">
        <v>128</v>
      </c>
      <c r="L34" s="403"/>
      <c r="M34" s="403" t="s">
        <v>128</v>
      </c>
      <c r="N34" s="403"/>
      <c r="O34" s="403" t="s">
        <v>128</v>
      </c>
      <c r="P34" s="403"/>
      <c r="Q34" s="403" t="s">
        <v>128</v>
      </c>
      <c r="R34" s="403"/>
      <c r="S34" s="403" t="s">
        <v>128</v>
      </c>
      <c r="T34" s="403"/>
      <c r="U34" s="403" t="s">
        <v>128</v>
      </c>
    </row>
    <row r="35" spans="2:40" ht="68.099999999999994" customHeight="1">
      <c r="B35" s="29" t="s">
        <v>149</v>
      </c>
      <c r="C35" s="29"/>
      <c r="D35" s="47"/>
      <c r="E35" s="48"/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7"/>
      <c r="Q35" s="48"/>
      <c r="R35" s="48"/>
      <c r="S35" s="48"/>
      <c r="T35" s="48"/>
      <c r="U35" s="48"/>
    </row>
    <row r="36" spans="2:40" ht="27.95" customHeight="1">
      <c r="B36" s="49" t="s">
        <v>213</v>
      </c>
      <c r="C36" s="29"/>
      <c r="D36" s="47"/>
      <c r="E36" s="48"/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7"/>
      <c r="Q36" s="48"/>
      <c r="R36" s="48"/>
      <c r="S36" s="48"/>
      <c r="T36" s="48"/>
      <c r="U36" s="48"/>
    </row>
    <row r="37" spans="2:40" ht="24.95" customHeight="1">
      <c r="B37" s="544"/>
      <c r="C37" s="544"/>
      <c r="D37" s="35"/>
      <c r="E37" s="35"/>
      <c r="F37" s="35"/>
      <c r="G37" s="35"/>
      <c r="H37" s="35"/>
      <c r="I37" s="35"/>
      <c r="J37" s="35"/>
      <c r="K37" s="35"/>
      <c r="L37" s="423"/>
      <c r="M37" s="35"/>
      <c r="N37" s="423"/>
      <c r="O37" s="35"/>
      <c r="P37" s="35"/>
      <c r="Q37" s="35"/>
      <c r="R37" s="423"/>
      <c r="S37" s="35"/>
      <c r="T37" s="423"/>
      <c r="U37" s="35"/>
    </row>
    <row r="38" spans="2:40" ht="27.95" customHeight="1">
      <c r="B38" s="545" t="s">
        <v>151</v>
      </c>
      <c r="C38" s="546"/>
      <c r="D38" s="425"/>
      <c r="E38" s="545" t="s">
        <v>150</v>
      </c>
      <c r="F38" s="547"/>
      <c r="G38" s="547"/>
      <c r="H38" s="547"/>
      <c r="I38" s="547"/>
      <c r="J38" s="425"/>
      <c r="K38" s="545" t="s">
        <v>147</v>
      </c>
      <c r="L38" s="547"/>
      <c r="M38" s="547"/>
      <c r="N38" s="547"/>
      <c r="O38" s="547"/>
      <c r="P38" s="425"/>
      <c r="Q38" s="548" t="s">
        <v>174</v>
      </c>
      <c r="R38" s="549"/>
      <c r="S38" s="549"/>
      <c r="T38" s="549"/>
      <c r="U38" s="549"/>
      <c r="X38" s="268"/>
      <c r="Y38" s="270"/>
      <c r="Z38" s="268"/>
      <c r="AA38" s="267"/>
      <c r="AB38" s="269"/>
      <c r="AC38" s="267"/>
      <c r="AD38" s="268"/>
      <c r="AE38" s="270"/>
      <c r="AF38" s="268"/>
      <c r="AG38" s="267"/>
      <c r="AH38" s="269"/>
      <c r="AI38" s="267"/>
      <c r="AJ38" s="269"/>
      <c r="AK38" s="269"/>
      <c r="AL38" s="269"/>
      <c r="AM38" s="269"/>
      <c r="AN38" s="269"/>
    </row>
    <row r="39" spans="2:40" s="292" customFormat="1" ht="4.5" customHeight="1">
      <c r="B39" s="545"/>
      <c r="C39" s="546"/>
      <c r="D39" s="427"/>
      <c r="E39" s="411"/>
      <c r="F39" s="428"/>
      <c r="G39" s="428"/>
      <c r="H39" s="428"/>
      <c r="I39" s="428"/>
      <c r="J39" s="427"/>
      <c r="K39" s="411"/>
      <c r="L39" s="428"/>
      <c r="M39" s="428"/>
      <c r="N39" s="428"/>
      <c r="O39" s="428"/>
      <c r="P39" s="427"/>
      <c r="Q39" s="411"/>
      <c r="R39" s="428"/>
      <c r="S39" s="428"/>
      <c r="T39" s="428"/>
      <c r="U39" s="428"/>
      <c r="X39" s="429"/>
      <c r="Y39" s="430"/>
      <c r="Z39" s="429"/>
      <c r="AA39" s="431"/>
      <c r="AB39" s="432"/>
      <c r="AC39" s="431"/>
      <c r="AD39" s="429"/>
      <c r="AE39" s="430"/>
      <c r="AF39" s="429"/>
      <c r="AG39" s="431"/>
      <c r="AH39" s="432"/>
      <c r="AI39" s="431"/>
      <c r="AJ39" s="432"/>
      <c r="AK39" s="432"/>
      <c r="AL39" s="432"/>
      <c r="AM39" s="432"/>
      <c r="AN39" s="432"/>
    </row>
    <row r="40" spans="2:40" ht="27.95" customHeight="1">
      <c r="B40" s="546" t="s">
        <v>151</v>
      </c>
      <c r="C40" s="546"/>
      <c r="D40" s="241"/>
      <c r="E40" s="414" t="s">
        <v>7</v>
      </c>
      <c r="F40" s="426"/>
      <c r="G40" s="414"/>
      <c r="H40" s="426"/>
      <c r="I40" s="414" t="s">
        <v>139</v>
      </c>
      <c r="J40" s="416"/>
      <c r="K40" s="414" t="s">
        <v>7</v>
      </c>
      <c r="L40" s="415"/>
      <c r="M40" s="414"/>
      <c r="N40" s="415"/>
      <c r="O40" s="414" t="s">
        <v>139</v>
      </c>
      <c r="P40" s="416"/>
      <c r="Q40" s="414" t="s">
        <v>7</v>
      </c>
      <c r="R40" s="415"/>
      <c r="S40" s="414"/>
      <c r="T40" s="415"/>
      <c r="U40" s="414" t="s">
        <v>139</v>
      </c>
      <c r="X40" s="268"/>
      <c r="Y40" s="270"/>
      <c r="Z40" s="268"/>
      <c r="AA40" s="267"/>
      <c r="AB40" s="269"/>
      <c r="AC40" s="267"/>
      <c r="AD40" s="268"/>
      <c r="AE40" s="270"/>
      <c r="AF40" s="268"/>
      <c r="AG40" s="267"/>
      <c r="AH40" s="269"/>
      <c r="AI40" s="267"/>
      <c r="AJ40" s="269"/>
      <c r="AK40" s="269"/>
      <c r="AL40" s="269"/>
      <c r="AM40" s="269"/>
      <c r="AN40" s="269"/>
    </row>
    <row r="41" spans="2:40" ht="9.9499999999999993" customHeight="1">
      <c r="B41" s="542"/>
      <c r="C41" s="542"/>
      <c r="D41" s="36"/>
      <c r="E41" s="403"/>
      <c r="F41" s="44"/>
      <c r="G41" s="403"/>
      <c r="H41" s="44"/>
      <c r="I41" s="403"/>
      <c r="J41" s="36"/>
      <c r="K41" s="403"/>
      <c r="L41" s="44"/>
      <c r="M41" s="403"/>
      <c r="N41" s="44"/>
      <c r="O41" s="403"/>
      <c r="P41" s="36"/>
      <c r="Q41" s="403"/>
      <c r="R41" s="44"/>
      <c r="S41" s="403"/>
      <c r="T41" s="44"/>
      <c r="U41" s="403"/>
      <c r="X41" s="268"/>
      <c r="Y41" s="270"/>
      <c r="Z41" s="268"/>
      <c r="AA41" s="267"/>
      <c r="AB41" s="269"/>
      <c r="AC41" s="267"/>
      <c r="AD41" s="268"/>
      <c r="AE41" s="270"/>
      <c r="AF41" s="268"/>
      <c r="AG41" s="267"/>
      <c r="AH41" s="269"/>
      <c r="AI41" s="267"/>
      <c r="AJ41" s="269"/>
      <c r="AK41" s="269"/>
      <c r="AL41" s="269"/>
      <c r="AM41" s="269"/>
      <c r="AN41" s="269"/>
    </row>
    <row r="42" spans="2:40" ht="18" customHeight="1">
      <c r="B42" s="33" t="s">
        <v>48</v>
      </c>
      <c r="D42" s="36"/>
      <c r="E42" s="603">
        <v>5064</v>
      </c>
      <c r="F42" s="604"/>
      <c r="G42" s="603"/>
      <c r="H42" s="292"/>
      <c r="I42" s="442">
        <v>1055.5360268562397</v>
      </c>
      <c r="J42" s="297"/>
      <c r="K42" s="603">
        <v>6462</v>
      </c>
      <c r="L42" s="603"/>
      <c r="M42" s="603"/>
      <c r="N42" s="292"/>
      <c r="O42" s="442">
        <v>1027.144162797895</v>
      </c>
      <c r="P42" s="297"/>
      <c r="Q42" s="442">
        <v>78.365831012070558</v>
      </c>
      <c r="R42" s="442"/>
      <c r="S42" s="442"/>
      <c r="T42" s="442"/>
      <c r="U42" s="442">
        <v>102.76415571315778</v>
      </c>
    </row>
    <row r="43" spans="2:40" ht="9.9499999999999993" customHeight="1">
      <c r="D43" s="36"/>
      <c r="E43" s="603"/>
      <c r="F43" s="604"/>
      <c r="G43" s="603"/>
      <c r="H43" s="292"/>
      <c r="I43" s="442"/>
      <c r="J43" s="297"/>
      <c r="K43" s="603"/>
      <c r="L43" s="603"/>
      <c r="M43" s="603"/>
      <c r="N43" s="292"/>
      <c r="O43" s="442"/>
      <c r="P43" s="297"/>
      <c r="Q43" s="442"/>
      <c r="R43" s="442"/>
      <c r="S43" s="442"/>
      <c r="T43" s="442"/>
      <c r="U43" s="442"/>
    </row>
    <row r="44" spans="2:40" ht="18" customHeight="1">
      <c r="B44" s="33" t="s">
        <v>49</v>
      </c>
      <c r="D44" s="36"/>
      <c r="E44" s="603">
        <v>20808</v>
      </c>
      <c r="F44" s="604"/>
      <c r="G44" s="603"/>
      <c r="H44" s="292"/>
      <c r="I44" s="442">
        <v>1529.1014821222602</v>
      </c>
      <c r="J44" s="297"/>
      <c r="K44" s="603">
        <v>24978</v>
      </c>
      <c r="L44" s="603"/>
      <c r="M44" s="603"/>
      <c r="N44" s="292"/>
      <c r="O44" s="442">
        <v>1435.7309776603408</v>
      </c>
      <c r="P44" s="297"/>
      <c r="Q44" s="442">
        <v>83.305308671631039</v>
      </c>
      <c r="R44" s="442"/>
      <c r="S44" s="442"/>
      <c r="T44" s="442"/>
      <c r="U44" s="442">
        <v>106.5033426118642</v>
      </c>
    </row>
    <row r="45" spans="2:40" ht="9.9499999999999993" customHeight="1">
      <c r="B45" s="543"/>
      <c r="C45" s="543"/>
      <c r="D45" s="433"/>
      <c r="E45" s="443"/>
      <c r="F45" s="443"/>
      <c r="G45" s="443"/>
      <c r="H45" s="443"/>
      <c r="I45" s="443"/>
      <c r="J45" s="444"/>
      <c r="K45" s="445"/>
      <c r="L45" s="446"/>
      <c r="M45" s="445"/>
      <c r="N45" s="446"/>
      <c r="O45" s="445"/>
      <c r="P45" s="444"/>
      <c r="Q45" s="297"/>
      <c r="R45" s="447"/>
      <c r="S45" s="297"/>
      <c r="T45" s="447"/>
      <c r="U45" s="297"/>
    </row>
    <row r="46" spans="2:40">
      <c r="B46" s="403"/>
      <c r="C46" s="403"/>
      <c r="D46" s="434"/>
      <c r="E46" s="448"/>
      <c r="F46" s="448"/>
      <c r="G46" s="448"/>
      <c r="H46" s="448"/>
      <c r="I46" s="448"/>
      <c r="J46" s="449"/>
      <c r="K46" s="449"/>
      <c r="L46" s="449"/>
      <c r="M46" s="449"/>
      <c r="N46" s="449"/>
      <c r="O46" s="449"/>
      <c r="P46" s="449"/>
      <c r="Q46" s="449"/>
      <c r="R46" s="449"/>
      <c r="S46" s="449"/>
      <c r="T46" s="449"/>
      <c r="U46" s="449"/>
    </row>
    <row r="47" spans="2:40">
      <c r="D47" s="40"/>
      <c r="E47" s="442"/>
      <c r="F47" s="442"/>
      <c r="G47" s="442"/>
      <c r="H47" s="442"/>
      <c r="I47" s="442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</row>
    <row r="48" spans="2:40">
      <c r="D48" s="40"/>
      <c r="E48" s="40"/>
      <c r="F48" s="40"/>
      <c r="G48" s="40"/>
      <c r="H48" s="40"/>
      <c r="I48" s="40"/>
      <c r="Q48" s="50"/>
    </row>
    <row r="49" spans="4:9">
      <c r="D49" s="40"/>
      <c r="E49" s="40"/>
      <c r="F49" s="40"/>
      <c r="G49" s="40"/>
      <c r="H49" s="40"/>
      <c r="I49" s="40"/>
    </row>
    <row r="50" spans="4:9">
      <c r="D50" s="40"/>
      <c r="E50" s="40"/>
      <c r="F50" s="40"/>
      <c r="G50" s="40"/>
      <c r="H50" s="40"/>
      <c r="I50" s="40"/>
    </row>
    <row r="51" spans="4:9">
      <c r="D51" s="40"/>
      <c r="E51" s="40"/>
      <c r="F51" s="40"/>
      <c r="G51" s="40"/>
      <c r="H51" s="40"/>
      <c r="I51" s="40"/>
    </row>
    <row r="52" spans="4:9">
      <c r="D52" s="40"/>
      <c r="E52" s="40"/>
      <c r="F52" s="40"/>
      <c r="G52" s="40"/>
      <c r="H52" s="40"/>
      <c r="I52" s="40"/>
    </row>
    <row r="53" spans="4:9">
      <c r="D53" s="40"/>
      <c r="E53" s="40"/>
      <c r="F53" s="40"/>
      <c r="G53" s="40"/>
      <c r="H53" s="40"/>
      <c r="I53" s="40"/>
    </row>
    <row r="54" spans="4:9">
      <c r="D54" s="40"/>
      <c r="E54" s="40"/>
      <c r="F54" s="40"/>
      <c r="G54" s="40"/>
      <c r="H54" s="40"/>
      <c r="I54" s="40"/>
    </row>
    <row r="55" spans="4:9">
      <c r="D55" s="40"/>
      <c r="E55" s="40"/>
      <c r="F55" s="40"/>
      <c r="G55" s="40"/>
      <c r="H55" s="40"/>
      <c r="I55" s="40"/>
    </row>
    <row r="56" spans="4:9">
      <c r="D56" s="40"/>
      <c r="E56" s="40"/>
      <c r="F56" s="40"/>
      <c r="G56" s="40"/>
      <c r="H56" s="40"/>
      <c r="I56" s="40"/>
    </row>
    <row r="57" spans="4:9">
      <c r="D57" s="40"/>
      <c r="E57" s="40"/>
      <c r="F57" s="40"/>
      <c r="G57" s="40"/>
      <c r="H57" s="40"/>
      <c r="I57" s="40"/>
    </row>
    <row r="58" spans="4:9">
      <c r="D58" s="40"/>
      <c r="E58" s="40"/>
      <c r="F58" s="40"/>
      <c r="G58" s="40"/>
      <c r="H58" s="40"/>
      <c r="I58" s="40"/>
    </row>
    <row r="59" spans="4:9">
      <c r="D59" s="40"/>
      <c r="E59" s="40"/>
      <c r="F59" s="40"/>
      <c r="G59" s="40"/>
      <c r="H59" s="40"/>
      <c r="I59" s="40"/>
    </row>
    <row r="60" spans="4:9">
      <c r="D60" s="40"/>
      <c r="E60" s="40"/>
      <c r="F60" s="40"/>
      <c r="G60" s="40"/>
      <c r="H60" s="40"/>
      <c r="I60" s="40"/>
    </row>
    <row r="61" spans="4:9">
      <c r="D61" s="40"/>
      <c r="E61" s="40"/>
      <c r="F61" s="40"/>
      <c r="G61" s="40"/>
      <c r="H61" s="40"/>
      <c r="I61" s="40"/>
    </row>
    <row r="62" spans="4:9">
      <c r="D62" s="40"/>
      <c r="E62" s="40"/>
      <c r="F62" s="40"/>
      <c r="G62" s="40"/>
      <c r="H62" s="40"/>
      <c r="I62" s="40"/>
    </row>
    <row r="63" spans="4:9">
      <c r="D63" s="40"/>
      <c r="E63" s="40"/>
      <c r="F63" s="40"/>
      <c r="G63" s="40"/>
      <c r="H63" s="40"/>
      <c r="I63" s="40"/>
    </row>
    <row r="64" spans="4:9">
      <c r="D64" s="40"/>
      <c r="E64" s="40"/>
      <c r="F64" s="40"/>
      <c r="G64" s="40"/>
      <c r="H64" s="40"/>
      <c r="I64" s="40"/>
    </row>
    <row r="65" spans="4:9">
      <c r="D65" s="40"/>
      <c r="E65" s="40"/>
      <c r="F65" s="40"/>
      <c r="G65" s="40"/>
      <c r="H65" s="40"/>
      <c r="I65" s="40"/>
    </row>
    <row r="66" spans="4:9">
      <c r="D66" s="40"/>
      <c r="E66" s="40"/>
      <c r="F66" s="40"/>
      <c r="G66" s="40"/>
      <c r="H66" s="40"/>
      <c r="I66" s="40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topLeftCell="A46" zoomScaleNormal="100" workbookViewId="0">
      <selection activeCell="F85" sqref="F85"/>
    </sheetView>
  </sheetViews>
  <sheetFormatPr baseColWidth="10" defaultColWidth="10.140625" defaultRowHeight="12.75"/>
  <cols>
    <col min="1" max="1" width="2" style="51" customWidth="1"/>
    <col min="2" max="2" width="8.28515625" style="51" customWidth="1"/>
    <col min="3" max="6" width="10.7109375" style="51" customWidth="1"/>
    <col min="7" max="8" width="10.7109375" style="51" hidden="1" customWidth="1"/>
    <col min="9" max="14" width="10.7109375" style="51" customWidth="1"/>
    <col min="15" max="16" width="10.7109375" style="51" hidden="1" customWidth="1"/>
    <col min="17" max="18" width="10.7109375" style="51" customWidth="1"/>
    <col min="19" max="19" width="6.28515625" style="51" customWidth="1"/>
    <col min="20" max="22" width="7.7109375" style="51" customWidth="1"/>
    <col min="23" max="16384" width="10.140625" style="51"/>
  </cols>
  <sheetData>
    <row r="1" spans="1:70" ht="18.95" customHeight="1">
      <c r="B1" s="554" t="s">
        <v>175</v>
      </c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</row>
    <row r="2" spans="1:70" ht="18.95" customHeight="1">
      <c r="B2" s="556" t="s">
        <v>214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T2" s="9" t="s">
        <v>173</v>
      </c>
      <c r="U2" s="261"/>
      <c r="V2" s="260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1"/>
      <c r="BK2" s="261"/>
      <c r="BL2" s="261"/>
      <c r="BM2" s="261"/>
      <c r="BN2" s="261"/>
      <c r="BO2" s="261"/>
      <c r="BP2" s="261"/>
      <c r="BQ2" s="261"/>
      <c r="BR2" s="261"/>
    </row>
    <row r="3" spans="1:70" ht="18.95" customHeight="1">
      <c r="B3" s="558" t="s">
        <v>186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1"/>
      <c r="BR3" s="261"/>
    </row>
    <row r="4" spans="1:70" ht="14.25" customHeight="1">
      <c r="A4" s="342"/>
      <c r="B4" s="343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</row>
    <row r="5" spans="1:70" ht="14.25" customHeight="1">
      <c r="A5" s="342"/>
      <c r="B5" s="560" t="s">
        <v>0</v>
      </c>
      <c r="C5" s="561" t="s">
        <v>28</v>
      </c>
      <c r="D5" s="561"/>
      <c r="E5" s="561"/>
      <c r="F5" s="561"/>
      <c r="G5" s="561"/>
      <c r="H5" s="561"/>
      <c r="I5" s="561"/>
      <c r="J5" s="561"/>
      <c r="K5" s="561" t="s">
        <v>29</v>
      </c>
      <c r="L5" s="561"/>
      <c r="M5" s="561"/>
      <c r="N5" s="561"/>
      <c r="O5" s="561"/>
      <c r="P5" s="561"/>
      <c r="Q5" s="561"/>
      <c r="R5" s="5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</row>
    <row r="6" spans="1:70" ht="14.25" customHeight="1">
      <c r="A6" s="342"/>
      <c r="B6" s="560"/>
      <c r="C6" s="561" t="s">
        <v>3</v>
      </c>
      <c r="D6" s="561"/>
      <c r="E6" s="562" t="s">
        <v>4</v>
      </c>
      <c r="F6" s="562"/>
      <c r="G6" s="561" t="s">
        <v>5</v>
      </c>
      <c r="H6" s="561"/>
      <c r="I6" s="561" t="s">
        <v>6</v>
      </c>
      <c r="J6" s="561"/>
      <c r="K6" s="561" t="s">
        <v>3</v>
      </c>
      <c r="L6" s="561"/>
      <c r="M6" s="562" t="s">
        <v>4</v>
      </c>
      <c r="N6" s="562"/>
      <c r="O6" s="561" t="s">
        <v>5</v>
      </c>
      <c r="P6" s="561"/>
      <c r="Q6" s="561" t="s">
        <v>6</v>
      </c>
      <c r="R6" s="5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</row>
    <row r="7" spans="1:70" ht="14.25" customHeight="1">
      <c r="A7" s="342"/>
      <c r="B7" s="560"/>
      <c r="C7" s="345" t="s">
        <v>7</v>
      </c>
      <c r="D7" s="346" t="s">
        <v>8</v>
      </c>
      <c r="E7" s="347" t="s">
        <v>7</v>
      </c>
      <c r="F7" s="347" t="s">
        <v>8</v>
      </c>
      <c r="G7" s="345" t="s">
        <v>7</v>
      </c>
      <c r="H7" s="347" t="s">
        <v>8</v>
      </c>
      <c r="I7" s="345" t="s">
        <v>7</v>
      </c>
      <c r="J7" s="347" t="s">
        <v>8</v>
      </c>
      <c r="K7" s="345" t="s">
        <v>7</v>
      </c>
      <c r="L7" s="346" t="s">
        <v>8</v>
      </c>
      <c r="M7" s="347" t="s">
        <v>7</v>
      </c>
      <c r="N7" s="347" t="s">
        <v>8</v>
      </c>
      <c r="O7" s="345" t="s">
        <v>7</v>
      </c>
      <c r="P7" s="347" t="s">
        <v>8</v>
      </c>
      <c r="Q7" s="345" t="s">
        <v>7</v>
      </c>
      <c r="R7" s="347" t="s">
        <v>8</v>
      </c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</row>
    <row r="8" spans="1:70" ht="14.25" customHeight="1">
      <c r="A8" s="342"/>
      <c r="B8" s="348" t="s">
        <v>9</v>
      </c>
      <c r="C8" s="349">
        <v>0</v>
      </c>
      <c r="D8" s="350">
        <v>0</v>
      </c>
      <c r="E8" s="349">
        <v>0</v>
      </c>
      <c r="F8" s="350">
        <v>0</v>
      </c>
      <c r="G8" s="349">
        <v>0</v>
      </c>
      <c r="H8" s="350">
        <v>0</v>
      </c>
      <c r="I8" s="349">
        <v>0</v>
      </c>
      <c r="J8" s="350">
        <v>0</v>
      </c>
      <c r="K8" s="349">
        <v>0</v>
      </c>
      <c r="L8" s="350">
        <v>0</v>
      </c>
      <c r="M8" s="349">
        <v>0</v>
      </c>
      <c r="N8" s="350">
        <v>0</v>
      </c>
      <c r="O8" s="349">
        <v>0</v>
      </c>
      <c r="P8" s="350">
        <v>0</v>
      </c>
      <c r="Q8" s="349">
        <v>0</v>
      </c>
      <c r="R8" s="350">
        <v>0</v>
      </c>
      <c r="U8" s="261"/>
      <c r="V8" s="271"/>
      <c r="W8" s="262"/>
      <c r="X8" s="271"/>
      <c r="Y8" s="262"/>
      <c r="Z8" s="271"/>
      <c r="AA8" s="262"/>
      <c r="AB8" s="271"/>
      <c r="AC8" s="262"/>
      <c r="AD8" s="271"/>
      <c r="AE8" s="262"/>
      <c r="AF8" s="271"/>
      <c r="AG8" s="262"/>
      <c r="AH8" s="271"/>
      <c r="AI8" s="262"/>
      <c r="AJ8" s="271"/>
      <c r="AK8" s="262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</row>
    <row r="9" spans="1:70" ht="14.25" customHeight="1">
      <c r="A9" s="342"/>
      <c r="B9" s="351" t="s">
        <v>10</v>
      </c>
      <c r="C9" s="349">
        <v>0</v>
      </c>
      <c r="D9" s="350">
        <v>0</v>
      </c>
      <c r="E9" s="349">
        <v>0</v>
      </c>
      <c r="F9" s="350">
        <v>0</v>
      </c>
      <c r="G9" s="349">
        <v>0</v>
      </c>
      <c r="H9" s="350">
        <v>0</v>
      </c>
      <c r="I9" s="349">
        <v>0</v>
      </c>
      <c r="J9" s="350">
        <v>0</v>
      </c>
      <c r="K9" s="349">
        <v>0</v>
      </c>
      <c r="L9" s="350">
        <v>0</v>
      </c>
      <c r="M9" s="349">
        <v>0</v>
      </c>
      <c r="N9" s="350">
        <v>0</v>
      </c>
      <c r="O9" s="349">
        <v>0</v>
      </c>
      <c r="P9" s="350">
        <v>0</v>
      </c>
      <c r="Q9" s="349">
        <v>0</v>
      </c>
      <c r="R9" s="350">
        <v>0</v>
      </c>
      <c r="U9" s="261"/>
      <c r="V9" s="271"/>
      <c r="W9" s="262"/>
      <c r="X9" s="271"/>
      <c r="Y9" s="262"/>
      <c r="Z9" s="271"/>
      <c r="AA9" s="262"/>
      <c r="AB9" s="271"/>
      <c r="AC9" s="262"/>
      <c r="AD9" s="271"/>
      <c r="AE9" s="262"/>
      <c r="AF9" s="271"/>
      <c r="AG9" s="262"/>
      <c r="AH9" s="271"/>
      <c r="AI9" s="262"/>
      <c r="AJ9" s="271"/>
      <c r="AK9" s="262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</row>
    <row r="10" spans="1:70" ht="14.25" customHeight="1">
      <c r="A10" s="342"/>
      <c r="B10" s="348" t="s">
        <v>11</v>
      </c>
      <c r="C10" s="349">
        <v>0</v>
      </c>
      <c r="D10" s="350">
        <v>0</v>
      </c>
      <c r="E10" s="349">
        <v>0</v>
      </c>
      <c r="F10" s="350">
        <v>0</v>
      </c>
      <c r="G10" s="349">
        <v>0</v>
      </c>
      <c r="H10" s="350">
        <v>0</v>
      </c>
      <c r="I10" s="349">
        <v>0</v>
      </c>
      <c r="J10" s="350">
        <v>0</v>
      </c>
      <c r="K10" s="349">
        <v>0</v>
      </c>
      <c r="L10" s="350">
        <v>0</v>
      </c>
      <c r="M10" s="349">
        <v>0</v>
      </c>
      <c r="N10" s="350">
        <v>0</v>
      </c>
      <c r="O10" s="349">
        <v>0</v>
      </c>
      <c r="P10" s="350">
        <v>0</v>
      </c>
      <c r="Q10" s="349">
        <v>0</v>
      </c>
      <c r="R10" s="350">
        <v>0</v>
      </c>
      <c r="U10" s="261"/>
      <c r="V10" s="271"/>
      <c r="W10" s="262"/>
      <c r="X10" s="271"/>
      <c r="Y10" s="262"/>
      <c r="Z10" s="271"/>
      <c r="AA10" s="262"/>
      <c r="AB10" s="271"/>
      <c r="AC10" s="262"/>
      <c r="AD10" s="271"/>
      <c r="AE10" s="262"/>
      <c r="AF10" s="271"/>
      <c r="AG10" s="262"/>
      <c r="AH10" s="271"/>
      <c r="AI10" s="262"/>
      <c r="AJ10" s="271"/>
      <c r="AK10" s="262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</row>
    <row r="11" spans="1:70" ht="14.25" customHeight="1">
      <c r="A11" s="342"/>
      <c r="B11" s="348" t="s">
        <v>12</v>
      </c>
      <c r="C11" s="349">
        <v>4</v>
      </c>
      <c r="D11" s="350">
        <v>643.5575</v>
      </c>
      <c r="E11" s="349">
        <v>0</v>
      </c>
      <c r="F11" s="350">
        <v>0</v>
      </c>
      <c r="G11" s="349">
        <v>0</v>
      </c>
      <c r="H11" s="350">
        <v>0</v>
      </c>
      <c r="I11" s="349">
        <v>4</v>
      </c>
      <c r="J11" s="350">
        <v>643.5575</v>
      </c>
      <c r="K11" s="349">
        <v>0</v>
      </c>
      <c r="L11" s="350">
        <v>0</v>
      </c>
      <c r="M11" s="349">
        <v>0</v>
      </c>
      <c r="N11" s="350">
        <v>0</v>
      </c>
      <c r="O11" s="349">
        <v>0</v>
      </c>
      <c r="P11" s="350">
        <v>0</v>
      </c>
      <c r="Q11" s="349">
        <v>0</v>
      </c>
      <c r="R11" s="350">
        <v>0</v>
      </c>
      <c r="U11" s="261"/>
      <c r="V11" s="271"/>
      <c r="W11" s="262"/>
      <c r="X11" s="271"/>
      <c r="Y11" s="262"/>
      <c r="Z11" s="271"/>
      <c r="AA11" s="262"/>
      <c r="AB11" s="271"/>
      <c r="AC11" s="262"/>
      <c r="AD11" s="271"/>
      <c r="AE11" s="262"/>
      <c r="AF11" s="271"/>
      <c r="AG11" s="262"/>
      <c r="AH11" s="271"/>
      <c r="AI11" s="262"/>
      <c r="AJ11" s="271"/>
      <c r="AK11" s="262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</row>
    <row r="12" spans="1:70" ht="14.25" customHeight="1">
      <c r="A12" s="342"/>
      <c r="B12" s="348" t="s">
        <v>13</v>
      </c>
      <c r="C12" s="349">
        <v>281</v>
      </c>
      <c r="D12" s="350">
        <v>829.48106761565862</v>
      </c>
      <c r="E12" s="349">
        <v>131</v>
      </c>
      <c r="F12" s="350">
        <v>729.67603053435096</v>
      </c>
      <c r="G12" s="349">
        <v>0</v>
      </c>
      <c r="H12" s="350">
        <v>0</v>
      </c>
      <c r="I12" s="349">
        <v>412</v>
      </c>
      <c r="J12" s="350">
        <v>797.74694174757292</v>
      </c>
      <c r="K12" s="349">
        <v>0</v>
      </c>
      <c r="L12" s="350">
        <v>0</v>
      </c>
      <c r="M12" s="349">
        <v>0</v>
      </c>
      <c r="N12" s="350">
        <v>0</v>
      </c>
      <c r="O12" s="349">
        <v>0</v>
      </c>
      <c r="P12" s="350">
        <v>0</v>
      </c>
      <c r="Q12" s="349">
        <v>0</v>
      </c>
      <c r="R12" s="350">
        <v>0</v>
      </c>
      <c r="U12" s="261"/>
      <c r="V12" s="271"/>
      <c r="W12" s="262"/>
      <c r="X12" s="271"/>
      <c r="Y12" s="262"/>
      <c r="Z12" s="271"/>
      <c r="AA12" s="262"/>
      <c r="AB12" s="271"/>
      <c r="AC12" s="262"/>
      <c r="AD12" s="271"/>
      <c r="AE12" s="262"/>
      <c r="AF12" s="271"/>
      <c r="AG12" s="262"/>
      <c r="AH12" s="271"/>
      <c r="AI12" s="262"/>
      <c r="AJ12" s="271"/>
      <c r="AK12" s="262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</row>
    <row r="13" spans="1:70" ht="14.25" customHeight="1">
      <c r="A13" s="342"/>
      <c r="B13" s="348" t="s">
        <v>14</v>
      </c>
      <c r="C13" s="349">
        <v>1565</v>
      </c>
      <c r="D13" s="350">
        <v>831.56241533546302</v>
      </c>
      <c r="E13" s="349">
        <v>811</v>
      </c>
      <c r="F13" s="350">
        <v>762.76193588162835</v>
      </c>
      <c r="G13" s="349">
        <v>0</v>
      </c>
      <c r="H13" s="350">
        <v>0</v>
      </c>
      <c r="I13" s="349">
        <v>2376</v>
      </c>
      <c r="J13" s="350">
        <v>808.07875000000013</v>
      </c>
      <c r="K13" s="349">
        <v>0</v>
      </c>
      <c r="L13" s="350">
        <v>0</v>
      </c>
      <c r="M13" s="349">
        <v>0</v>
      </c>
      <c r="N13" s="350">
        <v>0</v>
      </c>
      <c r="O13" s="349">
        <v>0</v>
      </c>
      <c r="P13" s="350">
        <v>0</v>
      </c>
      <c r="Q13" s="349">
        <v>0</v>
      </c>
      <c r="R13" s="350">
        <v>0</v>
      </c>
      <c r="U13" s="261"/>
      <c r="V13" s="271"/>
      <c r="W13" s="262"/>
      <c r="X13" s="271"/>
      <c r="Y13" s="262"/>
      <c r="Z13" s="271"/>
      <c r="AA13" s="262"/>
      <c r="AB13" s="271"/>
      <c r="AC13" s="262"/>
      <c r="AD13" s="271"/>
      <c r="AE13" s="262"/>
      <c r="AF13" s="271"/>
      <c r="AG13" s="262"/>
      <c r="AH13" s="271"/>
      <c r="AI13" s="262"/>
      <c r="AJ13" s="271"/>
      <c r="AK13" s="262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</row>
    <row r="14" spans="1:70" ht="14.25" customHeight="1">
      <c r="A14" s="342"/>
      <c r="B14" s="348" t="s">
        <v>15</v>
      </c>
      <c r="C14" s="349">
        <v>6732</v>
      </c>
      <c r="D14" s="350">
        <v>842.24053030303185</v>
      </c>
      <c r="E14" s="349">
        <v>3319</v>
      </c>
      <c r="F14" s="350">
        <v>782.41574570653734</v>
      </c>
      <c r="G14" s="349">
        <v>0</v>
      </c>
      <c r="H14" s="350">
        <v>0</v>
      </c>
      <c r="I14" s="349">
        <v>10051</v>
      </c>
      <c r="J14" s="350">
        <v>822.48543528007247</v>
      </c>
      <c r="K14" s="349">
        <v>0</v>
      </c>
      <c r="L14" s="350">
        <v>0</v>
      </c>
      <c r="M14" s="349">
        <v>0</v>
      </c>
      <c r="N14" s="350">
        <v>0</v>
      </c>
      <c r="O14" s="349">
        <v>0</v>
      </c>
      <c r="P14" s="350">
        <v>0</v>
      </c>
      <c r="Q14" s="349">
        <v>0</v>
      </c>
      <c r="R14" s="350">
        <v>0</v>
      </c>
      <c r="U14" s="261"/>
      <c r="V14" s="271"/>
      <c r="W14" s="262"/>
      <c r="X14" s="271"/>
      <c r="Y14" s="262"/>
      <c r="Z14" s="271"/>
      <c r="AA14" s="262"/>
      <c r="AB14" s="271"/>
      <c r="AC14" s="262"/>
      <c r="AD14" s="271"/>
      <c r="AE14" s="262"/>
      <c r="AF14" s="271"/>
      <c r="AG14" s="262"/>
      <c r="AH14" s="271"/>
      <c r="AI14" s="262"/>
      <c r="AJ14" s="271"/>
      <c r="AK14" s="262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</row>
    <row r="15" spans="1:70" ht="14.25" customHeight="1">
      <c r="A15" s="342"/>
      <c r="B15" s="348" t="s">
        <v>16</v>
      </c>
      <c r="C15" s="349">
        <v>18904</v>
      </c>
      <c r="D15" s="350">
        <v>903.9259791578495</v>
      </c>
      <c r="E15" s="349">
        <v>10489</v>
      </c>
      <c r="F15" s="350">
        <v>842.64988559443225</v>
      </c>
      <c r="G15" s="349">
        <v>0</v>
      </c>
      <c r="H15" s="350">
        <v>0</v>
      </c>
      <c r="I15" s="349">
        <v>29393</v>
      </c>
      <c r="J15" s="350">
        <v>882.05938012451895</v>
      </c>
      <c r="K15" s="349">
        <v>0</v>
      </c>
      <c r="L15" s="350">
        <v>0</v>
      </c>
      <c r="M15" s="349">
        <v>0</v>
      </c>
      <c r="N15" s="350">
        <v>0</v>
      </c>
      <c r="O15" s="349">
        <v>0</v>
      </c>
      <c r="P15" s="350">
        <v>0</v>
      </c>
      <c r="Q15" s="349">
        <v>0</v>
      </c>
      <c r="R15" s="350">
        <v>0</v>
      </c>
      <c r="U15" s="261"/>
      <c r="V15" s="271"/>
      <c r="W15" s="262"/>
      <c r="X15" s="271"/>
      <c r="Y15" s="262"/>
      <c r="Z15" s="271"/>
      <c r="AA15" s="262"/>
      <c r="AB15" s="271"/>
      <c r="AC15" s="262"/>
      <c r="AD15" s="271"/>
      <c r="AE15" s="262"/>
      <c r="AF15" s="271"/>
      <c r="AG15" s="262"/>
      <c r="AH15" s="271"/>
      <c r="AI15" s="262"/>
      <c r="AJ15" s="271"/>
      <c r="AK15" s="262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</row>
    <row r="16" spans="1:70" ht="14.25" customHeight="1">
      <c r="A16" s="342"/>
      <c r="B16" s="348" t="s">
        <v>17</v>
      </c>
      <c r="C16" s="349">
        <v>41723</v>
      </c>
      <c r="D16" s="350">
        <v>956.85169355031962</v>
      </c>
      <c r="E16" s="349">
        <v>24745</v>
      </c>
      <c r="F16" s="350">
        <v>884.99832491412405</v>
      </c>
      <c r="G16" s="349">
        <v>0</v>
      </c>
      <c r="H16" s="350">
        <v>0</v>
      </c>
      <c r="I16" s="349">
        <v>66468</v>
      </c>
      <c r="J16" s="350">
        <v>930.10180477823906</v>
      </c>
      <c r="K16" s="349">
        <v>0</v>
      </c>
      <c r="L16" s="350">
        <v>0</v>
      </c>
      <c r="M16" s="349">
        <v>0</v>
      </c>
      <c r="N16" s="350">
        <v>0</v>
      </c>
      <c r="O16" s="349">
        <v>0</v>
      </c>
      <c r="P16" s="350">
        <v>0</v>
      </c>
      <c r="Q16" s="349">
        <v>0</v>
      </c>
      <c r="R16" s="350">
        <v>0</v>
      </c>
      <c r="U16" s="261"/>
      <c r="V16" s="271"/>
      <c r="W16" s="262"/>
      <c r="X16" s="271"/>
      <c r="Y16" s="262"/>
      <c r="Z16" s="271"/>
      <c r="AA16" s="262"/>
      <c r="AB16" s="271"/>
      <c r="AC16" s="262"/>
      <c r="AD16" s="271"/>
      <c r="AE16" s="262"/>
      <c r="AF16" s="271"/>
      <c r="AG16" s="262"/>
      <c r="AH16" s="271"/>
      <c r="AI16" s="262"/>
      <c r="AJ16" s="271"/>
      <c r="AK16" s="262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</row>
    <row r="17" spans="1:70" ht="14.25" customHeight="1">
      <c r="A17" s="342"/>
      <c r="B17" s="348" t="s">
        <v>18</v>
      </c>
      <c r="C17" s="349">
        <v>70687</v>
      </c>
      <c r="D17" s="350">
        <v>979.78902966599424</v>
      </c>
      <c r="E17" s="349">
        <v>42134</v>
      </c>
      <c r="F17" s="350">
        <v>908.89863934114874</v>
      </c>
      <c r="G17" s="349">
        <v>0</v>
      </c>
      <c r="H17" s="350">
        <v>0</v>
      </c>
      <c r="I17" s="349">
        <v>112821</v>
      </c>
      <c r="J17" s="350">
        <v>953.31438659469507</v>
      </c>
      <c r="K17" s="349">
        <v>42</v>
      </c>
      <c r="L17" s="350">
        <v>2323.9480952380945</v>
      </c>
      <c r="M17" s="349">
        <v>10</v>
      </c>
      <c r="N17" s="350">
        <v>2424.9630000000002</v>
      </c>
      <c r="O17" s="349">
        <v>0</v>
      </c>
      <c r="P17" s="350">
        <v>0</v>
      </c>
      <c r="Q17" s="349">
        <v>52</v>
      </c>
      <c r="R17" s="350">
        <v>2343.374038461538</v>
      </c>
      <c r="U17" s="261"/>
      <c r="V17" s="271"/>
      <c r="W17" s="262"/>
      <c r="X17" s="271"/>
      <c r="Y17" s="262"/>
      <c r="Z17" s="271"/>
      <c r="AA17" s="262"/>
      <c r="AB17" s="271"/>
      <c r="AC17" s="262"/>
      <c r="AD17" s="271"/>
      <c r="AE17" s="262"/>
      <c r="AF17" s="271"/>
      <c r="AG17" s="262"/>
      <c r="AH17" s="271"/>
      <c r="AI17" s="262"/>
      <c r="AJ17" s="271"/>
      <c r="AK17" s="262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</row>
    <row r="18" spans="1:70" ht="14.25" customHeight="1">
      <c r="A18" s="342"/>
      <c r="B18" s="348" t="s">
        <v>19</v>
      </c>
      <c r="C18" s="349">
        <v>102882</v>
      </c>
      <c r="D18" s="350">
        <v>988.74434993487625</v>
      </c>
      <c r="E18" s="349">
        <v>60831</v>
      </c>
      <c r="F18" s="350">
        <v>889.03939093554243</v>
      </c>
      <c r="G18" s="349">
        <v>0</v>
      </c>
      <c r="H18" s="350">
        <v>0</v>
      </c>
      <c r="I18" s="349">
        <v>163713</v>
      </c>
      <c r="J18" s="350">
        <v>951.69688051651315</v>
      </c>
      <c r="K18" s="349">
        <v>383</v>
      </c>
      <c r="L18" s="350">
        <v>2441.1075718015682</v>
      </c>
      <c r="M18" s="349">
        <v>117</v>
      </c>
      <c r="N18" s="350">
        <v>2164.6758974358968</v>
      </c>
      <c r="O18" s="349">
        <v>0</v>
      </c>
      <c r="P18" s="350">
        <v>0</v>
      </c>
      <c r="Q18" s="349">
        <v>500</v>
      </c>
      <c r="R18" s="350">
        <v>2376.4225600000009</v>
      </c>
      <c r="U18" s="261"/>
      <c r="V18" s="271"/>
      <c r="W18" s="262"/>
      <c r="X18" s="271"/>
      <c r="Y18" s="262"/>
      <c r="Z18" s="271"/>
      <c r="AA18" s="262"/>
      <c r="AB18" s="271"/>
      <c r="AC18" s="262"/>
      <c r="AD18" s="271"/>
      <c r="AE18" s="262"/>
      <c r="AF18" s="271"/>
      <c r="AG18" s="262"/>
      <c r="AH18" s="271"/>
      <c r="AI18" s="262"/>
      <c r="AJ18" s="271"/>
      <c r="AK18" s="262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</row>
    <row r="19" spans="1:70" ht="14.25" customHeight="1">
      <c r="A19" s="342"/>
      <c r="B19" s="348" t="s">
        <v>20</v>
      </c>
      <c r="C19" s="349">
        <v>151238</v>
      </c>
      <c r="D19" s="350">
        <v>1125.2949999999989</v>
      </c>
      <c r="E19" s="349">
        <v>86610</v>
      </c>
      <c r="F19" s="350">
        <v>964.93327271677617</v>
      </c>
      <c r="G19" s="349">
        <v>0</v>
      </c>
      <c r="H19" s="350">
        <v>0</v>
      </c>
      <c r="I19" s="349">
        <v>237848</v>
      </c>
      <c r="J19" s="350">
        <v>1066.9008608859431</v>
      </c>
      <c r="K19" s="349">
        <v>9769</v>
      </c>
      <c r="L19" s="350">
        <v>2469.0547323165092</v>
      </c>
      <c r="M19" s="349">
        <v>986</v>
      </c>
      <c r="N19" s="350">
        <v>2255.7367849898587</v>
      </c>
      <c r="O19" s="349">
        <v>0</v>
      </c>
      <c r="P19" s="350">
        <v>0</v>
      </c>
      <c r="Q19" s="349">
        <v>10755</v>
      </c>
      <c r="R19" s="350">
        <v>2449.4981078568085</v>
      </c>
      <c r="U19" s="261"/>
      <c r="V19" s="271"/>
      <c r="W19" s="262"/>
      <c r="X19" s="271"/>
      <c r="Y19" s="262"/>
      <c r="Z19" s="271"/>
      <c r="AA19" s="262"/>
      <c r="AB19" s="271"/>
      <c r="AC19" s="262"/>
      <c r="AD19" s="271"/>
      <c r="AE19" s="262"/>
      <c r="AF19" s="271"/>
      <c r="AG19" s="262"/>
      <c r="AH19" s="271"/>
      <c r="AI19" s="262"/>
      <c r="AJ19" s="271"/>
      <c r="AK19" s="262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</row>
    <row r="20" spans="1:70" ht="14.25" customHeight="1">
      <c r="A20" s="342"/>
      <c r="B20" s="348" t="s">
        <v>21</v>
      </c>
      <c r="C20" s="349">
        <v>199788</v>
      </c>
      <c r="D20" s="350">
        <v>1206.2607141069502</v>
      </c>
      <c r="E20" s="349">
        <v>120354</v>
      </c>
      <c r="F20" s="350">
        <v>1013.5210705086645</v>
      </c>
      <c r="G20" s="349">
        <v>0</v>
      </c>
      <c r="H20" s="350">
        <v>0</v>
      </c>
      <c r="I20" s="349">
        <v>320142</v>
      </c>
      <c r="J20" s="350">
        <v>1133.802282955686</v>
      </c>
      <c r="K20" s="349">
        <v>181571</v>
      </c>
      <c r="L20" s="350">
        <v>1812.5842879094132</v>
      </c>
      <c r="M20" s="349">
        <v>75468</v>
      </c>
      <c r="N20" s="350">
        <v>1534.6146015529769</v>
      </c>
      <c r="O20" s="349">
        <v>0</v>
      </c>
      <c r="P20" s="350">
        <v>0</v>
      </c>
      <c r="Q20" s="349">
        <v>257039</v>
      </c>
      <c r="R20" s="350">
        <v>1730.9709284972325</v>
      </c>
      <c r="U20" s="261"/>
      <c r="V20" s="271"/>
      <c r="W20" s="262"/>
      <c r="X20" s="271"/>
      <c r="Y20" s="262"/>
      <c r="Z20" s="271"/>
      <c r="AA20" s="262"/>
      <c r="AB20" s="271"/>
      <c r="AC20" s="262"/>
      <c r="AD20" s="271"/>
      <c r="AE20" s="262"/>
      <c r="AF20" s="271"/>
      <c r="AG20" s="262"/>
      <c r="AH20" s="271"/>
      <c r="AI20" s="262"/>
      <c r="AJ20" s="271"/>
      <c r="AK20" s="262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  <c r="BO20" s="261"/>
      <c r="BP20" s="261"/>
      <c r="BQ20" s="261"/>
      <c r="BR20" s="261"/>
    </row>
    <row r="21" spans="1:70" ht="14.25" customHeight="1">
      <c r="A21" s="342"/>
      <c r="B21" s="348" t="s">
        <v>22</v>
      </c>
      <c r="C21" s="349">
        <v>1018</v>
      </c>
      <c r="D21" s="350">
        <v>1192.6606974459728</v>
      </c>
      <c r="E21" s="349">
        <v>615</v>
      </c>
      <c r="F21" s="350">
        <v>1039.5044065040654</v>
      </c>
      <c r="G21" s="349">
        <v>0</v>
      </c>
      <c r="H21" s="350">
        <v>0</v>
      </c>
      <c r="I21" s="349">
        <v>1633</v>
      </c>
      <c r="J21" s="350">
        <v>1134.9808940600126</v>
      </c>
      <c r="K21" s="349">
        <v>941209</v>
      </c>
      <c r="L21" s="350">
        <v>1530.9991934628804</v>
      </c>
      <c r="M21" s="349">
        <v>652737</v>
      </c>
      <c r="N21" s="350">
        <v>1239.0764377536445</v>
      </c>
      <c r="O21" s="349">
        <v>0</v>
      </c>
      <c r="P21" s="350">
        <v>0</v>
      </c>
      <c r="Q21" s="349">
        <v>1593946</v>
      </c>
      <c r="R21" s="350">
        <v>1411.4538739894606</v>
      </c>
      <c r="U21" s="261"/>
      <c r="V21" s="271"/>
      <c r="W21" s="262"/>
      <c r="X21" s="271"/>
      <c r="Y21" s="262"/>
      <c r="Z21" s="271"/>
      <c r="AA21" s="262"/>
      <c r="AB21" s="271"/>
      <c r="AC21" s="262"/>
      <c r="AD21" s="271"/>
      <c r="AE21" s="262"/>
      <c r="AF21" s="271"/>
      <c r="AG21" s="262"/>
      <c r="AH21" s="271"/>
      <c r="AI21" s="262"/>
      <c r="AJ21" s="271"/>
      <c r="AK21" s="262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</row>
    <row r="22" spans="1:70" ht="14.25" customHeight="1">
      <c r="A22" s="342"/>
      <c r="B22" s="348" t="s">
        <v>23</v>
      </c>
      <c r="C22" s="349">
        <v>10</v>
      </c>
      <c r="D22" s="350">
        <v>884.49500000000012</v>
      </c>
      <c r="E22" s="349">
        <v>17</v>
      </c>
      <c r="F22" s="350">
        <v>698.31588235294123</v>
      </c>
      <c r="G22" s="349">
        <v>0</v>
      </c>
      <c r="H22" s="350">
        <v>0</v>
      </c>
      <c r="I22" s="349">
        <v>27</v>
      </c>
      <c r="J22" s="350">
        <v>767.27111111111105</v>
      </c>
      <c r="K22" s="349">
        <v>899778</v>
      </c>
      <c r="L22" s="350">
        <v>1522.665855133155</v>
      </c>
      <c r="M22" s="349">
        <v>598464</v>
      </c>
      <c r="N22" s="350">
        <v>1068.1526486973339</v>
      </c>
      <c r="O22" s="349">
        <v>1</v>
      </c>
      <c r="P22" s="350">
        <v>1619.35</v>
      </c>
      <c r="Q22" s="349">
        <v>1498243</v>
      </c>
      <c r="R22" s="350">
        <v>1341.1134000959798</v>
      </c>
      <c r="U22" s="261"/>
      <c r="V22" s="271"/>
      <c r="W22" s="262"/>
      <c r="X22" s="271"/>
      <c r="Y22" s="262"/>
      <c r="Z22" s="271"/>
      <c r="AA22" s="262"/>
      <c r="AB22" s="271"/>
      <c r="AC22" s="262"/>
      <c r="AD22" s="271"/>
      <c r="AE22" s="262"/>
      <c r="AF22" s="271"/>
      <c r="AG22" s="262"/>
      <c r="AH22" s="271"/>
      <c r="AI22" s="262"/>
      <c r="AJ22" s="271"/>
      <c r="AK22" s="262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</row>
    <row r="23" spans="1:70" ht="14.25" customHeight="1">
      <c r="A23" s="342"/>
      <c r="B23" s="348" t="s">
        <v>24</v>
      </c>
      <c r="C23" s="349">
        <v>27</v>
      </c>
      <c r="D23" s="350">
        <v>427.3748148148149</v>
      </c>
      <c r="E23" s="349">
        <v>97</v>
      </c>
      <c r="F23" s="350">
        <v>445.07515463917503</v>
      </c>
      <c r="G23" s="349">
        <v>0</v>
      </c>
      <c r="H23" s="350">
        <v>0</v>
      </c>
      <c r="I23" s="349">
        <v>124</v>
      </c>
      <c r="J23" s="350">
        <v>441.22104838709663</v>
      </c>
      <c r="K23" s="349">
        <v>741564</v>
      </c>
      <c r="L23" s="350">
        <v>1443.123985697802</v>
      </c>
      <c r="M23" s="349">
        <v>476102</v>
      </c>
      <c r="N23" s="350">
        <v>866.09497655964299</v>
      </c>
      <c r="O23" s="349">
        <v>1</v>
      </c>
      <c r="P23" s="350">
        <v>685</v>
      </c>
      <c r="Q23" s="349">
        <v>1217667</v>
      </c>
      <c r="R23" s="350">
        <v>1217.5077676080602</v>
      </c>
      <c r="U23" s="261"/>
      <c r="V23" s="271"/>
      <c r="W23" s="262"/>
      <c r="X23" s="271"/>
      <c r="Y23" s="262"/>
      <c r="Z23" s="271"/>
      <c r="AA23" s="262"/>
      <c r="AB23" s="271"/>
      <c r="AC23" s="262"/>
      <c r="AD23" s="271"/>
      <c r="AE23" s="262"/>
      <c r="AF23" s="271"/>
      <c r="AG23" s="262"/>
      <c r="AH23" s="271"/>
      <c r="AI23" s="262"/>
      <c r="AJ23" s="271"/>
      <c r="AK23" s="262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</row>
    <row r="24" spans="1:70" ht="14.25" customHeight="1">
      <c r="A24" s="342"/>
      <c r="B24" s="348" t="s">
        <v>25</v>
      </c>
      <c r="C24" s="349">
        <v>33</v>
      </c>
      <c r="D24" s="350">
        <v>412.41636363636383</v>
      </c>
      <c r="E24" s="349">
        <v>179</v>
      </c>
      <c r="F24" s="350">
        <v>429.28195530726248</v>
      </c>
      <c r="G24" s="349">
        <v>0</v>
      </c>
      <c r="H24" s="350">
        <v>0</v>
      </c>
      <c r="I24" s="349">
        <v>212</v>
      </c>
      <c r="J24" s="350">
        <v>426.65665094339619</v>
      </c>
      <c r="K24" s="349">
        <v>466953</v>
      </c>
      <c r="L24" s="350">
        <v>1291.0251901154918</v>
      </c>
      <c r="M24" s="349">
        <v>309049</v>
      </c>
      <c r="N24" s="350">
        <v>727.44397862474591</v>
      </c>
      <c r="O24" s="349">
        <v>3</v>
      </c>
      <c r="P24" s="350">
        <v>1069.6466666666668</v>
      </c>
      <c r="Q24" s="349">
        <v>776005</v>
      </c>
      <c r="R24" s="350">
        <v>1066.5744791463951</v>
      </c>
      <c r="U24" s="261"/>
      <c r="V24" s="271"/>
      <c r="W24" s="262"/>
      <c r="X24" s="271"/>
      <c r="Y24" s="262"/>
      <c r="Z24" s="271"/>
      <c r="AA24" s="262"/>
      <c r="AB24" s="271"/>
      <c r="AC24" s="262"/>
      <c r="AD24" s="271"/>
      <c r="AE24" s="262"/>
      <c r="AF24" s="271"/>
      <c r="AG24" s="262"/>
      <c r="AH24" s="271"/>
      <c r="AI24" s="262"/>
      <c r="AJ24" s="271"/>
      <c r="AK24" s="262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</row>
    <row r="25" spans="1:70" ht="14.25" customHeight="1">
      <c r="A25" s="342"/>
      <c r="B25" s="348" t="s">
        <v>26</v>
      </c>
      <c r="C25" s="349">
        <v>115</v>
      </c>
      <c r="D25" s="350">
        <v>447.95973913043406</v>
      </c>
      <c r="E25" s="349">
        <v>3571</v>
      </c>
      <c r="F25" s="350">
        <v>432.23951834220247</v>
      </c>
      <c r="G25" s="349">
        <v>0</v>
      </c>
      <c r="H25" s="350">
        <v>0</v>
      </c>
      <c r="I25" s="349">
        <v>3686</v>
      </c>
      <c r="J25" s="350">
        <v>432.72997558328944</v>
      </c>
      <c r="K25" s="349">
        <v>509139</v>
      </c>
      <c r="L25" s="350">
        <v>1141.8928268115335</v>
      </c>
      <c r="M25" s="349">
        <v>409091</v>
      </c>
      <c r="N25" s="350">
        <v>652.2354115098957</v>
      </c>
      <c r="O25" s="349">
        <v>24</v>
      </c>
      <c r="P25" s="350">
        <v>731.04166666666663</v>
      </c>
      <c r="Q25" s="349">
        <v>918254</v>
      </c>
      <c r="R25" s="350">
        <v>923.73499454398461</v>
      </c>
      <c r="U25" s="261"/>
      <c r="V25" s="271"/>
      <c r="W25" s="262"/>
      <c r="X25" s="271"/>
      <c r="Y25" s="262"/>
      <c r="Z25" s="271"/>
      <c r="AA25" s="262"/>
      <c r="AB25" s="271"/>
      <c r="AC25" s="262"/>
      <c r="AD25" s="271"/>
      <c r="AE25" s="262"/>
      <c r="AF25" s="271"/>
      <c r="AG25" s="262"/>
      <c r="AH25" s="271"/>
      <c r="AI25" s="262"/>
      <c r="AJ25" s="271"/>
      <c r="AK25" s="262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</row>
    <row r="26" spans="1:70" ht="14.25" customHeight="1">
      <c r="A26" s="342"/>
      <c r="B26" s="348" t="s">
        <v>5</v>
      </c>
      <c r="C26" s="349">
        <v>7</v>
      </c>
      <c r="D26" s="350">
        <v>963.8900000000001</v>
      </c>
      <c r="E26" s="349">
        <v>0</v>
      </c>
      <c r="F26" s="350">
        <v>0</v>
      </c>
      <c r="G26" s="349">
        <v>0</v>
      </c>
      <c r="H26" s="350">
        <v>0</v>
      </c>
      <c r="I26" s="349">
        <v>7</v>
      </c>
      <c r="J26" s="350">
        <v>963.8900000000001</v>
      </c>
      <c r="K26" s="349">
        <v>63</v>
      </c>
      <c r="L26" s="350">
        <v>1890.236507936507</v>
      </c>
      <c r="M26" s="349">
        <v>21</v>
      </c>
      <c r="N26" s="350">
        <v>1112.611904761905</v>
      </c>
      <c r="O26" s="349">
        <v>0</v>
      </c>
      <c r="P26" s="350">
        <v>0</v>
      </c>
      <c r="Q26" s="349">
        <v>84</v>
      </c>
      <c r="R26" s="350">
        <v>1695.8303571428564</v>
      </c>
      <c r="U26" s="261"/>
      <c r="V26" s="271"/>
      <c r="W26" s="262"/>
      <c r="X26" s="271"/>
      <c r="Y26" s="262"/>
      <c r="Z26" s="271"/>
      <c r="AA26" s="262"/>
      <c r="AB26" s="271"/>
      <c r="AC26" s="262"/>
      <c r="AD26" s="271"/>
      <c r="AE26" s="262"/>
      <c r="AF26" s="271"/>
      <c r="AG26" s="262"/>
      <c r="AH26" s="271"/>
      <c r="AI26" s="262"/>
      <c r="AJ26" s="271"/>
      <c r="AK26" s="262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</row>
    <row r="27" spans="1:70" ht="14.25" customHeight="1">
      <c r="A27" s="342"/>
      <c r="B27" s="352" t="s">
        <v>6</v>
      </c>
      <c r="C27" s="353">
        <v>595014</v>
      </c>
      <c r="D27" s="354">
        <v>1088.529120104736</v>
      </c>
      <c r="E27" s="353">
        <v>353903</v>
      </c>
      <c r="F27" s="354">
        <v>944.5934262778211</v>
      </c>
      <c r="G27" s="353">
        <v>0</v>
      </c>
      <c r="H27" s="354">
        <v>0</v>
      </c>
      <c r="I27" s="353">
        <v>948917</v>
      </c>
      <c r="J27" s="354">
        <v>1034.8476349459427</v>
      </c>
      <c r="K27" s="353">
        <v>3750471</v>
      </c>
      <c r="L27" s="354">
        <v>1445.1078498940544</v>
      </c>
      <c r="M27" s="353">
        <v>2522045</v>
      </c>
      <c r="N27" s="354">
        <v>979.51079290416897</v>
      </c>
      <c r="O27" s="353">
        <v>29</v>
      </c>
      <c r="P27" s="354">
        <v>795.11344827586208</v>
      </c>
      <c r="Q27" s="353">
        <v>6272545</v>
      </c>
      <c r="R27" s="354">
        <v>1257.8990567433154</v>
      </c>
      <c r="U27" s="261"/>
      <c r="V27" s="259"/>
      <c r="W27" s="258"/>
      <c r="X27" s="259"/>
      <c r="Y27" s="258"/>
      <c r="Z27" s="259"/>
      <c r="AA27" s="258"/>
      <c r="AB27" s="259"/>
      <c r="AC27" s="258"/>
      <c r="AD27" s="259"/>
      <c r="AE27" s="258"/>
      <c r="AF27" s="259"/>
      <c r="AG27" s="258"/>
      <c r="AH27" s="259"/>
      <c r="AI27" s="258"/>
      <c r="AJ27" s="259"/>
      <c r="AK27" s="258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</row>
    <row r="28" spans="1:70" ht="14.25" customHeight="1">
      <c r="A28" s="342"/>
      <c r="B28" s="355" t="s">
        <v>27</v>
      </c>
      <c r="C28" s="349">
        <v>54.730591404807001</v>
      </c>
      <c r="D28" s="349" t="s">
        <v>223</v>
      </c>
      <c r="E28" s="349">
        <v>55.243431109654338</v>
      </c>
      <c r="F28" s="349" t="s">
        <v>223</v>
      </c>
      <c r="G28" s="349">
        <v>0</v>
      </c>
      <c r="H28" s="349">
        <v>0</v>
      </c>
      <c r="I28" s="349">
        <v>54.921858764266368</v>
      </c>
      <c r="J28" s="349" t="s">
        <v>223</v>
      </c>
      <c r="K28" s="349">
        <v>74.74607056085631</v>
      </c>
      <c r="L28" s="349" t="s">
        <v>223</v>
      </c>
      <c r="M28" s="349">
        <v>75.409959223227062</v>
      </c>
      <c r="N28" s="349" t="s">
        <v>223</v>
      </c>
      <c r="O28" s="349">
        <v>87.58620689655173</v>
      </c>
      <c r="P28" s="349" t="s">
        <v>223</v>
      </c>
      <c r="Q28" s="349">
        <v>75.013065525636591</v>
      </c>
      <c r="R28" s="349" t="s">
        <v>223</v>
      </c>
      <c r="U28" s="26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</row>
    <row r="29" spans="1:70" ht="14.25" customHeight="1">
      <c r="A29" s="342"/>
      <c r="B29" s="343"/>
      <c r="C29" s="356"/>
      <c r="D29" s="357"/>
      <c r="E29" s="358"/>
      <c r="F29" s="358"/>
      <c r="G29" s="356"/>
      <c r="H29" s="358"/>
      <c r="I29" s="356"/>
      <c r="J29" s="358"/>
      <c r="K29" s="356"/>
      <c r="L29" s="357"/>
      <c r="M29" s="356"/>
      <c r="N29" s="357"/>
      <c r="O29" s="356"/>
      <c r="P29" s="357"/>
      <c r="Q29" s="356"/>
      <c r="R29" s="357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</row>
    <row r="30" spans="1:70" ht="14.25" customHeight="1">
      <c r="B30" s="560" t="s">
        <v>0</v>
      </c>
      <c r="C30" s="561" t="s">
        <v>30</v>
      </c>
      <c r="D30" s="561"/>
      <c r="E30" s="561"/>
      <c r="F30" s="561"/>
      <c r="G30" s="561"/>
      <c r="H30" s="561"/>
      <c r="I30" s="561"/>
      <c r="J30" s="561"/>
      <c r="K30" s="561" t="s">
        <v>31</v>
      </c>
      <c r="L30" s="561"/>
      <c r="M30" s="561"/>
      <c r="N30" s="561"/>
      <c r="O30" s="561"/>
      <c r="P30" s="561"/>
      <c r="Q30" s="561"/>
      <c r="R30" s="5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</row>
    <row r="31" spans="1:70" ht="14.25" customHeight="1">
      <c r="B31" s="560"/>
      <c r="C31" s="561" t="s">
        <v>3</v>
      </c>
      <c r="D31" s="561"/>
      <c r="E31" s="562" t="s">
        <v>4</v>
      </c>
      <c r="F31" s="562"/>
      <c r="G31" s="561" t="s">
        <v>5</v>
      </c>
      <c r="H31" s="561"/>
      <c r="I31" s="561" t="s">
        <v>6</v>
      </c>
      <c r="J31" s="561"/>
      <c r="K31" s="561" t="s">
        <v>3</v>
      </c>
      <c r="L31" s="561"/>
      <c r="M31" s="562" t="s">
        <v>4</v>
      </c>
      <c r="N31" s="562"/>
      <c r="O31" s="561" t="s">
        <v>5</v>
      </c>
      <c r="P31" s="561"/>
      <c r="Q31" s="561" t="s">
        <v>6</v>
      </c>
      <c r="R31" s="5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</row>
    <row r="32" spans="1:70" ht="14.25" customHeight="1">
      <c r="B32" s="560"/>
      <c r="C32" s="345"/>
      <c r="D32" s="346"/>
      <c r="E32" s="347"/>
      <c r="F32" s="347"/>
      <c r="G32" s="345"/>
      <c r="H32" s="347"/>
      <c r="I32" s="345"/>
      <c r="J32" s="347"/>
      <c r="K32" s="345"/>
      <c r="L32" s="346"/>
      <c r="M32" s="347"/>
      <c r="N32" s="347"/>
      <c r="O32" s="345"/>
      <c r="P32" s="347"/>
      <c r="Q32" s="345"/>
      <c r="R32" s="347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</row>
    <row r="33" spans="2:70" ht="14.25" customHeight="1">
      <c r="B33" s="348" t="s">
        <v>9</v>
      </c>
      <c r="C33" s="349">
        <v>0</v>
      </c>
      <c r="D33" s="350">
        <v>0</v>
      </c>
      <c r="E33" s="349">
        <v>0</v>
      </c>
      <c r="F33" s="350">
        <v>0</v>
      </c>
      <c r="G33" s="349">
        <v>0</v>
      </c>
      <c r="H33" s="350">
        <v>0</v>
      </c>
      <c r="I33" s="349">
        <v>0</v>
      </c>
      <c r="J33" s="350">
        <v>0</v>
      </c>
      <c r="K33" s="349">
        <v>1176</v>
      </c>
      <c r="L33" s="350">
        <v>318.99699829932024</v>
      </c>
      <c r="M33" s="349">
        <v>1208</v>
      </c>
      <c r="N33" s="350">
        <v>314.16389072847744</v>
      </c>
      <c r="O33" s="349">
        <v>0</v>
      </c>
      <c r="P33" s="350">
        <v>0</v>
      </c>
      <c r="Q33" s="349">
        <v>2384</v>
      </c>
      <c r="R33" s="350">
        <v>316.54800755033614</v>
      </c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</row>
    <row r="34" spans="2:70" ht="14.25" customHeight="1">
      <c r="B34" s="351" t="s">
        <v>10</v>
      </c>
      <c r="C34" s="349">
        <v>0</v>
      </c>
      <c r="D34" s="350">
        <v>0</v>
      </c>
      <c r="E34" s="349">
        <v>0</v>
      </c>
      <c r="F34" s="350">
        <v>0</v>
      </c>
      <c r="G34" s="349">
        <v>0</v>
      </c>
      <c r="H34" s="350">
        <v>0</v>
      </c>
      <c r="I34" s="349">
        <v>0</v>
      </c>
      <c r="J34" s="350">
        <v>0</v>
      </c>
      <c r="K34" s="349">
        <v>5783</v>
      </c>
      <c r="L34" s="350">
        <v>322.90586546774949</v>
      </c>
      <c r="M34" s="349">
        <v>5396</v>
      </c>
      <c r="N34" s="350">
        <v>322.98854336545537</v>
      </c>
      <c r="O34" s="349">
        <v>0</v>
      </c>
      <c r="P34" s="350">
        <v>0</v>
      </c>
      <c r="Q34" s="349">
        <v>11179</v>
      </c>
      <c r="R34" s="350">
        <v>322.94577332498369</v>
      </c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</row>
    <row r="35" spans="2:70" ht="14.25" customHeight="1">
      <c r="B35" s="348" t="s">
        <v>11</v>
      </c>
      <c r="C35" s="349">
        <v>0</v>
      </c>
      <c r="D35" s="350">
        <v>0</v>
      </c>
      <c r="E35" s="349">
        <v>0</v>
      </c>
      <c r="F35" s="350">
        <v>0</v>
      </c>
      <c r="G35" s="349">
        <v>0</v>
      </c>
      <c r="H35" s="350">
        <v>0</v>
      </c>
      <c r="I35" s="349">
        <v>0</v>
      </c>
      <c r="J35" s="350">
        <v>0</v>
      </c>
      <c r="K35" s="349">
        <v>15332</v>
      </c>
      <c r="L35" s="350">
        <v>324.08701474041351</v>
      </c>
      <c r="M35" s="349">
        <v>14515</v>
      </c>
      <c r="N35" s="350">
        <v>320.14885911126498</v>
      </c>
      <c r="O35" s="349">
        <v>0</v>
      </c>
      <c r="P35" s="350">
        <v>0</v>
      </c>
      <c r="Q35" s="349">
        <v>29847</v>
      </c>
      <c r="R35" s="350">
        <v>322.17183636546491</v>
      </c>
      <c r="U35" s="261"/>
      <c r="V35" s="271"/>
      <c r="W35" s="262"/>
      <c r="X35" s="271"/>
      <c r="Y35" s="262"/>
      <c r="Z35" s="271"/>
      <c r="AA35" s="262"/>
      <c r="AB35" s="271"/>
      <c r="AC35" s="262"/>
      <c r="AD35" s="271"/>
      <c r="AE35" s="262"/>
      <c r="AF35" s="271"/>
      <c r="AG35" s="262"/>
      <c r="AH35" s="271"/>
      <c r="AI35" s="262"/>
      <c r="AJ35" s="271"/>
      <c r="AK35" s="262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</row>
    <row r="36" spans="2:70" ht="14.25" customHeight="1">
      <c r="B36" s="348" t="s">
        <v>12</v>
      </c>
      <c r="C36" s="349">
        <v>0</v>
      </c>
      <c r="D36" s="350">
        <v>0</v>
      </c>
      <c r="E36" s="349">
        <v>0</v>
      </c>
      <c r="F36" s="350">
        <v>0</v>
      </c>
      <c r="G36" s="349">
        <v>0</v>
      </c>
      <c r="H36" s="350">
        <v>0</v>
      </c>
      <c r="I36" s="349">
        <v>0</v>
      </c>
      <c r="J36" s="350">
        <v>0</v>
      </c>
      <c r="K36" s="349">
        <v>30545</v>
      </c>
      <c r="L36" s="350">
        <v>324.72170371582911</v>
      </c>
      <c r="M36" s="349">
        <v>29367</v>
      </c>
      <c r="N36" s="350">
        <v>323.2241052882498</v>
      </c>
      <c r="O36" s="349">
        <v>0</v>
      </c>
      <c r="P36" s="350">
        <v>0</v>
      </c>
      <c r="Q36" s="349">
        <v>59912</v>
      </c>
      <c r="R36" s="350">
        <v>323.98762752036373</v>
      </c>
      <c r="U36" s="261"/>
      <c r="V36" s="271"/>
      <c r="W36" s="262"/>
      <c r="X36" s="271"/>
      <c r="Y36" s="262"/>
      <c r="Z36" s="271"/>
      <c r="AA36" s="262"/>
      <c r="AB36" s="271"/>
      <c r="AC36" s="262"/>
      <c r="AD36" s="271"/>
      <c r="AE36" s="262"/>
      <c r="AF36" s="271"/>
      <c r="AG36" s="262"/>
      <c r="AH36" s="271"/>
      <c r="AI36" s="262"/>
      <c r="AJ36" s="271"/>
      <c r="AK36" s="262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</row>
    <row r="37" spans="2:70" ht="14.25" customHeight="1">
      <c r="B37" s="348" t="s">
        <v>13</v>
      </c>
      <c r="C37" s="349">
        <v>1</v>
      </c>
      <c r="D37" s="350">
        <v>843.29</v>
      </c>
      <c r="E37" s="349">
        <v>28</v>
      </c>
      <c r="F37" s="350">
        <v>718.56749999999988</v>
      </c>
      <c r="G37" s="349">
        <v>0</v>
      </c>
      <c r="H37" s="350">
        <v>0</v>
      </c>
      <c r="I37" s="349">
        <v>29</v>
      </c>
      <c r="J37" s="350">
        <v>722.8682758620688</v>
      </c>
      <c r="K37" s="349">
        <v>45177</v>
      </c>
      <c r="L37" s="350">
        <v>331.42622219270771</v>
      </c>
      <c r="M37" s="349">
        <v>44338</v>
      </c>
      <c r="N37" s="350">
        <v>330.47571654111539</v>
      </c>
      <c r="O37" s="349">
        <v>1</v>
      </c>
      <c r="P37" s="350">
        <v>622.92999999999995</v>
      </c>
      <c r="Q37" s="349">
        <v>89516</v>
      </c>
      <c r="R37" s="350">
        <v>330.95868548639271</v>
      </c>
      <c r="U37" s="261"/>
      <c r="V37" s="271"/>
      <c r="W37" s="262"/>
      <c r="X37" s="271"/>
      <c r="Y37" s="262"/>
      <c r="Z37" s="271"/>
      <c r="AA37" s="262"/>
      <c r="AB37" s="271"/>
      <c r="AC37" s="262"/>
      <c r="AD37" s="271"/>
      <c r="AE37" s="262"/>
      <c r="AF37" s="271"/>
      <c r="AG37" s="262"/>
      <c r="AH37" s="271"/>
      <c r="AI37" s="262"/>
      <c r="AJ37" s="271"/>
      <c r="AK37" s="262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/>
      <c r="BK37" s="261"/>
      <c r="BL37" s="261"/>
      <c r="BM37" s="261"/>
      <c r="BN37" s="261"/>
      <c r="BO37" s="261"/>
      <c r="BP37" s="261"/>
      <c r="BQ37" s="261"/>
      <c r="BR37" s="261"/>
    </row>
    <row r="38" spans="2:70" ht="14.25" customHeight="1">
      <c r="B38" s="348" t="s">
        <v>14</v>
      </c>
      <c r="C38" s="349">
        <v>13</v>
      </c>
      <c r="D38" s="350">
        <v>899.36384615384611</v>
      </c>
      <c r="E38" s="349">
        <v>166</v>
      </c>
      <c r="F38" s="350">
        <v>769.45168674698778</v>
      </c>
      <c r="G38" s="349">
        <v>0</v>
      </c>
      <c r="H38" s="350">
        <v>0</v>
      </c>
      <c r="I38" s="349">
        <v>179</v>
      </c>
      <c r="J38" s="350">
        <v>778.88664804469249</v>
      </c>
      <c r="K38" s="349">
        <v>2119</v>
      </c>
      <c r="L38" s="350">
        <v>365.14328928739928</v>
      </c>
      <c r="M38" s="349">
        <v>1733</v>
      </c>
      <c r="N38" s="350">
        <v>372.2126716676276</v>
      </c>
      <c r="O38" s="349">
        <v>1</v>
      </c>
      <c r="P38" s="350">
        <v>242.64</v>
      </c>
      <c r="Q38" s="349">
        <v>3853</v>
      </c>
      <c r="R38" s="350">
        <v>368.29115753957888</v>
      </c>
      <c r="U38" s="261"/>
      <c r="V38" s="271"/>
      <c r="W38" s="262"/>
      <c r="X38" s="271"/>
      <c r="Y38" s="262"/>
      <c r="Z38" s="271"/>
      <c r="AA38" s="262"/>
      <c r="AB38" s="271"/>
      <c r="AC38" s="262"/>
      <c r="AD38" s="271"/>
      <c r="AE38" s="262"/>
      <c r="AF38" s="271"/>
      <c r="AG38" s="262"/>
      <c r="AH38" s="271"/>
      <c r="AI38" s="262"/>
      <c r="AJ38" s="271"/>
      <c r="AK38" s="262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</row>
    <row r="39" spans="2:70" ht="14.25" customHeight="1">
      <c r="B39" s="348" t="s">
        <v>15</v>
      </c>
      <c r="C39" s="349">
        <v>107</v>
      </c>
      <c r="D39" s="350">
        <v>741.90476635514017</v>
      </c>
      <c r="E39" s="349">
        <v>931</v>
      </c>
      <c r="F39" s="350">
        <v>825.45817400644478</v>
      </c>
      <c r="G39" s="349">
        <v>0</v>
      </c>
      <c r="H39" s="350">
        <v>0</v>
      </c>
      <c r="I39" s="349">
        <v>1038</v>
      </c>
      <c r="J39" s="350">
        <v>816.84525048169564</v>
      </c>
      <c r="K39" s="349">
        <v>2177</v>
      </c>
      <c r="L39" s="350">
        <v>369.07341754708295</v>
      </c>
      <c r="M39" s="349">
        <v>1432</v>
      </c>
      <c r="N39" s="350">
        <v>360.88425977653736</v>
      </c>
      <c r="O39" s="349">
        <v>0</v>
      </c>
      <c r="P39" s="350">
        <v>0</v>
      </c>
      <c r="Q39" s="349">
        <v>3609</v>
      </c>
      <c r="R39" s="350">
        <v>365.82407592130818</v>
      </c>
      <c r="U39" s="261"/>
      <c r="V39" s="271"/>
      <c r="W39" s="262"/>
      <c r="X39" s="271"/>
      <c r="Y39" s="262"/>
      <c r="Z39" s="271"/>
      <c r="AA39" s="262"/>
      <c r="AB39" s="271"/>
      <c r="AC39" s="262"/>
      <c r="AD39" s="271"/>
      <c r="AE39" s="262"/>
      <c r="AF39" s="271"/>
      <c r="AG39" s="262"/>
      <c r="AH39" s="271"/>
      <c r="AI39" s="262"/>
      <c r="AJ39" s="271"/>
      <c r="AK39" s="262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</row>
    <row r="40" spans="2:70" ht="14.25" customHeight="1">
      <c r="B40" s="348" t="s">
        <v>16</v>
      </c>
      <c r="C40" s="349">
        <v>589</v>
      </c>
      <c r="D40" s="350">
        <v>711.41409168081486</v>
      </c>
      <c r="E40" s="349">
        <v>3258</v>
      </c>
      <c r="F40" s="350">
        <v>836.80372928176678</v>
      </c>
      <c r="G40" s="349">
        <v>0</v>
      </c>
      <c r="H40" s="350">
        <v>0</v>
      </c>
      <c r="I40" s="349">
        <v>3847</v>
      </c>
      <c r="J40" s="350">
        <v>817.60578372757891</v>
      </c>
      <c r="K40" s="349">
        <v>3423</v>
      </c>
      <c r="L40" s="350">
        <v>402.25695588664757</v>
      </c>
      <c r="M40" s="349">
        <v>2221</v>
      </c>
      <c r="N40" s="350">
        <v>417.90205312921989</v>
      </c>
      <c r="O40" s="349">
        <v>0</v>
      </c>
      <c r="P40" s="350">
        <v>0</v>
      </c>
      <c r="Q40" s="349">
        <v>5644</v>
      </c>
      <c r="R40" s="350">
        <v>408.41354004252162</v>
      </c>
      <c r="U40" s="261"/>
      <c r="V40" s="271"/>
      <c r="W40" s="262"/>
      <c r="X40" s="271"/>
      <c r="Y40" s="262"/>
      <c r="Z40" s="271"/>
      <c r="AA40" s="262"/>
      <c r="AB40" s="271"/>
      <c r="AC40" s="262"/>
      <c r="AD40" s="271"/>
      <c r="AE40" s="262"/>
      <c r="AF40" s="271"/>
      <c r="AG40" s="262"/>
      <c r="AH40" s="271"/>
      <c r="AI40" s="262"/>
      <c r="AJ40" s="271"/>
      <c r="AK40" s="262"/>
      <c r="AL40" s="261"/>
      <c r="AM40" s="261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61"/>
      <c r="BG40" s="261"/>
      <c r="BH40" s="261"/>
      <c r="BI40" s="261"/>
      <c r="BJ40" s="261"/>
      <c r="BK40" s="261"/>
      <c r="BL40" s="261"/>
      <c r="BM40" s="261"/>
      <c r="BN40" s="261"/>
      <c r="BO40" s="261"/>
      <c r="BP40" s="261"/>
      <c r="BQ40" s="261"/>
      <c r="BR40" s="261"/>
    </row>
    <row r="41" spans="2:70" ht="14.25" customHeight="1">
      <c r="B41" s="348" t="s">
        <v>17</v>
      </c>
      <c r="C41" s="349">
        <v>1861</v>
      </c>
      <c r="D41" s="350">
        <v>743.47105857066117</v>
      </c>
      <c r="E41" s="349">
        <v>9303</v>
      </c>
      <c r="F41" s="350">
        <v>860.41497796409897</v>
      </c>
      <c r="G41" s="349">
        <v>0</v>
      </c>
      <c r="H41" s="350">
        <v>0</v>
      </c>
      <c r="I41" s="349">
        <v>11164</v>
      </c>
      <c r="J41" s="350">
        <v>840.92083303475567</v>
      </c>
      <c r="K41" s="349">
        <v>5986</v>
      </c>
      <c r="L41" s="350">
        <v>449.96221349816261</v>
      </c>
      <c r="M41" s="349">
        <v>4170</v>
      </c>
      <c r="N41" s="350">
        <v>455.43623261390752</v>
      </c>
      <c r="O41" s="349">
        <v>0</v>
      </c>
      <c r="P41" s="350">
        <v>0</v>
      </c>
      <c r="Q41" s="349">
        <v>10156</v>
      </c>
      <c r="R41" s="350">
        <v>452.20981685702992</v>
      </c>
      <c r="U41" s="261"/>
      <c r="V41" s="271"/>
      <c r="W41" s="262"/>
      <c r="X41" s="271"/>
      <c r="Y41" s="262"/>
      <c r="Z41" s="271"/>
      <c r="AA41" s="262"/>
      <c r="AB41" s="271"/>
      <c r="AC41" s="262"/>
      <c r="AD41" s="271"/>
      <c r="AE41" s="262"/>
      <c r="AF41" s="271"/>
      <c r="AG41" s="262"/>
      <c r="AH41" s="271"/>
      <c r="AI41" s="262"/>
      <c r="AJ41" s="271"/>
      <c r="AK41" s="262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</row>
    <row r="42" spans="2:70" ht="14.25" customHeight="1">
      <c r="B42" s="348" t="s">
        <v>18</v>
      </c>
      <c r="C42" s="349">
        <v>4434</v>
      </c>
      <c r="D42" s="350">
        <v>744.02712223725791</v>
      </c>
      <c r="E42" s="349">
        <v>20575</v>
      </c>
      <c r="F42" s="350">
        <v>846.7939654921031</v>
      </c>
      <c r="G42" s="349">
        <v>0</v>
      </c>
      <c r="H42" s="350">
        <v>0</v>
      </c>
      <c r="I42" s="349">
        <v>25009</v>
      </c>
      <c r="J42" s="350">
        <v>828.57379743292506</v>
      </c>
      <c r="K42" s="349">
        <v>9975</v>
      </c>
      <c r="L42" s="350">
        <v>505.28209924812165</v>
      </c>
      <c r="M42" s="349">
        <v>6992</v>
      </c>
      <c r="N42" s="350">
        <v>500.02935640732437</v>
      </c>
      <c r="O42" s="349">
        <v>0</v>
      </c>
      <c r="P42" s="350">
        <v>0</v>
      </c>
      <c r="Q42" s="349">
        <v>16967</v>
      </c>
      <c r="R42" s="350">
        <v>503.11747509872254</v>
      </c>
      <c r="U42" s="261"/>
      <c r="V42" s="271"/>
      <c r="W42" s="262"/>
      <c r="X42" s="271"/>
      <c r="Y42" s="262"/>
      <c r="Z42" s="271"/>
      <c r="AA42" s="262"/>
      <c r="AB42" s="271"/>
      <c r="AC42" s="262"/>
      <c r="AD42" s="271"/>
      <c r="AE42" s="262"/>
      <c r="AF42" s="271"/>
      <c r="AG42" s="262"/>
      <c r="AH42" s="271"/>
      <c r="AI42" s="262"/>
      <c r="AJ42" s="271"/>
      <c r="AK42" s="262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</row>
    <row r="43" spans="2:70" ht="14.25" customHeight="1">
      <c r="B43" s="348" t="s">
        <v>19</v>
      </c>
      <c r="C43" s="349">
        <v>8174</v>
      </c>
      <c r="D43" s="350">
        <v>713.82610105211666</v>
      </c>
      <c r="E43" s="349">
        <v>42209</v>
      </c>
      <c r="F43" s="350">
        <v>814.41274420147352</v>
      </c>
      <c r="G43" s="349">
        <v>0</v>
      </c>
      <c r="H43" s="350">
        <v>0</v>
      </c>
      <c r="I43" s="349">
        <v>50383</v>
      </c>
      <c r="J43" s="350">
        <v>798.0938425659449</v>
      </c>
      <c r="K43" s="349">
        <v>13073</v>
      </c>
      <c r="L43" s="350">
        <v>565.12784288227817</v>
      </c>
      <c r="M43" s="349">
        <v>9108</v>
      </c>
      <c r="N43" s="350">
        <v>579.37968928414682</v>
      </c>
      <c r="O43" s="349">
        <v>1</v>
      </c>
      <c r="P43" s="350">
        <v>406.97</v>
      </c>
      <c r="Q43" s="349">
        <v>22182</v>
      </c>
      <c r="R43" s="350">
        <v>570.97256649535802</v>
      </c>
      <c r="U43" s="261"/>
      <c r="V43" s="271"/>
      <c r="W43" s="262"/>
      <c r="X43" s="271"/>
      <c r="Y43" s="262"/>
      <c r="Z43" s="271"/>
      <c r="AA43" s="262"/>
      <c r="AB43" s="271"/>
      <c r="AC43" s="262"/>
      <c r="AD43" s="271"/>
      <c r="AE43" s="262"/>
      <c r="AF43" s="271"/>
      <c r="AG43" s="262"/>
      <c r="AH43" s="271"/>
      <c r="AI43" s="262"/>
      <c r="AJ43" s="271"/>
      <c r="AK43" s="262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</row>
    <row r="44" spans="2:70" ht="14.25" customHeight="1">
      <c r="B44" s="348" t="s">
        <v>20</v>
      </c>
      <c r="C44" s="349">
        <v>13802</v>
      </c>
      <c r="D44" s="350">
        <v>687.16624184900786</v>
      </c>
      <c r="E44" s="349">
        <v>79105</v>
      </c>
      <c r="F44" s="350">
        <v>800.50837507110589</v>
      </c>
      <c r="G44" s="349">
        <v>0</v>
      </c>
      <c r="H44" s="350">
        <v>0</v>
      </c>
      <c r="I44" s="349">
        <v>92907</v>
      </c>
      <c r="J44" s="350">
        <v>783.6705897295127</v>
      </c>
      <c r="K44" s="349">
        <v>14781</v>
      </c>
      <c r="L44" s="350">
        <v>623.26447466341858</v>
      </c>
      <c r="M44" s="349">
        <v>10677</v>
      </c>
      <c r="N44" s="350">
        <v>629.71533108551216</v>
      </c>
      <c r="O44" s="349">
        <v>0</v>
      </c>
      <c r="P44" s="350">
        <v>0</v>
      </c>
      <c r="Q44" s="349">
        <v>25458</v>
      </c>
      <c r="R44" s="350">
        <v>625.96994225783658</v>
      </c>
      <c r="U44" s="261"/>
      <c r="V44" s="271"/>
      <c r="W44" s="262"/>
      <c r="X44" s="271"/>
      <c r="Y44" s="262"/>
      <c r="Z44" s="271"/>
      <c r="AA44" s="262"/>
      <c r="AB44" s="271"/>
      <c r="AC44" s="262"/>
      <c r="AD44" s="271"/>
      <c r="AE44" s="262"/>
      <c r="AF44" s="271"/>
      <c r="AG44" s="262"/>
      <c r="AH44" s="271"/>
      <c r="AI44" s="262"/>
      <c r="AJ44" s="271"/>
      <c r="AK44" s="262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</row>
    <row r="45" spans="2:70" ht="14.25" customHeight="1">
      <c r="B45" s="348" t="s">
        <v>21</v>
      </c>
      <c r="C45" s="349">
        <v>20259</v>
      </c>
      <c r="D45" s="350">
        <v>674.32330766572795</v>
      </c>
      <c r="E45" s="349">
        <v>126457</v>
      </c>
      <c r="F45" s="350">
        <v>829.53712700760127</v>
      </c>
      <c r="G45" s="349">
        <v>0</v>
      </c>
      <c r="H45" s="350">
        <v>0</v>
      </c>
      <c r="I45" s="349">
        <v>146716</v>
      </c>
      <c r="J45" s="350">
        <v>808.1047217754043</v>
      </c>
      <c r="K45" s="349">
        <v>12350</v>
      </c>
      <c r="L45" s="350">
        <v>652.2321635627535</v>
      </c>
      <c r="M45" s="349">
        <v>9825</v>
      </c>
      <c r="N45" s="350">
        <v>664.18497201017954</v>
      </c>
      <c r="O45" s="349">
        <v>0</v>
      </c>
      <c r="P45" s="350">
        <v>0</v>
      </c>
      <c r="Q45" s="349">
        <v>22175</v>
      </c>
      <c r="R45" s="350">
        <v>657.52805276212041</v>
      </c>
      <c r="U45" s="261"/>
      <c r="V45" s="271"/>
      <c r="W45" s="262"/>
      <c r="X45" s="271"/>
      <c r="Y45" s="262"/>
      <c r="Z45" s="271"/>
      <c r="AA45" s="262"/>
      <c r="AB45" s="271"/>
      <c r="AC45" s="262"/>
      <c r="AD45" s="271"/>
      <c r="AE45" s="262"/>
      <c r="AF45" s="271"/>
      <c r="AG45" s="262"/>
      <c r="AH45" s="271"/>
      <c r="AI45" s="262"/>
      <c r="AJ45" s="271"/>
      <c r="AK45" s="262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</row>
    <row r="46" spans="2:70" ht="14.25" customHeight="1">
      <c r="B46" s="348" t="s">
        <v>22</v>
      </c>
      <c r="C46" s="349">
        <v>24561</v>
      </c>
      <c r="D46" s="350">
        <v>617.84504091852909</v>
      </c>
      <c r="E46" s="349">
        <v>178143</v>
      </c>
      <c r="F46" s="350">
        <v>834.20715049145713</v>
      </c>
      <c r="G46" s="349">
        <v>1</v>
      </c>
      <c r="H46" s="350">
        <v>820.78</v>
      </c>
      <c r="I46" s="349">
        <v>202705</v>
      </c>
      <c r="J46" s="350">
        <v>807.99130381588827</v>
      </c>
      <c r="K46" s="349">
        <v>8289</v>
      </c>
      <c r="L46" s="350">
        <v>674.19859331644409</v>
      </c>
      <c r="M46" s="349">
        <v>7522</v>
      </c>
      <c r="N46" s="350">
        <v>681.64174953469842</v>
      </c>
      <c r="O46" s="349">
        <v>0</v>
      </c>
      <c r="P46" s="350">
        <v>0</v>
      </c>
      <c r="Q46" s="349">
        <v>15811</v>
      </c>
      <c r="R46" s="350">
        <v>677.73963569666728</v>
      </c>
      <c r="U46" s="261"/>
      <c r="V46" s="271"/>
      <c r="W46" s="262"/>
      <c r="X46" s="271"/>
      <c r="Y46" s="262"/>
      <c r="Z46" s="271"/>
      <c r="AA46" s="262"/>
      <c r="AB46" s="271"/>
      <c r="AC46" s="262"/>
      <c r="AD46" s="271"/>
      <c r="AE46" s="262"/>
      <c r="AF46" s="271"/>
      <c r="AG46" s="262"/>
      <c r="AH46" s="271"/>
      <c r="AI46" s="262"/>
      <c r="AJ46" s="271"/>
      <c r="AK46" s="262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</row>
    <row r="47" spans="2:70" ht="14.25" customHeight="1">
      <c r="B47" s="348" t="s">
        <v>23</v>
      </c>
      <c r="C47" s="349">
        <v>26491</v>
      </c>
      <c r="D47" s="350">
        <v>554.25026235325163</v>
      </c>
      <c r="E47" s="349">
        <v>253588</v>
      </c>
      <c r="F47" s="350">
        <v>846.57342744924563</v>
      </c>
      <c r="G47" s="349">
        <v>1</v>
      </c>
      <c r="H47" s="350">
        <v>721.7</v>
      </c>
      <c r="I47" s="349">
        <v>280080</v>
      </c>
      <c r="J47" s="350">
        <v>818.92397786346498</v>
      </c>
      <c r="K47" s="349">
        <v>5071</v>
      </c>
      <c r="L47" s="350">
        <v>648.04920331295762</v>
      </c>
      <c r="M47" s="349">
        <v>5552</v>
      </c>
      <c r="N47" s="350">
        <v>673.42123919308369</v>
      </c>
      <c r="O47" s="349">
        <v>1</v>
      </c>
      <c r="P47" s="350">
        <v>778.54</v>
      </c>
      <c r="Q47" s="349">
        <v>10624</v>
      </c>
      <c r="R47" s="350">
        <v>661.32066735692854</v>
      </c>
      <c r="U47" s="261"/>
      <c r="V47" s="271"/>
      <c r="W47" s="262"/>
      <c r="X47" s="271"/>
      <c r="Y47" s="262"/>
      <c r="Z47" s="271"/>
      <c r="AA47" s="262"/>
      <c r="AB47" s="271"/>
      <c r="AC47" s="262"/>
      <c r="AD47" s="271"/>
      <c r="AE47" s="262"/>
      <c r="AF47" s="271"/>
      <c r="AG47" s="262"/>
      <c r="AH47" s="271"/>
      <c r="AI47" s="262"/>
      <c r="AJ47" s="271"/>
      <c r="AK47" s="262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</row>
    <row r="48" spans="2:70" ht="14.25" customHeight="1">
      <c r="B48" s="348" t="s">
        <v>24</v>
      </c>
      <c r="C48" s="349">
        <v>26934</v>
      </c>
      <c r="D48" s="350">
        <v>499.69313729858192</v>
      </c>
      <c r="E48" s="349">
        <v>346042</v>
      </c>
      <c r="F48" s="350">
        <v>829.42529100513491</v>
      </c>
      <c r="G48" s="349">
        <v>1</v>
      </c>
      <c r="H48" s="350">
        <v>683.88</v>
      </c>
      <c r="I48" s="349">
        <v>372977</v>
      </c>
      <c r="J48" s="350">
        <v>805.61376543325423</v>
      </c>
      <c r="K48" s="349">
        <v>2718</v>
      </c>
      <c r="L48" s="350">
        <v>645.89837748344416</v>
      </c>
      <c r="M48" s="349">
        <v>3813</v>
      </c>
      <c r="N48" s="350">
        <v>644.32046682402347</v>
      </c>
      <c r="O48" s="349">
        <v>0</v>
      </c>
      <c r="P48" s="350">
        <v>0</v>
      </c>
      <c r="Q48" s="349">
        <v>6531</v>
      </c>
      <c r="R48" s="350">
        <v>644.97714438830235</v>
      </c>
      <c r="U48" s="261"/>
      <c r="V48" s="271"/>
      <c r="W48" s="262"/>
      <c r="X48" s="271"/>
      <c r="Y48" s="262"/>
      <c r="Z48" s="271"/>
      <c r="AA48" s="262"/>
      <c r="AB48" s="271"/>
      <c r="AC48" s="262"/>
      <c r="AD48" s="271"/>
      <c r="AE48" s="262"/>
      <c r="AF48" s="271"/>
      <c r="AG48" s="262"/>
      <c r="AH48" s="271"/>
      <c r="AI48" s="262"/>
      <c r="AJ48" s="271"/>
      <c r="AK48" s="262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261"/>
    </row>
    <row r="49" spans="2:70" ht="14.25" customHeight="1">
      <c r="B49" s="348" t="s">
        <v>25</v>
      </c>
      <c r="C49" s="349">
        <v>23229</v>
      </c>
      <c r="D49" s="350">
        <v>461.95425890051104</v>
      </c>
      <c r="E49" s="349">
        <v>357275</v>
      </c>
      <c r="F49" s="350">
        <v>802.36528019032676</v>
      </c>
      <c r="G49" s="349">
        <v>3</v>
      </c>
      <c r="H49" s="350">
        <v>984.65666666666675</v>
      </c>
      <c r="I49" s="349">
        <v>380507</v>
      </c>
      <c r="J49" s="350">
        <v>781.58547656153235</v>
      </c>
      <c r="K49" s="349">
        <v>992</v>
      </c>
      <c r="L49" s="350">
        <v>639.09240927419296</v>
      </c>
      <c r="M49" s="349">
        <v>1963</v>
      </c>
      <c r="N49" s="350">
        <v>650.81007641365181</v>
      </c>
      <c r="O49" s="349">
        <v>0</v>
      </c>
      <c r="P49" s="350">
        <v>0</v>
      </c>
      <c r="Q49" s="349">
        <v>2955</v>
      </c>
      <c r="R49" s="350">
        <v>646.87642978003316</v>
      </c>
      <c r="U49" s="261"/>
      <c r="V49" s="271"/>
      <c r="W49" s="262"/>
      <c r="X49" s="271"/>
      <c r="Y49" s="262"/>
      <c r="Z49" s="271"/>
      <c r="AA49" s="262"/>
      <c r="AB49" s="271"/>
      <c r="AC49" s="262"/>
      <c r="AD49" s="271"/>
      <c r="AE49" s="262"/>
      <c r="AF49" s="271"/>
      <c r="AG49" s="262"/>
      <c r="AH49" s="271"/>
      <c r="AI49" s="262"/>
      <c r="AJ49" s="271"/>
      <c r="AK49" s="262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1"/>
      <c r="BQ49" s="261"/>
      <c r="BR49" s="261"/>
    </row>
    <row r="50" spans="2:70" ht="14.25" customHeight="1">
      <c r="B50" s="348" t="s">
        <v>26</v>
      </c>
      <c r="C50" s="349">
        <v>47209</v>
      </c>
      <c r="D50" s="350">
        <v>428.99898854031983</v>
      </c>
      <c r="E50" s="349">
        <v>737196</v>
      </c>
      <c r="F50" s="350">
        <v>758.14764627045463</v>
      </c>
      <c r="G50" s="349">
        <v>5</v>
      </c>
      <c r="H50" s="350">
        <v>481.774</v>
      </c>
      <c r="I50" s="349">
        <v>784410</v>
      </c>
      <c r="J50" s="350">
        <v>738.3363730192043</v>
      </c>
      <c r="K50" s="349">
        <v>632</v>
      </c>
      <c r="L50" s="350">
        <v>662.10153481012651</v>
      </c>
      <c r="M50" s="349">
        <v>1758</v>
      </c>
      <c r="N50" s="350">
        <v>654.45385665528988</v>
      </c>
      <c r="O50" s="349">
        <v>0</v>
      </c>
      <c r="P50" s="350">
        <v>0</v>
      </c>
      <c r="Q50" s="349">
        <v>2390</v>
      </c>
      <c r="R50" s="350">
        <v>656.47617154811701</v>
      </c>
      <c r="U50" s="261"/>
      <c r="V50" s="271"/>
      <c r="W50" s="262"/>
      <c r="X50" s="271"/>
      <c r="Y50" s="262"/>
      <c r="Z50" s="271"/>
      <c r="AA50" s="262"/>
      <c r="AB50" s="271"/>
      <c r="AC50" s="262"/>
      <c r="AD50" s="271"/>
      <c r="AE50" s="262"/>
      <c r="AF50" s="271"/>
      <c r="AG50" s="262"/>
      <c r="AH50" s="271"/>
      <c r="AI50" s="262"/>
      <c r="AJ50" s="271"/>
      <c r="AK50" s="262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</row>
    <row r="51" spans="2:70" ht="14.25" customHeight="1">
      <c r="B51" s="348" t="s">
        <v>5</v>
      </c>
      <c r="C51" s="349">
        <v>0</v>
      </c>
      <c r="D51" s="350">
        <v>0</v>
      </c>
      <c r="E51" s="349">
        <v>11</v>
      </c>
      <c r="F51" s="350">
        <v>683.44545454545448</v>
      </c>
      <c r="G51" s="349">
        <v>0</v>
      </c>
      <c r="H51" s="350">
        <v>0</v>
      </c>
      <c r="I51" s="349">
        <v>11</v>
      </c>
      <c r="J51" s="350">
        <v>683.44545454545448</v>
      </c>
      <c r="K51" s="349">
        <v>0</v>
      </c>
      <c r="L51" s="350">
        <v>0</v>
      </c>
      <c r="M51" s="349">
        <v>1</v>
      </c>
      <c r="N51" s="350">
        <v>767.5</v>
      </c>
      <c r="O51" s="349">
        <v>0</v>
      </c>
      <c r="P51" s="350">
        <v>0</v>
      </c>
      <c r="Q51" s="349">
        <v>1</v>
      </c>
      <c r="R51" s="350">
        <v>767.5</v>
      </c>
      <c r="U51" s="261"/>
      <c r="V51" s="271"/>
      <c r="W51" s="262"/>
      <c r="X51" s="271"/>
      <c r="Y51" s="262"/>
      <c r="Z51" s="271"/>
      <c r="AA51" s="262"/>
      <c r="AB51" s="271"/>
      <c r="AC51" s="262"/>
      <c r="AD51" s="271"/>
      <c r="AE51" s="262"/>
      <c r="AF51" s="271"/>
      <c r="AG51" s="262"/>
      <c r="AH51" s="271"/>
      <c r="AI51" s="262"/>
      <c r="AJ51" s="271"/>
      <c r="AK51" s="262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261"/>
      <c r="BQ51" s="261"/>
      <c r="BR51" s="261"/>
    </row>
    <row r="52" spans="2:70" ht="14.25" customHeight="1">
      <c r="B52" s="352" t="s">
        <v>6</v>
      </c>
      <c r="C52" s="353">
        <v>197664</v>
      </c>
      <c r="D52" s="354">
        <v>548.77659047676821</v>
      </c>
      <c r="E52" s="353">
        <v>2154287</v>
      </c>
      <c r="F52" s="354">
        <v>801.91331111406748</v>
      </c>
      <c r="G52" s="353">
        <v>11</v>
      </c>
      <c r="H52" s="354">
        <v>689.92727272727268</v>
      </c>
      <c r="I52" s="353">
        <v>2351962</v>
      </c>
      <c r="J52" s="354">
        <v>780.63862700162304</v>
      </c>
      <c r="K52" s="353">
        <v>179599</v>
      </c>
      <c r="L52" s="354">
        <v>440.58596562341666</v>
      </c>
      <c r="M52" s="353">
        <v>161591</v>
      </c>
      <c r="N52" s="354">
        <v>437.38383146338617</v>
      </c>
      <c r="O52" s="353">
        <v>4</v>
      </c>
      <c r="P52" s="354">
        <v>512.77</v>
      </c>
      <c r="Q52" s="353">
        <v>341194</v>
      </c>
      <c r="R52" s="354">
        <v>439.07026685697889</v>
      </c>
      <c r="U52" s="261"/>
      <c r="V52" s="271"/>
      <c r="W52" s="262"/>
      <c r="X52" s="271"/>
      <c r="Y52" s="262"/>
      <c r="Z52" s="271"/>
      <c r="AA52" s="262"/>
      <c r="AB52" s="271"/>
      <c r="AC52" s="262"/>
      <c r="AD52" s="271"/>
      <c r="AE52" s="262"/>
      <c r="AF52" s="271"/>
      <c r="AG52" s="262"/>
      <c r="AH52" s="271"/>
      <c r="AI52" s="262"/>
      <c r="AJ52" s="271"/>
      <c r="AK52" s="262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1"/>
      <c r="BP52" s="261"/>
      <c r="BQ52" s="261"/>
      <c r="BR52" s="261"/>
    </row>
    <row r="53" spans="2:70" ht="14.25" customHeight="1">
      <c r="B53" s="355" t="s">
        <v>27</v>
      </c>
      <c r="C53" s="349">
        <v>73.650457341751661</v>
      </c>
      <c r="D53" s="349" t="s">
        <v>223</v>
      </c>
      <c r="E53" s="349">
        <v>78.195934040020873</v>
      </c>
      <c r="F53" s="349" t="s">
        <v>223</v>
      </c>
      <c r="G53" s="349">
        <v>82</v>
      </c>
      <c r="H53" s="349" t="s">
        <v>223</v>
      </c>
      <c r="I53" s="349">
        <v>77.813938300585349</v>
      </c>
      <c r="J53" s="349" t="s">
        <v>223</v>
      </c>
      <c r="K53" s="349">
        <v>35.013981146888348</v>
      </c>
      <c r="L53" s="349" t="s">
        <v>223</v>
      </c>
      <c r="M53" s="349">
        <v>34.594646945974382</v>
      </c>
      <c r="N53" s="349" t="s">
        <v>223</v>
      </c>
      <c r="O53" s="349">
        <v>43.25</v>
      </c>
      <c r="P53" s="349" t="s">
        <v>223</v>
      </c>
      <c r="Q53" s="349">
        <v>34.815479801754435</v>
      </c>
      <c r="R53" s="349" t="s">
        <v>223</v>
      </c>
      <c r="U53" s="261"/>
      <c r="V53" s="271"/>
      <c r="W53" s="262"/>
      <c r="X53" s="271"/>
      <c r="Y53" s="262"/>
      <c r="Z53" s="271"/>
      <c r="AA53" s="262"/>
      <c r="AB53" s="271"/>
      <c r="AC53" s="262"/>
      <c r="AD53" s="271"/>
      <c r="AE53" s="262"/>
      <c r="AF53" s="271"/>
      <c r="AG53" s="262"/>
      <c r="AH53" s="271"/>
      <c r="AI53" s="262"/>
      <c r="AJ53" s="271"/>
      <c r="AK53" s="262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1"/>
    </row>
    <row r="54" spans="2:70" ht="14.25" customHeight="1">
      <c r="B54" s="343"/>
      <c r="C54" s="356"/>
      <c r="D54" s="357"/>
      <c r="E54" s="358"/>
      <c r="F54" s="358"/>
      <c r="G54" s="356"/>
      <c r="H54" s="358"/>
      <c r="I54" s="356"/>
      <c r="J54" s="358"/>
      <c r="K54" s="356"/>
      <c r="L54" s="357"/>
      <c r="M54" s="356"/>
      <c r="N54" s="357"/>
      <c r="O54" s="356"/>
      <c r="P54" s="357"/>
      <c r="Q54" s="356"/>
      <c r="R54" s="357"/>
      <c r="U54" s="261"/>
      <c r="V54" s="259"/>
      <c r="W54" s="258"/>
      <c r="X54" s="259"/>
      <c r="Y54" s="258"/>
      <c r="Z54" s="259"/>
      <c r="AA54" s="258"/>
      <c r="AB54" s="259"/>
      <c r="AC54" s="258"/>
      <c r="AD54" s="259"/>
      <c r="AE54" s="258"/>
      <c r="AF54" s="259"/>
      <c r="AG54" s="258"/>
      <c r="AH54" s="259"/>
      <c r="AI54" s="258"/>
      <c r="AJ54" s="259"/>
      <c r="AK54" s="258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1"/>
    </row>
    <row r="55" spans="2:70" ht="14.25" customHeight="1">
      <c r="B55" s="560" t="s">
        <v>0</v>
      </c>
      <c r="C55" s="561" t="s">
        <v>1</v>
      </c>
      <c r="D55" s="561"/>
      <c r="E55" s="561"/>
      <c r="F55" s="561"/>
      <c r="G55" s="561"/>
      <c r="H55" s="561"/>
      <c r="I55" s="561"/>
      <c r="J55" s="561"/>
      <c r="K55" s="561" t="s">
        <v>2</v>
      </c>
      <c r="L55" s="561"/>
      <c r="M55" s="561"/>
      <c r="N55" s="561"/>
      <c r="O55" s="561"/>
      <c r="P55" s="561"/>
      <c r="Q55" s="561"/>
      <c r="R55" s="561"/>
      <c r="U55" s="26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1"/>
      <c r="AJ55" s="271"/>
      <c r="AK55" s="27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  <c r="BD55" s="261"/>
      <c r="BE55" s="261"/>
      <c r="BF55" s="261"/>
      <c r="BG55" s="261"/>
      <c r="BH55" s="261"/>
      <c r="BI55" s="261"/>
      <c r="BJ55" s="261"/>
      <c r="BK55" s="261"/>
      <c r="BL55" s="261"/>
      <c r="BM55" s="261"/>
      <c r="BN55" s="261"/>
      <c r="BO55" s="261"/>
      <c r="BP55" s="261"/>
      <c r="BQ55" s="261"/>
      <c r="BR55" s="261"/>
    </row>
    <row r="56" spans="2:70" ht="14.25" customHeight="1">
      <c r="B56" s="560"/>
      <c r="C56" s="561" t="s">
        <v>3</v>
      </c>
      <c r="D56" s="561"/>
      <c r="E56" s="562" t="s">
        <v>4</v>
      </c>
      <c r="F56" s="562"/>
      <c r="G56" s="561" t="s">
        <v>5</v>
      </c>
      <c r="H56" s="561"/>
      <c r="I56" s="561" t="s">
        <v>6</v>
      </c>
      <c r="J56" s="561"/>
      <c r="K56" s="561" t="s">
        <v>3</v>
      </c>
      <c r="L56" s="561"/>
      <c r="M56" s="562" t="s">
        <v>4</v>
      </c>
      <c r="N56" s="562"/>
      <c r="O56" s="561" t="s">
        <v>5</v>
      </c>
      <c r="P56" s="561"/>
      <c r="Q56" s="561" t="s">
        <v>6</v>
      </c>
      <c r="R56" s="5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261"/>
      <c r="BD56" s="261"/>
      <c r="BE56" s="261"/>
      <c r="BF56" s="261"/>
      <c r="BG56" s="261"/>
      <c r="BH56" s="261"/>
      <c r="BI56" s="261"/>
      <c r="BJ56" s="261"/>
      <c r="BK56" s="261"/>
      <c r="BL56" s="261"/>
      <c r="BM56" s="261"/>
      <c r="BN56" s="261"/>
      <c r="BO56" s="261"/>
      <c r="BP56" s="261"/>
      <c r="BQ56" s="261"/>
      <c r="BR56" s="261"/>
    </row>
    <row r="57" spans="2:70" ht="14.25" customHeight="1">
      <c r="B57" s="560"/>
      <c r="C57" s="345" t="s">
        <v>7</v>
      </c>
      <c r="D57" s="346" t="s">
        <v>8</v>
      </c>
      <c r="E57" s="347" t="s">
        <v>7</v>
      </c>
      <c r="F57" s="347" t="s">
        <v>8</v>
      </c>
      <c r="G57" s="345" t="s">
        <v>7</v>
      </c>
      <c r="H57" s="347" t="s">
        <v>8</v>
      </c>
      <c r="I57" s="345" t="s">
        <v>7</v>
      </c>
      <c r="J57" s="347" t="s">
        <v>8</v>
      </c>
      <c r="K57" s="345" t="s">
        <v>7</v>
      </c>
      <c r="L57" s="346" t="s">
        <v>8</v>
      </c>
      <c r="M57" s="347" t="s">
        <v>7</v>
      </c>
      <c r="N57" s="347" t="s">
        <v>8</v>
      </c>
      <c r="O57" s="345" t="s">
        <v>7</v>
      </c>
      <c r="P57" s="347" t="s">
        <v>8</v>
      </c>
      <c r="Q57" s="345" t="s">
        <v>7</v>
      </c>
      <c r="R57" s="347" t="s">
        <v>8</v>
      </c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1"/>
      <c r="BP57" s="261"/>
      <c r="BQ57" s="261"/>
      <c r="BR57" s="261"/>
    </row>
    <row r="58" spans="2:70" ht="14.25" customHeight="1">
      <c r="B58" s="348" t="s">
        <v>9</v>
      </c>
      <c r="C58" s="349">
        <v>0</v>
      </c>
      <c r="D58" s="350">
        <v>0</v>
      </c>
      <c r="E58" s="349">
        <v>0</v>
      </c>
      <c r="F58" s="350">
        <v>0</v>
      </c>
      <c r="G58" s="349">
        <v>0</v>
      </c>
      <c r="H58" s="350">
        <v>0</v>
      </c>
      <c r="I58" s="349">
        <v>0</v>
      </c>
      <c r="J58" s="350">
        <v>0</v>
      </c>
      <c r="K58" s="349">
        <v>1176</v>
      </c>
      <c r="L58" s="350">
        <v>318.99699829932024</v>
      </c>
      <c r="M58" s="349">
        <v>1208</v>
      </c>
      <c r="N58" s="350">
        <v>314.16389072847744</v>
      </c>
      <c r="O58" s="349">
        <v>0</v>
      </c>
      <c r="P58" s="350">
        <v>0</v>
      </c>
      <c r="Q58" s="349">
        <v>2384</v>
      </c>
      <c r="R58" s="350">
        <v>316.54800755033614</v>
      </c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  <c r="BD58" s="261"/>
      <c r="BE58" s="261"/>
      <c r="BF58" s="261"/>
      <c r="BG58" s="261"/>
      <c r="BH58" s="261"/>
      <c r="BI58" s="261"/>
      <c r="BJ58" s="261"/>
      <c r="BK58" s="261"/>
      <c r="BL58" s="261"/>
      <c r="BM58" s="261"/>
      <c r="BN58" s="261"/>
      <c r="BO58" s="261"/>
      <c r="BP58" s="261"/>
      <c r="BQ58" s="261"/>
      <c r="BR58" s="261"/>
    </row>
    <row r="59" spans="2:70" ht="14.25" customHeight="1">
      <c r="B59" s="351" t="s">
        <v>10</v>
      </c>
      <c r="C59" s="349">
        <v>0</v>
      </c>
      <c r="D59" s="350">
        <v>0</v>
      </c>
      <c r="E59" s="349">
        <v>1</v>
      </c>
      <c r="F59" s="350">
        <v>220.7</v>
      </c>
      <c r="G59" s="349">
        <v>0</v>
      </c>
      <c r="H59" s="350">
        <v>0</v>
      </c>
      <c r="I59" s="349">
        <v>1</v>
      </c>
      <c r="J59" s="350">
        <v>220.7</v>
      </c>
      <c r="K59" s="349">
        <v>5783</v>
      </c>
      <c r="L59" s="350">
        <v>322.90586546774949</v>
      </c>
      <c r="M59" s="349">
        <v>5397</v>
      </c>
      <c r="N59" s="350">
        <v>322.96959051324757</v>
      </c>
      <c r="O59" s="349">
        <v>0</v>
      </c>
      <c r="P59" s="350">
        <v>0</v>
      </c>
      <c r="Q59" s="349">
        <v>11180</v>
      </c>
      <c r="R59" s="350">
        <v>322.93662790697607</v>
      </c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</row>
    <row r="60" spans="2:70" ht="14.25" customHeight="1">
      <c r="B60" s="348" t="s">
        <v>11</v>
      </c>
      <c r="C60" s="349">
        <v>9</v>
      </c>
      <c r="D60" s="350">
        <v>264.75777777777779</v>
      </c>
      <c r="E60" s="349">
        <v>6</v>
      </c>
      <c r="F60" s="350">
        <v>225.64833333333331</v>
      </c>
      <c r="G60" s="349">
        <v>0</v>
      </c>
      <c r="H60" s="350">
        <v>0</v>
      </c>
      <c r="I60" s="349">
        <v>15</v>
      </c>
      <c r="J60" s="350">
        <v>249.114</v>
      </c>
      <c r="K60" s="349">
        <v>15341</v>
      </c>
      <c r="L60" s="350">
        <v>324.0522084609882</v>
      </c>
      <c r="M60" s="349">
        <v>14521</v>
      </c>
      <c r="N60" s="350">
        <v>320.10981199641975</v>
      </c>
      <c r="O60" s="349">
        <v>0</v>
      </c>
      <c r="P60" s="350">
        <v>0</v>
      </c>
      <c r="Q60" s="349">
        <v>29862</v>
      </c>
      <c r="R60" s="350">
        <v>322.13513863773466</v>
      </c>
      <c r="U60" s="261"/>
      <c r="V60" s="271"/>
      <c r="W60" s="262"/>
      <c r="X60" s="271"/>
      <c r="Y60" s="262"/>
      <c r="Z60" s="271"/>
      <c r="AA60" s="262"/>
      <c r="AB60" s="271"/>
      <c r="AC60" s="262"/>
      <c r="AD60" s="271"/>
      <c r="AE60" s="262"/>
      <c r="AF60" s="271"/>
      <c r="AG60" s="262"/>
      <c r="AH60" s="271"/>
      <c r="AI60" s="262"/>
      <c r="AJ60" s="271"/>
      <c r="AK60" s="262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  <c r="BM60" s="261"/>
      <c r="BN60" s="261"/>
      <c r="BO60" s="261"/>
      <c r="BP60" s="261"/>
      <c r="BQ60" s="261"/>
      <c r="BR60" s="261"/>
    </row>
    <row r="61" spans="2:70" ht="14.25" customHeight="1">
      <c r="B61" s="348" t="s">
        <v>12</v>
      </c>
      <c r="C61" s="349">
        <v>16</v>
      </c>
      <c r="D61" s="350">
        <v>335.03812499999992</v>
      </c>
      <c r="E61" s="349">
        <v>24</v>
      </c>
      <c r="F61" s="350">
        <v>326.23583333333323</v>
      </c>
      <c r="G61" s="349">
        <v>0</v>
      </c>
      <c r="H61" s="350">
        <v>0</v>
      </c>
      <c r="I61" s="349">
        <v>40</v>
      </c>
      <c r="J61" s="350">
        <v>329.7567499999999</v>
      </c>
      <c r="K61" s="349">
        <v>30565</v>
      </c>
      <c r="L61" s="350">
        <v>324.7688297071814</v>
      </c>
      <c r="M61" s="349">
        <v>29391</v>
      </c>
      <c r="N61" s="350">
        <v>323.22656459460489</v>
      </c>
      <c r="O61" s="349">
        <v>0</v>
      </c>
      <c r="P61" s="350">
        <v>0</v>
      </c>
      <c r="Q61" s="349">
        <v>59956</v>
      </c>
      <c r="R61" s="350">
        <v>324.01279671759346</v>
      </c>
      <c r="U61" s="261"/>
      <c r="V61" s="271"/>
      <c r="W61" s="262"/>
      <c r="X61" s="271"/>
      <c r="Y61" s="262"/>
      <c r="Z61" s="271"/>
      <c r="AA61" s="262"/>
      <c r="AB61" s="271"/>
      <c r="AC61" s="262"/>
      <c r="AD61" s="271"/>
      <c r="AE61" s="262"/>
      <c r="AF61" s="271"/>
      <c r="AG61" s="262"/>
      <c r="AH61" s="271"/>
      <c r="AI61" s="262"/>
      <c r="AJ61" s="271"/>
      <c r="AK61" s="262"/>
      <c r="AL61" s="261"/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  <c r="AZ61" s="261"/>
      <c r="BA61" s="261"/>
      <c r="BB61" s="261"/>
      <c r="BC61" s="261"/>
      <c r="BD61" s="261"/>
      <c r="BE61" s="261"/>
      <c r="BF61" s="261"/>
      <c r="BG61" s="261"/>
      <c r="BH61" s="261"/>
      <c r="BI61" s="261"/>
      <c r="BJ61" s="261"/>
      <c r="BK61" s="261"/>
      <c r="BL61" s="261"/>
      <c r="BM61" s="261"/>
      <c r="BN61" s="261"/>
      <c r="BO61" s="261"/>
      <c r="BP61" s="261"/>
      <c r="BQ61" s="261"/>
      <c r="BR61" s="261"/>
    </row>
    <row r="62" spans="2:70" ht="14.25" customHeight="1">
      <c r="B62" s="348" t="s">
        <v>13</v>
      </c>
      <c r="C62" s="349">
        <v>20</v>
      </c>
      <c r="D62" s="350">
        <v>410.79149999999993</v>
      </c>
      <c r="E62" s="349">
        <v>21</v>
      </c>
      <c r="F62" s="350">
        <v>380.96619047619049</v>
      </c>
      <c r="G62" s="349">
        <v>0</v>
      </c>
      <c r="H62" s="350">
        <v>0</v>
      </c>
      <c r="I62" s="349">
        <v>41</v>
      </c>
      <c r="J62" s="350">
        <v>395.5151219512195</v>
      </c>
      <c r="K62" s="349">
        <v>45479</v>
      </c>
      <c r="L62" s="350">
        <v>334.54969854218336</v>
      </c>
      <c r="M62" s="349">
        <v>44518</v>
      </c>
      <c r="N62" s="350">
        <v>331.91832651960942</v>
      </c>
      <c r="O62" s="349">
        <v>1</v>
      </c>
      <c r="P62" s="350">
        <v>622.92999999999995</v>
      </c>
      <c r="Q62" s="349">
        <v>89998</v>
      </c>
      <c r="R62" s="350">
        <v>333.25128036178506</v>
      </c>
      <c r="U62" s="261"/>
      <c r="V62" s="271"/>
      <c r="W62" s="262"/>
      <c r="X62" s="271"/>
      <c r="Y62" s="262"/>
      <c r="Z62" s="271"/>
      <c r="AA62" s="262"/>
      <c r="AB62" s="271"/>
      <c r="AC62" s="262"/>
      <c r="AD62" s="271"/>
      <c r="AE62" s="262"/>
      <c r="AF62" s="271"/>
      <c r="AG62" s="262"/>
      <c r="AH62" s="271"/>
      <c r="AI62" s="262"/>
      <c r="AJ62" s="271"/>
      <c r="AK62" s="262"/>
      <c r="AL62" s="261"/>
      <c r="AM62" s="261"/>
      <c r="AN62" s="261"/>
      <c r="AO62" s="261"/>
      <c r="AP62" s="261"/>
      <c r="AQ62" s="261"/>
      <c r="AR62" s="261"/>
      <c r="AS62" s="261"/>
      <c r="AT62" s="261"/>
      <c r="AU62" s="261"/>
      <c r="AV62" s="261"/>
      <c r="AW62" s="261"/>
      <c r="AX62" s="261"/>
      <c r="AY62" s="261"/>
      <c r="AZ62" s="261"/>
      <c r="BA62" s="261"/>
      <c r="BB62" s="261"/>
      <c r="BC62" s="261"/>
      <c r="BD62" s="261"/>
      <c r="BE62" s="261"/>
      <c r="BF62" s="261"/>
      <c r="BG62" s="261"/>
      <c r="BH62" s="261"/>
      <c r="BI62" s="261"/>
      <c r="BJ62" s="261"/>
      <c r="BK62" s="261"/>
      <c r="BL62" s="261"/>
      <c r="BM62" s="261"/>
      <c r="BN62" s="261"/>
      <c r="BO62" s="261"/>
      <c r="BP62" s="261"/>
      <c r="BQ62" s="261"/>
      <c r="BR62" s="261"/>
    </row>
    <row r="63" spans="2:70" ht="14.25" customHeight="1">
      <c r="B63" s="348" t="s">
        <v>14</v>
      </c>
      <c r="C63" s="349">
        <v>107</v>
      </c>
      <c r="D63" s="350">
        <v>300.22364485981331</v>
      </c>
      <c r="E63" s="349">
        <v>89</v>
      </c>
      <c r="F63" s="350">
        <v>304.09617977528109</v>
      </c>
      <c r="G63" s="349">
        <v>0</v>
      </c>
      <c r="H63" s="350">
        <v>0</v>
      </c>
      <c r="I63" s="349">
        <v>196</v>
      </c>
      <c r="J63" s="350">
        <v>301.98209183673487</v>
      </c>
      <c r="K63" s="349">
        <v>3804</v>
      </c>
      <c r="L63" s="350">
        <v>557.0319321766558</v>
      </c>
      <c r="M63" s="349">
        <v>2799</v>
      </c>
      <c r="N63" s="350">
        <v>506.76599857091793</v>
      </c>
      <c r="O63" s="349">
        <v>1</v>
      </c>
      <c r="P63" s="350">
        <v>242.64</v>
      </c>
      <c r="Q63" s="349">
        <v>6604</v>
      </c>
      <c r="R63" s="350">
        <v>535.67991217443944</v>
      </c>
      <c r="U63" s="261"/>
      <c r="V63" s="271"/>
      <c r="W63" s="262"/>
      <c r="X63" s="271"/>
      <c r="Y63" s="262"/>
      <c r="Z63" s="271"/>
      <c r="AA63" s="262"/>
      <c r="AB63" s="271"/>
      <c r="AC63" s="262"/>
      <c r="AD63" s="271"/>
      <c r="AE63" s="262"/>
      <c r="AF63" s="271"/>
      <c r="AG63" s="262"/>
      <c r="AH63" s="271"/>
      <c r="AI63" s="262"/>
      <c r="AJ63" s="271"/>
      <c r="AK63" s="262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1"/>
      <c r="BB63" s="261"/>
      <c r="BC63" s="261"/>
      <c r="BD63" s="261"/>
      <c r="BE63" s="261"/>
      <c r="BF63" s="261"/>
      <c r="BG63" s="261"/>
      <c r="BH63" s="261"/>
      <c r="BI63" s="261"/>
      <c r="BJ63" s="261"/>
      <c r="BK63" s="261"/>
      <c r="BL63" s="261"/>
      <c r="BM63" s="261"/>
      <c r="BN63" s="261"/>
      <c r="BO63" s="261"/>
      <c r="BP63" s="261"/>
      <c r="BQ63" s="261"/>
      <c r="BR63" s="261"/>
    </row>
    <row r="64" spans="2:70" ht="14.25" customHeight="1">
      <c r="B64" s="348" t="s">
        <v>15</v>
      </c>
      <c r="C64" s="349">
        <v>66</v>
      </c>
      <c r="D64" s="350">
        <v>341.81333333333339</v>
      </c>
      <c r="E64" s="349">
        <v>61</v>
      </c>
      <c r="F64" s="350">
        <v>293.81950819672147</v>
      </c>
      <c r="G64" s="349">
        <v>0</v>
      </c>
      <c r="H64" s="350">
        <v>0</v>
      </c>
      <c r="I64" s="349">
        <v>127</v>
      </c>
      <c r="J64" s="350">
        <v>318.76118110236229</v>
      </c>
      <c r="K64" s="349">
        <v>9082</v>
      </c>
      <c r="L64" s="350">
        <v>724.00127394847061</v>
      </c>
      <c r="M64" s="349">
        <v>5743</v>
      </c>
      <c r="N64" s="350">
        <v>679.09605955075733</v>
      </c>
      <c r="O64" s="349">
        <v>0</v>
      </c>
      <c r="P64" s="350">
        <v>0</v>
      </c>
      <c r="Q64" s="349">
        <v>14825</v>
      </c>
      <c r="R64" s="350">
        <v>706.60561483979825</v>
      </c>
      <c r="U64" s="261"/>
      <c r="V64" s="271"/>
      <c r="W64" s="262"/>
      <c r="X64" s="271"/>
      <c r="Y64" s="262"/>
      <c r="Z64" s="271"/>
      <c r="AA64" s="262"/>
      <c r="AB64" s="271"/>
      <c r="AC64" s="262"/>
      <c r="AD64" s="271"/>
      <c r="AE64" s="262"/>
      <c r="AF64" s="271"/>
      <c r="AG64" s="262"/>
      <c r="AH64" s="271"/>
      <c r="AI64" s="262"/>
      <c r="AJ64" s="271"/>
      <c r="AK64" s="262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1"/>
      <c r="BE64" s="261"/>
      <c r="BF64" s="261"/>
      <c r="BG64" s="261"/>
      <c r="BH64" s="261"/>
      <c r="BI64" s="261"/>
      <c r="BJ64" s="261"/>
      <c r="BK64" s="261"/>
      <c r="BL64" s="261"/>
      <c r="BM64" s="261"/>
      <c r="BN64" s="261"/>
      <c r="BO64" s="261"/>
      <c r="BP64" s="261"/>
      <c r="BQ64" s="261"/>
      <c r="BR64" s="261"/>
    </row>
    <row r="65" spans="2:70" ht="14.25" customHeight="1">
      <c r="B65" s="348" t="s">
        <v>16</v>
      </c>
      <c r="C65" s="349">
        <v>79</v>
      </c>
      <c r="D65" s="350">
        <v>328.23911392405086</v>
      </c>
      <c r="E65" s="349">
        <v>80</v>
      </c>
      <c r="F65" s="350">
        <v>345.24900000000008</v>
      </c>
      <c r="G65" s="349">
        <v>0</v>
      </c>
      <c r="H65" s="350">
        <v>0</v>
      </c>
      <c r="I65" s="349">
        <v>159</v>
      </c>
      <c r="J65" s="350">
        <v>336.79754716981148</v>
      </c>
      <c r="K65" s="349">
        <v>22995</v>
      </c>
      <c r="L65" s="350">
        <v>822.33946771037097</v>
      </c>
      <c r="M65" s="349">
        <v>16048</v>
      </c>
      <c r="N65" s="350">
        <v>780.19950024925174</v>
      </c>
      <c r="O65" s="349">
        <v>0</v>
      </c>
      <c r="P65" s="350">
        <v>0</v>
      </c>
      <c r="Q65" s="349">
        <v>39043</v>
      </c>
      <c r="R65" s="350">
        <v>805.01850882360395</v>
      </c>
      <c r="U65" s="261"/>
      <c r="V65" s="271"/>
      <c r="W65" s="262"/>
      <c r="X65" s="271"/>
      <c r="Y65" s="262"/>
      <c r="Z65" s="271"/>
      <c r="AA65" s="262"/>
      <c r="AB65" s="271"/>
      <c r="AC65" s="262"/>
      <c r="AD65" s="271"/>
      <c r="AE65" s="262"/>
      <c r="AF65" s="271"/>
      <c r="AG65" s="262"/>
      <c r="AH65" s="271"/>
      <c r="AI65" s="262"/>
      <c r="AJ65" s="271"/>
      <c r="AK65" s="262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1"/>
      <c r="BE65" s="261"/>
      <c r="BF65" s="261"/>
      <c r="BG65" s="261"/>
      <c r="BH65" s="261"/>
      <c r="BI65" s="261"/>
      <c r="BJ65" s="261"/>
      <c r="BK65" s="261"/>
      <c r="BL65" s="261"/>
      <c r="BM65" s="261"/>
      <c r="BN65" s="261"/>
      <c r="BO65" s="261"/>
      <c r="BP65" s="261"/>
      <c r="BQ65" s="261"/>
      <c r="BR65" s="261"/>
    </row>
    <row r="66" spans="2:70" ht="14.25" customHeight="1">
      <c r="B66" s="348" t="s">
        <v>17</v>
      </c>
      <c r="C66" s="349">
        <v>119</v>
      </c>
      <c r="D66" s="350">
        <v>299.3761344537815</v>
      </c>
      <c r="E66" s="349">
        <v>125</v>
      </c>
      <c r="F66" s="350">
        <v>289.79712000000006</v>
      </c>
      <c r="G66" s="349">
        <v>0</v>
      </c>
      <c r="H66" s="350">
        <v>0</v>
      </c>
      <c r="I66" s="349">
        <v>244</v>
      </c>
      <c r="J66" s="350">
        <v>294.46885245901643</v>
      </c>
      <c r="K66" s="349">
        <v>49689</v>
      </c>
      <c r="L66" s="350">
        <v>886.22074141157975</v>
      </c>
      <c r="M66" s="349">
        <v>38343</v>
      </c>
      <c r="N66" s="350">
        <v>830.37628302428107</v>
      </c>
      <c r="O66" s="349">
        <v>0</v>
      </c>
      <c r="P66" s="350">
        <v>0</v>
      </c>
      <c r="Q66" s="349">
        <v>88032</v>
      </c>
      <c r="R66" s="350">
        <v>861.89726735732449</v>
      </c>
      <c r="U66" s="261"/>
      <c r="V66" s="271"/>
      <c r="W66" s="262"/>
      <c r="X66" s="271"/>
      <c r="Y66" s="262"/>
      <c r="Z66" s="271"/>
      <c r="AA66" s="262"/>
      <c r="AB66" s="271"/>
      <c r="AC66" s="262"/>
      <c r="AD66" s="271"/>
      <c r="AE66" s="262"/>
      <c r="AF66" s="271"/>
      <c r="AG66" s="262"/>
      <c r="AH66" s="271"/>
      <c r="AI66" s="262"/>
      <c r="AJ66" s="271"/>
      <c r="AK66" s="262"/>
      <c r="AL66" s="261"/>
      <c r="AM66" s="261"/>
      <c r="AN66" s="261"/>
      <c r="AO66" s="261"/>
      <c r="AP66" s="261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1"/>
      <c r="BB66" s="261"/>
      <c r="BC66" s="261"/>
      <c r="BD66" s="261"/>
      <c r="BE66" s="261"/>
      <c r="BF66" s="261"/>
      <c r="BG66" s="261"/>
      <c r="BH66" s="261"/>
      <c r="BI66" s="261"/>
      <c r="BJ66" s="261"/>
      <c r="BK66" s="261"/>
      <c r="BL66" s="261"/>
      <c r="BM66" s="261"/>
      <c r="BN66" s="261"/>
      <c r="BO66" s="261"/>
      <c r="BP66" s="261"/>
      <c r="BQ66" s="261"/>
      <c r="BR66" s="261"/>
    </row>
    <row r="67" spans="2:70" ht="14.25" customHeight="1">
      <c r="B67" s="348" t="s">
        <v>18</v>
      </c>
      <c r="C67" s="349">
        <v>577</v>
      </c>
      <c r="D67" s="350">
        <v>555.61551126516542</v>
      </c>
      <c r="E67" s="349">
        <v>569</v>
      </c>
      <c r="F67" s="350">
        <v>564.62727592267186</v>
      </c>
      <c r="G67" s="349">
        <v>0</v>
      </c>
      <c r="H67" s="350">
        <v>0</v>
      </c>
      <c r="I67" s="349">
        <v>1146</v>
      </c>
      <c r="J67" s="350">
        <v>560.08993891797627</v>
      </c>
      <c r="K67" s="349">
        <v>85715</v>
      </c>
      <c r="L67" s="350">
        <v>910.17614548212271</v>
      </c>
      <c r="M67" s="349">
        <v>70280</v>
      </c>
      <c r="N67" s="350">
        <v>847.46796983494585</v>
      </c>
      <c r="O67" s="349">
        <v>0</v>
      </c>
      <c r="P67" s="350">
        <v>0</v>
      </c>
      <c r="Q67" s="349">
        <v>155995</v>
      </c>
      <c r="R67" s="350">
        <v>881.9244028975296</v>
      </c>
      <c r="U67" s="261"/>
      <c r="V67" s="271"/>
      <c r="W67" s="262"/>
      <c r="X67" s="271"/>
      <c r="Y67" s="262"/>
      <c r="Z67" s="271"/>
      <c r="AA67" s="262"/>
      <c r="AB67" s="271"/>
      <c r="AC67" s="262"/>
      <c r="AD67" s="271"/>
      <c r="AE67" s="262"/>
      <c r="AF67" s="271"/>
      <c r="AG67" s="262"/>
      <c r="AH67" s="271"/>
      <c r="AI67" s="262"/>
      <c r="AJ67" s="271"/>
      <c r="AK67" s="262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1"/>
      <c r="BB67" s="261"/>
      <c r="BC67" s="261"/>
      <c r="BD67" s="261"/>
      <c r="BE67" s="261"/>
      <c r="BF67" s="261"/>
      <c r="BG67" s="261"/>
      <c r="BH67" s="261"/>
      <c r="BI67" s="261"/>
      <c r="BJ67" s="261"/>
      <c r="BK67" s="261"/>
      <c r="BL67" s="261"/>
      <c r="BM67" s="261"/>
      <c r="BN67" s="261"/>
      <c r="BO67" s="261"/>
      <c r="BP67" s="261"/>
      <c r="BQ67" s="261"/>
      <c r="BR67" s="261"/>
    </row>
    <row r="68" spans="2:70" ht="14.25" customHeight="1">
      <c r="B68" s="348" t="s">
        <v>19</v>
      </c>
      <c r="C68" s="349">
        <v>2439</v>
      </c>
      <c r="D68" s="350">
        <v>601.85267322673099</v>
      </c>
      <c r="E68" s="349">
        <v>2516</v>
      </c>
      <c r="F68" s="350">
        <v>611.75378775834611</v>
      </c>
      <c r="G68" s="349">
        <v>0</v>
      </c>
      <c r="H68" s="350">
        <v>0</v>
      </c>
      <c r="I68" s="349">
        <v>4955</v>
      </c>
      <c r="J68" s="350">
        <v>606.88016145307677</v>
      </c>
      <c r="K68" s="349">
        <v>126951</v>
      </c>
      <c r="L68" s="350">
        <v>924.36916542603012</v>
      </c>
      <c r="M68" s="349">
        <v>114781</v>
      </c>
      <c r="N68" s="350">
        <v>832.24690959305099</v>
      </c>
      <c r="O68" s="349">
        <v>1</v>
      </c>
      <c r="P68" s="350">
        <v>406.97</v>
      </c>
      <c r="Q68" s="349">
        <v>241733</v>
      </c>
      <c r="R68" s="350">
        <v>880.62502604112774</v>
      </c>
      <c r="U68" s="261"/>
      <c r="V68" s="271"/>
      <c r="W68" s="262"/>
      <c r="X68" s="271"/>
      <c r="Y68" s="262"/>
      <c r="Z68" s="271"/>
      <c r="AA68" s="262"/>
      <c r="AB68" s="271"/>
      <c r="AC68" s="262"/>
      <c r="AD68" s="271"/>
      <c r="AE68" s="262"/>
      <c r="AF68" s="271"/>
      <c r="AG68" s="262"/>
      <c r="AH68" s="271"/>
      <c r="AI68" s="262"/>
      <c r="AJ68" s="271"/>
      <c r="AK68" s="262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</row>
    <row r="69" spans="2:70" ht="14.25" customHeight="1">
      <c r="B69" s="348" t="s">
        <v>20</v>
      </c>
      <c r="C69" s="349">
        <v>3962</v>
      </c>
      <c r="D69" s="350">
        <v>621.70753659767604</v>
      </c>
      <c r="E69" s="349">
        <v>4575</v>
      </c>
      <c r="F69" s="350">
        <v>662.79532021857756</v>
      </c>
      <c r="G69" s="349">
        <v>0</v>
      </c>
      <c r="H69" s="350">
        <v>0</v>
      </c>
      <c r="I69" s="349">
        <v>8537</v>
      </c>
      <c r="J69" s="350">
        <v>643.72658428019031</v>
      </c>
      <c r="K69" s="349">
        <v>193552</v>
      </c>
      <c r="L69" s="350">
        <v>1113.2280049805727</v>
      </c>
      <c r="M69" s="349">
        <v>181953</v>
      </c>
      <c r="N69" s="350">
        <v>873.17604771561787</v>
      </c>
      <c r="O69" s="349">
        <v>0</v>
      </c>
      <c r="P69" s="350">
        <v>0</v>
      </c>
      <c r="Q69" s="349">
        <v>375505</v>
      </c>
      <c r="R69" s="350">
        <v>996.90951713026368</v>
      </c>
      <c r="U69" s="261"/>
      <c r="V69" s="271"/>
      <c r="W69" s="262"/>
      <c r="X69" s="271"/>
      <c r="Y69" s="262"/>
      <c r="Z69" s="271"/>
      <c r="AA69" s="262"/>
      <c r="AB69" s="271"/>
      <c r="AC69" s="262"/>
      <c r="AD69" s="271"/>
      <c r="AE69" s="262"/>
      <c r="AF69" s="271"/>
      <c r="AG69" s="262"/>
      <c r="AH69" s="271"/>
      <c r="AI69" s="262"/>
      <c r="AJ69" s="271"/>
      <c r="AK69" s="262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1"/>
      <c r="BE69" s="261"/>
      <c r="BF69" s="261"/>
      <c r="BG69" s="261"/>
      <c r="BH69" s="261"/>
      <c r="BI69" s="261"/>
      <c r="BJ69" s="261"/>
      <c r="BK69" s="261"/>
      <c r="BL69" s="261"/>
      <c r="BM69" s="261"/>
      <c r="BN69" s="261"/>
      <c r="BO69" s="261"/>
      <c r="BP69" s="261"/>
      <c r="BQ69" s="261"/>
      <c r="BR69" s="261"/>
    </row>
    <row r="70" spans="2:70" ht="14.25" customHeight="1">
      <c r="B70" s="348" t="s">
        <v>21</v>
      </c>
      <c r="C70" s="349">
        <v>3515</v>
      </c>
      <c r="D70" s="350">
        <v>633.60115220483397</v>
      </c>
      <c r="E70" s="349">
        <v>5229</v>
      </c>
      <c r="F70" s="350">
        <v>678.57276152227905</v>
      </c>
      <c r="G70" s="349">
        <v>0</v>
      </c>
      <c r="H70" s="350">
        <v>0</v>
      </c>
      <c r="I70" s="349">
        <v>8744</v>
      </c>
      <c r="J70" s="350">
        <v>660.49462717291726</v>
      </c>
      <c r="K70" s="349">
        <v>417483</v>
      </c>
      <c r="L70" s="350">
        <v>1422.9380560406039</v>
      </c>
      <c r="M70" s="349">
        <v>337333</v>
      </c>
      <c r="N70" s="350">
        <v>1045.7626750421693</v>
      </c>
      <c r="O70" s="349">
        <v>0</v>
      </c>
      <c r="P70" s="350">
        <v>0</v>
      </c>
      <c r="Q70" s="349">
        <v>754816</v>
      </c>
      <c r="R70" s="350">
        <v>1254.3755152381502</v>
      </c>
      <c r="U70" s="261"/>
      <c r="V70" s="271"/>
      <c r="W70" s="262"/>
      <c r="X70" s="271"/>
      <c r="Y70" s="262"/>
      <c r="Z70" s="271"/>
      <c r="AA70" s="262"/>
      <c r="AB70" s="271"/>
      <c r="AC70" s="262"/>
      <c r="AD70" s="271"/>
      <c r="AE70" s="262"/>
      <c r="AF70" s="271"/>
      <c r="AG70" s="262"/>
      <c r="AH70" s="271"/>
      <c r="AI70" s="262"/>
      <c r="AJ70" s="271"/>
      <c r="AK70" s="262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1"/>
      <c r="BB70" s="261"/>
      <c r="BC70" s="261"/>
      <c r="BD70" s="261"/>
      <c r="BE70" s="261"/>
      <c r="BF70" s="261"/>
      <c r="BG70" s="261"/>
      <c r="BH70" s="261"/>
      <c r="BI70" s="261"/>
      <c r="BJ70" s="261"/>
      <c r="BK70" s="261"/>
      <c r="BL70" s="261"/>
      <c r="BM70" s="261"/>
      <c r="BN70" s="261"/>
      <c r="BO70" s="261"/>
      <c r="BP70" s="261"/>
      <c r="BQ70" s="261"/>
      <c r="BR70" s="261"/>
    </row>
    <row r="71" spans="2:70" ht="14.25" customHeight="1">
      <c r="B71" s="348" t="s">
        <v>22</v>
      </c>
      <c r="C71" s="349">
        <v>1765</v>
      </c>
      <c r="D71" s="350">
        <v>668.85199999999975</v>
      </c>
      <c r="E71" s="349">
        <v>3860</v>
      </c>
      <c r="F71" s="350">
        <v>731.75203886010627</v>
      </c>
      <c r="G71" s="349">
        <v>0</v>
      </c>
      <c r="H71" s="350">
        <v>0</v>
      </c>
      <c r="I71" s="349">
        <v>5625</v>
      </c>
      <c r="J71" s="350">
        <v>712.01540444444618</v>
      </c>
      <c r="K71" s="349">
        <v>976842</v>
      </c>
      <c r="L71" s="350">
        <v>1498.8587677843541</v>
      </c>
      <c r="M71" s="349">
        <v>842877</v>
      </c>
      <c r="N71" s="350">
        <v>1146.0632672145525</v>
      </c>
      <c r="O71" s="349">
        <v>1</v>
      </c>
      <c r="P71" s="350">
        <v>820.78</v>
      </c>
      <c r="Q71" s="349">
        <v>1819720</v>
      </c>
      <c r="R71" s="350">
        <v>1335.4468740795312</v>
      </c>
      <c r="U71" s="261"/>
      <c r="V71" s="271"/>
      <c r="W71" s="262"/>
      <c r="X71" s="271"/>
      <c r="Y71" s="262"/>
      <c r="Z71" s="271"/>
      <c r="AA71" s="262"/>
      <c r="AB71" s="271"/>
      <c r="AC71" s="262"/>
      <c r="AD71" s="271"/>
      <c r="AE71" s="262"/>
      <c r="AF71" s="271"/>
      <c r="AG71" s="262"/>
      <c r="AH71" s="271"/>
      <c r="AI71" s="262"/>
      <c r="AJ71" s="271"/>
      <c r="AK71" s="262"/>
      <c r="AL71" s="261"/>
      <c r="AM71" s="261"/>
      <c r="AN71" s="261"/>
      <c r="AO71" s="261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1"/>
      <c r="BB71" s="261"/>
      <c r="BC71" s="261"/>
      <c r="BD71" s="261"/>
      <c r="BE71" s="261"/>
      <c r="BF71" s="261"/>
      <c r="BG71" s="261"/>
      <c r="BH71" s="261"/>
      <c r="BI71" s="261"/>
      <c r="BJ71" s="261"/>
      <c r="BK71" s="261"/>
      <c r="BL71" s="261"/>
      <c r="BM71" s="261"/>
      <c r="BN71" s="261"/>
      <c r="BO71" s="261"/>
      <c r="BP71" s="261"/>
      <c r="BQ71" s="261"/>
      <c r="BR71" s="261"/>
    </row>
    <row r="72" spans="2:70" ht="14.25" customHeight="1">
      <c r="B72" s="348" t="s">
        <v>23</v>
      </c>
      <c r="C72" s="349">
        <v>1044</v>
      </c>
      <c r="D72" s="350">
        <v>658.22527777777486</v>
      </c>
      <c r="E72" s="349">
        <v>3448</v>
      </c>
      <c r="F72" s="350">
        <v>686.57843967517658</v>
      </c>
      <c r="G72" s="349">
        <v>0</v>
      </c>
      <c r="H72" s="350">
        <v>0</v>
      </c>
      <c r="I72" s="349">
        <v>4492</v>
      </c>
      <c r="J72" s="350">
        <v>679.98879118432899</v>
      </c>
      <c r="K72" s="349">
        <v>932394</v>
      </c>
      <c r="L72" s="350">
        <v>1489.4198923952752</v>
      </c>
      <c r="M72" s="349">
        <v>861069</v>
      </c>
      <c r="N72" s="350">
        <v>998.81635225516254</v>
      </c>
      <c r="O72" s="349">
        <v>3</v>
      </c>
      <c r="P72" s="350">
        <v>1039.8633333333335</v>
      </c>
      <c r="Q72" s="349">
        <v>1793466</v>
      </c>
      <c r="R72" s="350">
        <v>1253.8732757465157</v>
      </c>
      <c r="U72" s="261"/>
      <c r="V72" s="271"/>
      <c r="W72" s="262"/>
      <c r="X72" s="271"/>
      <c r="Y72" s="262"/>
      <c r="Z72" s="271"/>
      <c r="AA72" s="262"/>
      <c r="AB72" s="271"/>
      <c r="AC72" s="262"/>
      <c r="AD72" s="271"/>
      <c r="AE72" s="262"/>
      <c r="AF72" s="271"/>
      <c r="AG72" s="262"/>
      <c r="AH72" s="271"/>
      <c r="AI72" s="262"/>
      <c r="AJ72" s="271"/>
      <c r="AK72" s="262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1"/>
      <c r="BB72" s="261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</row>
    <row r="73" spans="2:70" ht="14.25" customHeight="1">
      <c r="B73" s="348" t="s">
        <v>24</v>
      </c>
      <c r="C73" s="349">
        <v>596</v>
      </c>
      <c r="D73" s="350">
        <v>610.96291946308622</v>
      </c>
      <c r="E73" s="349">
        <v>2971</v>
      </c>
      <c r="F73" s="350">
        <v>654.11065297879759</v>
      </c>
      <c r="G73" s="349">
        <v>0</v>
      </c>
      <c r="H73" s="350">
        <v>0</v>
      </c>
      <c r="I73" s="349">
        <v>3567</v>
      </c>
      <c r="J73" s="350">
        <v>646.90121951219703</v>
      </c>
      <c r="K73" s="349">
        <v>771839</v>
      </c>
      <c r="L73" s="350">
        <v>1406.7166275609354</v>
      </c>
      <c r="M73" s="349">
        <v>829025</v>
      </c>
      <c r="N73" s="350">
        <v>848.95976123759601</v>
      </c>
      <c r="O73" s="349">
        <v>2</v>
      </c>
      <c r="P73" s="350">
        <v>684.44</v>
      </c>
      <c r="Q73" s="349">
        <v>1600866</v>
      </c>
      <c r="R73" s="350">
        <v>1117.8755686234845</v>
      </c>
      <c r="S73" s="52"/>
      <c r="U73" s="261"/>
      <c r="V73" s="271"/>
      <c r="W73" s="262"/>
      <c r="X73" s="271"/>
      <c r="Y73" s="262"/>
      <c r="Z73" s="271"/>
      <c r="AA73" s="262"/>
      <c r="AB73" s="271"/>
      <c r="AC73" s="262"/>
      <c r="AD73" s="271"/>
      <c r="AE73" s="262"/>
      <c r="AF73" s="271"/>
      <c r="AG73" s="262"/>
      <c r="AH73" s="271"/>
      <c r="AI73" s="262"/>
      <c r="AJ73" s="271"/>
      <c r="AK73" s="262"/>
      <c r="AL73" s="261"/>
      <c r="AM73" s="261"/>
      <c r="AN73" s="261"/>
      <c r="AO73" s="261"/>
      <c r="AP73" s="261"/>
      <c r="AQ73" s="261"/>
      <c r="AR73" s="261"/>
      <c r="AS73" s="261"/>
      <c r="AT73" s="261"/>
      <c r="AU73" s="261"/>
      <c r="AV73" s="261"/>
      <c r="AW73" s="261"/>
      <c r="AX73" s="261"/>
      <c r="AY73" s="261"/>
      <c r="AZ73" s="261"/>
      <c r="BA73" s="261"/>
      <c r="BB73" s="261"/>
      <c r="BC73" s="261"/>
      <c r="BD73" s="261"/>
      <c r="BE73" s="261"/>
      <c r="BF73" s="261"/>
      <c r="BG73" s="261"/>
      <c r="BH73" s="261"/>
      <c r="BI73" s="261"/>
      <c r="BJ73" s="261"/>
      <c r="BK73" s="261"/>
      <c r="BL73" s="261"/>
      <c r="BM73" s="261"/>
      <c r="BN73" s="261"/>
      <c r="BO73" s="261"/>
      <c r="BP73" s="261"/>
      <c r="BQ73" s="261"/>
      <c r="BR73" s="261"/>
    </row>
    <row r="74" spans="2:70" ht="14.25" customHeight="1">
      <c r="B74" s="348" t="s">
        <v>25</v>
      </c>
      <c r="C74" s="349">
        <v>253</v>
      </c>
      <c r="D74" s="350">
        <v>546.81980237154278</v>
      </c>
      <c r="E74" s="349">
        <v>2058</v>
      </c>
      <c r="F74" s="350">
        <v>633.0207677356658</v>
      </c>
      <c r="G74" s="349">
        <v>0</v>
      </c>
      <c r="H74" s="350">
        <v>0</v>
      </c>
      <c r="I74" s="349">
        <v>2311</v>
      </c>
      <c r="J74" s="350">
        <v>623.58379489398556</v>
      </c>
      <c r="K74" s="349">
        <v>491460</v>
      </c>
      <c r="L74" s="350">
        <v>1250.0808934603001</v>
      </c>
      <c r="M74" s="349">
        <v>670524</v>
      </c>
      <c r="N74" s="350">
        <v>766.77050787145299</v>
      </c>
      <c r="O74" s="349">
        <v>6</v>
      </c>
      <c r="P74" s="350">
        <v>1027.1516666666669</v>
      </c>
      <c r="Q74" s="349">
        <v>1161990</v>
      </c>
      <c r="R74" s="350">
        <v>971.18645326551632</v>
      </c>
      <c r="U74" s="261"/>
      <c r="V74" s="271"/>
      <c r="W74" s="262"/>
      <c r="X74" s="271"/>
      <c r="Y74" s="262"/>
      <c r="Z74" s="271"/>
      <c r="AA74" s="262"/>
      <c r="AB74" s="271"/>
      <c r="AC74" s="262"/>
      <c r="AD74" s="271"/>
      <c r="AE74" s="262"/>
      <c r="AF74" s="271"/>
      <c r="AG74" s="262"/>
      <c r="AH74" s="271"/>
      <c r="AI74" s="262"/>
      <c r="AJ74" s="271"/>
      <c r="AK74" s="262"/>
      <c r="AL74" s="261"/>
      <c r="AM74" s="261"/>
      <c r="AN74" s="261"/>
      <c r="AO74" s="261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1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</row>
    <row r="75" spans="2:70" ht="14.25" customHeight="1">
      <c r="B75" s="348" t="s">
        <v>26</v>
      </c>
      <c r="C75" s="349">
        <v>351</v>
      </c>
      <c r="D75" s="350">
        <v>517.9452991453004</v>
      </c>
      <c r="E75" s="349">
        <v>3954</v>
      </c>
      <c r="F75" s="350">
        <v>593.3739605462896</v>
      </c>
      <c r="G75" s="349">
        <v>0</v>
      </c>
      <c r="H75" s="350">
        <v>0</v>
      </c>
      <c r="I75" s="349">
        <v>4305</v>
      </c>
      <c r="J75" s="350">
        <v>587.22402787457122</v>
      </c>
      <c r="K75" s="349">
        <v>557446</v>
      </c>
      <c r="L75" s="350">
        <v>1080.4392668348096</v>
      </c>
      <c r="M75" s="349">
        <v>1155570</v>
      </c>
      <c r="N75" s="350">
        <v>718.92425972462831</v>
      </c>
      <c r="O75" s="349">
        <v>29</v>
      </c>
      <c r="P75" s="350">
        <v>688.06448275862067</v>
      </c>
      <c r="Q75" s="349">
        <v>1713045</v>
      </c>
      <c r="R75" s="350">
        <v>836.56518551467468</v>
      </c>
      <c r="U75" s="261"/>
      <c r="V75" s="271"/>
      <c r="W75" s="262"/>
      <c r="X75" s="271"/>
      <c r="Y75" s="262"/>
      <c r="Z75" s="271"/>
      <c r="AA75" s="262"/>
      <c r="AB75" s="271"/>
      <c r="AC75" s="262"/>
      <c r="AD75" s="271"/>
      <c r="AE75" s="262"/>
      <c r="AF75" s="271"/>
      <c r="AG75" s="262"/>
      <c r="AH75" s="271"/>
      <c r="AI75" s="262"/>
      <c r="AJ75" s="271"/>
      <c r="AK75" s="262"/>
      <c r="AL75" s="261"/>
      <c r="AM75" s="261"/>
      <c r="AN75" s="261"/>
      <c r="AO75" s="261"/>
      <c r="AP75" s="261"/>
      <c r="AQ75" s="261"/>
      <c r="AR75" s="261"/>
      <c r="AS75" s="261"/>
      <c r="AT75" s="261"/>
      <c r="AU75" s="261"/>
      <c r="AV75" s="261"/>
      <c r="AW75" s="261"/>
      <c r="AX75" s="261"/>
      <c r="AY75" s="261"/>
      <c r="AZ75" s="261"/>
      <c r="BA75" s="261"/>
      <c r="BB75" s="261"/>
      <c r="BC75" s="261"/>
      <c r="BD75" s="261"/>
      <c r="BE75" s="261"/>
      <c r="BF75" s="261"/>
      <c r="BG75" s="261"/>
      <c r="BH75" s="261"/>
      <c r="BI75" s="261"/>
      <c r="BJ75" s="261"/>
      <c r="BK75" s="261"/>
      <c r="BL75" s="261"/>
      <c r="BM75" s="261"/>
      <c r="BN75" s="261"/>
      <c r="BO75" s="261"/>
      <c r="BP75" s="261"/>
      <c r="BQ75" s="261"/>
      <c r="BR75" s="261"/>
    </row>
    <row r="76" spans="2:70" ht="14.25" customHeight="1">
      <c r="B76" s="348" t="s">
        <v>5</v>
      </c>
      <c r="C76" s="349">
        <v>0</v>
      </c>
      <c r="D76" s="350">
        <v>0</v>
      </c>
      <c r="E76" s="349">
        <v>0</v>
      </c>
      <c r="F76" s="350">
        <v>0</v>
      </c>
      <c r="G76" s="349">
        <v>0</v>
      </c>
      <c r="H76" s="350">
        <v>0</v>
      </c>
      <c r="I76" s="349">
        <v>0</v>
      </c>
      <c r="J76" s="350">
        <v>0</v>
      </c>
      <c r="K76" s="349">
        <v>70</v>
      </c>
      <c r="L76" s="350">
        <v>1797.6018571428563</v>
      </c>
      <c r="M76" s="349">
        <v>33</v>
      </c>
      <c r="N76" s="350">
        <v>959.0984848484851</v>
      </c>
      <c r="O76" s="349">
        <v>0</v>
      </c>
      <c r="P76" s="350">
        <v>0</v>
      </c>
      <c r="Q76" s="349">
        <v>103</v>
      </c>
      <c r="R76" s="350">
        <v>1528.9551456310674</v>
      </c>
      <c r="U76" s="261"/>
      <c r="V76" s="271"/>
      <c r="W76" s="262"/>
      <c r="X76" s="271"/>
      <c r="Y76" s="262"/>
      <c r="Z76" s="271"/>
      <c r="AA76" s="262"/>
      <c r="AB76" s="271"/>
      <c r="AC76" s="262"/>
      <c r="AD76" s="271"/>
      <c r="AE76" s="262"/>
      <c r="AF76" s="271"/>
      <c r="AG76" s="262"/>
      <c r="AH76" s="271"/>
      <c r="AI76" s="262"/>
      <c r="AJ76" s="271"/>
      <c r="AK76" s="262"/>
      <c r="AL76" s="261"/>
      <c r="AM76" s="261"/>
      <c r="AN76" s="261"/>
      <c r="AO76" s="261"/>
      <c r="AP76" s="261"/>
      <c r="AQ76" s="261"/>
      <c r="AR76" s="261"/>
      <c r="AS76" s="261"/>
      <c r="AT76" s="261"/>
      <c r="AU76" s="261"/>
      <c r="AV76" s="261"/>
      <c r="AW76" s="261"/>
      <c r="AX76" s="261"/>
      <c r="AY76" s="261"/>
      <c r="AZ76" s="261"/>
      <c r="BA76" s="261"/>
      <c r="BB76" s="261"/>
      <c r="BC76" s="261"/>
      <c r="BD76" s="261"/>
      <c r="BE76" s="261"/>
      <c r="BF76" s="261"/>
      <c r="BG76" s="261"/>
      <c r="BH76" s="261"/>
      <c r="BI76" s="261"/>
      <c r="BJ76" s="261"/>
      <c r="BK76" s="261"/>
      <c r="BL76" s="261"/>
      <c r="BM76" s="261"/>
      <c r="BN76" s="261"/>
      <c r="BO76" s="261"/>
      <c r="BP76" s="261"/>
      <c r="BQ76" s="261"/>
      <c r="BR76" s="261"/>
    </row>
    <row r="77" spans="2:70" ht="14.25" customHeight="1">
      <c r="B77" s="352" t="s">
        <v>6</v>
      </c>
      <c r="C77" s="353">
        <v>14918</v>
      </c>
      <c r="D77" s="354">
        <v>614.22514613218789</v>
      </c>
      <c r="E77" s="353">
        <v>29587</v>
      </c>
      <c r="F77" s="354">
        <v>654.05188494947265</v>
      </c>
      <c r="G77" s="353">
        <v>0</v>
      </c>
      <c r="H77" s="354">
        <v>0</v>
      </c>
      <c r="I77" s="353">
        <v>44505</v>
      </c>
      <c r="J77" s="354">
        <v>640.70203010897706</v>
      </c>
      <c r="K77" s="353">
        <v>4737666</v>
      </c>
      <c r="L77" s="354">
        <v>1322.2313127012339</v>
      </c>
      <c r="M77" s="353">
        <v>5221413</v>
      </c>
      <c r="N77" s="354">
        <v>885.24789939428001</v>
      </c>
      <c r="O77" s="353">
        <v>44</v>
      </c>
      <c r="P77" s="354">
        <v>743.14931818181822</v>
      </c>
      <c r="Q77" s="353">
        <v>9959123</v>
      </c>
      <c r="R77" s="354">
        <v>1093.1251600176031</v>
      </c>
      <c r="U77" s="261"/>
      <c r="V77" s="271"/>
      <c r="W77" s="262"/>
      <c r="X77" s="271"/>
      <c r="Y77" s="262"/>
      <c r="Z77" s="271"/>
      <c r="AA77" s="262"/>
      <c r="AB77" s="271"/>
      <c r="AC77" s="262"/>
      <c r="AD77" s="271"/>
      <c r="AE77" s="262"/>
      <c r="AF77" s="271"/>
      <c r="AG77" s="262"/>
      <c r="AH77" s="271"/>
      <c r="AI77" s="262"/>
      <c r="AJ77" s="271"/>
      <c r="AK77" s="262"/>
      <c r="AL77" s="261"/>
      <c r="AM77" s="261"/>
      <c r="AN77" s="261"/>
      <c r="AO77" s="261"/>
      <c r="AP77" s="261"/>
      <c r="AQ77" s="261"/>
      <c r="AR77" s="261"/>
      <c r="AS77" s="261"/>
      <c r="AT77" s="261"/>
      <c r="AU77" s="261"/>
      <c r="AV77" s="261"/>
      <c r="AW77" s="261"/>
      <c r="AX77" s="261"/>
      <c r="AY77" s="261"/>
      <c r="AZ77" s="261"/>
      <c r="BA77" s="261"/>
      <c r="BB77" s="261"/>
      <c r="BC77" s="261"/>
      <c r="BD77" s="261"/>
      <c r="BE77" s="261"/>
      <c r="BF77" s="261"/>
      <c r="BG77" s="261"/>
      <c r="BH77" s="261"/>
      <c r="BI77" s="261"/>
      <c r="BJ77" s="261"/>
      <c r="BK77" s="261"/>
      <c r="BL77" s="261"/>
      <c r="BM77" s="261"/>
      <c r="BN77" s="261"/>
      <c r="BO77" s="261"/>
      <c r="BP77" s="261"/>
      <c r="BQ77" s="261"/>
      <c r="BR77" s="261"/>
    </row>
    <row r="78" spans="2:70" ht="14.25" customHeight="1">
      <c r="B78" s="355" t="s">
        <v>27</v>
      </c>
      <c r="C78" s="349">
        <v>60.555436385574474</v>
      </c>
      <c r="D78" s="349" t="s">
        <v>223</v>
      </c>
      <c r="E78" s="349">
        <v>68.221921789975326</v>
      </c>
      <c r="F78" s="349" t="s">
        <v>223</v>
      </c>
      <c r="G78" s="349">
        <v>0</v>
      </c>
      <c r="H78" s="349">
        <v>0</v>
      </c>
      <c r="I78" s="349">
        <v>65.652128974272557</v>
      </c>
      <c r="J78" s="349" t="s">
        <v>223</v>
      </c>
      <c r="K78" s="349">
        <v>70.635693634077455</v>
      </c>
      <c r="L78" s="349" t="s">
        <v>223</v>
      </c>
      <c r="M78" s="349">
        <v>73.888672732661647</v>
      </c>
      <c r="N78" s="349" t="s">
        <v>223</v>
      </c>
      <c r="O78" s="349">
        <v>82.159090909090907</v>
      </c>
      <c r="P78" s="349" t="s">
        <v>223</v>
      </c>
      <c r="Q78" s="349">
        <v>72.341218814702657</v>
      </c>
      <c r="R78" s="349" t="s">
        <v>223</v>
      </c>
      <c r="U78" s="261"/>
      <c r="V78" s="271"/>
      <c r="W78" s="262"/>
      <c r="X78" s="271"/>
      <c r="Y78" s="262"/>
      <c r="Z78" s="271"/>
      <c r="AA78" s="262"/>
      <c r="AB78" s="271"/>
      <c r="AC78" s="262"/>
      <c r="AD78" s="271"/>
      <c r="AE78" s="262"/>
      <c r="AF78" s="271"/>
      <c r="AG78" s="262"/>
      <c r="AH78" s="271"/>
      <c r="AI78" s="262"/>
      <c r="AJ78" s="271"/>
      <c r="AK78" s="262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1"/>
      <c r="AZ78" s="261"/>
      <c r="BA78" s="261"/>
      <c r="BB78" s="261"/>
      <c r="BC78" s="261"/>
      <c r="BD78" s="261"/>
      <c r="BE78" s="261"/>
      <c r="BF78" s="261"/>
      <c r="BG78" s="261"/>
      <c r="BH78" s="261"/>
      <c r="BI78" s="261"/>
      <c r="BJ78" s="261"/>
      <c r="BK78" s="261"/>
      <c r="BL78" s="261"/>
      <c r="BM78" s="261"/>
      <c r="BN78" s="261"/>
      <c r="BO78" s="261"/>
      <c r="BP78" s="261"/>
      <c r="BQ78" s="261"/>
      <c r="BR78" s="261"/>
    </row>
    <row r="79" spans="2:70" ht="16.350000000000001" customHeight="1">
      <c r="B79" s="342"/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U79" s="261"/>
      <c r="V79" s="259"/>
      <c r="W79" s="258"/>
      <c r="X79" s="259"/>
      <c r="Y79" s="258"/>
      <c r="Z79" s="259"/>
      <c r="AA79" s="258"/>
      <c r="AB79" s="259"/>
      <c r="AC79" s="258"/>
      <c r="AD79" s="259"/>
      <c r="AE79" s="258"/>
      <c r="AF79" s="259"/>
      <c r="AG79" s="258"/>
      <c r="AH79" s="259"/>
      <c r="AI79" s="258"/>
      <c r="AJ79" s="259"/>
      <c r="AK79" s="258"/>
      <c r="AL79" s="261"/>
      <c r="AM79" s="261"/>
      <c r="AN79" s="261"/>
      <c r="AO79" s="261"/>
      <c r="AP79" s="261"/>
      <c r="AQ79" s="261"/>
      <c r="AR79" s="261"/>
      <c r="AS79" s="261"/>
      <c r="AT79" s="261"/>
      <c r="AU79" s="261"/>
      <c r="AV79" s="261"/>
      <c r="AW79" s="261"/>
      <c r="AX79" s="261"/>
      <c r="AY79" s="261"/>
      <c r="AZ79" s="261"/>
      <c r="BA79" s="261"/>
      <c r="BB79" s="261"/>
      <c r="BC79" s="261"/>
      <c r="BD79" s="261"/>
      <c r="BE79" s="261"/>
      <c r="BF79" s="261"/>
      <c r="BG79" s="261"/>
      <c r="BH79" s="261"/>
      <c r="BI79" s="261"/>
      <c r="BJ79" s="261"/>
      <c r="BK79" s="261"/>
      <c r="BL79" s="261"/>
      <c r="BM79" s="261"/>
      <c r="BN79" s="261"/>
      <c r="BO79" s="261"/>
      <c r="BP79" s="261"/>
      <c r="BQ79" s="261"/>
      <c r="BR79" s="261"/>
    </row>
    <row r="80" spans="2:70" ht="15">
      <c r="B80" s="520" t="s">
        <v>211</v>
      </c>
      <c r="C80" s="520"/>
      <c r="D80" s="520"/>
      <c r="E80" s="520"/>
      <c r="F80" s="520"/>
      <c r="G80" s="520"/>
      <c r="H80" s="520"/>
      <c r="I80" s="520"/>
      <c r="Q80" s="53" t="s">
        <v>128</v>
      </c>
      <c r="U80" s="26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61"/>
      <c r="AM80" s="261"/>
      <c r="AN80" s="261"/>
      <c r="AO80" s="261"/>
      <c r="AP80" s="261"/>
      <c r="AQ80" s="261"/>
      <c r="AR80" s="261"/>
      <c r="AS80" s="261"/>
      <c r="AT80" s="261"/>
      <c r="AU80" s="261"/>
      <c r="AV80" s="261"/>
      <c r="AW80" s="261"/>
      <c r="AX80" s="261"/>
      <c r="AY80" s="261"/>
      <c r="AZ80" s="261"/>
      <c r="BA80" s="261"/>
      <c r="BB80" s="261"/>
      <c r="BC80" s="261"/>
      <c r="BD80" s="261"/>
      <c r="BE80" s="261"/>
      <c r="BF80" s="261"/>
      <c r="BG80" s="261"/>
      <c r="BH80" s="261"/>
      <c r="BI80" s="261"/>
      <c r="BJ80" s="261"/>
      <c r="BK80" s="261"/>
      <c r="BL80" s="261"/>
      <c r="BM80" s="261"/>
      <c r="BN80" s="261"/>
      <c r="BO80" s="261"/>
      <c r="BP80" s="261"/>
      <c r="BQ80" s="261"/>
      <c r="BR80" s="261"/>
    </row>
    <row r="81" spans="2:70">
      <c r="B81" s="520"/>
      <c r="C81" s="520"/>
      <c r="D81" s="520"/>
      <c r="E81" s="520"/>
      <c r="F81" s="520"/>
      <c r="G81" s="520"/>
      <c r="H81" s="520"/>
      <c r="I81" s="520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1"/>
      <c r="BE81" s="261"/>
      <c r="BF81" s="261"/>
      <c r="BG81" s="261"/>
      <c r="BH81" s="261"/>
      <c r="BI81" s="261"/>
      <c r="BJ81" s="261"/>
      <c r="BK81" s="261"/>
      <c r="BL81" s="261"/>
      <c r="BM81" s="261"/>
      <c r="BN81" s="261"/>
      <c r="BO81" s="261"/>
      <c r="BP81" s="261"/>
      <c r="BQ81" s="261"/>
      <c r="BR81" s="261"/>
    </row>
    <row r="82" spans="2:70">
      <c r="B82" s="520"/>
      <c r="C82" s="520"/>
      <c r="D82" s="520"/>
      <c r="E82" s="520"/>
      <c r="F82" s="520"/>
      <c r="G82" s="520"/>
      <c r="H82" s="520"/>
      <c r="I82" s="520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261"/>
      <c r="BD82" s="261"/>
      <c r="BE82" s="261"/>
      <c r="BF82" s="261"/>
      <c r="BG82" s="261"/>
      <c r="BH82" s="261"/>
      <c r="BI82" s="261"/>
      <c r="BJ82" s="261"/>
      <c r="BK82" s="261"/>
      <c r="BL82" s="261"/>
      <c r="BM82" s="261"/>
      <c r="BN82" s="261"/>
      <c r="BO82" s="261"/>
      <c r="BP82" s="261"/>
      <c r="BQ82" s="261"/>
      <c r="BR82" s="261"/>
    </row>
    <row r="83" spans="2:70">
      <c r="S83" s="52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1"/>
      <c r="AZ83" s="261"/>
      <c r="BA83" s="261"/>
      <c r="BB83" s="261"/>
      <c r="BC83" s="261"/>
      <c r="BD83" s="261"/>
      <c r="BE83" s="261"/>
      <c r="BF83" s="261"/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tabSelected="1" showOutlineSymbols="0" zoomScaleNormal="100" workbookViewId="0">
      <pane ySplit="4" topLeftCell="A33" activePane="bottomLeft" state="frozen"/>
      <selection activeCell="Q29" sqref="Q29"/>
      <selection pane="bottomLeft" activeCell="H86" sqref="H86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54" t="s">
        <v>111</v>
      </c>
      <c r="C1" s="55"/>
      <c r="D1" s="55"/>
      <c r="E1" s="55"/>
      <c r="F1" s="55"/>
      <c r="G1" s="55"/>
      <c r="H1" s="55"/>
      <c r="I1" s="55"/>
      <c r="J1" s="33"/>
    </row>
    <row r="2" spans="1:11" s="34" customFormat="1" ht="18.75">
      <c r="B2" s="54" t="s">
        <v>112</v>
      </c>
      <c r="C2" s="55"/>
      <c r="D2" s="55"/>
      <c r="E2" s="55"/>
      <c r="F2" s="55"/>
      <c r="G2" s="55"/>
      <c r="H2" s="55"/>
      <c r="I2" s="55"/>
      <c r="J2" s="33"/>
      <c r="K2" s="9" t="s">
        <v>173</v>
      </c>
    </row>
    <row r="3" spans="1:11">
      <c r="A3" s="360"/>
      <c r="B3" s="360"/>
      <c r="C3" s="360"/>
      <c r="D3" s="360"/>
      <c r="E3" s="360"/>
      <c r="F3" s="360"/>
      <c r="G3" s="360"/>
      <c r="H3" s="360"/>
      <c r="I3" s="360"/>
    </row>
    <row r="4" spans="1:11" s="34" customFormat="1" ht="32.1" customHeight="1">
      <c r="A4" s="361"/>
      <c r="B4" s="362" t="s">
        <v>113</v>
      </c>
      <c r="C4" s="362"/>
      <c r="D4" s="362" t="s">
        <v>114</v>
      </c>
      <c r="E4" s="362" t="s">
        <v>49</v>
      </c>
      <c r="F4" s="362" t="s">
        <v>50</v>
      </c>
      <c r="G4" s="362" t="s">
        <v>107</v>
      </c>
      <c r="H4" s="362" t="s">
        <v>115</v>
      </c>
      <c r="I4" s="363" t="s">
        <v>45</v>
      </c>
      <c r="J4" s="310"/>
    </row>
    <row r="5" spans="1:11" s="34" customFormat="1">
      <c r="B5" s="310"/>
      <c r="C5" s="310"/>
      <c r="D5" s="359"/>
      <c r="E5" s="310"/>
      <c r="F5" s="310"/>
      <c r="G5" s="310"/>
      <c r="H5" s="310"/>
      <c r="I5" s="310"/>
      <c r="J5" s="33"/>
    </row>
    <row r="6" spans="1:11" s="34" customFormat="1">
      <c r="B6" s="57">
        <v>2010</v>
      </c>
      <c r="C6" s="57"/>
      <c r="D6" s="58">
        <v>936895</v>
      </c>
      <c r="E6" s="58">
        <v>5193107</v>
      </c>
      <c r="F6" s="58">
        <v>2300877</v>
      </c>
      <c r="G6" s="58">
        <v>271182</v>
      </c>
      <c r="H6" s="58">
        <v>37671</v>
      </c>
      <c r="I6" s="58">
        <v>8739732</v>
      </c>
      <c r="J6" s="33"/>
    </row>
    <row r="7" spans="1:11" s="34" customFormat="1">
      <c r="B7" s="57">
        <v>2011</v>
      </c>
      <c r="C7" s="57"/>
      <c r="D7" s="58">
        <v>942883</v>
      </c>
      <c r="E7" s="58">
        <v>5289994</v>
      </c>
      <c r="F7" s="58">
        <v>2319204</v>
      </c>
      <c r="G7" s="58">
        <v>275993</v>
      </c>
      <c r="H7" s="58">
        <v>38203</v>
      </c>
      <c r="I7" s="58">
        <v>8866277</v>
      </c>
      <c r="J7" s="33"/>
    </row>
    <row r="8" spans="1:11" s="34" customFormat="1">
      <c r="B8" s="57">
        <v>2012</v>
      </c>
      <c r="C8" s="57"/>
      <c r="D8" s="58">
        <v>943021</v>
      </c>
      <c r="E8" s="58">
        <v>5391504</v>
      </c>
      <c r="F8" s="58">
        <v>2331726</v>
      </c>
      <c r="G8" s="58">
        <v>294827</v>
      </c>
      <c r="H8" s="58">
        <v>37967</v>
      </c>
      <c r="I8" s="58">
        <v>8999045</v>
      </c>
      <c r="J8" s="33"/>
    </row>
    <row r="9" spans="1:11" s="34" customFormat="1">
      <c r="B9" s="57">
        <v>2013</v>
      </c>
      <c r="C9" s="57"/>
      <c r="D9" s="58">
        <v>933433</v>
      </c>
      <c r="E9" s="58">
        <v>5513570</v>
      </c>
      <c r="F9" s="58">
        <v>2345901</v>
      </c>
      <c r="G9" s="58">
        <v>315013</v>
      </c>
      <c r="H9" s="58">
        <v>38049</v>
      </c>
      <c r="I9" s="58">
        <v>9145966</v>
      </c>
      <c r="J9" s="33"/>
    </row>
    <row r="10" spans="1:11" s="34" customFormat="1">
      <c r="B10" s="57">
        <v>2014</v>
      </c>
      <c r="C10" s="57"/>
      <c r="D10" s="58">
        <v>929568</v>
      </c>
      <c r="E10" s="58">
        <v>5611105</v>
      </c>
      <c r="F10" s="58">
        <v>2355965</v>
      </c>
      <c r="G10" s="58">
        <v>335637</v>
      </c>
      <c r="H10" s="58">
        <v>38667</v>
      </c>
      <c r="I10" s="58">
        <v>9270942</v>
      </c>
      <c r="J10" s="33"/>
    </row>
    <row r="11" spans="1:11" s="34" customFormat="1">
      <c r="B11" s="57">
        <v>2015</v>
      </c>
      <c r="C11" s="57"/>
      <c r="D11" s="58">
        <v>936666</v>
      </c>
      <c r="E11" s="58">
        <v>5686678</v>
      </c>
      <c r="F11" s="58">
        <v>2358932</v>
      </c>
      <c r="G11" s="58">
        <v>339166</v>
      </c>
      <c r="H11" s="58">
        <v>39357</v>
      </c>
      <c r="I11" s="58">
        <v>9360799</v>
      </c>
      <c r="J11" s="33"/>
    </row>
    <row r="12" spans="1:11" s="34" customFormat="1">
      <c r="B12" s="57">
        <v>2016</v>
      </c>
      <c r="C12" s="57"/>
      <c r="D12" s="59">
        <v>944600</v>
      </c>
      <c r="E12" s="59">
        <v>5784748</v>
      </c>
      <c r="F12" s="59">
        <v>2364388</v>
      </c>
      <c r="G12" s="59">
        <v>339471</v>
      </c>
      <c r="H12" s="59">
        <v>40275</v>
      </c>
      <c r="I12" s="58">
        <v>9473482</v>
      </c>
      <c r="J12" s="33"/>
    </row>
    <row r="13" spans="1:11" s="34" customFormat="1">
      <c r="B13" s="57">
        <v>2017</v>
      </c>
      <c r="C13" s="57"/>
      <c r="D13" s="58">
        <v>951871</v>
      </c>
      <c r="E13" s="58">
        <v>5884135</v>
      </c>
      <c r="F13" s="58">
        <v>2365468</v>
      </c>
      <c r="G13" s="58">
        <v>339052</v>
      </c>
      <c r="H13" s="58">
        <v>41244</v>
      </c>
      <c r="I13" s="58">
        <v>9581770</v>
      </c>
      <c r="J13" s="33"/>
    </row>
    <row r="14" spans="1:11" s="34" customFormat="1">
      <c r="B14" s="57">
        <v>2018</v>
      </c>
      <c r="C14" s="57"/>
      <c r="D14" s="58">
        <v>955269</v>
      </c>
      <c r="E14" s="58">
        <v>5994755</v>
      </c>
      <c r="F14" s="58">
        <v>2365497</v>
      </c>
      <c r="G14" s="58">
        <v>338470</v>
      </c>
      <c r="H14" s="58">
        <v>42281</v>
      </c>
      <c r="I14" s="58">
        <v>9696272</v>
      </c>
      <c r="J14" s="33"/>
    </row>
    <row r="15" spans="1:11" s="34" customFormat="1">
      <c r="B15" s="57">
        <v>2019</v>
      </c>
      <c r="C15" s="57"/>
      <c r="D15" s="59">
        <v>962035</v>
      </c>
      <c r="E15" s="59">
        <v>6089294</v>
      </c>
      <c r="F15" s="59">
        <v>2366788</v>
      </c>
      <c r="G15" s="59">
        <v>340106</v>
      </c>
      <c r="H15" s="59">
        <v>43156</v>
      </c>
      <c r="I15" s="58">
        <v>9801379</v>
      </c>
      <c r="J15" s="33"/>
    </row>
    <row r="16" spans="1:11" s="34" customFormat="1">
      <c r="B16" s="57">
        <v>2020</v>
      </c>
      <c r="C16" s="57"/>
      <c r="D16" s="59">
        <v>948917</v>
      </c>
      <c r="E16" s="59">
        <v>6125792</v>
      </c>
      <c r="F16" s="59">
        <v>2352738</v>
      </c>
      <c r="G16" s="59">
        <v>338540</v>
      </c>
      <c r="H16" s="59">
        <v>43032</v>
      </c>
      <c r="I16" s="58">
        <v>9809019</v>
      </c>
      <c r="J16" s="33"/>
    </row>
    <row r="17" spans="2:10">
      <c r="B17" s="57"/>
      <c r="C17" s="57"/>
      <c r="D17" s="58"/>
      <c r="E17" s="58"/>
      <c r="F17" s="58"/>
      <c r="G17" s="58"/>
      <c r="H17" s="58"/>
      <c r="I17" s="58"/>
    </row>
    <row r="18" spans="2:10">
      <c r="B18" s="57">
        <v>2021</v>
      </c>
      <c r="C18" s="57" t="s">
        <v>116</v>
      </c>
      <c r="D18" s="58">
        <v>949193</v>
      </c>
      <c r="E18" s="58">
        <v>6130604</v>
      </c>
      <c r="F18" s="58">
        <v>2349865</v>
      </c>
      <c r="G18" s="58">
        <v>338414</v>
      </c>
      <c r="H18" s="58">
        <v>43048</v>
      </c>
      <c r="I18" s="58">
        <v>9811124</v>
      </c>
    </row>
    <row r="19" spans="2:10">
      <c r="B19" s="57"/>
      <c r="C19" s="57" t="s">
        <v>117</v>
      </c>
      <c r="D19" s="58">
        <v>947026</v>
      </c>
      <c r="E19" s="58">
        <v>6132449</v>
      </c>
      <c r="F19" s="58">
        <v>2345906</v>
      </c>
      <c r="G19" s="58">
        <v>338925</v>
      </c>
      <c r="H19" s="58">
        <v>42944</v>
      </c>
      <c r="I19" s="58">
        <v>9807250</v>
      </c>
      <c r="J19" s="39"/>
    </row>
    <row r="20" spans="2:10">
      <c r="B20" s="57"/>
      <c r="C20" s="57" t="s">
        <v>118</v>
      </c>
      <c r="D20" s="58">
        <v>947359</v>
      </c>
      <c r="E20" s="58">
        <v>6136784</v>
      </c>
      <c r="F20" s="58">
        <v>2348572</v>
      </c>
      <c r="G20" s="58">
        <v>339935</v>
      </c>
      <c r="H20" s="58">
        <v>43078</v>
      </c>
      <c r="I20" s="58">
        <v>9815728</v>
      </c>
      <c r="J20" s="39"/>
    </row>
    <row r="21" spans="2:10">
      <c r="B21" s="57"/>
      <c r="C21" s="57" t="s">
        <v>119</v>
      </c>
      <c r="D21" s="58">
        <v>947296</v>
      </c>
      <c r="E21" s="58">
        <v>6141415</v>
      </c>
      <c r="F21" s="58">
        <v>2352694</v>
      </c>
      <c r="G21" s="58">
        <v>340912</v>
      </c>
      <c r="H21" s="58">
        <v>43228</v>
      </c>
      <c r="I21" s="58">
        <v>9825545</v>
      </c>
      <c r="J21" s="39"/>
    </row>
    <row r="22" spans="2:10">
      <c r="B22" s="57"/>
      <c r="C22" s="57" t="s">
        <v>120</v>
      </c>
      <c r="D22" s="58">
        <v>947910</v>
      </c>
      <c r="E22" s="58">
        <v>6148412</v>
      </c>
      <c r="F22" s="58">
        <v>2354615</v>
      </c>
      <c r="G22" s="58">
        <v>341846</v>
      </c>
      <c r="H22" s="58">
        <v>43332</v>
      </c>
      <c r="I22" s="58">
        <v>9836115</v>
      </c>
      <c r="J22" s="39"/>
    </row>
    <row r="23" spans="2:10">
      <c r="B23" s="57"/>
      <c r="C23" s="57" t="s">
        <v>121</v>
      </c>
      <c r="D23" s="58">
        <v>949983</v>
      </c>
      <c r="E23" s="58">
        <v>6160232</v>
      </c>
      <c r="F23" s="58">
        <v>2357930</v>
      </c>
      <c r="G23" s="58">
        <v>342930</v>
      </c>
      <c r="H23" s="58">
        <v>43610</v>
      </c>
      <c r="I23" s="58">
        <v>9854685</v>
      </c>
      <c r="J23" s="39"/>
    </row>
    <row r="24" spans="2:10">
      <c r="B24" s="57"/>
      <c r="C24" s="57" t="s">
        <v>122</v>
      </c>
      <c r="D24" s="58">
        <v>951310</v>
      </c>
      <c r="E24" s="58">
        <v>6170037</v>
      </c>
      <c r="F24" s="58">
        <v>2359217</v>
      </c>
      <c r="G24" s="58">
        <v>343785</v>
      </c>
      <c r="H24" s="58">
        <v>43804</v>
      </c>
      <c r="I24" s="58">
        <v>9868153</v>
      </c>
      <c r="J24" s="39"/>
    </row>
    <row r="25" spans="2:10">
      <c r="B25" s="57"/>
      <c r="C25" s="57" t="s">
        <v>123</v>
      </c>
      <c r="D25" s="58">
        <v>950996</v>
      </c>
      <c r="E25" s="58">
        <v>6170027</v>
      </c>
      <c r="F25" s="58">
        <v>2354616</v>
      </c>
      <c r="G25" s="58">
        <v>342746</v>
      </c>
      <c r="H25" s="58">
        <v>43942</v>
      </c>
      <c r="I25" s="58">
        <v>9862327</v>
      </c>
      <c r="J25" s="39"/>
    </row>
    <row r="26" spans="2:10">
      <c r="B26" s="57"/>
      <c r="C26" s="57" t="s">
        <v>124</v>
      </c>
      <c r="D26" s="60">
        <v>950694</v>
      </c>
      <c r="E26" s="60">
        <v>6179875</v>
      </c>
      <c r="F26" s="60">
        <v>2354102</v>
      </c>
      <c r="G26" s="60">
        <v>342922</v>
      </c>
      <c r="H26" s="60">
        <v>44051</v>
      </c>
      <c r="I26" s="58">
        <v>9871644</v>
      </c>
      <c r="J26" s="39"/>
    </row>
    <row r="27" spans="2:10">
      <c r="B27" s="57"/>
      <c r="C27" s="57" t="s">
        <v>125</v>
      </c>
      <c r="D27" s="58">
        <v>950472</v>
      </c>
      <c r="E27" s="58">
        <v>6190182</v>
      </c>
      <c r="F27" s="58">
        <v>2354994</v>
      </c>
      <c r="G27" s="58">
        <v>341436</v>
      </c>
      <c r="H27" s="58">
        <v>44122</v>
      </c>
      <c r="I27" s="58">
        <v>9881206</v>
      </c>
      <c r="J27" s="39"/>
    </row>
    <row r="28" spans="2:10">
      <c r="B28" s="57"/>
      <c r="C28" s="57" t="s">
        <v>126</v>
      </c>
      <c r="D28" s="59">
        <v>951355</v>
      </c>
      <c r="E28" s="59">
        <v>6205618</v>
      </c>
      <c r="F28" s="59">
        <v>2357001</v>
      </c>
      <c r="G28" s="59">
        <v>341065</v>
      </c>
      <c r="H28" s="59">
        <v>44159</v>
      </c>
      <c r="I28" s="58">
        <v>9899198</v>
      </c>
      <c r="J28" s="39"/>
    </row>
    <row r="29" spans="2:10">
      <c r="B29" s="57"/>
      <c r="C29" s="57" t="s">
        <v>127</v>
      </c>
      <c r="D29" s="58">
        <v>953591</v>
      </c>
      <c r="E29" s="58">
        <v>6218551</v>
      </c>
      <c r="F29" s="58">
        <v>2358328</v>
      </c>
      <c r="G29" s="58">
        <v>342218</v>
      </c>
      <c r="H29" s="58">
        <v>44278</v>
      </c>
      <c r="I29" s="58">
        <v>9916966</v>
      </c>
      <c r="J29" s="39"/>
    </row>
    <row r="30" spans="2:10">
      <c r="B30" s="57">
        <v>2022</v>
      </c>
      <c r="C30" s="57" t="s">
        <v>116</v>
      </c>
      <c r="D30" s="58">
        <v>952322</v>
      </c>
      <c r="E30" s="58">
        <v>6226951</v>
      </c>
      <c r="F30" s="58">
        <v>2357080</v>
      </c>
      <c r="G30" s="58">
        <v>341417</v>
      </c>
      <c r="H30" s="58">
        <v>44281</v>
      </c>
      <c r="I30" s="58">
        <v>9922051</v>
      </c>
      <c r="J30" s="39"/>
    </row>
    <row r="31" spans="2:10">
      <c r="B31" s="57"/>
      <c r="C31" s="57" t="s">
        <v>117</v>
      </c>
      <c r="D31" s="58">
        <v>949990</v>
      </c>
      <c r="E31" s="58">
        <v>6228161</v>
      </c>
      <c r="F31" s="58">
        <v>2348674</v>
      </c>
      <c r="G31" s="58">
        <v>341328</v>
      </c>
      <c r="H31" s="58">
        <v>44118</v>
      </c>
      <c r="I31" s="58">
        <v>9912271</v>
      </c>
      <c r="J31" s="39"/>
    </row>
    <row r="32" spans="2:10">
      <c r="B32" s="57"/>
      <c r="C32" s="57" t="s">
        <v>118</v>
      </c>
      <c r="D32" s="58">
        <v>952160</v>
      </c>
      <c r="E32" s="58">
        <v>6234609</v>
      </c>
      <c r="F32" s="58">
        <v>2349915</v>
      </c>
      <c r="G32" s="58">
        <v>342215</v>
      </c>
      <c r="H32" s="58">
        <v>44276</v>
      </c>
      <c r="I32" s="58">
        <v>9923175</v>
      </c>
      <c r="J32" s="39"/>
    </row>
    <row r="33" spans="2:42">
      <c r="B33" s="57"/>
      <c r="C33" s="57" t="s">
        <v>119</v>
      </c>
      <c r="D33" s="58">
        <v>952455</v>
      </c>
      <c r="E33" s="58">
        <v>6238696</v>
      </c>
      <c r="F33" s="58">
        <v>2351287</v>
      </c>
      <c r="G33" s="58">
        <v>342758</v>
      </c>
      <c r="H33" s="58">
        <v>44306</v>
      </c>
      <c r="I33" s="58">
        <v>9929502</v>
      </c>
      <c r="J33" s="39"/>
    </row>
    <row r="34" spans="2:42">
      <c r="B34" s="57"/>
      <c r="C34" s="57" t="s">
        <v>120</v>
      </c>
      <c r="D34" s="58">
        <v>951469</v>
      </c>
      <c r="E34" s="58">
        <v>6234368</v>
      </c>
      <c r="F34" s="58">
        <v>2347153</v>
      </c>
      <c r="G34" s="58">
        <v>341631</v>
      </c>
      <c r="H34" s="58">
        <v>44375</v>
      </c>
      <c r="I34" s="58">
        <v>9918996</v>
      </c>
      <c r="J34" s="39"/>
      <c r="AC34" s="33"/>
      <c r="AD34" s="33"/>
      <c r="AE34" s="33"/>
    </row>
    <row r="35" spans="2:42">
      <c r="B35" s="57"/>
      <c r="C35" s="57" t="s">
        <v>121</v>
      </c>
      <c r="D35" s="58">
        <v>952436</v>
      </c>
      <c r="E35" s="58">
        <v>6246506</v>
      </c>
      <c r="F35" s="58">
        <v>2350353</v>
      </c>
      <c r="G35" s="58">
        <v>342472</v>
      </c>
      <c r="H35" s="58">
        <v>44415</v>
      </c>
      <c r="I35" s="58">
        <v>9936182</v>
      </c>
      <c r="J35" s="39"/>
    </row>
    <row r="36" spans="2:42">
      <c r="B36" s="57"/>
      <c r="C36" s="57" t="s">
        <v>122</v>
      </c>
      <c r="D36" s="58">
        <v>952409</v>
      </c>
      <c r="E36" s="58">
        <v>6253855</v>
      </c>
      <c r="F36" s="58">
        <v>2352401</v>
      </c>
      <c r="G36" s="58">
        <v>343264</v>
      </c>
      <c r="H36" s="58">
        <v>44470</v>
      </c>
      <c r="I36" s="58">
        <v>9946399</v>
      </c>
      <c r="J36" s="39"/>
    </row>
    <row r="37" spans="2:42">
      <c r="B37" s="57"/>
      <c r="C37" s="57" t="s">
        <v>123</v>
      </c>
      <c r="D37" s="58">
        <v>951986</v>
      </c>
      <c r="E37" s="58">
        <v>6258422</v>
      </c>
      <c r="F37" s="58">
        <v>2350745</v>
      </c>
      <c r="G37" s="58">
        <v>343182</v>
      </c>
      <c r="H37" s="58">
        <v>44480</v>
      </c>
      <c r="I37" s="58">
        <v>9948815</v>
      </c>
      <c r="J37" s="39"/>
    </row>
    <row r="38" spans="2:42">
      <c r="B38" s="57"/>
      <c r="C38" s="57" t="s">
        <v>124</v>
      </c>
      <c r="D38" s="58">
        <v>950209</v>
      </c>
      <c r="E38" s="58">
        <v>6262298</v>
      </c>
      <c r="F38" s="58">
        <v>2349822</v>
      </c>
      <c r="G38" s="58">
        <v>343041</v>
      </c>
      <c r="H38" s="58">
        <v>44499</v>
      </c>
      <c r="I38" s="58">
        <v>9949869</v>
      </c>
      <c r="J38" s="39"/>
    </row>
    <row r="39" spans="2:42">
      <c r="B39" s="57"/>
      <c r="C39" s="61" t="s">
        <v>125</v>
      </c>
      <c r="D39" s="62">
        <v>948917</v>
      </c>
      <c r="E39" s="62">
        <v>6272545</v>
      </c>
      <c r="F39" s="62">
        <v>2351962</v>
      </c>
      <c r="G39" s="62">
        <v>341194</v>
      </c>
      <c r="H39" s="62">
        <v>44505</v>
      </c>
      <c r="I39" s="63">
        <v>9959123</v>
      </c>
      <c r="J39" s="39"/>
      <c r="K39" s="272"/>
      <c r="L39" s="272"/>
      <c r="M39" s="272"/>
      <c r="N39" s="272"/>
      <c r="O39" s="272"/>
      <c r="P39" s="272"/>
    </row>
    <row r="40" spans="2:42">
      <c r="B40" s="64"/>
      <c r="C40" s="57" t="s">
        <v>126</v>
      </c>
      <c r="D40" s="58"/>
      <c r="E40" s="58"/>
      <c r="F40" s="58"/>
      <c r="G40" s="58"/>
      <c r="H40" s="58"/>
      <c r="I40" s="58"/>
    </row>
    <row r="41" spans="2:42" ht="15.75" customHeight="1">
      <c r="B41" s="64"/>
      <c r="C41" s="57" t="s">
        <v>127</v>
      </c>
      <c r="D41" s="58"/>
      <c r="E41" s="58"/>
      <c r="F41" s="58"/>
      <c r="G41" s="58"/>
      <c r="H41" s="58"/>
      <c r="I41" s="58"/>
    </row>
    <row r="42" spans="2:42">
      <c r="B42" s="64"/>
      <c r="C42" s="57"/>
      <c r="D42" s="58"/>
      <c r="E42" s="58"/>
      <c r="F42" s="58"/>
      <c r="G42" s="58"/>
      <c r="H42" s="58"/>
      <c r="I42" s="58"/>
    </row>
    <row r="43" spans="2:42">
      <c r="B43" s="57"/>
      <c r="C43" s="57"/>
      <c r="D43" s="63" t="s">
        <v>129</v>
      </c>
      <c r="E43" s="58"/>
      <c r="F43" s="58"/>
      <c r="G43" s="58"/>
      <c r="H43" s="58"/>
      <c r="I43" s="58"/>
    </row>
    <row r="44" spans="2:42">
      <c r="B44" s="57">
        <v>2010</v>
      </c>
      <c r="C44" s="57"/>
      <c r="D44" s="65">
        <v>0.64605465145384233</v>
      </c>
      <c r="E44" s="65">
        <v>2.0740877893759446</v>
      </c>
      <c r="F44" s="65">
        <v>0.85947739636256237</v>
      </c>
      <c r="G44" s="65">
        <v>1.7392870273798877</v>
      </c>
      <c r="H44" s="65">
        <v>-0.43609261021249068</v>
      </c>
      <c r="I44" s="65">
        <v>1.5761404508701116</v>
      </c>
    </row>
    <row r="45" spans="2:42">
      <c r="B45" s="57">
        <v>2011</v>
      </c>
      <c r="C45" s="57"/>
      <c r="D45" s="65">
        <v>0.63913245347664294</v>
      </c>
      <c r="E45" s="65">
        <v>1.8656846469753186</v>
      </c>
      <c r="F45" s="65">
        <v>0.79652236951388566</v>
      </c>
      <c r="G45" s="65">
        <v>1.7740853006467994</v>
      </c>
      <c r="H45" s="65">
        <v>1.4122269119481778</v>
      </c>
      <c r="I45" s="65">
        <v>1.4479276938926811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>
      <c r="B46" s="57">
        <v>2012</v>
      </c>
      <c r="C46" s="57"/>
      <c r="D46" s="66">
        <v>1.4635962256193125E-2</v>
      </c>
      <c r="E46" s="66">
        <v>1.9189057681350929</v>
      </c>
      <c r="F46" s="66">
        <v>0.53992662999891028</v>
      </c>
      <c r="G46" s="66">
        <v>6.8240861181261936</v>
      </c>
      <c r="H46" s="66">
        <v>-0.61775253252361884</v>
      </c>
      <c r="I46" s="66">
        <v>1.4974492676012696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>
      <c r="B47" s="57">
        <v>2013</v>
      </c>
      <c r="C47" s="57"/>
      <c r="D47" s="65">
        <v>-1.0167323951428386</v>
      </c>
      <c r="E47" s="65">
        <v>2.2640435767088407</v>
      </c>
      <c r="F47" s="65">
        <v>0.60791876918642185</v>
      </c>
      <c r="G47" s="65">
        <v>6.8467270636678457</v>
      </c>
      <c r="H47" s="65">
        <v>0.21597703268627644</v>
      </c>
      <c r="I47" s="65">
        <v>1.6326287956110797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>
      <c r="B48" s="57">
        <v>2014</v>
      </c>
      <c r="C48" s="57"/>
      <c r="D48" s="65">
        <v>-0.41406292685174373</v>
      </c>
      <c r="E48" s="65">
        <v>1.7689990332942163</v>
      </c>
      <c r="F48" s="65">
        <v>0.42900361097932826</v>
      </c>
      <c r="G48" s="65">
        <v>6.5470313923552403</v>
      </c>
      <c r="H48" s="65">
        <v>1.6242213987226917</v>
      </c>
      <c r="I48" s="65">
        <v>1.3664603607754566</v>
      </c>
    </row>
    <row r="49" spans="2:9">
      <c r="B49" s="57">
        <v>2015</v>
      </c>
      <c r="C49" s="57"/>
      <c r="D49" s="65">
        <v>0.7635805019105657</v>
      </c>
      <c r="E49" s="65">
        <v>1.3468470114175402</v>
      </c>
      <c r="F49" s="65">
        <v>0.12593565693888031</v>
      </c>
      <c r="G49" s="65">
        <v>1.0514335427858068</v>
      </c>
      <c r="H49" s="65">
        <v>1.7844673752812401</v>
      </c>
      <c r="I49" s="65">
        <v>0.96923268422992592</v>
      </c>
    </row>
    <row r="50" spans="2:9">
      <c r="B50" s="57">
        <v>2016</v>
      </c>
      <c r="C50" s="57"/>
      <c r="D50" s="65">
        <v>0.84704686622552039</v>
      </c>
      <c r="E50" s="65">
        <v>1.724556938163202</v>
      </c>
      <c r="F50" s="65">
        <v>0.23129110970558919</v>
      </c>
      <c r="G50" s="65">
        <v>8.9926466685930073E-2</v>
      </c>
      <c r="H50" s="65">
        <v>2.3324948547907676</v>
      </c>
      <c r="I50" s="65">
        <v>1.2037754469463646</v>
      </c>
    </row>
    <row r="51" spans="2:9">
      <c r="B51" s="57">
        <v>2017</v>
      </c>
      <c r="C51" s="57"/>
      <c r="D51" s="65">
        <v>0.76974380690240096</v>
      </c>
      <c r="E51" s="65">
        <v>1.7180869417302125</v>
      </c>
      <c r="F51" s="65">
        <v>4.5677782157582669E-2</v>
      </c>
      <c r="G51" s="65">
        <v>-0.12342733252619364</v>
      </c>
      <c r="H51" s="65">
        <v>2.4059590316573454</v>
      </c>
      <c r="I51" s="65">
        <v>1.1430643980745447</v>
      </c>
    </row>
    <row r="52" spans="2:9">
      <c r="B52" s="57">
        <v>2018</v>
      </c>
      <c r="C52" s="57"/>
      <c r="D52" s="65">
        <v>0.35698114555438032</v>
      </c>
      <c r="E52" s="65">
        <v>1.879970462948255</v>
      </c>
      <c r="F52" s="65">
        <v>1.2259730421293469E-3</v>
      </c>
      <c r="G52" s="65">
        <v>-0.17165508535563756</v>
      </c>
      <c r="H52" s="65">
        <v>2.5143051110464443</v>
      </c>
      <c r="I52" s="65">
        <v>1.1949984188724949</v>
      </c>
    </row>
    <row r="53" spans="2:9">
      <c r="B53" s="57">
        <v>2019</v>
      </c>
      <c r="C53" s="57"/>
      <c r="D53" s="65">
        <v>0.70828216973439773</v>
      </c>
      <c r="E53" s="65">
        <v>1.5770285858221156</v>
      </c>
      <c r="F53" s="65">
        <v>5.4576268750294865E-2</v>
      </c>
      <c r="G53" s="65">
        <v>0.48335155257481777</v>
      </c>
      <c r="H53" s="65">
        <v>2.0694874766443494</v>
      </c>
      <c r="I53" s="65">
        <v>1.0839939308633362</v>
      </c>
    </row>
    <row r="54" spans="2:9">
      <c r="B54" s="57">
        <v>2020</v>
      </c>
      <c r="C54" s="57"/>
      <c r="D54" s="65">
        <v>-1.3635678535604212</v>
      </c>
      <c r="E54" s="65">
        <v>0.59937982958286895</v>
      </c>
      <c r="F54" s="65">
        <v>-0.59363153776341715</v>
      </c>
      <c r="G54" s="65">
        <v>-0.46044468489235824</v>
      </c>
      <c r="H54" s="65">
        <v>-0.2873296876448217</v>
      </c>
      <c r="I54" s="65">
        <v>7.7948215246048669E-2</v>
      </c>
    </row>
    <row r="55" spans="2:9">
      <c r="B55" s="57"/>
      <c r="C55" s="57"/>
      <c r="D55" s="65"/>
      <c r="E55" s="65"/>
      <c r="F55" s="65"/>
      <c r="G55" s="65"/>
      <c r="H55" s="65"/>
      <c r="I55" s="65"/>
    </row>
    <row r="56" spans="2:9">
      <c r="B56" s="57">
        <v>2021</v>
      </c>
      <c r="C56" s="57" t="s">
        <v>116</v>
      </c>
      <c r="D56" s="65">
        <v>-1.1983895177088533</v>
      </c>
      <c r="E56" s="65">
        <v>0.59586924809944541</v>
      </c>
      <c r="F56" s="65">
        <v>-0.56524500650171339</v>
      </c>
      <c r="G56" s="65">
        <v>-0.35510276191037526</v>
      </c>
      <c r="H56" s="65">
        <v>-0.29877017856729804</v>
      </c>
      <c r="I56" s="65">
        <v>0.10313216507349399</v>
      </c>
    </row>
    <row r="57" spans="2:9">
      <c r="B57" s="57"/>
      <c r="C57" s="57" t="s">
        <v>117</v>
      </c>
      <c r="D57" s="65">
        <v>-1.2303626425315239</v>
      </c>
      <c r="E57" s="65">
        <v>0.49180352046240827</v>
      </c>
      <c r="F57" s="65">
        <v>-0.64208285579480107</v>
      </c>
      <c r="G57" s="65">
        <v>-0.24722970288287849</v>
      </c>
      <c r="H57" s="65">
        <v>-0.2624428083703001</v>
      </c>
      <c r="I57" s="65">
        <v>2.1437718227201863E-2</v>
      </c>
    </row>
    <row r="58" spans="2:9">
      <c r="B58" s="57"/>
      <c r="C58" s="57" t="s">
        <v>118</v>
      </c>
      <c r="D58" s="65">
        <v>-1.1957356094549176</v>
      </c>
      <c r="E58" s="65">
        <v>0.64702059080585794</v>
      </c>
      <c r="F58" s="65">
        <v>-0.47015128412241092</v>
      </c>
      <c r="G58" s="65">
        <v>-0.15303005381018808</v>
      </c>
      <c r="H58" s="65">
        <v>-8.8134335281564447E-2</v>
      </c>
      <c r="I58" s="65">
        <v>0.16667355484700774</v>
      </c>
    </row>
    <row r="59" spans="2:9">
      <c r="B59" s="57"/>
      <c r="C59" s="57" t="s">
        <v>119</v>
      </c>
      <c r="D59" s="65">
        <v>-1.0338573661292649</v>
      </c>
      <c r="E59" s="65">
        <v>0.7629641309071955</v>
      </c>
      <c r="F59" s="65">
        <v>-0.17421928038017231</v>
      </c>
      <c r="G59" s="65">
        <v>8.0143495019657784E-2</v>
      </c>
      <c r="H59" s="65">
        <v>0.2946567365026409</v>
      </c>
      <c r="I59" s="65">
        <v>0.33596643194968578</v>
      </c>
    </row>
    <row r="60" spans="2:9">
      <c r="B60" s="57"/>
      <c r="C60" s="57" t="s">
        <v>120</v>
      </c>
      <c r="D60" s="65">
        <v>-0.62846929201545443</v>
      </c>
      <c r="E60" s="65">
        <v>1.2334405587290043</v>
      </c>
      <c r="F60" s="65">
        <v>0.45392975607674302</v>
      </c>
      <c r="G60" s="65">
        <v>0.59797418587814732</v>
      </c>
      <c r="H60" s="65">
        <v>0.90350223546944441</v>
      </c>
      <c r="I60" s="65">
        <v>0.84044339340323404</v>
      </c>
    </row>
    <row r="61" spans="2:9">
      <c r="B61" s="57"/>
      <c r="C61" s="57" t="s">
        <v>121</v>
      </c>
      <c r="D61" s="65">
        <v>-0.16258026546719373</v>
      </c>
      <c r="E61" s="65">
        <v>1.4139302262219156</v>
      </c>
      <c r="F61" s="65">
        <v>0.5068971602335548</v>
      </c>
      <c r="G61" s="65">
        <v>0.88965772890152728</v>
      </c>
      <c r="H61" s="65">
        <v>1.605274807203938</v>
      </c>
      <c r="I61" s="65">
        <v>1.0245788201428185</v>
      </c>
    </row>
    <row r="62" spans="2:9">
      <c r="B62" s="57"/>
      <c r="C62" s="57" t="s">
        <v>122</v>
      </c>
      <c r="D62" s="65">
        <v>5.1534464988112205E-2</v>
      </c>
      <c r="E62" s="65">
        <v>1.4538729660429128</v>
      </c>
      <c r="F62" s="65">
        <v>0.33252558690617384</v>
      </c>
      <c r="G62" s="65">
        <v>1.0502275052026278</v>
      </c>
      <c r="H62" s="65">
        <v>1.8650295335100653</v>
      </c>
      <c r="I62" s="65">
        <v>1.0351436718354146</v>
      </c>
    </row>
    <row r="63" spans="2:9">
      <c r="B63" s="57"/>
      <c r="C63" s="57" t="s">
        <v>123</v>
      </c>
      <c r="D63" s="65">
        <v>9.2304227154693663E-2</v>
      </c>
      <c r="E63" s="65">
        <v>1.2922503394999341</v>
      </c>
      <c r="F63" s="65">
        <v>8.8117411668986456E-2</v>
      </c>
      <c r="G63" s="65">
        <v>0.62386053707785827</v>
      </c>
      <c r="H63" s="65">
        <v>2.2834663997579163</v>
      </c>
      <c r="I63" s="65">
        <v>0.86699580140476851</v>
      </c>
    </row>
    <row r="64" spans="2:9">
      <c r="B64" s="57"/>
      <c r="C64" s="57" t="s">
        <v>124</v>
      </c>
      <c r="D64" s="65">
        <v>0.30724364885597044</v>
      </c>
      <c r="E64" s="65">
        <v>1.5052648298003124</v>
      </c>
      <c r="F64" s="65">
        <v>0.30443676641711548</v>
      </c>
      <c r="G64" s="65">
        <v>1.0305694352785943</v>
      </c>
      <c r="H64" s="65">
        <v>2.5443456399273812</v>
      </c>
      <c r="I64" s="65">
        <v>1.088460508131206</v>
      </c>
    </row>
    <row r="65" spans="2:17">
      <c r="B65" s="57"/>
      <c r="C65" s="57" t="s">
        <v>125</v>
      </c>
      <c r="D65" s="65">
        <v>0.37458088021755653</v>
      </c>
      <c r="E65" s="65">
        <v>1.5107936910354836</v>
      </c>
      <c r="F65" s="65">
        <v>0.30624362169926478</v>
      </c>
      <c r="G65" s="65">
        <v>1.0877481777109343</v>
      </c>
      <c r="H65" s="65">
        <v>2.7837957462669261</v>
      </c>
      <c r="I65" s="65">
        <v>1.1023207619892617</v>
      </c>
    </row>
    <row r="66" spans="2:17">
      <c r="B66" s="57"/>
      <c r="C66" s="57" t="s">
        <v>126</v>
      </c>
      <c r="D66" s="65">
        <v>0.4704826275213847</v>
      </c>
      <c r="E66" s="65">
        <v>1.5393833761648823</v>
      </c>
      <c r="F66" s="65">
        <v>0.30021966462208116</v>
      </c>
      <c r="G66" s="65">
        <v>1.126710450239421</v>
      </c>
      <c r="H66" s="65">
        <v>2.8436350086170847</v>
      </c>
      <c r="I66" s="65">
        <v>1.1299996618510999</v>
      </c>
    </row>
    <row r="67" spans="2:17">
      <c r="B67" s="57"/>
      <c r="C67" s="67" t="s">
        <v>127</v>
      </c>
      <c r="D67" s="65">
        <v>0.49256152013295029</v>
      </c>
      <c r="E67" s="65">
        <v>1.5142368529653005</v>
      </c>
      <c r="F67" s="65">
        <v>0.23759551637283494</v>
      </c>
      <c r="G67" s="65">
        <v>1.0864299639629094</v>
      </c>
      <c r="H67" s="65">
        <v>2.8955196133110261</v>
      </c>
      <c r="I67" s="65">
        <v>1.1004872148784761</v>
      </c>
    </row>
    <row r="68" spans="2:17">
      <c r="B68" s="57">
        <v>2022</v>
      </c>
      <c r="C68" s="67" t="s">
        <v>116</v>
      </c>
      <c r="D68" s="65">
        <v>0.32964844873486498</v>
      </c>
      <c r="E68" s="65">
        <v>1.5715743505860136</v>
      </c>
      <c r="F68" s="65">
        <v>0.30703891500150071</v>
      </c>
      <c r="G68" s="65">
        <v>0.8873746358011303</v>
      </c>
      <c r="H68" s="65">
        <v>2.8642445642073966</v>
      </c>
      <c r="I68" s="65">
        <v>1.1306247887601817</v>
      </c>
    </row>
    <row r="69" spans="2:17">
      <c r="B69" s="57"/>
      <c r="C69" s="67" t="s">
        <v>117</v>
      </c>
      <c r="D69" s="65">
        <v>0.31297979147351107</v>
      </c>
      <c r="E69" s="65">
        <v>1.5607467750649029</v>
      </c>
      <c r="F69" s="65">
        <v>0.11799279255009232</v>
      </c>
      <c r="G69" s="65">
        <v>0.70900641734896741</v>
      </c>
      <c r="H69" s="65">
        <v>2.7337928464977734</v>
      </c>
      <c r="I69" s="65">
        <v>1.0708506462056233</v>
      </c>
    </row>
    <row r="70" spans="2:17">
      <c r="B70" s="57"/>
      <c r="C70" s="67" t="s">
        <v>118</v>
      </c>
      <c r="D70" s="65">
        <v>0.51</v>
      </c>
      <c r="E70" s="65">
        <v>1.59</v>
      </c>
      <c r="F70" s="65">
        <v>0.06</v>
      </c>
      <c r="G70" s="65">
        <v>0.67</v>
      </c>
      <c r="H70" s="65">
        <v>2.78</v>
      </c>
      <c r="I70" s="65">
        <v>1.0900000000000001</v>
      </c>
      <c r="L70" s="405"/>
    </row>
    <row r="71" spans="2:17">
      <c r="B71" s="57"/>
      <c r="C71" s="67" t="s">
        <v>119</v>
      </c>
      <c r="D71" s="65">
        <v>0.54460274296523892</v>
      </c>
      <c r="E71" s="65">
        <v>1.5840160614451149</v>
      </c>
      <c r="F71" s="65">
        <v>-5.9803782387335414E-2</v>
      </c>
      <c r="G71" s="65">
        <v>0.54148871262964526</v>
      </c>
      <c r="H71" s="65">
        <v>2.4937540483020326</v>
      </c>
      <c r="I71" s="65">
        <v>1.0580278244107566</v>
      </c>
    </row>
    <row r="72" spans="2:17">
      <c r="B72" s="57"/>
      <c r="C72" s="67" t="s">
        <v>120</v>
      </c>
      <c r="D72" s="65">
        <v>0.37545758563577447</v>
      </c>
      <c r="E72" s="65">
        <v>1.3980195211381385</v>
      </c>
      <c r="F72" s="65">
        <v>-0.31690955846285229</v>
      </c>
      <c r="G72" s="65">
        <v>-6.2893817683984388E-2</v>
      </c>
      <c r="H72" s="65">
        <v>2.4069971383734901</v>
      </c>
      <c r="I72" s="65">
        <v>0.84261926583819591</v>
      </c>
    </row>
    <row r="73" spans="2:17">
      <c r="B73" s="57"/>
      <c r="C73" s="67" t="s">
        <v>121</v>
      </c>
      <c r="D73" s="65">
        <v>0.25821514700790082</v>
      </c>
      <c r="E73" s="65">
        <v>1.4004992019781115</v>
      </c>
      <c r="F73" s="65">
        <v>-0.32134117637080406</v>
      </c>
      <c r="G73" s="65">
        <v>-0.13355495290584551</v>
      </c>
      <c r="H73" s="65">
        <v>1.8459069020866803</v>
      </c>
      <c r="I73" s="65">
        <v>0.82698736692243813</v>
      </c>
    </row>
    <row r="74" spans="2:17">
      <c r="B74" s="57"/>
      <c r="C74" s="67" t="s">
        <v>122</v>
      </c>
      <c r="D74" s="65">
        <v>0.11552490775876834</v>
      </c>
      <c r="E74" s="65">
        <v>1.3584683527829711</v>
      </c>
      <c r="F74" s="65">
        <v>-0.28890941358934441</v>
      </c>
      <c r="G74" s="65">
        <v>-0.15154820600083996</v>
      </c>
      <c r="H74" s="65">
        <v>1.5204090950598159</v>
      </c>
      <c r="I74" s="65">
        <v>0.79291433766783825</v>
      </c>
    </row>
    <row r="75" spans="2:17">
      <c r="B75" s="57"/>
      <c r="C75" s="67" t="s">
        <v>123</v>
      </c>
      <c r="D75" s="65">
        <v>0.10410138423295745</v>
      </c>
      <c r="E75" s="65">
        <v>1.4326517533877814</v>
      </c>
      <c r="F75" s="65">
        <v>-0.16440047973852456</v>
      </c>
      <c r="G75" s="65">
        <v>0.12720790322862108</v>
      </c>
      <c r="H75" s="65">
        <v>1.2243411770060497</v>
      </c>
      <c r="I75" s="65">
        <v>0.87695327887626906</v>
      </c>
    </row>
    <row r="76" spans="2:17">
      <c r="B76" s="57"/>
      <c r="C76" s="67" t="s">
        <v>124</v>
      </c>
      <c r="D76" s="65">
        <v>-5.1015363513395862E-2</v>
      </c>
      <c r="E76" s="65">
        <v>1.3337324784077342</v>
      </c>
      <c r="F76" s="65">
        <v>-0.18181030388657593</v>
      </c>
      <c r="G76" s="65">
        <v>3.4701768915379461E-2</v>
      </c>
      <c r="H76" s="65">
        <v>1.0170030192277135</v>
      </c>
      <c r="I76" s="65">
        <v>0.79242120157494433</v>
      </c>
    </row>
    <row r="77" spans="2:17">
      <c r="B77" s="57"/>
      <c r="C77" s="68" t="s">
        <v>125</v>
      </c>
      <c r="D77" s="69">
        <v>-0.16360292570428703</v>
      </c>
      <c r="E77" s="69">
        <v>1.3305424622410023</v>
      </c>
      <c r="F77" s="69">
        <v>-0.12874767409173371</v>
      </c>
      <c r="G77" s="69">
        <v>-7.0877118991552468E-2</v>
      </c>
      <c r="H77" s="69">
        <v>0.86804768596164816</v>
      </c>
      <c r="I77" s="69">
        <v>0.7885373506027582</v>
      </c>
      <c r="L77" s="273"/>
      <c r="M77" s="273"/>
      <c r="N77" s="273"/>
      <c r="O77" s="273"/>
      <c r="P77" s="273"/>
      <c r="Q77" s="273"/>
    </row>
    <row r="78" spans="2:17">
      <c r="B78" s="57"/>
      <c r="C78" s="67" t="s">
        <v>126</v>
      </c>
      <c r="D78" s="65"/>
      <c r="E78" s="65"/>
      <c r="F78" s="65"/>
      <c r="G78" s="65"/>
      <c r="H78" s="65"/>
      <c r="I78" s="65"/>
    </row>
    <row r="79" spans="2:17">
      <c r="B79" s="57"/>
      <c r="C79" s="67" t="s">
        <v>127</v>
      </c>
      <c r="D79" s="65"/>
      <c r="E79" s="65"/>
      <c r="F79" s="65"/>
      <c r="G79" s="65"/>
      <c r="H79" s="65"/>
      <c r="I79" s="65"/>
    </row>
    <row r="80" spans="2:17" ht="15" customHeight="1">
      <c r="B80" s="57"/>
      <c r="C80" s="57"/>
      <c r="D80" s="57"/>
      <c r="E80" s="57"/>
      <c r="F80" s="57"/>
      <c r="G80" s="57"/>
      <c r="H80" s="57"/>
      <c r="I80" s="57"/>
    </row>
    <row r="81" spans="2:9">
      <c r="B81" s="33" t="s">
        <v>130</v>
      </c>
      <c r="C81" s="55"/>
      <c r="D81" s="55"/>
      <c r="E81" s="55"/>
      <c r="F81" s="55"/>
      <c r="G81" s="55"/>
      <c r="H81" s="55"/>
      <c r="I81" s="55"/>
    </row>
    <row r="82" spans="2:9">
      <c r="B82" s="70"/>
      <c r="C82" s="55"/>
      <c r="D82" s="55"/>
      <c r="E82" s="55"/>
      <c r="F82" s="55"/>
      <c r="G82" s="55"/>
      <c r="H82" s="55"/>
      <c r="I82" s="5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 ht="18.75">
      <c r="B84" s="54"/>
      <c r="C84" s="55"/>
      <c r="D84" s="55"/>
      <c r="E84" s="55"/>
      <c r="F84" s="55"/>
      <c r="G84" s="55"/>
      <c r="H84" s="55"/>
      <c r="I84" s="5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9" activePane="bottomLeft" state="frozen"/>
      <selection activeCell="Q29" sqref="Q29"/>
      <selection pane="bottomLeft" activeCell="L50" sqref="L5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54" t="s">
        <v>131</v>
      </c>
      <c r="C1" s="55"/>
      <c r="D1" s="55"/>
      <c r="E1" s="55"/>
      <c r="F1" s="55"/>
      <c r="G1" s="55"/>
      <c r="H1" s="55"/>
      <c r="I1" s="55"/>
    </row>
    <row r="2" spans="2:11" s="34" customFormat="1" ht="18.75">
      <c r="B2" s="54" t="s">
        <v>112</v>
      </c>
      <c r="C2" s="55"/>
      <c r="D2" s="55"/>
      <c r="E2" s="55"/>
      <c r="F2" s="55"/>
      <c r="G2" s="55"/>
      <c r="H2" s="55"/>
      <c r="I2" s="55"/>
    </row>
    <row r="3" spans="2:11">
      <c r="K3" s="9" t="s">
        <v>173</v>
      </c>
    </row>
    <row r="4" spans="2:11" s="34" customFormat="1" ht="32.1" customHeight="1">
      <c r="B4" s="362" t="s">
        <v>113</v>
      </c>
      <c r="C4" s="362"/>
      <c r="D4" s="362" t="s">
        <v>114</v>
      </c>
      <c r="E4" s="362" t="s">
        <v>49</v>
      </c>
      <c r="F4" s="362" t="s">
        <v>50</v>
      </c>
      <c r="G4" s="362" t="s">
        <v>107</v>
      </c>
      <c r="H4" s="362" t="s">
        <v>115</v>
      </c>
      <c r="I4" s="362" t="s">
        <v>45</v>
      </c>
    </row>
    <row r="5" spans="2:11" s="34" customFormat="1">
      <c r="B5" s="43"/>
      <c r="C5" s="43"/>
      <c r="D5" s="56"/>
      <c r="E5" s="43"/>
      <c r="F5" s="43"/>
      <c r="G5" s="43"/>
      <c r="H5" s="43"/>
      <c r="I5" s="43"/>
    </row>
    <row r="6" spans="2:11" s="34" customFormat="1">
      <c r="B6" s="57">
        <v>2010</v>
      </c>
      <c r="C6" s="57"/>
      <c r="D6" s="58">
        <v>800117.55995000037</v>
      </c>
      <c r="E6" s="58">
        <v>4634212.5802099966</v>
      </c>
      <c r="F6" s="58">
        <v>1321001.3474400009</v>
      </c>
      <c r="G6" s="58">
        <v>95208.784000000058</v>
      </c>
      <c r="H6" s="58">
        <v>17407.443399999993</v>
      </c>
      <c r="I6" s="58">
        <v>6867947.7149999971</v>
      </c>
    </row>
    <row r="7" spans="2:11" s="34" customFormat="1">
      <c r="B7" s="57">
        <v>2011</v>
      </c>
      <c r="C7" s="57"/>
      <c r="D7" s="58">
        <v>823332.52611000114</v>
      </c>
      <c r="E7" s="58">
        <v>4883002.884100019</v>
      </c>
      <c r="F7" s="58">
        <v>1365368.6668599991</v>
      </c>
      <c r="G7" s="58">
        <v>99452.258420000027</v>
      </c>
      <c r="H7" s="58">
        <v>18095.940089999978</v>
      </c>
      <c r="I7" s="58">
        <v>7189252.2755800188</v>
      </c>
    </row>
    <row r="8" spans="2:11" s="34" customFormat="1">
      <c r="B8" s="57">
        <v>2012</v>
      </c>
      <c r="C8" s="57"/>
      <c r="D8" s="58">
        <v>840195.9084800015</v>
      </c>
      <c r="E8" s="58">
        <v>5151099.0235399846</v>
      </c>
      <c r="F8" s="58">
        <v>1408058.9732500033</v>
      </c>
      <c r="G8" s="58">
        <v>107701.54429999999</v>
      </c>
      <c r="H8" s="58">
        <v>18537.104830000037</v>
      </c>
      <c r="I8" s="58">
        <v>7525592.5543999895</v>
      </c>
    </row>
    <row r="9" spans="2:11" s="34" customFormat="1">
      <c r="B9" s="57">
        <v>2013</v>
      </c>
      <c r="C9" s="57"/>
      <c r="D9" s="58">
        <v>849771.3442700014</v>
      </c>
      <c r="E9" s="58">
        <v>5444543.6090999832</v>
      </c>
      <c r="F9" s="58">
        <v>1453888.2699700024</v>
      </c>
      <c r="G9" s="58">
        <v>116454.52990999994</v>
      </c>
      <c r="H9" s="58">
        <v>19170.105830000011</v>
      </c>
      <c r="I9" s="58">
        <v>7883827.8590799868</v>
      </c>
    </row>
    <row r="10" spans="2:11" s="34" customFormat="1">
      <c r="B10" s="57">
        <v>2014</v>
      </c>
      <c r="C10" s="57"/>
      <c r="D10" s="58">
        <v>853614.96671999933</v>
      </c>
      <c r="E10" s="58">
        <v>5654245.3628200023</v>
      </c>
      <c r="F10" s="58">
        <v>1475113.4939899985</v>
      </c>
      <c r="G10" s="58">
        <v>123516.43977000006</v>
      </c>
      <c r="H10" s="58">
        <v>19755.526400000013</v>
      </c>
      <c r="I10" s="58">
        <v>8126245.7897000005</v>
      </c>
    </row>
    <row r="11" spans="2:11" s="34" customFormat="1">
      <c r="B11" s="57">
        <v>2015</v>
      </c>
      <c r="C11" s="57"/>
      <c r="D11" s="58">
        <v>866570.22713999904</v>
      </c>
      <c r="E11" s="58">
        <v>5854633.2526199855</v>
      </c>
      <c r="F11" s="58">
        <v>1492582.3197100002</v>
      </c>
      <c r="G11" s="58">
        <v>126146.7780500001</v>
      </c>
      <c r="H11" s="58">
        <v>20489.345300000004</v>
      </c>
      <c r="I11" s="58">
        <v>8360421.9228199851</v>
      </c>
    </row>
    <row r="12" spans="2:11" s="34" customFormat="1">
      <c r="B12" s="57">
        <v>2016</v>
      </c>
      <c r="C12" s="57"/>
      <c r="D12" s="59">
        <v>880035.74225000117</v>
      </c>
      <c r="E12" s="59">
        <v>6078750.8298199791</v>
      </c>
      <c r="F12" s="59">
        <v>1515316.8190599994</v>
      </c>
      <c r="G12" s="59">
        <v>127783.98148</v>
      </c>
      <c r="H12" s="59">
        <v>21290.935639999985</v>
      </c>
      <c r="I12" s="58">
        <v>8623178.3082499783</v>
      </c>
    </row>
    <row r="13" spans="2:11" s="34" customFormat="1">
      <c r="B13" s="57">
        <v>2017</v>
      </c>
      <c r="C13" s="57"/>
      <c r="D13" s="58">
        <v>892032.10908000171</v>
      </c>
      <c r="E13" s="58">
        <v>6301951.7490800014</v>
      </c>
      <c r="F13" s="58">
        <v>1535639.4871500004</v>
      </c>
      <c r="G13" s="58">
        <v>129198.52848999998</v>
      </c>
      <c r="H13" s="58">
        <v>22205.811080000018</v>
      </c>
      <c r="I13" s="58">
        <v>8881027.6848800033</v>
      </c>
    </row>
    <row r="14" spans="2:11" s="34" customFormat="1">
      <c r="B14" s="57">
        <v>2018</v>
      </c>
      <c r="C14" s="57"/>
      <c r="D14" s="58">
        <v>911251.40633000177</v>
      </c>
      <c r="E14" s="58">
        <v>6639113.9908599965</v>
      </c>
      <c r="F14" s="58">
        <v>1610805.7869399975</v>
      </c>
      <c r="G14" s="58">
        <v>133154.47646999999</v>
      </c>
      <c r="H14" s="58">
        <v>23610.275499999996</v>
      </c>
      <c r="I14" s="58">
        <v>9317935.9360999949</v>
      </c>
    </row>
    <row r="15" spans="2:11" s="34" customFormat="1">
      <c r="B15" s="57">
        <v>2019</v>
      </c>
      <c r="C15" s="57"/>
      <c r="D15" s="58">
        <v>941258.33551000012</v>
      </c>
      <c r="E15" s="58">
        <v>6963418.5504199909</v>
      </c>
      <c r="F15" s="58">
        <v>1692196.8619700018</v>
      </c>
      <c r="G15" s="58">
        <v>137928.00965999984</v>
      </c>
      <c r="H15" s="58">
        <v>24998.320610000002</v>
      </c>
      <c r="I15" s="58">
        <v>9759800.0781699922</v>
      </c>
    </row>
    <row r="16" spans="2:11" s="34" customFormat="1">
      <c r="B16" s="57">
        <v>2020</v>
      </c>
      <c r="C16" s="57"/>
      <c r="D16" s="58">
        <v>934830.95553000015</v>
      </c>
      <c r="E16" s="58">
        <v>7168760.3746499866</v>
      </c>
      <c r="F16" s="58">
        <v>1716601.2477200024</v>
      </c>
      <c r="G16" s="58">
        <v>139481.00810000006</v>
      </c>
      <c r="H16" s="58">
        <v>25586.222180000001</v>
      </c>
      <c r="I16" s="58">
        <v>9985259.8081799876</v>
      </c>
    </row>
    <row r="17" spans="2:9">
      <c r="B17" s="57"/>
      <c r="C17" s="57"/>
      <c r="D17" s="58"/>
      <c r="E17" s="58"/>
      <c r="F17" s="58"/>
      <c r="G17" s="58"/>
      <c r="H17" s="58"/>
      <c r="I17" s="58"/>
    </row>
    <row r="18" spans="2:9">
      <c r="B18" s="57">
        <v>2021</v>
      </c>
      <c r="C18" s="57" t="s">
        <v>116</v>
      </c>
      <c r="D18" s="58">
        <v>943238.2103500003</v>
      </c>
      <c r="E18" s="58">
        <v>7246793.5733700013</v>
      </c>
      <c r="F18" s="58">
        <v>1731033.1283699996</v>
      </c>
      <c r="G18" s="58">
        <v>140771.30845000001</v>
      </c>
      <c r="H18" s="58">
        <v>25860.56504999999</v>
      </c>
      <c r="I18" s="58">
        <v>10087696.78559</v>
      </c>
    </row>
    <row r="19" spans="2:9">
      <c r="B19" s="57"/>
      <c r="C19" s="57" t="s">
        <v>117</v>
      </c>
      <c r="D19" s="58">
        <v>941036.2800800004</v>
      </c>
      <c r="E19" s="58">
        <v>7262416.8523399979</v>
      </c>
      <c r="F19" s="58">
        <v>1730238.198040002</v>
      </c>
      <c r="G19" s="58">
        <v>140991.78568999984</v>
      </c>
      <c r="H19" s="58">
        <v>25837.455249999999</v>
      </c>
      <c r="I19" s="58">
        <v>10100520.571400002</v>
      </c>
    </row>
    <row r="20" spans="2:9">
      <c r="B20" s="57"/>
      <c r="C20" s="57" t="s">
        <v>118</v>
      </c>
      <c r="D20" s="58">
        <v>941424.81355000031</v>
      </c>
      <c r="E20" s="58">
        <v>7277049.4986599898</v>
      </c>
      <c r="F20" s="58">
        <v>1733762.0797200014</v>
      </c>
      <c r="G20" s="58">
        <v>141409.82865999988</v>
      </c>
      <c r="H20" s="58">
        <v>25942.088170000003</v>
      </c>
      <c r="I20" s="58">
        <v>10119588.308759991</v>
      </c>
    </row>
    <row r="21" spans="2:9">
      <c r="B21" s="57"/>
      <c r="C21" s="57" t="s">
        <v>119</v>
      </c>
      <c r="D21" s="58">
        <v>941359.99406999943</v>
      </c>
      <c r="E21" s="58">
        <v>7289054.5718799839</v>
      </c>
      <c r="F21" s="58">
        <v>1737842.9220700038</v>
      </c>
      <c r="G21" s="58">
        <v>141906.24934999979</v>
      </c>
      <c r="H21" s="58">
        <v>26032.011889999991</v>
      </c>
      <c r="I21" s="58">
        <v>10136195.749259984</v>
      </c>
    </row>
    <row r="22" spans="2:9">
      <c r="B22" s="57"/>
      <c r="C22" s="57" t="s">
        <v>120</v>
      </c>
      <c r="D22" s="58">
        <v>942059.60006999993</v>
      </c>
      <c r="E22" s="58">
        <v>7303065.717689991</v>
      </c>
      <c r="F22" s="58">
        <v>1740518.3103200018</v>
      </c>
      <c r="G22" s="58">
        <v>142375.42885999978</v>
      </c>
      <c r="H22" s="58">
        <v>26117.613589999979</v>
      </c>
      <c r="I22" s="58">
        <v>10154136.670529993</v>
      </c>
    </row>
    <row r="23" spans="2:9">
      <c r="B23" s="57"/>
      <c r="C23" s="57" t="s">
        <v>121</v>
      </c>
      <c r="D23" s="58">
        <v>944092.82411000133</v>
      </c>
      <c r="E23" s="58">
        <v>7322908.2769199889</v>
      </c>
      <c r="F23" s="58">
        <v>1744071.1067300015</v>
      </c>
      <c r="G23" s="58">
        <v>142883.8839799999</v>
      </c>
      <c r="H23" s="58">
        <v>26273.380219999992</v>
      </c>
      <c r="I23" s="58">
        <v>10180229.471959993</v>
      </c>
    </row>
    <row r="24" spans="2:9">
      <c r="B24" s="57"/>
      <c r="C24" s="57" t="s">
        <v>122</v>
      </c>
      <c r="D24" s="58">
        <v>945579.74860000168</v>
      </c>
      <c r="E24" s="58">
        <v>7340711.8656399902</v>
      </c>
      <c r="F24" s="58">
        <v>1746269.3148200016</v>
      </c>
      <c r="G24" s="58">
        <v>143308.5389199999</v>
      </c>
      <c r="H24" s="58">
        <v>26424.816279999995</v>
      </c>
      <c r="I24" s="58">
        <v>10202294.284259994</v>
      </c>
    </row>
    <row r="25" spans="2:9">
      <c r="B25" s="57"/>
      <c r="C25" s="57" t="s">
        <v>123</v>
      </c>
      <c r="D25" s="58">
        <v>945563.88045000145</v>
      </c>
      <c r="E25" s="58">
        <v>7356291.738009993</v>
      </c>
      <c r="F25" s="58">
        <v>1745590.2384700014</v>
      </c>
      <c r="G25" s="58">
        <v>143176.47825999977</v>
      </c>
      <c r="H25" s="58">
        <v>26532.376869999996</v>
      </c>
      <c r="I25" s="58">
        <v>10217154.712059993</v>
      </c>
    </row>
    <row r="26" spans="2:9">
      <c r="B26" s="57"/>
      <c r="C26" s="57" t="s">
        <v>124</v>
      </c>
      <c r="D26" s="58">
        <v>945009.97215000005</v>
      </c>
      <c r="E26" s="58">
        <v>7373085.4459599918</v>
      </c>
      <c r="F26" s="58">
        <v>1745873.9961300017</v>
      </c>
      <c r="G26" s="58">
        <v>143277.3045399999</v>
      </c>
      <c r="H26" s="58">
        <v>26604.948040000003</v>
      </c>
      <c r="I26" s="58">
        <v>10233851.66681999</v>
      </c>
    </row>
    <row r="27" spans="2:9">
      <c r="B27" s="57"/>
      <c r="C27" s="57" t="s">
        <v>125</v>
      </c>
      <c r="D27" s="58">
        <v>944925.72857999988</v>
      </c>
      <c r="E27" s="58">
        <v>7389930.9019699944</v>
      </c>
      <c r="F27" s="58">
        <v>1747238.3304899998</v>
      </c>
      <c r="G27" s="58">
        <v>142756.41787</v>
      </c>
      <c r="H27" s="58">
        <v>26671.861140000008</v>
      </c>
      <c r="I27" s="58">
        <v>10251523.240049994</v>
      </c>
    </row>
    <row r="28" spans="2:9">
      <c r="B28" s="57"/>
      <c r="C28" s="57" t="s">
        <v>126</v>
      </c>
      <c r="D28" s="58">
        <v>945748.17267000035</v>
      </c>
      <c r="E28" s="58">
        <v>7415372.0827699983</v>
      </c>
      <c r="F28" s="58">
        <v>1749720.7653500002</v>
      </c>
      <c r="G28" s="58">
        <v>142696.20940999984</v>
      </c>
      <c r="H28" s="58">
        <v>26713.207850000017</v>
      </c>
      <c r="I28" s="58">
        <v>10280250.43805</v>
      </c>
    </row>
    <row r="29" spans="2:9">
      <c r="B29" s="57"/>
      <c r="C29" s="57" t="s">
        <v>127</v>
      </c>
      <c r="D29" s="58">
        <v>948340.07063000125</v>
      </c>
      <c r="E29" s="58">
        <v>7438437.5625699917</v>
      </c>
      <c r="F29" s="58">
        <v>1752308.1694200011</v>
      </c>
      <c r="G29" s="58">
        <v>143182.92020999981</v>
      </c>
      <c r="H29" s="58">
        <v>26821.145049999988</v>
      </c>
      <c r="I29" s="58">
        <v>10309089.867879996</v>
      </c>
    </row>
    <row r="30" spans="2:9">
      <c r="B30" s="57">
        <v>2022</v>
      </c>
      <c r="C30" s="57" t="s">
        <v>116</v>
      </c>
      <c r="D30" s="58">
        <v>985214.03377000219</v>
      </c>
      <c r="E30" s="58">
        <v>7758140.1869999804</v>
      </c>
      <c r="F30" s="58">
        <v>1824988.8452400011</v>
      </c>
      <c r="G30" s="58">
        <v>149064.90041000018</v>
      </c>
      <c r="H30" s="58">
        <v>27986.217130000026</v>
      </c>
      <c r="I30" s="58">
        <v>10745394.183549983</v>
      </c>
    </row>
    <row r="31" spans="2:9">
      <c r="B31" s="57"/>
      <c r="C31" s="57" t="s">
        <v>117</v>
      </c>
      <c r="D31" s="58">
        <v>982588.27718000172</v>
      </c>
      <c r="E31" s="58">
        <v>7775011.6909999773</v>
      </c>
      <c r="F31" s="58">
        <v>1820896.1877200021</v>
      </c>
      <c r="G31" s="58">
        <v>149068.4345800002</v>
      </c>
      <c r="H31" s="58">
        <v>27941.507630000011</v>
      </c>
      <c r="I31" s="58">
        <v>10755506.098109983</v>
      </c>
    </row>
    <row r="32" spans="2:9">
      <c r="B32" s="57"/>
      <c r="C32" s="57" t="s">
        <v>118</v>
      </c>
      <c r="D32" s="58">
        <v>985076</v>
      </c>
      <c r="E32" s="58">
        <v>7795570</v>
      </c>
      <c r="F32" s="58">
        <v>1823524</v>
      </c>
      <c r="G32" s="58">
        <v>149525</v>
      </c>
      <c r="H32" s="58">
        <v>28060</v>
      </c>
      <c r="I32" s="58">
        <v>10781754</v>
      </c>
    </row>
    <row r="33" spans="2:43">
      <c r="B33" s="57"/>
      <c r="C33" s="57" t="s">
        <v>119</v>
      </c>
      <c r="D33" s="58">
        <v>985733.89956000145</v>
      </c>
      <c r="E33" s="58">
        <v>7807949.7998999711</v>
      </c>
      <c r="F33" s="58">
        <v>1826366.3945600009</v>
      </c>
      <c r="G33" s="58">
        <v>149891.28719999999</v>
      </c>
      <c r="H33" s="58">
        <v>28144.779760000012</v>
      </c>
      <c r="I33" s="58">
        <v>10798086.160979977</v>
      </c>
    </row>
    <row r="34" spans="2:43">
      <c r="B34" s="57"/>
      <c r="C34" s="57" t="s">
        <v>120</v>
      </c>
      <c r="D34" s="58">
        <v>985196.42394000024</v>
      </c>
      <c r="E34" s="58">
        <v>7820163.3506099796</v>
      </c>
      <c r="F34" s="58">
        <v>1826945.5167200025</v>
      </c>
      <c r="G34" s="58">
        <v>149823.72634000005</v>
      </c>
      <c r="H34" s="58">
        <v>28227.983300000018</v>
      </c>
      <c r="I34" s="58">
        <v>10810357.000909982</v>
      </c>
    </row>
    <row r="35" spans="2:43">
      <c r="B35" s="57"/>
      <c r="C35" s="57" t="s">
        <v>121</v>
      </c>
      <c r="D35" s="58">
        <v>986183.37166000076</v>
      </c>
      <c r="E35" s="58">
        <v>7837241.174000008</v>
      </c>
      <c r="F35" s="58">
        <v>1830294.081190004</v>
      </c>
      <c r="G35" s="58">
        <v>150160.49911</v>
      </c>
      <c r="H35" s="58">
        <v>28309.288980000012</v>
      </c>
      <c r="I35" s="58">
        <v>10832188.414940011</v>
      </c>
    </row>
    <row r="36" spans="2:43">
      <c r="B36" s="57"/>
      <c r="C36" s="57" t="s">
        <v>122</v>
      </c>
      <c r="D36" s="58">
        <v>986007.702920001</v>
      </c>
      <c r="E36" s="58">
        <v>7848276.8078999929</v>
      </c>
      <c r="F36" s="58">
        <v>1832679.8797800019</v>
      </c>
      <c r="G36" s="58">
        <v>150504.31154000008</v>
      </c>
      <c r="H36" s="58">
        <v>28386.143840000012</v>
      </c>
      <c r="I36" s="58">
        <v>10845854.845979996</v>
      </c>
    </row>
    <row r="37" spans="2:43">
      <c r="B37" s="57"/>
      <c r="C37" s="57" t="s">
        <v>123</v>
      </c>
      <c r="D37" s="58">
        <v>985306.33213999961</v>
      </c>
      <c r="E37" s="58">
        <v>7860076.5693500005</v>
      </c>
      <c r="F37" s="58">
        <v>1832680.5059600023</v>
      </c>
      <c r="G37" s="58">
        <v>150502.97281000006</v>
      </c>
      <c r="H37" s="58">
        <v>28422.25586000003</v>
      </c>
      <c r="I37" s="58">
        <v>10856988.636120003</v>
      </c>
    </row>
    <row r="38" spans="2:43">
      <c r="B38" s="57"/>
      <c r="C38" s="57" t="s">
        <v>124</v>
      </c>
      <c r="D38" s="58">
        <v>983331.84329000092</v>
      </c>
      <c r="E38" s="58">
        <v>7871488.1589599773</v>
      </c>
      <c r="F38" s="58">
        <v>1833263.4481600011</v>
      </c>
      <c r="G38" s="58">
        <v>150496.92816000019</v>
      </c>
      <c r="H38" s="58">
        <v>28468.398370000014</v>
      </c>
      <c r="I38" s="58">
        <v>10867048.776939979</v>
      </c>
    </row>
    <row r="39" spans="2:43">
      <c r="B39" s="57"/>
      <c r="C39" s="61" t="s">
        <v>125</v>
      </c>
      <c r="D39" s="63">
        <v>981984.51321000094</v>
      </c>
      <c r="E39" s="63">
        <v>7890228.43887999</v>
      </c>
      <c r="F39" s="63">
        <v>1836032.3864400033</v>
      </c>
      <c r="G39" s="63">
        <v>149808.14063000007</v>
      </c>
      <c r="H39" s="63">
        <v>28514.443850000018</v>
      </c>
      <c r="I39" s="63">
        <v>10886567.923009995</v>
      </c>
    </row>
    <row r="40" spans="2:43">
      <c r="B40" s="64"/>
      <c r="C40" s="57" t="s">
        <v>126</v>
      </c>
      <c r="D40" s="58"/>
      <c r="E40" s="58"/>
      <c r="F40" s="58"/>
      <c r="G40" s="58"/>
      <c r="H40" s="58"/>
      <c r="I40" s="58"/>
    </row>
    <row r="41" spans="2:43">
      <c r="B41" s="64"/>
      <c r="C41" s="57" t="s">
        <v>127</v>
      </c>
      <c r="D41" s="58"/>
      <c r="E41" s="58"/>
      <c r="F41" s="58"/>
      <c r="G41" s="58"/>
      <c r="H41" s="58"/>
      <c r="I41" s="58"/>
      <c r="L41" s="275"/>
      <c r="M41" s="275"/>
      <c r="N41" s="275"/>
      <c r="O41" s="275"/>
      <c r="P41" s="275"/>
      <c r="Q41" s="275"/>
    </row>
    <row r="42" spans="2:43" ht="15.75" customHeight="1">
      <c r="B42" s="64"/>
      <c r="C42" s="57"/>
      <c r="D42" s="71"/>
      <c r="E42" s="71"/>
      <c r="F42" s="71"/>
      <c r="G42" s="71"/>
      <c r="H42" s="71"/>
      <c r="I42" s="71"/>
    </row>
    <row r="43" spans="2:43">
      <c r="B43" s="57"/>
      <c r="C43" s="57"/>
      <c r="D43" s="69" t="s">
        <v>129</v>
      </c>
      <c r="E43" s="65"/>
      <c r="F43" s="65"/>
      <c r="G43" s="65"/>
      <c r="H43" s="65"/>
      <c r="I43" s="65"/>
    </row>
    <row r="44" spans="2:43">
      <c r="B44" s="57">
        <v>2010</v>
      </c>
      <c r="C44" s="57"/>
      <c r="D44" s="65">
        <v>2.834365539271877</v>
      </c>
      <c r="E44" s="65">
        <v>5.7338720293969914</v>
      </c>
      <c r="F44" s="65">
        <v>4.0954971341678359</v>
      </c>
      <c r="G44" s="65">
        <v>4.688202749908954</v>
      </c>
      <c r="H44" s="65">
        <v>2.3744656387648222</v>
      </c>
      <c r="I44" s="65">
        <v>5.0475144168232511</v>
      </c>
    </row>
    <row r="45" spans="2:43">
      <c r="B45" s="57">
        <v>2011</v>
      </c>
      <c r="C45" s="57"/>
      <c r="D45" s="65">
        <v>2.9014444029264341</v>
      </c>
      <c r="E45" s="65">
        <v>5.3685561372920132</v>
      </c>
      <c r="F45" s="65">
        <v>3.3586127301064916</v>
      </c>
      <c r="G45" s="65">
        <v>4.457019869091039</v>
      </c>
      <c r="H45" s="65">
        <v>3.9551855730864283</v>
      </c>
      <c r="I45" s="65">
        <v>4.6783198404127813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2:43">
      <c r="B46" s="57">
        <v>2012</v>
      </c>
      <c r="C46" s="57"/>
      <c r="D46" s="66">
        <v>2.0481861016319547</v>
      </c>
      <c r="E46" s="66">
        <v>5.4903948615909526</v>
      </c>
      <c r="F46" s="66">
        <v>3.1266505103109798</v>
      </c>
      <c r="G46" s="66">
        <v>8.2947195076879421</v>
      </c>
      <c r="H46" s="66">
        <v>2.4379210906199322</v>
      </c>
      <c r="I46" s="66">
        <v>4.678376358587788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2:43">
      <c r="B47" s="57">
        <v>2013</v>
      </c>
      <c r="C47" s="57"/>
      <c r="D47" s="65">
        <v>1.1396670340043435</v>
      </c>
      <c r="E47" s="65">
        <v>5.6967374189272446</v>
      </c>
      <c r="F47" s="65">
        <v>3.2547853172810282</v>
      </c>
      <c r="G47" s="65">
        <v>8.1270753050844959</v>
      </c>
      <c r="H47" s="65">
        <v>3.4147781209908246</v>
      </c>
      <c r="I47" s="65">
        <v>4.7602272125474965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2:43">
      <c r="B48" s="57">
        <v>2014</v>
      </c>
      <c r="C48" s="57"/>
      <c r="D48" s="65">
        <v>0.45231255159583483</v>
      </c>
      <c r="E48" s="65">
        <v>3.8515947116214644</v>
      </c>
      <c r="F48" s="65">
        <v>1.4598937523881528</v>
      </c>
      <c r="G48" s="65">
        <v>6.0640920241211704</v>
      </c>
      <c r="H48" s="65">
        <v>3.053820230266302</v>
      </c>
      <c r="I48" s="65">
        <v>3.0748759987296648</v>
      </c>
    </row>
    <row r="49" spans="2:9" s="34" customFormat="1">
      <c r="B49" s="57">
        <v>2015</v>
      </c>
      <c r="C49" s="57"/>
      <c r="D49" s="65">
        <v>1.5176936821738263</v>
      </c>
      <c r="E49" s="65">
        <v>3.5440253639796415</v>
      </c>
      <c r="F49" s="65">
        <v>1.1842360463228285</v>
      </c>
      <c r="G49" s="65">
        <v>2.1295450912429015</v>
      </c>
      <c r="H49" s="65">
        <v>3.7144993514320657</v>
      </c>
      <c r="I49" s="65">
        <v>2.8817259430769626</v>
      </c>
    </row>
    <row r="50" spans="2:9" s="34" customFormat="1">
      <c r="B50" s="57">
        <v>2016</v>
      </c>
      <c r="C50" s="57"/>
      <c r="D50" s="65">
        <v>1.55388619274901</v>
      </c>
      <c r="E50" s="65">
        <v>3.8280378553122718</v>
      </c>
      <c r="F50" s="65">
        <v>1.5231655266033428</v>
      </c>
      <c r="G50" s="65">
        <v>1.2978559225277797</v>
      </c>
      <c r="H50" s="65">
        <v>3.9122301287000116</v>
      </c>
      <c r="I50" s="65">
        <v>3.1428603467104077</v>
      </c>
    </row>
    <row r="51" spans="2:9" s="34" customFormat="1">
      <c r="B51" s="57">
        <v>2017</v>
      </c>
      <c r="C51" s="57"/>
      <c r="D51" s="65">
        <v>1.3631681367087811</v>
      </c>
      <c r="E51" s="65">
        <v>3.6718221474893342</v>
      </c>
      <c r="F51" s="65">
        <v>1.3411497737224165</v>
      </c>
      <c r="G51" s="65">
        <v>1.1069830456185814</v>
      </c>
      <c r="H51" s="65">
        <v>4.2970184846232273</v>
      </c>
      <c r="I51" s="65">
        <v>2.9901895497549402</v>
      </c>
    </row>
    <row r="52" spans="2:9" s="34" customFormat="1">
      <c r="B52" s="57">
        <v>2018</v>
      </c>
      <c r="C52" s="57"/>
      <c r="D52" s="65">
        <v>2.1545521797216471</v>
      </c>
      <c r="E52" s="65">
        <v>5.3501241393861143</v>
      </c>
      <c r="F52" s="65">
        <v>4.8947881595242437</v>
      </c>
      <c r="G52" s="65">
        <v>3.0619141148393147</v>
      </c>
      <c r="H52" s="65">
        <v>6.3247607346571089</v>
      </c>
      <c r="I52" s="65">
        <v>4.9195686211386258</v>
      </c>
    </row>
    <row r="53" spans="2:9" s="34" customFormat="1">
      <c r="B53" s="57">
        <v>2019</v>
      </c>
      <c r="C53" s="57"/>
      <c r="D53" s="65">
        <v>3.2929363918184906</v>
      </c>
      <c r="E53" s="65">
        <v>4.8847566106932527</v>
      </c>
      <c r="F53" s="65">
        <v>5.0528173967279377</v>
      </c>
      <c r="G53" s="65">
        <v>3.5849588512146813</v>
      </c>
      <c r="H53" s="65">
        <v>5.8789873502323342</v>
      </c>
      <c r="I53" s="65">
        <v>4.7420817775544633</v>
      </c>
    </row>
    <row r="54" spans="2:9" s="34" customFormat="1">
      <c r="B54" s="57">
        <v>2020</v>
      </c>
      <c r="C54" s="57"/>
      <c r="D54" s="65">
        <v>-0.68284972759549145</v>
      </c>
      <c r="E54" s="65">
        <v>2.9488651693584611</v>
      </c>
      <c r="F54" s="65">
        <v>1.4421717885466867</v>
      </c>
      <c r="G54" s="65">
        <v>1.1259485610125131</v>
      </c>
      <c r="H54" s="65">
        <v>2.3517642611752709</v>
      </c>
      <c r="I54" s="65">
        <v>2.3100855366317896</v>
      </c>
    </row>
    <row r="55" spans="2:9" s="34" customFormat="1">
      <c r="B55" s="57"/>
      <c r="C55" s="57"/>
      <c r="D55" s="65"/>
      <c r="E55" s="65"/>
      <c r="F55" s="65"/>
      <c r="G55" s="65"/>
      <c r="H55" s="65"/>
      <c r="I55" s="65"/>
    </row>
    <row r="56" spans="2:9" s="34" customFormat="1">
      <c r="B56" s="57">
        <v>2021</v>
      </c>
      <c r="C56" s="57" t="s">
        <v>116</v>
      </c>
      <c r="D56" s="65">
        <v>0.36972901412513082</v>
      </c>
      <c r="E56" s="65">
        <v>3.8882776277241238</v>
      </c>
      <c r="F56" s="65">
        <v>2.3822211133271542</v>
      </c>
      <c r="G56" s="65">
        <v>2.1061899755456137</v>
      </c>
      <c r="H56" s="65">
        <v>3.2795252547001663</v>
      </c>
      <c r="I56" s="65">
        <v>3.2624286833564886</v>
      </c>
    </row>
    <row r="57" spans="2:9" s="34" customFormat="1">
      <c r="B57" s="57"/>
      <c r="C57" s="57" t="s">
        <v>117</v>
      </c>
      <c r="D57" s="65">
        <v>-0.49209943372119369</v>
      </c>
      <c r="E57" s="65">
        <v>2.925333185345913</v>
      </c>
      <c r="F57" s="65">
        <v>1.4079892080371526</v>
      </c>
      <c r="G57" s="65">
        <v>1.3029946925741775</v>
      </c>
      <c r="H57" s="65">
        <v>2.3973559784202347</v>
      </c>
      <c r="I57" s="65">
        <v>2.3115096134214808</v>
      </c>
    </row>
    <row r="58" spans="2:9" s="34" customFormat="1">
      <c r="B58" s="57"/>
      <c r="C58" s="57" t="s">
        <v>118</v>
      </c>
      <c r="D58" s="65">
        <v>-0.46670825129586646</v>
      </c>
      <c r="E58" s="65">
        <v>3.0667695768415104</v>
      </c>
      <c r="F58" s="65">
        <v>1.5946475384211345</v>
      </c>
      <c r="G58" s="65">
        <v>1.3311072087690556</v>
      </c>
      <c r="H58" s="65">
        <v>2.4771933726362105</v>
      </c>
      <c r="I58" s="65">
        <v>2.4480583434038472</v>
      </c>
    </row>
    <row r="59" spans="2:9" s="34" customFormat="1">
      <c r="B59" s="57"/>
      <c r="C59" s="57" t="s">
        <v>119</v>
      </c>
      <c r="D59" s="65">
        <v>-0.25914637685900965</v>
      </c>
      <c r="E59" s="65">
        <v>3.1781318935883096</v>
      </c>
      <c r="F59" s="65">
        <v>1.8755423844956765</v>
      </c>
      <c r="G59" s="65">
        <v>1.6398828402439003</v>
      </c>
      <c r="H59" s="65">
        <v>2.669134072389534</v>
      </c>
      <c r="I59" s="65">
        <v>2.601785862025463</v>
      </c>
    </row>
    <row r="60" spans="2:9" s="34" customFormat="1">
      <c r="B60" s="57"/>
      <c r="C60" s="57" t="s">
        <v>120</v>
      </c>
      <c r="D60" s="65">
        <v>0.2001157982552515</v>
      </c>
      <c r="E60" s="65">
        <v>3.5977214971804505</v>
      </c>
      <c r="F60" s="65">
        <v>2.4648315919674646</v>
      </c>
      <c r="G60" s="65">
        <v>2.284521061121203</v>
      </c>
      <c r="H60" s="65">
        <v>3.1844157248039462</v>
      </c>
      <c r="I60" s="65">
        <v>3.0585853388375162</v>
      </c>
    </row>
    <row r="61" spans="2:9" s="34" customFormat="1">
      <c r="B61" s="57"/>
      <c r="C61" s="57" t="s">
        <v>121</v>
      </c>
      <c r="D61" s="65">
        <v>0.67643310275171675</v>
      </c>
      <c r="E61" s="65">
        <v>3.7582759869253524</v>
      </c>
      <c r="F61" s="65">
        <v>2.4528172425913652</v>
      </c>
      <c r="G61" s="65">
        <v>2.5782830515444166</v>
      </c>
      <c r="H61" s="65">
        <v>3.7299818457628975</v>
      </c>
      <c r="I61" s="65">
        <v>3.223172074370817</v>
      </c>
    </row>
    <row r="62" spans="2:9" s="34" customFormat="1">
      <c r="B62" s="57"/>
      <c r="C62" s="57" t="s">
        <v>122</v>
      </c>
      <c r="D62" s="65">
        <v>0.92347959409271319</v>
      </c>
      <c r="E62" s="65">
        <v>3.7885017408723964</v>
      </c>
      <c r="F62" s="65">
        <v>2.2388357232166367</v>
      </c>
      <c r="G62" s="65">
        <v>2.7047161123583185</v>
      </c>
      <c r="H62" s="65">
        <v>3.9926058598369174</v>
      </c>
      <c r="I62" s="65">
        <v>3.2342753480176789</v>
      </c>
    </row>
    <row r="63" spans="2:9" s="34" customFormat="1">
      <c r="B63" s="57"/>
      <c r="C63" s="57" t="s">
        <v>123</v>
      </c>
      <c r="D63" s="65">
        <v>0.99718315637180588</v>
      </c>
      <c r="E63" s="65">
        <v>3.7238178330673444</v>
      </c>
      <c r="F63" s="65">
        <v>2.0581079371133404</v>
      </c>
      <c r="G63" s="65">
        <v>2.4141673343687442</v>
      </c>
      <c r="H63" s="65">
        <v>4.3785130409769835</v>
      </c>
      <c r="I63" s="65">
        <v>3.1616009789557031</v>
      </c>
    </row>
    <row r="64" spans="2:9" s="34" customFormat="1">
      <c r="B64" s="57"/>
      <c r="C64" s="57" t="s">
        <v>124</v>
      </c>
      <c r="D64" s="65">
        <v>1.1670214680247204</v>
      </c>
      <c r="E64" s="65">
        <v>3.79886833293408</v>
      </c>
      <c r="F64" s="65">
        <v>2.1578066887597114</v>
      </c>
      <c r="G64" s="65">
        <v>2.619265836445428</v>
      </c>
      <c r="H64" s="65">
        <v>4.5119098548184855</v>
      </c>
      <c r="I64" s="65">
        <v>3.2530794405027041</v>
      </c>
    </row>
    <row r="65" spans="2:20" s="34" customFormat="1">
      <c r="B65" s="57"/>
      <c r="C65" s="57" t="s">
        <v>125</v>
      </c>
      <c r="D65" s="65">
        <v>1.2512699116311143</v>
      </c>
      <c r="E65" s="65">
        <v>3.7690441551522014</v>
      </c>
      <c r="F65" s="65">
        <v>2.1334407757751972</v>
      </c>
      <c r="G65" s="65">
        <v>2.6013398240358532</v>
      </c>
      <c r="H65" s="65">
        <v>4.7230913715174516</v>
      </c>
      <c r="I65" s="65">
        <v>3.23672652642224</v>
      </c>
    </row>
    <row r="66" spans="2:20" s="34" customFormat="1">
      <c r="B66" s="57"/>
      <c r="C66" s="57" t="s">
        <v>126</v>
      </c>
      <c r="D66" s="65">
        <v>1.3775638647707922</v>
      </c>
      <c r="E66" s="65">
        <v>3.7929940423314656</v>
      </c>
      <c r="F66" s="65">
        <v>2.1252349141593685</v>
      </c>
      <c r="G66" s="65">
        <v>2.6746169462452229</v>
      </c>
      <c r="H66" s="65">
        <v>4.6743092711652112</v>
      </c>
      <c r="I66" s="65">
        <v>3.2662611932311014</v>
      </c>
    </row>
    <row r="67" spans="2:20" s="34" customFormat="1">
      <c r="B67" s="57"/>
      <c r="C67" s="57" t="s">
        <v>127</v>
      </c>
      <c r="D67" s="65">
        <v>1.4450864105523875</v>
      </c>
      <c r="E67" s="65">
        <v>3.7618385024227097</v>
      </c>
      <c r="F67" s="65">
        <v>2.0800941247959948</v>
      </c>
      <c r="G67" s="65">
        <v>2.654061768284377</v>
      </c>
      <c r="H67" s="65">
        <v>4.8265150724958961</v>
      </c>
      <c r="I67" s="65">
        <v>3.2430809605447086</v>
      </c>
    </row>
    <row r="68" spans="2:20" s="34" customFormat="1">
      <c r="B68" s="57">
        <v>2022</v>
      </c>
      <c r="C68" s="57" t="s">
        <v>116</v>
      </c>
      <c r="D68" s="65">
        <v>4.450182674896741</v>
      </c>
      <c r="E68" s="65">
        <v>7.0561774452778447</v>
      </c>
      <c r="F68" s="65">
        <v>5.4277249424147911</v>
      </c>
      <c r="G68" s="65">
        <v>5.8915357478160679</v>
      </c>
      <c r="H68" s="65">
        <v>8.219666027753858</v>
      </c>
      <c r="I68" s="65">
        <v>6.5197974516788104</v>
      </c>
    </row>
    <row r="69" spans="2:20" s="34" customFormat="1">
      <c r="B69" s="57"/>
      <c r="C69" s="57" t="s">
        <v>117</v>
      </c>
      <c r="D69" s="65">
        <v>4.4155573998134079</v>
      </c>
      <c r="E69" s="65">
        <v>7.058185299495956</v>
      </c>
      <c r="F69" s="65">
        <v>5.2396247974814569</v>
      </c>
      <c r="G69" s="65">
        <v>5.7284535056237873</v>
      </c>
      <c r="H69" s="65">
        <v>8.1434195420619471</v>
      </c>
      <c r="I69" s="65">
        <v>6.4846709838361827</v>
      </c>
    </row>
    <row r="70" spans="2:20" s="34" customFormat="1">
      <c r="B70" s="57"/>
      <c r="C70" s="57" t="s">
        <v>118</v>
      </c>
      <c r="D70" s="65">
        <v>4.6399999999999997</v>
      </c>
      <c r="E70" s="65">
        <v>7.13</v>
      </c>
      <c r="F70" s="65">
        <v>5.18</v>
      </c>
      <c r="G70" s="65">
        <v>5.74</v>
      </c>
      <c r="H70" s="65">
        <v>8.16</v>
      </c>
      <c r="I70" s="65">
        <v>6.54</v>
      </c>
    </row>
    <row r="71" spans="2:20" s="34" customFormat="1">
      <c r="B71" s="57"/>
      <c r="C71" s="57" t="s">
        <v>119</v>
      </c>
      <c r="D71" s="65">
        <v>4.71380829539505</v>
      </c>
      <c r="E71" s="65">
        <v>7.1188275914657373</v>
      </c>
      <c r="F71" s="65">
        <v>5.0938707616079437</v>
      </c>
      <c r="G71" s="65">
        <v>5.6269811136405723</v>
      </c>
      <c r="H71" s="65">
        <v>8.1160375883649003</v>
      </c>
      <c r="I71" s="65">
        <v>6.529968718967516</v>
      </c>
      <c r="O71" s="274"/>
      <c r="P71" s="274"/>
      <c r="Q71" s="274"/>
      <c r="R71" s="274"/>
      <c r="S71" s="274"/>
      <c r="T71" s="274"/>
    </row>
    <row r="72" spans="2:20" s="34" customFormat="1">
      <c r="B72" s="57"/>
      <c r="C72" s="57" t="s">
        <v>120</v>
      </c>
      <c r="D72" s="65">
        <v>4.5789909541599005</v>
      </c>
      <c r="E72" s="65">
        <v>7.0805556585289864</v>
      </c>
      <c r="F72" s="65">
        <v>4.9656016766701283</v>
      </c>
      <c r="G72" s="65">
        <v>5.2314486703490815</v>
      </c>
      <c r="H72" s="65">
        <v>8.0802547396905631</v>
      </c>
      <c r="I72" s="65">
        <v>6.4625910766447969</v>
      </c>
    </row>
    <row r="73" spans="2:20" s="34" customFormat="1">
      <c r="B73" s="57"/>
      <c r="C73" s="57" t="s">
        <v>121</v>
      </c>
      <c r="D73" s="65">
        <v>4.4583060558349485</v>
      </c>
      <c r="E73" s="65">
        <v>7.0236151762417931</v>
      </c>
      <c r="F73" s="65">
        <v>4.9437763246742872</v>
      </c>
      <c r="G73" s="65">
        <v>5.0926773036339412</v>
      </c>
      <c r="H73" s="65">
        <v>7.74894110674893</v>
      </c>
      <c r="I73" s="65">
        <v>6.4041674578726004</v>
      </c>
    </row>
    <row r="74" spans="2:20" s="34" customFormat="1">
      <c r="B74" s="57"/>
      <c r="C74" s="57" t="s">
        <v>122</v>
      </c>
      <c r="D74" s="65">
        <v>4.2754674452213814</v>
      </c>
      <c r="E74" s="65">
        <v>6.9143831218302587</v>
      </c>
      <c r="F74" s="65">
        <v>4.9482954448470728</v>
      </c>
      <c r="G74" s="65">
        <v>5.0211750634183261</v>
      </c>
      <c r="H74" s="65">
        <v>7.4222940255008529</v>
      </c>
      <c r="I74" s="65">
        <v>6.3079984147573764</v>
      </c>
    </row>
    <row r="75" spans="2:20" s="34" customFormat="1">
      <c r="B75" s="57"/>
      <c r="C75" s="57" t="s">
        <v>123</v>
      </c>
      <c r="D75" s="65">
        <v>4.2030424926007504</v>
      </c>
      <c r="E75" s="65">
        <v>6.8483530735594433</v>
      </c>
      <c r="F75" s="65">
        <v>4.9891587138076066</v>
      </c>
      <c r="G75" s="65">
        <v>5.1171076695264439</v>
      </c>
      <c r="H75" s="65">
        <v>7.1229162741801355</v>
      </c>
      <c r="I75" s="65">
        <v>6.2623493731065016</v>
      </c>
    </row>
    <row r="76" spans="2:20" s="34" customFormat="1">
      <c r="B76" s="57"/>
      <c r="C76" s="57" t="s">
        <v>124</v>
      </c>
      <c r="D76" s="65">
        <v>4.0551816667938834</v>
      </c>
      <c r="E76" s="65">
        <v>6.7597577249437713</v>
      </c>
      <c r="F76" s="65">
        <v>5.0054844864928061</v>
      </c>
      <c r="G76" s="65">
        <v>5.038916416790018</v>
      </c>
      <c r="H76" s="65">
        <v>7.0041494807595583</v>
      </c>
      <c r="I76" s="65">
        <v>6.1872805150472221</v>
      </c>
    </row>
    <row r="77" spans="2:20" s="34" customFormat="1">
      <c r="B77" s="57"/>
      <c r="C77" s="61" t="s">
        <v>125</v>
      </c>
      <c r="D77" s="69">
        <v>3.9218727471514336</v>
      </c>
      <c r="E77" s="69">
        <v>6.7699893753624618</v>
      </c>
      <c r="F77" s="69">
        <v>5.0819658887120367</v>
      </c>
      <c r="G77" s="69">
        <v>4.9396887826238745</v>
      </c>
      <c r="H77" s="69">
        <v>6.908339468057112</v>
      </c>
      <c r="I77" s="69">
        <v>6.1946373050109305</v>
      </c>
    </row>
    <row r="78" spans="2:20" s="34" customFormat="1">
      <c r="B78" s="57"/>
      <c r="C78" s="57" t="s">
        <v>126</v>
      </c>
      <c r="D78" s="65"/>
      <c r="E78" s="65"/>
      <c r="F78" s="65"/>
      <c r="G78" s="65"/>
      <c r="H78" s="65"/>
      <c r="I78" s="65"/>
    </row>
    <row r="79" spans="2:20" s="34" customFormat="1">
      <c r="B79" s="57"/>
      <c r="C79" s="57" t="s">
        <v>127</v>
      </c>
      <c r="D79" s="65"/>
      <c r="E79" s="65"/>
      <c r="F79" s="65"/>
      <c r="G79" s="65"/>
      <c r="H79" s="65"/>
      <c r="I79" s="65"/>
    </row>
    <row r="80" spans="2:20" s="34" customFormat="1">
      <c r="B80" s="57"/>
      <c r="C80" s="57"/>
      <c r="D80" s="65"/>
      <c r="E80" s="65"/>
      <c r="F80" s="65"/>
      <c r="G80" s="65"/>
      <c r="H80" s="65"/>
      <c r="I80" s="65"/>
    </row>
    <row r="81" spans="2:9">
      <c r="B81" s="33" t="s">
        <v>130</v>
      </c>
    </row>
    <row r="82" spans="2:9" ht="21">
      <c r="B82" s="72"/>
      <c r="C82" s="563"/>
      <c r="D82" s="564"/>
      <c r="E82" s="564"/>
      <c r="F82" s="564"/>
      <c r="G82" s="564"/>
      <c r="H82" s="564"/>
      <c r="I82" s="564"/>
    </row>
    <row r="83" spans="2:9">
      <c r="C83" s="563"/>
      <c r="D83" s="565"/>
      <c r="E83" s="565"/>
      <c r="F83" s="565"/>
      <c r="G83" s="565"/>
      <c r="H83" s="565"/>
      <c r="I83" s="565"/>
    </row>
    <row r="84" spans="2:9" ht="18.75">
      <c r="B84" s="54"/>
      <c r="C84" s="55"/>
      <c r="D84" s="55"/>
      <c r="E84" s="55"/>
      <c r="F84" s="55"/>
      <c r="G84" s="55"/>
      <c r="H84" s="55"/>
      <c r="I84" s="55"/>
    </row>
    <row r="85" spans="2:9" ht="18.75">
      <c r="B85" s="54"/>
      <c r="C85" s="55"/>
      <c r="D85" s="55"/>
      <c r="E85" s="55"/>
      <c r="F85" s="55"/>
      <c r="G85" s="55"/>
      <c r="H85" s="55"/>
      <c r="I85" s="55"/>
    </row>
    <row r="90" spans="2:9" ht="15.75" customHeight="1">
      <c r="B90" s="57"/>
      <c r="C90" s="57"/>
      <c r="D90" s="58"/>
      <c r="E90" s="58"/>
      <c r="F90" s="58"/>
      <c r="G90" s="58"/>
      <c r="H90" s="58"/>
      <c r="I90" s="58"/>
    </row>
    <row r="91" spans="2:9">
      <c r="B91" s="57"/>
      <c r="C91" s="57"/>
      <c r="D91" s="58"/>
      <c r="E91" s="58"/>
      <c r="F91" s="58"/>
      <c r="G91" s="58"/>
      <c r="H91" s="58"/>
      <c r="I91" s="58"/>
    </row>
    <row r="92" spans="2:9">
      <c r="B92" s="57"/>
      <c r="C92" s="57"/>
      <c r="D92" s="58"/>
      <c r="E92" s="58"/>
      <c r="F92" s="58"/>
      <c r="G92" s="58"/>
      <c r="H92" s="58"/>
      <c r="I92" s="58"/>
    </row>
    <row r="93" spans="2:9">
      <c r="B93" s="57"/>
      <c r="C93" s="57"/>
      <c r="D93" s="58"/>
      <c r="E93" s="58"/>
      <c r="F93" s="58"/>
      <c r="G93" s="58"/>
      <c r="H93" s="58"/>
      <c r="I93" s="5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I27" sqref="I27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54" t="s">
        <v>132</v>
      </c>
      <c r="C1" s="55"/>
      <c r="D1" s="55"/>
      <c r="E1" s="55"/>
      <c r="F1" s="55"/>
      <c r="G1" s="55"/>
      <c r="H1" s="55"/>
      <c r="I1" s="55"/>
      <c r="J1" s="44"/>
    </row>
    <row r="2" spans="2:16" ht="18.75">
      <c r="B2" s="54" t="s">
        <v>112</v>
      </c>
      <c r="C2" s="55"/>
      <c r="D2" s="55"/>
      <c r="E2" s="55"/>
      <c r="F2" s="55"/>
      <c r="G2" s="55"/>
      <c r="H2" s="55"/>
      <c r="I2" s="55"/>
      <c r="J2" s="44"/>
    </row>
    <row r="3" spans="2:16">
      <c r="B3" s="44"/>
      <c r="J3" s="44"/>
      <c r="K3" s="9" t="s">
        <v>173</v>
      </c>
    </row>
    <row r="4" spans="2:16" ht="32.1" customHeight="1">
      <c r="B4" s="362" t="s">
        <v>113</v>
      </c>
      <c r="C4" s="362"/>
      <c r="D4" s="362" t="s">
        <v>114</v>
      </c>
      <c r="E4" s="362" t="s">
        <v>49</v>
      </c>
      <c r="F4" s="362" t="s">
        <v>50</v>
      </c>
      <c r="G4" s="362" t="s">
        <v>107</v>
      </c>
      <c r="H4" s="362" t="s">
        <v>115</v>
      </c>
      <c r="I4" s="363" t="s">
        <v>45</v>
      </c>
      <c r="J4" s="310"/>
    </row>
    <row r="5" spans="2:16">
      <c r="B5" s="43"/>
      <c r="C5" s="310"/>
      <c r="D5" s="359"/>
      <c r="E5" s="310"/>
      <c r="F5" s="310"/>
      <c r="G5" s="310"/>
      <c r="H5" s="310"/>
      <c r="I5" s="310"/>
      <c r="J5" s="44"/>
    </row>
    <row r="6" spans="2:16">
      <c r="B6" s="57">
        <v>2010</v>
      </c>
      <c r="C6" s="57"/>
      <c r="D6" s="65">
        <v>854.0098516375906</v>
      </c>
      <c r="E6" s="65">
        <v>892.37764217259462</v>
      </c>
      <c r="F6" s="65">
        <v>574.12949385821184</v>
      </c>
      <c r="G6" s="65">
        <v>351.08814006829385</v>
      </c>
      <c r="H6" s="65">
        <v>462.0913540920069</v>
      </c>
      <c r="I6" s="65">
        <v>785.83047111742064</v>
      </c>
      <c r="K6" s="40"/>
      <c r="L6" s="40"/>
      <c r="M6" s="40"/>
      <c r="N6" s="40"/>
      <c r="O6" s="40"/>
      <c r="P6" s="40"/>
    </row>
    <row r="7" spans="2:16">
      <c r="B7" s="57">
        <v>2011</v>
      </c>
      <c r="C7" s="57"/>
      <c r="D7" s="65">
        <v>873.20752003164876</v>
      </c>
      <c r="E7" s="65">
        <v>923.06397400451101</v>
      </c>
      <c r="F7" s="65">
        <v>588.72296997590513</v>
      </c>
      <c r="G7" s="65">
        <v>360.34340878210691</v>
      </c>
      <c r="H7" s="65">
        <v>473.67850927937536</v>
      </c>
      <c r="I7" s="65">
        <v>810.85356069746285</v>
      </c>
      <c r="K7" s="40"/>
      <c r="L7" s="40"/>
      <c r="M7" s="40"/>
      <c r="N7" s="40"/>
      <c r="O7" s="40"/>
      <c r="P7" s="40"/>
    </row>
    <row r="8" spans="2:16">
      <c r="B8" s="57">
        <v>2012</v>
      </c>
      <c r="C8" s="57"/>
      <c r="D8" s="65">
        <v>890.96203422829547</v>
      </c>
      <c r="E8" s="65">
        <v>955.4104056196536</v>
      </c>
      <c r="F8" s="65">
        <v>603.86982572137697</v>
      </c>
      <c r="G8" s="65">
        <v>365.30420992649925</v>
      </c>
      <c r="H8" s="65">
        <v>488.24254826560002</v>
      </c>
      <c r="I8" s="65">
        <v>836.26568757017981</v>
      </c>
      <c r="K8" s="40"/>
      <c r="L8" s="40"/>
      <c r="M8" s="40"/>
      <c r="N8" s="40"/>
      <c r="O8" s="40"/>
      <c r="P8" s="40"/>
    </row>
    <row r="9" spans="2:16">
      <c r="B9" s="57">
        <v>2013</v>
      </c>
      <c r="C9" s="57"/>
      <c r="D9" s="65">
        <v>910.3720826990276</v>
      </c>
      <c r="E9" s="65">
        <v>987.48063579495374</v>
      </c>
      <c r="F9" s="65">
        <v>619.75687378538237</v>
      </c>
      <c r="G9" s="65">
        <v>369.68166364562711</v>
      </c>
      <c r="H9" s="65">
        <v>503.82679781334627</v>
      </c>
      <c r="I9" s="65">
        <v>862.0005649572704</v>
      </c>
      <c r="K9" s="40"/>
      <c r="L9" s="40"/>
      <c r="M9" s="40"/>
      <c r="N9" s="40"/>
      <c r="O9" s="40"/>
      <c r="P9" s="40"/>
    </row>
    <row r="10" spans="2:16">
      <c r="B10" s="57">
        <v>2014</v>
      </c>
      <c r="C10" s="57"/>
      <c r="D10" s="65">
        <v>918.29211711246444</v>
      </c>
      <c r="E10" s="65">
        <v>1007.6883898661677</v>
      </c>
      <c r="F10" s="65">
        <v>626.11859428726598</v>
      </c>
      <c r="G10" s="65">
        <v>368.0060296391639</v>
      </c>
      <c r="H10" s="65">
        <v>510.91438177257129</v>
      </c>
      <c r="I10" s="65">
        <v>876.52859760097738</v>
      </c>
      <c r="K10" s="40"/>
      <c r="L10" s="40"/>
      <c r="M10" s="40"/>
      <c r="N10" s="40"/>
      <c r="O10" s="40"/>
      <c r="P10" s="40"/>
    </row>
    <row r="11" spans="2:16">
      <c r="B11" s="57">
        <v>2015</v>
      </c>
      <c r="C11" s="57"/>
      <c r="D11" s="65">
        <v>925.16460204597911</v>
      </c>
      <c r="E11" s="65">
        <v>1029.5348624662738</v>
      </c>
      <c r="F11" s="65">
        <v>632.73647553638693</v>
      </c>
      <c r="G11" s="65">
        <v>371.93226340494067</v>
      </c>
      <c r="H11" s="65">
        <v>520.60231470894644</v>
      </c>
      <c r="I11" s="65">
        <v>893.13122980420644</v>
      </c>
      <c r="K11" s="40"/>
      <c r="L11" s="40"/>
      <c r="M11" s="40"/>
      <c r="N11" s="40"/>
      <c r="O11" s="40"/>
      <c r="P11" s="40"/>
    </row>
    <row r="12" spans="2:16">
      <c r="B12" s="57">
        <v>2016</v>
      </c>
      <c r="C12" s="57"/>
      <c r="D12" s="73">
        <v>931.64910253017274</v>
      </c>
      <c r="E12" s="73">
        <v>1050.8237921202408</v>
      </c>
      <c r="F12" s="73">
        <v>640.89177371057519</v>
      </c>
      <c r="G12" s="73">
        <v>376.42090629243734</v>
      </c>
      <c r="H12" s="73">
        <v>528.63899788950926</v>
      </c>
      <c r="I12" s="65">
        <v>910.2438056302824</v>
      </c>
      <c r="K12" s="40"/>
      <c r="L12" s="40"/>
      <c r="M12" s="40"/>
      <c r="N12" s="40"/>
      <c r="O12" s="40"/>
      <c r="P12" s="40"/>
    </row>
    <row r="13" spans="2:16">
      <c r="B13" s="57">
        <v>2017</v>
      </c>
      <c r="C13" s="57"/>
      <c r="D13" s="65">
        <v>937.13550373947908</v>
      </c>
      <c r="E13" s="65">
        <v>1071.0073356712587</v>
      </c>
      <c r="F13" s="65">
        <v>649.19055643534398</v>
      </c>
      <c r="G13" s="65">
        <v>381.05815181742025</v>
      </c>
      <c r="H13" s="65">
        <v>538.40100572204483</v>
      </c>
      <c r="I13" s="65">
        <v>926.86713257362715</v>
      </c>
      <c r="K13" s="40"/>
      <c r="L13" s="40"/>
      <c r="M13" s="40"/>
      <c r="N13" s="40"/>
      <c r="O13" s="40"/>
      <c r="P13" s="40"/>
    </row>
    <row r="14" spans="2:16">
      <c r="B14" s="57">
        <v>2018</v>
      </c>
      <c r="C14" s="57"/>
      <c r="D14" s="65">
        <v>953.92125812729375</v>
      </c>
      <c r="E14" s="65">
        <v>1107.4871268066829</v>
      </c>
      <c r="F14" s="65">
        <v>680.95871055427142</v>
      </c>
      <c r="G14" s="65">
        <v>393.40111817886367</v>
      </c>
      <c r="H14" s="65">
        <v>558.41336534140623</v>
      </c>
      <c r="I14" s="65">
        <v>960.98128601384064</v>
      </c>
      <c r="K14" s="40"/>
      <c r="L14" s="40"/>
      <c r="M14" s="40"/>
      <c r="N14" s="40"/>
      <c r="O14" s="40"/>
      <c r="P14" s="40"/>
    </row>
    <row r="15" spans="2:16">
      <c r="B15" s="57">
        <v>2019</v>
      </c>
      <c r="C15" s="57"/>
      <c r="D15" s="65">
        <v>978.40342140358734</v>
      </c>
      <c r="E15" s="65">
        <v>1143.5510504863109</v>
      </c>
      <c r="F15" s="65">
        <v>714.976103465964</v>
      </c>
      <c r="G15" s="65">
        <v>405.54418228434622</v>
      </c>
      <c r="H15" s="65">
        <v>579.25481068681074</v>
      </c>
      <c r="I15" s="65">
        <v>995.75784980562355</v>
      </c>
      <c r="K15" s="40"/>
      <c r="L15" s="40"/>
      <c r="M15" s="40"/>
      <c r="N15" s="40"/>
      <c r="O15" s="40"/>
      <c r="P15" s="40"/>
    </row>
    <row r="16" spans="2:16">
      <c r="B16" s="57">
        <v>2020</v>
      </c>
      <c r="C16" s="57"/>
      <c r="D16" s="65">
        <v>985.15566222335588</v>
      </c>
      <c r="E16" s="65">
        <v>1170.2585354922246</v>
      </c>
      <c r="F16" s="65">
        <v>729.61853284131189</v>
      </c>
      <c r="G16" s="65">
        <v>412.00746765522553</v>
      </c>
      <c r="H16" s="65">
        <v>594.58594023052615</v>
      </c>
      <c r="I16" s="65">
        <v>1017.9672205936176</v>
      </c>
      <c r="K16" s="40"/>
      <c r="L16" s="40"/>
      <c r="M16" s="40"/>
      <c r="N16" s="40"/>
      <c r="O16" s="40"/>
      <c r="P16" s="40"/>
    </row>
    <row r="17" spans="2:16">
      <c r="B17" s="57"/>
      <c r="C17" s="57"/>
      <c r="D17" s="65"/>
      <c r="E17" s="65"/>
      <c r="F17" s="65"/>
      <c r="G17" s="65"/>
      <c r="H17" s="65"/>
      <c r="I17" s="65"/>
      <c r="K17" s="40"/>
      <c r="L17" s="40"/>
      <c r="M17" s="40"/>
      <c r="N17" s="40"/>
      <c r="O17" s="40"/>
      <c r="P17" s="40"/>
    </row>
    <row r="18" spans="2:16">
      <c r="B18" s="57">
        <v>2021</v>
      </c>
      <c r="C18" s="57" t="s">
        <v>116</v>
      </c>
      <c r="D18" s="65">
        <v>993.72647117077372</v>
      </c>
      <c r="E18" s="65">
        <v>1182.0684509014122</v>
      </c>
      <c r="F18" s="65">
        <v>736.65216017515888</v>
      </c>
      <c r="G18" s="65">
        <v>415.97365490198399</v>
      </c>
      <c r="H18" s="65">
        <v>600.73789839249184</v>
      </c>
      <c r="I18" s="65">
        <v>1028.1897146127192</v>
      </c>
      <c r="K18" s="40"/>
      <c r="L18" s="40"/>
      <c r="M18" s="40"/>
      <c r="N18" s="40"/>
      <c r="O18" s="40"/>
      <c r="P18" s="40"/>
    </row>
    <row r="19" spans="2:16">
      <c r="B19" s="57"/>
      <c r="C19" s="57" t="s">
        <v>117</v>
      </c>
      <c r="D19" s="65">
        <v>993.67523180989792</v>
      </c>
      <c r="E19" s="65">
        <v>1184.2604565223451</v>
      </c>
      <c r="F19" s="65">
        <v>737.55649119785789</v>
      </c>
      <c r="G19" s="65">
        <v>415.99700727299506</v>
      </c>
      <c r="H19" s="65">
        <v>601.65460250558863</v>
      </c>
      <c r="I19" s="65">
        <v>1029.9034460628618</v>
      </c>
      <c r="K19" s="40"/>
      <c r="L19" s="40"/>
      <c r="M19" s="40"/>
      <c r="N19" s="40"/>
      <c r="O19" s="40"/>
      <c r="P19" s="40"/>
    </row>
    <row r="20" spans="2:16">
      <c r="B20" s="57"/>
      <c r="C20" s="57" t="s">
        <v>118</v>
      </c>
      <c r="D20" s="65">
        <v>993.73607423373858</v>
      </c>
      <c r="E20" s="65">
        <v>1185.8083156682701</v>
      </c>
      <c r="F20" s="65">
        <v>738.21968401224296</v>
      </c>
      <c r="G20" s="65">
        <v>415.99078841543201</v>
      </c>
      <c r="H20" s="65">
        <v>602.21199150378391</v>
      </c>
      <c r="I20" s="65">
        <v>1030.9564719764026</v>
      </c>
      <c r="K20" s="40"/>
      <c r="L20" s="40"/>
      <c r="M20" s="40"/>
      <c r="N20" s="40"/>
      <c r="O20" s="40"/>
      <c r="P20" s="40"/>
    </row>
    <row r="21" spans="2:16">
      <c r="B21" s="57"/>
      <c r="C21" s="57" t="s">
        <v>119</v>
      </c>
      <c r="D21" s="65">
        <v>993.73373694177894</v>
      </c>
      <c r="E21" s="65">
        <v>1186.8689173227967</v>
      </c>
      <c r="F21" s="65">
        <v>738.66083820080462</v>
      </c>
      <c r="G21" s="65">
        <v>416.25477938588193</v>
      </c>
      <c r="H21" s="65">
        <v>602.20255135560262</v>
      </c>
      <c r="I21" s="65">
        <v>1031.6166430727237</v>
      </c>
      <c r="K21" s="40"/>
      <c r="L21" s="40"/>
      <c r="M21" s="40"/>
      <c r="N21" s="40"/>
      <c r="O21" s="40"/>
      <c r="P21" s="40"/>
    </row>
    <row r="22" spans="2:16">
      <c r="B22" s="57"/>
      <c r="C22" s="57" t="s">
        <v>120</v>
      </c>
      <c r="D22" s="65">
        <v>993.82810611766934</v>
      </c>
      <c r="E22" s="65">
        <v>1187.7970633213895</v>
      </c>
      <c r="F22" s="65">
        <v>739.19443744306477</v>
      </c>
      <c r="G22" s="65">
        <v>416.48996583256724</v>
      </c>
      <c r="H22" s="65">
        <v>602.7327053909346</v>
      </c>
      <c r="I22" s="65">
        <v>1032.3320407020449</v>
      </c>
      <c r="K22" s="40"/>
      <c r="L22" s="40"/>
      <c r="M22" s="40"/>
      <c r="N22" s="40"/>
      <c r="O22" s="40"/>
      <c r="P22" s="40"/>
    </row>
    <row r="23" spans="2:16">
      <c r="B23" s="57"/>
      <c r="C23" s="57" t="s">
        <v>121</v>
      </c>
      <c r="D23" s="65">
        <v>993.79970389996595</v>
      </c>
      <c r="E23" s="65">
        <v>1188.7390404971743</v>
      </c>
      <c r="F23" s="65">
        <v>739.66195210629724</v>
      </c>
      <c r="G23" s="65">
        <v>416.6561221823693</v>
      </c>
      <c r="H23" s="65">
        <v>602.46228433845431</v>
      </c>
      <c r="I23" s="65">
        <v>1033.034487856283</v>
      </c>
      <c r="K23" s="40"/>
      <c r="L23" s="40"/>
      <c r="M23" s="40"/>
      <c r="N23" s="40"/>
      <c r="O23" s="40"/>
      <c r="P23" s="40"/>
    </row>
    <row r="24" spans="2:16">
      <c r="B24" s="57"/>
      <c r="C24" s="57" t="s">
        <v>122</v>
      </c>
      <c r="D24" s="65">
        <v>993.97646256215296</v>
      </c>
      <c r="E24" s="65">
        <v>1189.7354692751421</v>
      </c>
      <c r="F24" s="65">
        <v>740.19020497902545</v>
      </c>
      <c r="G24" s="65">
        <v>416.85512433643089</v>
      </c>
      <c r="H24" s="65">
        <v>603.25121632727587</v>
      </c>
      <c r="I24" s="65">
        <v>1033.8605698817189</v>
      </c>
      <c r="K24" s="40"/>
      <c r="L24" s="40"/>
      <c r="M24" s="40"/>
      <c r="N24" s="40"/>
      <c r="O24" s="40"/>
      <c r="P24" s="40"/>
    </row>
    <row r="25" spans="2:16">
      <c r="B25" s="57"/>
      <c r="C25" s="57" t="s">
        <v>123</v>
      </c>
      <c r="D25" s="65">
        <v>994.28796803561897</v>
      </c>
      <c r="E25" s="65">
        <v>1192.2624873456782</v>
      </c>
      <c r="F25" s="65">
        <v>741.34815972965509</v>
      </c>
      <c r="G25" s="65">
        <v>417.73347686041495</v>
      </c>
      <c r="H25" s="65">
        <v>603.80448932683987</v>
      </c>
      <c r="I25" s="65">
        <v>1035.9780923974629</v>
      </c>
      <c r="K25" s="40"/>
      <c r="L25" s="40"/>
      <c r="M25" s="40"/>
      <c r="N25" s="40"/>
      <c r="O25" s="40"/>
      <c r="P25" s="40"/>
    </row>
    <row r="26" spans="2:16">
      <c r="B26" s="57"/>
      <c r="C26" s="57" t="s">
        <v>124</v>
      </c>
      <c r="D26" s="65">
        <v>994.02118047447459</v>
      </c>
      <c r="E26" s="65">
        <v>1193.0800292821443</v>
      </c>
      <c r="F26" s="65">
        <v>741.63056491604948</v>
      </c>
      <c r="G26" s="65">
        <v>417.81310192988462</v>
      </c>
      <c r="H26" s="65">
        <v>603.95786792581328</v>
      </c>
      <c r="I26" s="65">
        <v>1036.6917270132503</v>
      </c>
      <c r="K26" s="40"/>
      <c r="L26" s="40"/>
      <c r="M26" s="40"/>
      <c r="N26" s="40"/>
      <c r="O26" s="40"/>
      <c r="P26" s="40"/>
    </row>
    <row r="27" spans="2:16">
      <c r="B27" s="57"/>
      <c r="C27" s="57" t="s">
        <v>125</v>
      </c>
      <c r="D27" s="65">
        <v>994.16471877130516</v>
      </c>
      <c r="E27" s="65">
        <v>1193.814802532461</v>
      </c>
      <c r="F27" s="65">
        <v>741.92899450699224</v>
      </c>
      <c r="G27" s="65">
        <v>418.10593455288841</v>
      </c>
      <c r="H27" s="65">
        <v>604.50254158923008</v>
      </c>
      <c r="I27" s="65">
        <v>1037.4769274165515</v>
      </c>
      <c r="K27" s="40"/>
      <c r="L27" s="40"/>
      <c r="M27" s="40"/>
      <c r="N27" s="40"/>
      <c r="O27" s="40"/>
      <c r="P27" s="40"/>
    </row>
    <row r="28" spans="2:16">
      <c r="B28" s="57"/>
      <c r="C28" s="57" t="s">
        <v>126</v>
      </c>
      <c r="D28" s="65">
        <v>994.10648251178611</v>
      </c>
      <c r="E28" s="65">
        <v>1194.9449809462972</v>
      </c>
      <c r="F28" s="65">
        <v>742.3504552395184</v>
      </c>
      <c r="G28" s="65">
        <v>418.38420655886665</v>
      </c>
      <c r="H28" s="65">
        <v>604.93235467288696</v>
      </c>
      <c r="I28" s="65">
        <v>1038.4932636007482</v>
      </c>
      <c r="K28" s="40"/>
      <c r="L28" s="40"/>
      <c r="M28" s="40"/>
      <c r="N28" s="40"/>
      <c r="O28" s="40"/>
      <c r="P28" s="40"/>
    </row>
    <row r="29" spans="2:16">
      <c r="B29" s="57"/>
      <c r="C29" s="57" t="s">
        <v>127</v>
      </c>
      <c r="D29" s="65">
        <v>994.49352041913289</v>
      </c>
      <c r="E29" s="65">
        <v>1196.1689407339413</v>
      </c>
      <c r="F29" s="65">
        <v>743.0298793976076</v>
      </c>
      <c r="G29" s="65">
        <v>418.39681200287475</v>
      </c>
      <c r="H29" s="65">
        <v>605.74427593838902</v>
      </c>
      <c r="I29" s="65">
        <v>1039.5407091120405</v>
      </c>
      <c r="K29" s="40"/>
      <c r="L29" s="40"/>
      <c r="M29" s="40"/>
      <c r="N29" s="40"/>
      <c r="O29" s="40"/>
      <c r="P29" s="40"/>
    </row>
    <row r="30" spans="2:16">
      <c r="B30" s="57">
        <v>2022</v>
      </c>
      <c r="C30" s="57" t="s">
        <v>116</v>
      </c>
      <c r="D30" s="65">
        <v>1034.5387734085764</v>
      </c>
      <c r="E30" s="65">
        <v>1245.89709907786</v>
      </c>
      <c r="F30" s="65">
        <v>774.25833880903542</v>
      </c>
      <c r="G30" s="65">
        <v>436.60655564895768</v>
      </c>
      <c r="H30" s="65">
        <v>632.01411734152407</v>
      </c>
      <c r="I30" s="65">
        <v>1082.9811481063728</v>
      </c>
      <c r="K30" s="40"/>
      <c r="L30" s="40"/>
      <c r="M30" s="40"/>
      <c r="N30" s="40"/>
      <c r="O30" s="40"/>
      <c r="P30" s="40"/>
    </row>
    <row r="31" spans="2:16">
      <c r="B31" s="57"/>
      <c r="C31" s="57" t="s">
        <v>117</v>
      </c>
      <c r="D31" s="65">
        <v>1034.3143371824985</v>
      </c>
      <c r="E31" s="65">
        <v>1248.3639538219993</v>
      </c>
      <c r="F31" s="65">
        <v>775.28690134092778</v>
      </c>
      <c r="G31" s="65">
        <v>436.73075335161542</v>
      </c>
      <c r="H31" s="65">
        <v>633.33577292715017</v>
      </c>
      <c r="I31" s="65">
        <v>1085.0698188245644</v>
      </c>
      <c r="K31" s="40"/>
      <c r="L31" s="40"/>
      <c r="M31" s="40"/>
      <c r="N31" s="40"/>
      <c r="O31" s="40"/>
      <c r="P31" s="40"/>
    </row>
    <row r="32" spans="2:16">
      <c r="B32" s="57"/>
      <c r="C32" s="57" t="s">
        <v>118</v>
      </c>
      <c r="D32" s="65">
        <v>1034.57</v>
      </c>
      <c r="E32" s="65">
        <v>1250.3699999999999</v>
      </c>
      <c r="F32" s="65">
        <v>776</v>
      </c>
      <c r="G32" s="65">
        <v>436.93</v>
      </c>
      <c r="H32" s="65">
        <v>633.75</v>
      </c>
      <c r="I32" s="65">
        <v>1086.52</v>
      </c>
      <c r="K32" s="40"/>
      <c r="L32" s="40"/>
      <c r="M32" s="40"/>
      <c r="N32" s="40"/>
      <c r="O32" s="40"/>
      <c r="P32" s="40"/>
    </row>
    <row r="33" spans="2:42">
      <c r="B33" s="57"/>
      <c r="C33" s="57" t="s">
        <v>119</v>
      </c>
      <c r="D33" s="65">
        <v>1034.940127943054</v>
      </c>
      <c r="E33" s="65">
        <v>1251.5355452325248</v>
      </c>
      <c r="F33" s="65">
        <v>776.75179361770847</v>
      </c>
      <c r="G33" s="65">
        <v>437.30937629464518</v>
      </c>
      <c r="H33" s="65">
        <v>635.23630569223155</v>
      </c>
      <c r="I33" s="65">
        <v>1087.4750980441895</v>
      </c>
      <c r="K33" s="40"/>
      <c r="L33" s="40"/>
      <c r="M33" s="40"/>
      <c r="N33" s="40"/>
      <c r="O33" s="40"/>
      <c r="P33" s="40"/>
    </row>
    <row r="34" spans="2:42">
      <c r="B34" s="57"/>
      <c r="C34" s="57" t="s">
        <v>120</v>
      </c>
      <c r="D34" s="65">
        <v>1035.4477381186357</v>
      </c>
      <c r="E34" s="65">
        <v>1254.363449608682</v>
      </c>
      <c r="F34" s="65">
        <v>778.36660700005598</v>
      </c>
      <c r="G34" s="65">
        <v>438.55424812151142</v>
      </c>
      <c r="H34" s="65">
        <v>636.12356732394414</v>
      </c>
      <c r="I34" s="65">
        <v>1089.8640347178266</v>
      </c>
      <c r="K34" s="40"/>
      <c r="L34" s="40"/>
      <c r="M34" s="40"/>
      <c r="N34" s="40"/>
      <c r="O34" s="40"/>
      <c r="P34" s="40"/>
    </row>
    <row r="35" spans="2:42">
      <c r="B35" s="57"/>
      <c r="C35" s="57" t="s">
        <v>121</v>
      </c>
      <c r="D35" s="65">
        <v>1035.4326922333898</v>
      </c>
      <c r="E35" s="65">
        <v>1254.659992962467</v>
      </c>
      <c r="F35" s="65">
        <v>778.73156976420307</v>
      </c>
      <c r="G35" s="65">
        <v>438.46065987876386</v>
      </c>
      <c r="H35" s="65">
        <v>637.3812671394802</v>
      </c>
      <c r="I35" s="65">
        <v>1090.1761275045094</v>
      </c>
      <c r="K35" s="40"/>
      <c r="L35" s="40"/>
      <c r="M35" s="40"/>
      <c r="N35" s="40"/>
      <c r="O35" s="40"/>
      <c r="P35" s="40"/>
    </row>
    <row r="36" spans="2:42">
      <c r="B36" s="57"/>
      <c r="C36" s="57" t="s">
        <v>122</v>
      </c>
      <c r="D36" s="65">
        <v>1035.2775991407063</v>
      </c>
      <c r="E36" s="65">
        <v>1254.9502359584596</v>
      </c>
      <c r="F36" s="65">
        <v>779.06780339746581</v>
      </c>
      <c r="G36" s="65">
        <v>438.45061392980352</v>
      </c>
      <c r="H36" s="65">
        <v>638.3212017090176</v>
      </c>
      <c r="I36" s="65">
        <v>1090.4303000492937</v>
      </c>
      <c r="K36" s="40"/>
      <c r="L36" s="40"/>
      <c r="M36" s="40"/>
      <c r="N36" s="40"/>
      <c r="O36" s="40"/>
      <c r="P36" s="40"/>
    </row>
    <row r="37" spans="2:42">
      <c r="B37" s="57"/>
      <c r="C37" s="57" t="s">
        <v>123</v>
      </c>
      <c r="D37" s="65">
        <v>1035.0008636051366</v>
      </c>
      <c r="E37" s="65">
        <v>1255.9198739474584</v>
      </c>
      <c r="F37" s="65">
        <v>779.61688994765598</v>
      </c>
      <c r="G37" s="65">
        <v>438.55147650517819</v>
      </c>
      <c r="H37" s="65">
        <v>638.98956519784235</v>
      </c>
      <c r="I37" s="65">
        <v>1091.2846038568416</v>
      </c>
      <c r="K37" s="40"/>
      <c r="L37" s="40"/>
      <c r="M37" s="40"/>
      <c r="N37" s="40"/>
      <c r="O37" s="40"/>
      <c r="P37" s="40"/>
    </row>
    <row r="38" spans="2:42">
      <c r="B38" s="57"/>
      <c r="C38" s="57" t="s">
        <v>124</v>
      </c>
      <c r="D38" s="65">
        <v>1034.8584819655475</v>
      </c>
      <c r="E38" s="65">
        <v>1256.9648009340945</v>
      </c>
      <c r="F38" s="65">
        <v>780.17119941850956</v>
      </c>
      <c r="G38" s="65">
        <v>438.71411335671297</v>
      </c>
      <c r="H38" s="65">
        <v>639.75366570035305</v>
      </c>
      <c r="I38" s="65">
        <v>1092.180085681528</v>
      </c>
      <c r="K38" s="40"/>
      <c r="L38" s="40"/>
      <c r="M38" s="40"/>
      <c r="N38" s="40"/>
      <c r="O38" s="40"/>
      <c r="P38" s="40"/>
    </row>
    <row r="39" spans="2:42">
      <c r="B39" s="57"/>
      <c r="C39" s="61" t="s">
        <v>125</v>
      </c>
      <c r="D39" s="69">
        <v>1034.8476349459447</v>
      </c>
      <c r="E39" s="69">
        <v>1257.8990567433138</v>
      </c>
      <c r="F39" s="69">
        <v>780.63862700162815</v>
      </c>
      <c r="G39" s="69">
        <v>439.07026685697889</v>
      </c>
      <c r="H39" s="69">
        <v>640.70203010897694</v>
      </c>
      <c r="I39" s="69">
        <v>1093.1251600176033</v>
      </c>
      <c r="K39" s="40"/>
      <c r="L39" s="40"/>
      <c r="M39" s="40"/>
      <c r="N39" s="40"/>
      <c r="O39" s="40"/>
      <c r="P39" s="40"/>
    </row>
    <row r="40" spans="2:42">
      <c r="B40" s="64"/>
      <c r="C40" s="57" t="s">
        <v>126</v>
      </c>
      <c r="D40" s="65"/>
      <c r="E40" s="65"/>
      <c r="F40" s="65"/>
      <c r="G40" s="65"/>
      <c r="H40" s="65"/>
      <c r="I40" s="65"/>
      <c r="K40" s="40"/>
      <c r="L40" s="40"/>
      <c r="M40" s="40"/>
      <c r="N40" s="40"/>
      <c r="O40" s="40"/>
      <c r="P40" s="40"/>
    </row>
    <row r="41" spans="2:42">
      <c r="B41" s="64"/>
      <c r="C41" s="57" t="s">
        <v>127</v>
      </c>
      <c r="D41" s="65"/>
      <c r="E41" s="65"/>
      <c r="F41" s="65"/>
      <c r="G41" s="65"/>
      <c r="H41" s="65"/>
      <c r="I41" s="65"/>
      <c r="K41" s="40"/>
      <c r="L41" s="276"/>
      <c r="M41" s="276"/>
      <c r="N41" s="276"/>
      <c r="O41" s="276"/>
      <c r="P41" s="276"/>
      <c r="Q41" s="276"/>
    </row>
    <row r="42" spans="2:42">
      <c r="B42" s="64"/>
      <c r="C42" s="57"/>
      <c r="D42" s="71"/>
      <c r="E42" s="71"/>
      <c r="F42" s="71"/>
      <c r="G42" s="71"/>
      <c r="H42" s="71"/>
      <c r="I42" s="71"/>
      <c r="K42" s="40"/>
      <c r="L42" s="40"/>
      <c r="M42" s="40"/>
      <c r="N42" s="40"/>
      <c r="O42" s="40"/>
      <c r="P42" s="40"/>
    </row>
    <row r="43" spans="2:42">
      <c r="B43" s="57"/>
      <c r="C43" s="57"/>
      <c r="D43" s="69" t="s">
        <v>129</v>
      </c>
      <c r="E43" s="65"/>
      <c r="F43" s="65"/>
      <c r="G43" s="65"/>
      <c r="H43" s="65"/>
      <c r="I43" s="65"/>
      <c r="K43" s="40"/>
      <c r="L43" s="40"/>
      <c r="M43" s="40"/>
      <c r="N43" s="40"/>
      <c r="O43" s="40"/>
      <c r="P43" s="40"/>
    </row>
    <row r="44" spans="2:42">
      <c r="B44" s="57">
        <v>2010</v>
      </c>
      <c r="C44" s="57"/>
      <c r="D44" s="65">
        <v>2.1742639544057196</v>
      </c>
      <c r="E44" s="65">
        <v>3.5854194921367322</v>
      </c>
      <c r="F44" s="65">
        <v>3.2084438878145383</v>
      </c>
      <c r="G44" s="65">
        <v>2.8985024455060904</v>
      </c>
      <c r="H44" s="65">
        <v>2.8228685702079925</v>
      </c>
      <c r="I44" s="65">
        <v>3.4175092207132662</v>
      </c>
      <c r="K44" s="40"/>
      <c r="L44" s="40"/>
      <c r="M44" s="40"/>
      <c r="N44" s="40"/>
      <c r="O44" s="40"/>
      <c r="P44" s="40"/>
    </row>
    <row r="45" spans="2:42">
      <c r="B45" s="57">
        <v>2011</v>
      </c>
      <c r="C45" s="57"/>
      <c r="D45" s="65">
        <v>2.2479446059370467</v>
      </c>
      <c r="E45" s="65">
        <v>3.4387158957957631</v>
      </c>
      <c r="F45" s="65">
        <v>2.541844004498639</v>
      </c>
      <c r="G45" s="65">
        <v>2.636166722126454</v>
      </c>
      <c r="H45" s="65">
        <v>2.5075464158243799</v>
      </c>
      <c r="I45" s="65">
        <v>3.1842859878493002</v>
      </c>
      <c r="K45" s="40"/>
      <c r="L45" s="40"/>
      <c r="M45" s="40"/>
      <c r="N45" s="40"/>
      <c r="O45" s="40"/>
      <c r="P45" s="4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2:42">
      <c r="B46" s="57">
        <v>2012</v>
      </c>
      <c r="C46" s="57"/>
      <c r="D46" s="66">
        <v>2.0332525532994916</v>
      </c>
      <c r="E46" s="66">
        <v>3.5042459164357442</v>
      </c>
      <c r="F46" s="66">
        <v>2.5728324726469909</v>
      </c>
      <c r="G46" s="66">
        <v>1.3766870777958573</v>
      </c>
      <c r="H46" s="66">
        <v>3.0746674592396994</v>
      </c>
      <c r="I46" s="66">
        <v>3.1339970747441104</v>
      </c>
      <c r="K46" s="40"/>
      <c r="L46" s="40"/>
      <c r="M46" s="40"/>
      <c r="N46" s="40"/>
      <c r="O46" s="40"/>
      <c r="P46" s="40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2:42">
      <c r="B47" s="57">
        <v>2013</v>
      </c>
      <c r="C47" s="57"/>
      <c r="D47" s="65">
        <v>2.1785494471202815</v>
      </c>
      <c r="E47" s="65">
        <v>3.3566967647270074</v>
      </c>
      <c r="F47" s="65">
        <v>2.6308729774710882</v>
      </c>
      <c r="G47" s="65">
        <v>1.1983036603954389</v>
      </c>
      <c r="H47" s="65">
        <v>3.1919073016283939</v>
      </c>
      <c r="I47" s="65">
        <v>3.0773566068296843</v>
      </c>
      <c r="K47" s="40"/>
      <c r="L47" s="40"/>
      <c r="M47" s="40"/>
      <c r="N47" s="40"/>
      <c r="O47" s="40"/>
      <c r="P47" s="40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2:42">
      <c r="B48" s="57">
        <v>2014</v>
      </c>
      <c r="C48" s="57"/>
      <c r="D48" s="65">
        <v>0.86997773371475517</v>
      </c>
      <c r="E48" s="65">
        <v>2.0463949710716189</v>
      </c>
      <c r="F48" s="65">
        <v>1.0264864773547711</v>
      </c>
      <c r="G48" s="65">
        <v>-0.45326402990586434</v>
      </c>
      <c r="H48" s="65">
        <v>1.4067500954664913</v>
      </c>
      <c r="I48" s="65">
        <v>1.6853855129929318</v>
      </c>
      <c r="K48" s="40"/>
      <c r="L48" s="40"/>
      <c r="M48" s="40"/>
      <c r="N48" s="40"/>
      <c r="O48" s="40"/>
      <c r="P48" s="40"/>
    </row>
    <row r="49" spans="2:16">
      <c r="B49" s="57">
        <v>2015</v>
      </c>
      <c r="C49" s="57"/>
      <c r="D49" s="65">
        <v>0.74839855482207174</v>
      </c>
      <c r="E49" s="65">
        <v>2.1679789922961712</v>
      </c>
      <c r="F49" s="65">
        <v>1.0569692881672532</v>
      </c>
      <c r="G49" s="65">
        <v>1.0668938684582185</v>
      </c>
      <c r="H49" s="65">
        <v>1.8961949950916823</v>
      </c>
      <c r="I49" s="65">
        <v>1.8941346863832864</v>
      </c>
      <c r="K49" s="40"/>
      <c r="L49" s="40"/>
      <c r="M49" s="40"/>
      <c r="N49" s="40"/>
      <c r="O49" s="40"/>
      <c r="P49" s="40"/>
    </row>
    <row r="50" spans="2:16">
      <c r="B50" s="57">
        <v>2016</v>
      </c>
      <c r="C50" s="57"/>
      <c r="D50" s="65">
        <v>0.70090235508939447</v>
      </c>
      <c r="E50" s="65">
        <v>2.0678201807531771</v>
      </c>
      <c r="F50" s="65">
        <v>1.2888933212321652</v>
      </c>
      <c r="G50" s="65">
        <v>1.2068441835092036</v>
      </c>
      <c r="H50" s="65">
        <v>1.5437279000681814</v>
      </c>
      <c r="I50" s="65">
        <v>1.9160203176220136</v>
      </c>
      <c r="K50" s="40"/>
      <c r="L50" s="40"/>
      <c r="M50" s="40"/>
      <c r="N50" s="40"/>
      <c r="O50" s="40"/>
      <c r="P50" s="40"/>
    </row>
    <row r="51" spans="2:16">
      <c r="B51" s="57">
        <v>2017</v>
      </c>
      <c r="C51" s="57"/>
      <c r="D51" s="65">
        <v>0.58889137491855426</v>
      </c>
      <c r="E51" s="65">
        <v>1.9207353033274588</v>
      </c>
      <c r="F51" s="65">
        <v>1.2948805188622181</v>
      </c>
      <c r="G51" s="65">
        <v>1.231930917614954</v>
      </c>
      <c r="H51" s="65">
        <v>1.8466302848462846</v>
      </c>
      <c r="I51" s="65">
        <v>1.8262499388099984</v>
      </c>
      <c r="K51" s="40"/>
      <c r="L51" s="40"/>
      <c r="M51" s="40"/>
      <c r="N51" s="40"/>
      <c r="O51" s="40"/>
      <c r="P51" s="40"/>
    </row>
    <row r="52" spans="2:16">
      <c r="B52" s="57">
        <v>2018</v>
      </c>
      <c r="C52" s="57"/>
      <c r="D52" s="65">
        <v>1.7911768704562014</v>
      </c>
      <c r="E52" s="65">
        <v>3.4061196333973198</v>
      </c>
      <c r="F52" s="65">
        <v>4.8935021934644274</v>
      </c>
      <c r="G52" s="65">
        <v>3.2391293304118607</v>
      </c>
      <c r="H52" s="65">
        <v>3.7169989295475103</v>
      </c>
      <c r="I52" s="65">
        <v>3.6805872429081399</v>
      </c>
      <c r="K52" s="40"/>
      <c r="L52" s="40"/>
      <c r="M52" s="40"/>
      <c r="N52" s="40"/>
      <c r="O52" s="40"/>
      <c r="P52" s="40"/>
    </row>
    <row r="53" spans="2:16">
      <c r="B53" s="57">
        <v>2019</v>
      </c>
      <c r="C53" s="57"/>
      <c r="D53" s="65">
        <v>2.5664763278633762</v>
      </c>
      <c r="E53" s="65">
        <v>3.2563740748494663</v>
      </c>
      <c r="F53" s="65">
        <v>4.995514762415465</v>
      </c>
      <c r="G53" s="65">
        <v>3.0866877454988728</v>
      </c>
      <c r="H53" s="65">
        <v>3.7322611955504126</v>
      </c>
      <c r="I53" s="65">
        <v>3.6188596279576268</v>
      </c>
      <c r="K53" s="40"/>
      <c r="L53" s="40"/>
      <c r="M53" s="40"/>
      <c r="N53" s="40"/>
      <c r="O53" s="40"/>
      <c r="P53" s="40"/>
    </row>
    <row r="54" spans="2:16">
      <c r="B54" s="57">
        <v>2020</v>
      </c>
      <c r="C54" s="57"/>
      <c r="D54" s="65">
        <v>0.69012849628857786</v>
      </c>
      <c r="E54" s="65">
        <v>2.3354869023602731</v>
      </c>
      <c r="F54" s="65">
        <v>2.0479606667086703</v>
      </c>
      <c r="G54" s="65">
        <v>1.5937314978782924</v>
      </c>
      <c r="H54" s="65">
        <v>2.6466986999275077</v>
      </c>
      <c r="I54" s="65">
        <v>2.2303987653552682</v>
      </c>
      <c r="K54" s="40"/>
      <c r="L54" s="40"/>
      <c r="M54" s="40"/>
      <c r="N54" s="40"/>
      <c r="O54" s="40"/>
      <c r="P54" s="40"/>
    </row>
    <row r="55" spans="2:16">
      <c r="B55" s="74"/>
      <c r="C55" s="57"/>
      <c r="D55" s="65"/>
      <c r="E55" s="65"/>
      <c r="F55" s="65"/>
      <c r="G55" s="65"/>
      <c r="H55" s="65"/>
      <c r="I55" s="65"/>
      <c r="K55" s="40"/>
      <c r="L55" s="40"/>
      <c r="M55" s="40"/>
      <c r="N55" s="40"/>
      <c r="O55" s="40"/>
      <c r="P55" s="40"/>
    </row>
    <row r="56" spans="2:16">
      <c r="B56" s="74">
        <v>2021</v>
      </c>
      <c r="C56" s="57" t="s">
        <v>116</v>
      </c>
      <c r="D56" s="65">
        <v>1.5871386348657035</v>
      </c>
      <c r="E56" s="65">
        <v>3.2729061384266345</v>
      </c>
      <c r="F56" s="65">
        <v>2.9642212323262696</v>
      </c>
      <c r="G56" s="65">
        <v>2.4700640029513998</v>
      </c>
      <c r="H56" s="65">
        <v>3.5890183497999661</v>
      </c>
      <c r="I56" s="65">
        <v>3.156041624225292</v>
      </c>
      <c r="K56" s="40"/>
      <c r="L56" s="40"/>
      <c r="M56" s="40"/>
      <c r="N56" s="40"/>
      <c r="O56" s="40"/>
      <c r="P56" s="40"/>
    </row>
    <row r="57" spans="2:16">
      <c r="B57" s="74"/>
      <c r="C57" s="57" t="s">
        <v>117</v>
      </c>
      <c r="D57" s="65">
        <v>0.74745967339981956</v>
      </c>
      <c r="E57" s="65">
        <v>2.4216200522145126</v>
      </c>
      <c r="F57" s="65">
        <v>2.0633202896720659</v>
      </c>
      <c r="G57" s="65">
        <v>1.5540665094710082</v>
      </c>
      <c r="H57" s="65">
        <v>2.6667976053194931</v>
      </c>
      <c r="I57" s="65">
        <v>2.2895810612577838</v>
      </c>
      <c r="K57" s="40"/>
      <c r="L57" s="40"/>
      <c r="M57" s="40"/>
      <c r="N57" s="40"/>
      <c r="O57" s="40"/>
      <c r="P57" s="40"/>
    </row>
    <row r="58" spans="2:16">
      <c r="B58" s="74"/>
      <c r="C58" s="57" t="s">
        <v>118</v>
      </c>
      <c r="D58" s="65">
        <v>0.73785009448317229</v>
      </c>
      <c r="E58" s="65">
        <v>2.4041933599539655</v>
      </c>
      <c r="F58" s="65">
        <v>2.0745523570902202</v>
      </c>
      <c r="G58" s="65">
        <v>1.4864119195395542</v>
      </c>
      <c r="H58" s="65">
        <v>2.567590636858319</v>
      </c>
      <c r="I58" s="65">
        <v>2.2775886505881138</v>
      </c>
      <c r="K58" s="40"/>
      <c r="L58" s="40"/>
      <c r="M58" s="40"/>
      <c r="N58" s="40"/>
      <c r="O58" s="40"/>
      <c r="P58" s="40"/>
    </row>
    <row r="59" spans="2:16">
      <c r="B59" s="74"/>
      <c r="C59" s="57" t="s">
        <v>119</v>
      </c>
      <c r="D59" s="65">
        <v>0.78280406677697645</v>
      </c>
      <c r="E59" s="65">
        <v>2.3968804247793019</v>
      </c>
      <c r="F59" s="65">
        <v>2.0533389772658062</v>
      </c>
      <c r="G59" s="65">
        <v>1.5584903166149688</v>
      </c>
      <c r="H59" s="65">
        <v>2.367501333720301</v>
      </c>
      <c r="I59" s="65">
        <v>2.2582325268302617</v>
      </c>
      <c r="K59" s="40"/>
      <c r="L59" s="40"/>
      <c r="M59" s="40"/>
      <c r="N59" s="40"/>
      <c r="O59" s="40"/>
      <c r="P59" s="40"/>
    </row>
    <row r="60" spans="2:16">
      <c r="B60" s="74"/>
      <c r="C60" s="57" t="s">
        <v>120</v>
      </c>
      <c r="D60" s="65">
        <v>0.83382542702858942</v>
      </c>
      <c r="E60" s="65">
        <v>2.3354742517912142</v>
      </c>
      <c r="F60" s="65">
        <v>2.0018150019353476</v>
      </c>
      <c r="G60" s="65">
        <v>1.6765217082073347</v>
      </c>
      <c r="H60" s="65">
        <v>2.2604899124430089</v>
      </c>
      <c r="I60" s="65">
        <v>2.1996550895564626</v>
      </c>
      <c r="K60" s="40"/>
      <c r="L60" s="40"/>
      <c r="M60" s="40"/>
      <c r="N60" s="40"/>
      <c r="O60" s="40"/>
      <c r="P60" s="40"/>
    </row>
    <row r="61" spans="2:16">
      <c r="B61" s="74"/>
      <c r="C61" s="57" t="s">
        <v>121</v>
      </c>
      <c r="D61" s="65">
        <v>0.84037965970058526</v>
      </c>
      <c r="E61" s="65">
        <v>2.3116604942476471</v>
      </c>
      <c r="F61" s="65">
        <v>1.9361060159438725</v>
      </c>
      <c r="G61" s="65">
        <v>1.6737348115307915</v>
      </c>
      <c r="H61" s="65">
        <v>2.0911385187339926</v>
      </c>
      <c r="I61" s="65">
        <v>2.1762953925719586</v>
      </c>
      <c r="K61" s="40"/>
      <c r="L61" s="40"/>
      <c r="M61" s="40"/>
      <c r="N61" s="40"/>
      <c r="O61" s="40"/>
      <c r="P61" s="40"/>
    </row>
    <row r="62" spans="2:16">
      <c r="B62" s="57"/>
      <c r="C62" s="57" t="s">
        <v>122</v>
      </c>
      <c r="D62" s="65">
        <v>0.87149600829934393</v>
      </c>
      <c r="E62" s="65">
        <v>2.3011726478011196</v>
      </c>
      <c r="F62" s="65">
        <v>1.8999921761754468</v>
      </c>
      <c r="G62" s="65">
        <v>1.6372933025514236</v>
      </c>
      <c r="H62" s="65">
        <v>2.0886228925373507</v>
      </c>
      <c r="I62" s="65">
        <v>2.1766007314495628</v>
      </c>
      <c r="K62" s="40"/>
      <c r="L62" s="40"/>
      <c r="M62" s="40"/>
      <c r="N62" s="40"/>
      <c r="O62" s="40"/>
      <c r="P62" s="40"/>
    </row>
    <row r="63" spans="2:16">
      <c r="B63" s="74"/>
      <c r="C63" s="57" t="s">
        <v>123</v>
      </c>
      <c r="D63" s="65">
        <v>0.90404445796703481</v>
      </c>
      <c r="E63" s="65">
        <v>2.4005464242501828</v>
      </c>
      <c r="F63" s="65">
        <v>1.9682561490707906</v>
      </c>
      <c r="G63" s="65">
        <v>1.7792070267778959</v>
      </c>
      <c r="H63" s="65">
        <v>2.0482749704932024</v>
      </c>
      <c r="I63" s="65">
        <v>2.2748820457275665</v>
      </c>
      <c r="K63" s="40"/>
      <c r="L63" s="40"/>
      <c r="M63" s="40"/>
      <c r="N63" s="40"/>
      <c r="O63" s="40"/>
      <c r="P63" s="40"/>
    </row>
    <row r="64" spans="2:16">
      <c r="B64" s="57"/>
      <c r="C64" s="57" t="s">
        <v>124</v>
      </c>
      <c r="D64" s="65">
        <v>0.85714429775238798</v>
      </c>
      <c r="E64" s="65">
        <v>2.2595906793402065</v>
      </c>
      <c r="F64" s="65">
        <v>1.8477447081016285</v>
      </c>
      <c r="G64" s="65">
        <v>1.5724907916950359</v>
      </c>
      <c r="H64" s="65">
        <v>1.9187447173342864</v>
      </c>
      <c r="I64" s="65">
        <v>2.1413116012360511</v>
      </c>
      <c r="K64" s="40"/>
      <c r="L64" s="40"/>
      <c r="M64" s="40"/>
      <c r="N64" s="40"/>
      <c r="O64" s="40"/>
      <c r="P64" s="40"/>
    </row>
    <row r="65" spans="2:16">
      <c r="B65" s="57"/>
      <c r="C65" s="57" t="s">
        <v>125</v>
      </c>
      <c r="D65" s="65">
        <v>0.8734173769151532</v>
      </c>
      <c r="E65" s="65">
        <v>2.2246407322851658</v>
      </c>
      <c r="F65" s="65">
        <v>1.8216185634138071</v>
      </c>
      <c r="G65" s="65">
        <v>1.4973047412867979</v>
      </c>
      <c r="H65" s="65">
        <v>1.8867717534366113</v>
      </c>
      <c r="I65" s="65">
        <v>2.1111342928098464</v>
      </c>
      <c r="K65" s="40"/>
      <c r="L65" s="40"/>
      <c r="M65" s="40"/>
      <c r="N65" s="40"/>
      <c r="O65" s="40"/>
      <c r="P65" s="40"/>
    </row>
    <row r="66" spans="2:16">
      <c r="B66" s="57"/>
      <c r="C66" s="57" t="s">
        <v>126</v>
      </c>
      <c r="D66" s="65">
        <v>0.90283356218390232</v>
      </c>
      <c r="E66" s="65">
        <v>2.2194449003277938</v>
      </c>
      <c r="F66" s="65">
        <v>1.8195525948394131</v>
      </c>
      <c r="G66" s="65">
        <v>1.5306603854848833</v>
      </c>
      <c r="H66" s="65">
        <v>1.7800559678727401</v>
      </c>
      <c r="I66" s="65">
        <v>2.1123915144102057</v>
      </c>
      <c r="K66" s="40"/>
      <c r="L66" s="40"/>
      <c r="M66" s="40"/>
      <c r="N66" s="40"/>
      <c r="O66" s="40"/>
      <c r="P66" s="40"/>
    </row>
    <row r="67" spans="2:16">
      <c r="B67" s="57"/>
      <c r="C67" s="57" t="s">
        <v>127</v>
      </c>
      <c r="D67" s="65">
        <v>0.94785611592616004</v>
      </c>
      <c r="E67" s="65">
        <v>2.2140753052331652</v>
      </c>
      <c r="F67" s="65">
        <v>1.8381312908909653</v>
      </c>
      <c r="G67" s="65">
        <v>1.5507836263288111</v>
      </c>
      <c r="H67" s="65">
        <v>1.876656502092322</v>
      </c>
      <c r="I67" s="65">
        <v>2.1192714344812069</v>
      </c>
      <c r="K67" s="40"/>
      <c r="L67" s="40"/>
      <c r="M67" s="40"/>
      <c r="N67" s="40"/>
      <c r="O67" s="40"/>
      <c r="P67" s="40"/>
    </row>
    <row r="68" spans="2:16">
      <c r="B68" s="74">
        <v>2022</v>
      </c>
      <c r="C68" s="57" t="s">
        <v>116</v>
      </c>
      <c r="D68" s="65">
        <v>4.1069955789462931</v>
      </c>
      <c r="E68" s="65">
        <v>5.3997421323421557</v>
      </c>
      <c r="F68" s="65">
        <v>5.1050116550170221</v>
      </c>
      <c r="G68" s="65">
        <v>4.96014603420869</v>
      </c>
      <c r="H68" s="65">
        <v>5.2063002904800815</v>
      </c>
      <c r="I68" s="65">
        <v>5.3289225436661258</v>
      </c>
      <c r="K68" s="40"/>
      <c r="L68" s="40"/>
      <c r="M68" s="40"/>
      <c r="N68" s="40"/>
      <c r="O68" s="40"/>
      <c r="P68" s="40"/>
    </row>
    <row r="69" spans="2:16">
      <c r="B69" s="74"/>
      <c r="C69" s="57" t="s">
        <v>117</v>
      </c>
      <c r="D69" s="65">
        <v>4.0897774314631707</v>
      </c>
      <c r="E69" s="65">
        <v>5.4129559884063205</v>
      </c>
      <c r="F69" s="65">
        <v>5.1155959703903298</v>
      </c>
      <c r="G69" s="65">
        <v>4.984109432550321</v>
      </c>
      <c r="H69" s="65">
        <v>5.2656740743983965</v>
      </c>
      <c r="I69" s="65">
        <v>5.3564606442083385</v>
      </c>
      <c r="K69" s="40"/>
      <c r="L69" s="40"/>
      <c r="M69" s="40"/>
      <c r="N69" s="40"/>
      <c r="O69" s="40"/>
      <c r="P69" s="40"/>
    </row>
    <row r="70" spans="2:16">
      <c r="B70" s="74"/>
      <c r="C70" s="57" t="s">
        <v>118</v>
      </c>
      <c r="D70" s="65">
        <v>4.1100000000000003</v>
      </c>
      <c r="E70" s="65">
        <v>5.44</v>
      </c>
      <c r="F70" s="65">
        <v>5.12</v>
      </c>
      <c r="G70" s="65">
        <v>5.03</v>
      </c>
      <c r="H70" s="65">
        <v>5.24</v>
      </c>
      <c r="I70" s="65">
        <v>5.39</v>
      </c>
      <c r="K70" s="40"/>
      <c r="L70" s="40"/>
      <c r="M70" s="40"/>
      <c r="N70" s="40"/>
      <c r="O70" s="40"/>
      <c r="P70" s="40"/>
    </row>
    <row r="71" spans="2:16">
      <c r="B71" s="74"/>
      <c r="C71" s="57" t="s">
        <v>119</v>
      </c>
      <c r="D71" s="65">
        <v>4.1466229302114632</v>
      </c>
      <c r="E71" s="65">
        <v>5.4485063148840052</v>
      </c>
      <c r="F71" s="65">
        <v>5.1567584806152755</v>
      </c>
      <c r="G71" s="65">
        <v>5.0581033423390265</v>
      </c>
      <c r="H71" s="65">
        <v>5.4854889376120264</v>
      </c>
      <c r="I71" s="65">
        <v>5.4146523659300838</v>
      </c>
      <c r="K71" s="40"/>
      <c r="L71" s="40"/>
      <c r="M71" s="40"/>
      <c r="N71" s="40"/>
      <c r="O71" s="40"/>
      <c r="P71" s="40"/>
    </row>
    <row r="72" spans="2:16">
      <c r="B72" s="74"/>
      <c r="C72" s="57" t="s">
        <v>120</v>
      </c>
      <c r="D72" s="65">
        <v>4.1878099185130635</v>
      </c>
      <c r="E72" s="65">
        <v>5.6041884883227144</v>
      </c>
      <c r="F72" s="65">
        <v>5.2993052399705531</v>
      </c>
      <c r="G72" s="65">
        <v>5.2976743977102725</v>
      </c>
      <c r="H72" s="65">
        <v>5.5399120761751464</v>
      </c>
      <c r="I72" s="65">
        <v>5.5730125335116565</v>
      </c>
      <c r="K72" s="40"/>
      <c r="L72" s="40"/>
      <c r="M72" s="40"/>
      <c r="N72" s="40"/>
      <c r="O72" s="40"/>
      <c r="P72" s="40"/>
    </row>
    <row r="73" spans="2:16">
      <c r="B73" s="74"/>
      <c r="C73" s="57" t="s">
        <v>121</v>
      </c>
      <c r="D73" s="65">
        <v>4.1892735699199379</v>
      </c>
      <c r="E73" s="65">
        <v>5.5454519637650801</v>
      </c>
      <c r="F73" s="65">
        <v>5.2820910345123595</v>
      </c>
      <c r="G73" s="65">
        <v>5.2332214830268953</v>
      </c>
      <c r="H73" s="65">
        <v>5.7960446170284952</v>
      </c>
      <c r="I73" s="65">
        <v>5.5314358155461596</v>
      </c>
      <c r="K73" s="40"/>
      <c r="L73" s="40"/>
      <c r="M73" s="40"/>
      <c r="N73" s="40"/>
      <c r="O73" s="40"/>
      <c r="P73" s="40"/>
    </row>
    <row r="74" spans="2:16">
      <c r="B74" s="57"/>
      <c r="C74" s="57" t="s">
        <v>122</v>
      </c>
      <c r="D74" s="65">
        <v>4.155142313138116</v>
      </c>
      <c r="E74" s="65">
        <v>5.4814509920470211</v>
      </c>
      <c r="F74" s="65">
        <v>5.2523794771834442</v>
      </c>
      <c r="G74" s="65">
        <v>5.1805743368872559</v>
      </c>
      <c r="H74" s="65">
        <v>5.8134960083885856</v>
      </c>
      <c r="I74" s="65">
        <v>5.4716981975670764</v>
      </c>
      <c r="K74" s="40"/>
      <c r="L74" s="40"/>
      <c r="M74" s="40"/>
      <c r="N74" s="40"/>
      <c r="O74" s="40"/>
      <c r="P74" s="40"/>
    </row>
    <row r="75" spans="2:16">
      <c r="B75" s="57"/>
      <c r="C75" s="57" t="s">
        <v>123</v>
      </c>
      <c r="D75" s="65">
        <v>4.0946784913783896</v>
      </c>
      <c r="E75" s="65">
        <v>5.3392090481266363</v>
      </c>
      <c r="F75" s="65">
        <v>5.1620456213118837</v>
      </c>
      <c r="G75" s="65">
        <v>4.9835602837546844</v>
      </c>
      <c r="H75" s="65">
        <v>5.8272299217630996</v>
      </c>
      <c r="I75" s="65">
        <v>5.3385792484654138</v>
      </c>
      <c r="K75" s="277"/>
      <c r="L75" s="277"/>
      <c r="M75" s="277"/>
      <c r="N75" s="277"/>
      <c r="O75" s="277"/>
      <c r="P75" s="277"/>
    </row>
    <row r="76" spans="2:16">
      <c r="B76" s="74"/>
      <c r="C76" s="57" t="s">
        <v>124</v>
      </c>
      <c r="D76" s="65">
        <v>4.1082928908597438</v>
      </c>
      <c r="E76" s="65">
        <v>5.3546090860634443</v>
      </c>
      <c r="F76" s="65">
        <v>5.1967430046282903</v>
      </c>
      <c r="G76" s="65">
        <v>5.0024786992763692</v>
      </c>
      <c r="H76" s="65">
        <v>5.926870014538288</v>
      </c>
      <c r="I76" s="65">
        <v>5.3524454013095912</v>
      </c>
      <c r="K76" s="40"/>
      <c r="L76" s="40"/>
      <c r="M76" s="40"/>
      <c r="N76" s="40"/>
      <c r="O76" s="40"/>
      <c r="P76" s="40"/>
    </row>
    <row r="77" spans="2:16">
      <c r="B77" s="57"/>
      <c r="C77" s="61" t="s">
        <v>125</v>
      </c>
      <c r="D77" s="69">
        <v>4.0921705836553857</v>
      </c>
      <c r="E77" s="69">
        <v>5.3680230865716938</v>
      </c>
      <c r="F77" s="69">
        <v>5.2174308837139138</v>
      </c>
      <c r="G77" s="69">
        <v>5.0141197652478153</v>
      </c>
      <c r="H77" s="69">
        <v>5.9883103923068504</v>
      </c>
      <c r="I77" s="69">
        <v>5.3638043536662572</v>
      </c>
      <c r="K77" s="40"/>
      <c r="L77" s="40"/>
      <c r="M77" s="40"/>
      <c r="N77" s="40"/>
      <c r="O77" s="40"/>
      <c r="P77" s="40"/>
    </row>
    <row r="78" spans="2:16">
      <c r="B78" s="57"/>
      <c r="C78" s="57" t="s">
        <v>126</v>
      </c>
      <c r="D78" s="65"/>
      <c r="E78" s="65"/>
      <c r="F78" s="65"/>
      <c r="G78" s="65"/>
      <c r="H78" s="65"/>
      <c r="I78" s="65"/>
      <c r="K78" s="40"/>
      <c r="L78" s="40"/>
      <c r="M78" s="40"/>
      <c r="N78" s="40"/>
      <c r="O78" s="40"/>
      <c r="P78" s="40"/>
    </row>
    <row r="79" spans="2:16">
      <c r="B79" s="57"/>
      <c r="C79" s="57" t="s">
        <v>127</v>
      </c>
      <c r="D79" s="65"/>
      <c r="E79" s="65"/>
      <c r="F79" s="65"/>
      <c r="G79" s="65"/>
      <c r="H79" s="65"/>
      <c r="I79" s="65"/>
      <c r="K79" s="40"/>
      <c r="L79" s="40"/>
      <c r="M79" s="40"/>
      <c r="N79" s="40"/>
      <c r="O79" s="40"/>
      <c r="P79" s="40"/>
    </row>
    <row r="80" spans="2:16">
      <c r="B80" s="57"/>
      <c r="C80" s="57"/>
      <c r="D80" s="66"/>
      <c r="E80" s="66"/>
      <c r="F80" s="66"/>
      <c r="G80" s="66"/>
      <c r="H80" s="66"/>
      <c r="I80" s="66"/>
      <c r="K80" s="45"/>
      <c r="L80" s="45"/>
      <c r="M80" s="45"/>
      <c r="N80" s="45"/>
      <c r="O80" s="45"/>
      <c r="P80" s="45"/>
    </row>
    <row r="81" spans="2:9">
      <c r="B81" s="33" t="s">
        <v>130</v>
      </c>
      <c r="D81" s="40"/>
      <c r="E81" s="40"/>
      <c r="F81" s="40"/>
      <c r="G81" s="40"/>
      <c r="H81" s="40"/>
      <c r="I81" s="40"/>
    </row>
    <row r="82" spans="2:9">
      <c r="B82" s="44"/>
      <c r="C82" s="563"/>
      <c r="D82" s="566"/>
      <c r="E82" s="566"/>
      <c r="F82" s="566"/>
      <c r="G82" s="566"/>
      <c r="H82" s="566"/>
      <c r="I82" s="566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>
      <c r="B84" s="44"/>
    </row>
    <row r="85" spans="2:9">
      <c r="B85" s="44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40" sqref="K40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6" width="11.28515625" style="13" customWidth="1"/>
    <col min="7" max="7" width="11.7109375" style="13" customWidth="1"/>
    <col min="8" max="16384" width="11.42578125" style="13"/>
  </cols>
  <sheetData>
    <row r="1" spans="1:138" ht="26.1" customHeight="1">
      <c r="B1" s="570" t="s">
        <v>33</v>
      </c>
      <c r="C1" s="571"/>
      <c r="D1" s="571"/>
      <c r="E1" s="571"/>
      <c r="F1" s="571"/>
      <c r="G1" s="571"/>
    </row>
    <row r="3" spans="1:138" ht="18.75">
      <c r="B3" s="364" t="s">
        <v>215</v>
      </c>
      <c r="C3" s="365"/>
      <c r="D3" s="365"/>
      <c r="E3" s="365"/>
      <c r="F3" s="365"/>
      <c r="G3" s="365"/>
      <c r="K3" s="9" t="s">
        <v>173</v>
      </c>
    </row>
    <row r="4" spans="1:138" ht="23.65" customHeight="1">
      <c r="A4" s="366"/>
      <c r="B4" s="572" t="s">
        <v>41</v>
      </c>
      <c r="C4" s="574" t="s">
        <v>40</v>
      </c>
      <c r="D4" s="575"/>
      <c r="E4" s="367" t="s">
        <v>34</v>
      </c>
      <c r="F4" s="367"/>
      <c r="G4" s="367"/>
      <c r="J4" s="75"/>
      <c r="K4" s="75"/>
      <c r="L4" s="75"/>
      <c r="M4" s="75"/>
      <c r="N4" s="75"/>
    </row>
    <row r="5" spans="1:138" ht="18.600000000000001" customHeight="1">
      <c r="A5" s="366"/>
      <c r="B5" s="573"/>
      <c r="C5" s="368" t="s">
        <v>7</v>
      </c>
      <c r="D5" s="368" t="s">
        <v>32</v>
      </c>
      <c r="E5" s="369" t="s">
        <v>4</v>
      </c>
      <c r="F5" s="369" t="s">
        <v>3</v>
      </c>
      <c r="G5" s="369" t="s">
        <v>6</v>
      </c>
      <c r="J5" s="76"/>
      <c r="K5" s="77"/>
      <c r="L5" s="76"/>
      <c r="M5" s="78"/>
      <c r="N5" s="76"/>
    </row>
    <row r="6" spans="1:138" s="81" customFormat="1" ht="27.6" customHeight="1">
      <c r="A6" s="370"/>
      <c r="B6" s="371" t="s">
        <v>29</v>
      </c>
      <c r="C6" s="372">
        <v>995522</v>
      </c>
      <c r="D6" s="373">
        <f>C6/$C$14</f>
        <v>0.45426304237717374</v>
      </c>
      <c r="E6" s="374">
        <v>0.29201148047020836</v>
      </c>
      <c r="F6" s="374">
        <v>0.13293159834306895</v>
      </c>
      <c r="G6" s="374">
        <v>0.19298413959375169</v>
      </c>
      <c r="H6" s="4"/>
      <c r="I6" s="4"/>
      <c r="J6" s="79"/>
      <c r="K6" s="80"/>
      <c r="L6" s="79"/>
      <c r="M6" s="80"/>
      <c r="N6" s="79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</row>
    <row r="7" spans="1:138" s="81" customFormat="1" ht="27.6" customHeight="1">
      <c r="A7" s="370"/>
      <c r="B7" s="375" t="s">
        <v>28</v>
      </c>
      <c r="C7" s="372">
        <v>136883</v>
      </c>
      <c r="D7" s="373">
        <f t="shared" ref="D7:D11" si="0">C7/$C$14</f>
        <v>6.2460586536223883E-2</v>
      </c>
      <c r="E7" s="374">
        <v>0.19039456994960749</v>
      </c>
      <c r="F7" s="374">
        <v>0.1180741647305653</v>
      </c>
      <c r="G7" s="374">
        <v>0.1448665982283652</v>
      </c>
      <c r="H7" s="4"/>
      <c r="I7" s="234"/>
      <c r="J7" s="235"/>
      <c r="K7" s="235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03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</row>
    <row r="8" spans="1:138" s="81" customFormat="1" ht="27.6" customHeight="1">
      <c r="A8" s="370"/>
      <c r="B8" s="371" t="s">
        <v>35</v>
      </c>
      <c r="C8" s="372">
        <v>272541</v>
      </c>
      <c r="D8" s="373">
        <f t="shared" si="0"/>
        <v>0.12436219775405999</v>
      </c>
      <c r="E8" s="374">
        <v>0.36046591588335175</v>
      </c>
      <c r="F8" s="374">
        <v>0.26168407385924952</v>
      </c>
      <c r="G8" s="374">
        <v>0.30323978263481849</v>
      </c>
      <c r="H8" s="4"/>
      <c r="I8" s="234"/>
      <c r="J8" s="568"/>
      <c r="K8" s="568"/>
      <c r="L8" s="568"/>
      <c r="M8" s="568"/>
      <c r="N8" s="56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22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</row>
    <row r="9" spans="1:138" s="81" customFormat="1" ht="27.6" customHeight="1">
      <c r="A9" s="370"/>
      <c r="B9" s="371" t="s">
        <v>30</v>
      </c>
      <c r="C9" s="372">
        <v>614553</v>
      </c>
      <c r="D9" s="373">
        <f t="shared" si="0"/>
        <v>0.28042445619686884</v>
      </c>
      <c r="E9" s="374">
        <v>0.28121540648723775</v>
      </c>
      <c r="F9" s="374">
        <v>7.1129749598911482E-2</v>
      </c>
      <c r="G9" s="374">
        <v>0.26347497160760747</v>
      </c>
      <c r="H9" s="4"/>
      <c r="I9" s="234"/>
      <c r="J9" s="202"/>
      <c r="K9" s="226"/>
      <c r="L9" s="202"/>
      <c r="M9" s="227"/>
      <c r="N9" s="202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03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</row>
    <row r="10" spans="1:138" s="81" customFormat="1" ht="27.6" customHeight="1">
      <c r="A10" s="370"/>
      <c r="B10" s="371" t="s">
        <v>31</v>
      </c>
      <c r="C10" s="372">
        <v>148378</v>
      </c>
      <c r="D10" s="373">
        <f t="shared" si="0"/>
        <v>6.770582840142185E-2</v>
      </c>
      <c r="E10" s="374">
        <v>0.43933758687055591</v>
      </c>
      <c r="F10" s="374">
        <v>0.43087656390068985</v>
      </c>
      <c r="G10" s="374">
        <v>0.43487869071554597</v>
      </c>
      <c r="H10" s="4"/>
      <c r="I10" s="234"/>
      <c r="J10" s="215"/>
      <c r="K10" s="210"/>
      <c r="L10" s="215"/>
      <c r="M10" s="210"/>
      <c r="N10" s="215"/>
      <c r="O10" s="197"/>
      <c r="P10" s="197"/>
      <c r="Q10" s="197"/>
      <c r="R10" s="197"/>
      <c r="S10" s="197"/>
      <c r="T10" s="197"/>
      <c r="U10" s="223"/>
      <c r="V10" s="197"/>
      <c r="W10" s="224"/>
      <c r="X10" s="197"/>
      <c r="Y10" s="197"/>
      <c r="Z10" s="197"/>
      <c r="AA10" s="197"/>
      <c r="AB10" s="203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</row>
    <row r="11" spans="1:138" s="81" customFormat="1" ht="27.6" customHeight="1">
      <c r="A11" s="370"/>
      <c r="B11" s="371" t="s">
        <v>37</v>
      </c>
      <c r="C11" s="372">
        <v>22824</v>
      </c>
      <c r="D11" s="373">
        <f t="shared" si="0"/>
        <v>1.0414736870924613E-2</v>
      </c>
      <c r="E11" s="374">
        <v>0.51046067529658301</v>
      </c>
      <c r="F11" s="374">
        <v>0.51756267596192518</v>
      </c>
      <c r="G11" s="374">
        <v>0.51284125379170875</v>
      </c>
      <c r="H11" s="4"/>
      <c r="I11" s="234"/>
      <c r="J11" s="215"/>
      <c r="K11" s="210"/>
      <c r="L11" s="215"/>
      <c r="M11" s="210"/>
      <c r="N11" s="215"/>
      <c r="O11" s="240"/>
      <c r="P11" s="240"/>
      <c r="Q11" s="240"/>
      <c r="R11" s="240"/>
      <c r="S11" s="240"/>
      <c r="T11" s="240"/>
      <c r="U11" s="240"/>
      <c r="V11" s="197"/>
      <c r="W11" s="240"/>
      <c r="X11" s="240"/>
      <c r="Y11" s="240"/>
      <c r="Z11" s="240"/>
      <c r="AA11" s="240"/>
      <c r="AB11" s="203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</row>
    <row r="12" spans="1:138" s="81" customFormat="1" ht="27.6" customHeight="1">
      <c r="A12" s="370"/>
      <c r="B12" s="376" t="s">
        <v>36</v>
      </c>
      <c r="C12" s="377">
        <f>SUM(C6:C11)</f>
        <v>2190701</v>
      </c>
      <c r="D12" s="378">
        <f>SUM(D6:D11)</f>
        <v>0.99963084813667291</v>
      </c>
      <c r="E12" s="379">
        <v>0.29151682267634277</v>
      </c>
      <c r="F12" s="379">
        <v>0.15524403997013284</v>
      </c>
      <c r="G12" s="379">
        <v>0.22537118536012821</v>
      </c>
      <c r="H12" s="4"/>
      <c r="I12" s="234"/>
      <c r="J12" s="215"/>
      <c r="K12" s="210"/>
      <c r="L12" s="215"/>
      <c r="M12" s="210"/>
      <c r="N12" s="215"/>
      <c r="O12" s="225"/>
      <c r="P12" s="200"/>
      <c r="Q12" s="225"/>
      <c r="R12" s="200"/>
      <c r="S12" s="225"/>
      <c r="T12" s="200"/>
      <c r="U12" s="225"/>
      <c r="V12" s="201"/>
      <c r="W12" s="202"/>
      <c r="X12" s="226"/>
      <c r="Y12" s="202"/>
      <c r="Z12" s="227"/>
      <c r="AA12" s="202"/>
      <c r="AB12" s="203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</row>
    <row r="13" spans="1:138" s="81" customFormat="1" ht="27.6" customHeight="1">
      <c r="A13" s="370"/>
      <c r="B13" s="371" t="s">
        <v>38</v>
      </c>
      <c r="C13" s="372">
        <v>809</v>
      </c>
      <c r="D13" s="373">
        <f>C13/C14</f>
        <v>3.6915186332711234E-4</v>
      </c>
      <c r="E13" s="374">
        <v>3.3E-3</v>
      </c>
      <c r="F13" s="374">
        <v>4.1999999999999997E-3</v>
      </c>
      <c r="G13" s="374">
        <v>3.3999999999999998E-3</v>
      </c>
      <c r="H13" s="4"/>
      <c r="I13" s="234"/>
      <c r="J13" s="215"/>
      <c r="K13" s="210"/>
      <c r="L13" s="215"/>
      <c r="M13" s="210"/>
      <c r="N13" s="215"/>
      <c r="O13" s="199"/>
      <c r="P13" s="200"/>
      <c r="Q13" s="199"/>
      <c r="R13" s="200"/>
      <c r="S13" s="199"/>
      <c r="T13" s="200"/>
      <c r="U13" s="199"/>
      <c r="V13" s="201"/>
      <c r="W13" s="202"/>
      <c r="X13" s="203"/>
      <c r="Y13" s="202"/>
      <c r="Z13" s="203"/>
      <c r="AA13" s="202"/>
      <c r="AB13" s="203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</row>
    <row r="14" spans="1:138" s="81" customFormat="1" ht="32.1" customHeight="1">
      <c r="A14" s="370"/>
      <c r="B14" s="380" t="s">
        <v>39</v>
      </c>
      <c r="C14" s="381">
        <f>SUM(C12:C13)</f>
        <v>2191510</v>
      </c>
      <c r="D14" s="382">
        <v>1</v>
      </c>
      <c r="E14" s="382">
        <v>0.27900000000000003</v>
      </c>
      <c r="F14" s="382">
        <v>0.155</v>
      </c>
      <c r="G14" s="382">
        <v>0.22</v>
      </c>
      <c r="H14" s="4"/>
      <c r="I14" s="234"/>
      <c r="J14" s="215"/>
      <c r="K14" s="210"/>
      <c r="L14" s="215"/>
      <c r="M14" s="210"/>
      <c r="N14" s="215"/>
      <c r="O14" s="199"/>
      <c r="P14" s="200"/>
      <c r="Q14" s="199"/>
      <c r="R14" s="200"/>
      <c r="S14" s="199"/>
      <c r="T14" s="200"/>
      <c r="U14" s="199"/>
      <c r="V14" s="201"/>
      <c r="W14" s="228"/>
      <c r="X14" s="203"/>
      <c r="Y14" s="228"/>
      <c r="Z14" s="203"/>
      <c r="AA14" s="228"/>
      <c r="AB14" s="203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</row>
    <row r="15" spans="1:138" ht="22.9" customHeight="1">
      <c r="B15" s="82"/>
      <c r="C15" s="83"/>
      <c r="D15" s="83"/>
      <c r="H15" s="5"/>
      <c r="I15" s="236"/>
      <c r="J15" s="215"/>
      <c r="K15" s="210"/>
      <c r="L15" s="215"/>
      <c r="M15" s="210"/>
      <c r="N15" s="215"/>
      <c r="O15" s="207"/>
      <c r="P15" s="208"/>
      <c r="Q15" s="207"/>
      <c r="R15" s="208"/>
      <c r="S15" s="207"/>
      <c r="T15" s="208"/>
      <c r="U15" s="207"/>
      <c r="V15" s="209"/>
      <c r="W15" s="207"/>
      <c r="X15" s="210"/>
      <c r="Y15" s="207"/>
      <c r="Z15" s="210"/>
      <c r="AA15" s="211"/>
      <c r="AB15" s="203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</row>
    <row r="16" spans="1:138" ht="18" customHeight="1">
      <c r="B16" s="84" t="s">
        <v>44</v>
      </c>
      <c r="C16" s="85"/>
      <c r="D16" s="85"/>
      <c r="E16" s="85"/>
      <c r="F16" s="85"/>
      <c r="G16" s="85"/>
      <c r="H16" s="5"/>
      <c r="I16" s="236"/>
      <c r="J16" s="215"/>
      <c r="K16" s="210"/>
      <c r="L16" s="215"/>
      <c r="M16" s="210"/>
      <c r="N16" s="215"/>
      <c r="O16" s="207"/>
      <c r="P16" s="208"/>
      <c r="Q16" s="207"/>
      <c r="R16" s="208"/>
      <c r="S16" s="207"/>
      <c r="T16" s="208"/>
      <c r="U16" s="207"/>
      <c r="V16" s="209"/>
      <c r="W16" s="207"/>
      <c r="X16" s="210"/>
      <c r="Y16" s="207"/>
      <c r="Z16" s="210"/>
      <c r="AA16" s="211"/>
      <c r="AB16" s="203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</row>
    <row r="17" spans="1:138" ht="18" customHeight="1">
      <c r="H17" s="5"/>
      <c r="I17" s="236"/>
      <c r="J17" s="211"/>
      <c r="K17" s="210"/>
      <c r="L17" s="211"/>
      <c r="M17" s="210"/>
      <c r="N17" s="211"/>
      <c r="O17" s="214"/>
      <c r="P17" s="208"/>
      <c r="Q17" s="214"/>
      <c r="R17" s="208"/>
      <c r="S17" s="214"/>
      <c r="T17" s="208"/>
      <c r="U17" s="214"/>
      <c r="V17" s="209"/>
      <c r="W17" s="215"/>
      <c r="X17" s="210"/>
      <c r="Y17" s="215"/>
      <c r="Z17" s="210"/>
      <c r="AA17" s="215"/>
      <c r="AB17" s="203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</row>
    <row r="18" spans="1:138" ht="18" customHeight="1">
      <c r="H18" s="5"/>
      <c r="I18" s="236"/>
      <c r="J18" s="211"/>
      <c r="K18" s="210"/>
      <c r="L18" s="211"/>
      <c r="M18" s="210"/>
      <c r="N18" s="211"/>
      <c r="O18" s="207"/>
      <c r="P18" s="208"/>
      <c r="Q18" s="207"/>
      <c r="R18" s="208"/>
      <c r="S18" s="207"/>
      <c r="T18" s="208"/>
      <c r="U18" s="207"/>
      <c r="V18" s="209"/>
      <c r="W18" s="211"/>
      <c r="X18" s="210"/>
      <c r="Y18" s="211"/>
      <c r="Z18" s="210"/>
      <c r="AA18" s="211"/>
      <c r="AB18" s="203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</row>
    <row r="19" spans="1:138" ht="15" customHeight="1">
      <c r="H19" s="5"/>
      <c r="I19" s="236"/>
      <c r="J19" s="211"/>
      <c r="K19" s="210"/>
      <c r="L19" s="211"/>
      <c r="M19" s="210"/>
      <c r="N19" s="211"/>
      <c r="O19" s="199"/>
      <c r="P19" s="200"/>
      <c r="Q19" s="199"/>
      <c r="R19" s="200"/>
      <c r="S19" s="199"/>
      <c r="T19" s="220"/>
      <c r="U19" s="230"/>
      <c r="V19" s="209"/>
      <c r="W19" s="228"/>
      <c r="X19" s="203"/>
      <c r="Y19" s="228"/>
      <c r="Z19" s="203"/>
      <c r="AA19" s="228"/>
      <c r="AB19" s="203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</row>
    <row r="20" spans="1:138">
      <c r="H20" s="5"/>
      <c r="I20" s="236"/>
      <c r="J20" s="211"/>
      <c r="K20" s="210"/>
      <c r="L20" s="211"/>
      <c r="M20" s="210"/>
      <c r="N20" s="211"/>
      <c r="O20" s="207"/>
      <c r="P20" s="208"/>
      <c r="Q20" s="207"/>
      <c r="R20" s="208"/>
      <c r="S20" s="207"/>
      <c r="T20" s="208"/>
      <c r="U20" s="207"/>
      <c r="V20" s="209"/>
      <c r="W20" s="211"/>
      <c r="X20" s="210"/>
      <c r="Y20" s="211"/>
      <c r="Z20" s="210"/>
      <c r="AA20" s="211"/>
      <c r="AB20" s="203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</row>
    <row r="21" spans="1:138">
      <c r="H21" s="5"/>
      <c r="I21" s="236"/>
      <c r="J21" s="211"/>
      <c r="K21" s="210"/>
      <c r="L21" s="211"/>
      <c r="M21" s="210"/>
      <c r="N21" s="211"/>
      <c r="O21" s="207"/>
      <c r="P21" s="208"/>
      <c r="Q21" s="207"/>
      <c r="R21" s="208"/>
      <c r="S21" s="207"/>
      <c r="T21" s="208"/>
      <c r="U21" s="207"/>
      <c r="V21" s="209"/>
      <c r="W21" s="211"/>
      <c r="X21" s="210"/>
      <c r="Y21" s="211"/>
      <c r="Z21" s="210"/>
      <c r="AA21" s="211"/>
      <c r="AB21" s="203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</row>
    <row r="22" spans="1:138">
      <c r="H22" s="5"/>
      <c r="I22" s="236"/>
      <c r="J22" s="211"/>
      <c r="K22" s="210"/>
      <c r="L22" s="211"/>
      <c r="M22" s="210"/>
      <c r="N22" s="211"/>
      <c r="O22" s="207"/>
      <c r="P22" s="208"/>
      <c r="Q22" s="207"/>
      <c r="R22" s="208"/>
      <c r="S22" s="207"/>
      <c r="T22" s="208"/>
      <c r="U22" s="207"/>
      <c r="V22" s="209"/>
      <c r="W22" s="211"/>
      <c r="X22" s="210"/>
      <c r="Y22" s="211"/>
      <c r="Z22" s="210"/>
      <c r="AA22" s="211"/>
      <c r="AB22" s="203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</row>
    <row r="23" spans="1:138">
      <c r="H23" s="5"/>
      <c r="I23" s="236"/>
      <c r="J23" s="211"/>
      <c r="K23" s="210"/>
      <c r="L23" s="211"/>
      <c r="M23" s="210"/>
      <c r="N23" s="211"/>
      <c r="O23" s="207"/>
      <c r="P23" s="208"/>
      <c r="Q23" s="207"/>
      <c r="R23" s="208"/>
      <c r="S23" s="207"/>
      <c r="T23" s="208"/>
      <c r="U23" s="207"/>
      <c r="V23" s="209"/>
      <c r="W23" s="211"/>
      <c r="X23" s="210"/>
      <c r="Y23" s="211"/>
      <c r="Z23" s="210"/>
      <c r="AA23" s="211"/>
      <c r="AB23" s="203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</row>
    <row r="24" spans="1:138">
      <c r="H24" s="5"/>
      <c r="I24" s="236"/>
      <c r="J24" s="215"/>
      <c r="K24" s="210"/>
      <c r="L24" s="215"/>
      <c r="M24" s="210"/>
      <c r="N24" s="215"/>
      <c r="O24" s="207"/>
      <c r="P24" s="208"/>
      <c r="Q24" s="207"/>
      <c r="R24" s="208"/>
      <c r="S24" s="207"/>
      <c r="T24" s="208"/>
      <c r="U24" s="207"/>
      <c r="V24" s="209"/>
      <c r="W24" s="211"/>
      <c r="X24" s="210"/>
      <c r="Y24" s="211"/>
      <c r="Z24" s="210"/>
      <c r="AA24" s="211"/>
      <c r="AB24" s="203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</row>
    <row r="25" spans="1:138" ht="15" customHeight="1">
      <c r="H25" s="5"/>
      <c r="I25" s="236"/>
      <c r="J25" s="211"/>
      <c r="K25" s="210"/>
      <c r="L25" s="211"/>
      <c r="M25" s="210"/>
      <c r="N25" s="211"/>
      <c r="O25" s="207"/>
      <c r="P25" s="208"/>
      <c r="Q25" s="207"/>
      <c r="R25" s="208"/>
      <c r="S25" s="207"/>
      <c r="T25" s="208"/>
      <c r="U25" s="207"/>
      <c r="V25" s="209"/>
      <c r="W25" s="211"/>
      <c r="X25" s="210"/>
      <c r="Y25" s="211"/>
      <c r="Z25" s="210"/>
      <c r="AA25" s="211"/>
      <c r="AB25" s="203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</row>
    <row r="26" spans="1:138" ht="15" customHeight="1">
      <c r="H26" s="5"/>
      <c r="I26" s="236"/>
      <c r="J26" s="233"/>
      <c r="K26" s="233"/>
      <c r="L26" s="233"/>
      <c r="M26" s="233"/>
      <c r="N26" s="233"/>
      <c r="O26" s="207"/>
      <c r="P26" s="208"/>
      <c r="Q26" s="207"/>
      <c r="R26" s="208"/>
      <c r="S26" s="207"/>
      <c r="T26" s="208"/>
      <c r="U26" s="207"/>
      <c r="V26" s="209"/>
      <c r="W26" s="211"/>
      <c r="X26" s="210"/>
      <c r="Y26" s="211"/>
      <c r="Z26" s="210"/>
      <c r="AA26" s="211"/>
      <c r="AB26" s="203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</row>
    <row r="27" spans="1:138" ht="15.75">
      <c r="A27" s="86"/>
      <c r="H27" s="5"/>
      <c r="I27" s="236"/>
      <c r="J27" s="233"/>
      <c r="K27" s="233"/>
      <c r="L27" s="233"/>
      <c r="M27" s="233"/>
      <c r="N27" s="233"/>
      <c r="O27" s="214"/>
      <c r="P27" s="208"/>
      <c r="Q27" s="214"/>
      <c r="R27" s="208"/>
      <c r="S27" s="214"/>
      <c r="T27" s="208"/>
      <c r="U27" s="214"/>
      <c r="V27" s="209"/>
      <c r="W27" s="215"/>
      <c r="X27" s="210"/>
      <c r="Y27" s="215"/>
      <c r="Z27" s="210"/>
      <c r="AA27" s="215"/>
      <c r="AB27" s="203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</row>
    <row r="28" spans="1:138">
      <c r="H28" s="5"/>
      <c r="I28" s="5"/>
      <c r="O28" s="207"/>
      <c r="P28" s="208"/>
      <c r="Q28" s="207"/>
      <c r="R28" s="208"/>
      <c r="S28" s="207"/>
      <c r="T28" s="208"/>
      <c r="U28" s="207"/>
      <c r="V28" s="209"/>
      <c r="W28" s="211"/>
      <c r="X28" s="210"/>
      <c r="Y28" s="211"/>
      <c r="Z28" s="210"/>
      <c r="AA28" s="211"/>
      <c r="AB28" s="203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</row>
    <row r="29" spans="1:138">
      <c r="H29" s="5"/>
      <c r="I29" s="5"/>
      <c r="O29" s="199"/>
      <c r="P29" s="200"/>
      <c r="Q29" s="199"/>
      <c r="R29" s="200"/>
      <c r="S29" s="199"/>
      <c r="T29" s="220"/>
      <c r="U29" s="199"/>
      <c r="V29" s="209"/>
      <c r="W29" s="228"/>
      <c r="X29" s="203"/>
      <c r="Y29" s="228"/>
      <c r="Z29" s="203"/>
      <c r="AA29" s="228"/>
      <c r="AB29" s="203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</row>
    <row r="30" spans="1:138">
      <c r="H30" s="5"/>
      <c r="I30" s="5"/>
      <c r="O30" s="207"/>
      <c r="P30" s="208"/>
      <c r="Q30" s="207"/>
      <c r="R30" s="208"/>
      <c r="S30" s="207"/>
      <c r="T30" s="208"/>
      <c r="U30" s="207"/>
      <c r="V30" s="209"/>
      <c r="W30" s="211"/>
      <c r="X30" s="210"/>
      <c r="Y30" s="211"/>
      <c r="Z30" s="210"/>
      <c r="AA30" s="211"/>
      <c r="AB30" s="203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</row>
    <row r="31" spans="1:138">
      <c r="H31" s="5"/>
      <c r="I31" s="5"/>
      <c r="O31" s="207"/>
      <c r="P31" s="208"/>
      <c r="Q31" s="207"/>
      <c r="R31" s="208"/>
      <c r="S31" s="207"/>
      <c r="T31" s="208"/>
      <c r="U31" s="207"/>
      <c r="V31" s="209"/>
      <c r="W31" s="211"/>
      <c r="X31" s="210"/>
      <c r="Y31" s="211"/>
      <c r="Z31" s="210"/>
      <c r="AA31" s="211"/>
      <c r="AB31" s="203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</row>
    <row r="32" spans="1:138">
      <c r="H32" s="5"/>
      <c r="I32" s="7"/>
      <c r="J32" s="7"/>
      <c r="K32" s="7"/>
      <c r="L32" s="7"/>
      <c r="M32" s="7"/>
      <c r="N32" s="7"/>
      <c r="O32" s="243"/>
      <c r="P32" s="208"/>
      <c r="Q32" s="207"/>
      <c r="R32" s="208"/>
      <c r="S32" s="207"/>
      <c r="T32" s="208"/>
      <c r="U32" s="207"/>
      <c r="V32" s="209"/>
      <c r="W32" s="211"/>
      <c r="X32" s="210"/>
      <c r="Y32" s="211"/>
      <c r="Z32" s="210"/>
      <c r="AA32" s="211"/>
      <c r="AB32" s="203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</row>
    <row r="33" spans="1:138">
      <c r="A33" s="5"/>
      <c r="B33" s="5"/>
      <c r="C33" s="5"/>
      <c r="D33" s="5"/>
      <c r="E33" s="5"/>
      <c r="F33" s="5"/>
      <c r="G33" s="5"/>
      <c r="H33" s="5"/>
      <c r="I33" s="7"/>
      <c r="J33" s="244"/>
      <c r="K33" s="245"/>
      <c r="L33" s="244"/>
      <c r="M33" s="245"/>
      <c r="N33" s="244"/>
      <c r="O33" s="243"/>
      <c r="P33" s="208"/>
      <c r="Q33" s="207"/>
      <c r="R33" s="208"/>
      <c r="S33" s="207"/>
      <c r="T33" s="208"/>
      <c r="U33" s="207"/>
      <c r="V33" s="209"/>
      <c r="W33" s="211"/>
      <c r="X33" s="210"/>
      <c r="Y33" s="211"/>
      <c r="Z33" s="210"/>
      <c r="AA33" s="211"/>
      <c r="AB33" s="203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</row>
    <row r="34" spans="1:138">
      <c r="A34" s="5"/>
      <c r="B34" s="6"/>
      <c r="C34" s="6"/>
      <c r="D34" s="6"/>
      <c r="E34" s="6"/>
      <c r="F34" s="5"/>
      <c r="G34" s="5"/>
      <c r="H34" s="5"/>
      <c r="I34" s="7"/>
      <c r="J34" s="246"/>
      <c r="K34" s="245"/>
      <c r="L34" s="246"/>
      <c r="M34" s="245"/>
      <c r="N34" s="246"/>
      <c r="O34" s="243"/>
      <c r="P34" s="208"/>
      <c r="Q34" s="207"/>
      <c r="R34" s="208"/>
      <c r="S34" s="207"/>
      <c r="T34" s="208"/>
      <c r="U34" s="207"/>
      <c r="V34" s="209"/>
      <c r="W34" s="211"/>
      <c r="X34" s="210"/>
      <c r="Y34" s="211"/>
      <c r="Z34" s="210"/>
      <c r="AA34" s="211"/>
      <c r="AB34" s="203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</row>
    <row r="35" spans="1:138">
      <c r="A35" s="5"/>
      <c r="B35" s="6"/>
      <c r="C35" s="6"/>
      <c r="D35" s="6"/>
      <c r="E35" s="6"/>
      <c r="F35" s="5"/>
      <c r="G35" s="5"/>
      <c r="H35" s="5"/>
      <c r="I35" s="7"/>
      <c r="J35" s="7"/>
      <c r="K35" s="247"/>
      <c r="L35" s="248"/>
      <c r="M35" s="249"/>
      <c r="N35" s="250"/>
      <c r="O35" s="243"/>
      <c r="P35" s="208"/>
      <c r="Q35" s="207"/>
      <c r="R35" s="208"/>
      <c r="S35" s="207"/>
      <c r="T35" s="208"/>
      <c r="U35" s="207"/>
      <c r="V35" s="209"/>
      <c r="W35" s="211"/>
      <c r="X35" s="210"/>
      <c r="Y35" s="211"/>
      <c r="Z35" s="210"/>
      <c r="AA35" s="211"/>
      <c r="AB35" s="203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</row>
    <row r="36" spans="1:138">
      <c r="A36" s="5"/>
      <c r="B36" s="6"/>
      <c r="C36" s="6"/>
      <c r="D36" s="6"/>
      <c r="E36" s="6"/>
      <c r="F36" s="5"/>
      <c r="G36" s="5"/>
      <c r="H36" s="5"/>
      <c r="I36" s="7"/>
      <c r="J36" s="7"/>
      <c r="K36" s="247"/>
      <c r="L36" s="248"/>
      <c r="M36" s="249"/>
      <c r="N36" s="250"/>
      <c r="O36" s="243"/>
      <c r="P36" s="208"/>
      <c r="Q36" s="207"/>
      <c r="R36" s="208"/>
      <c r="S36" s="207"/>
      <c r="T36" s="208"/>
      <c r="U36" s="207"/>
      <c r="V36" s="209"/>
      <c r="W36" s="211"/>
      <c r="X36" s="210"/>
      <c r="Y36" s="211"/>
      <c r="Z36" s="210"/>
      <c r="AA36" s="211"/>
      <c r="AB36" s="203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</row>
    <row r="37" spans="1:138">
      <c r="A37" s="5"/>
      <c r="B37" s="5"/>
      <c r="C37" s="5"/>
      <c r="D37" s="5"/>
      <c r="E37" s="5"/>
      <c r="F37" s="5"/>
      <c r="G37" s="5"/>
      <c r="H37" s="5"/>
      <c r="I37" s="7"/>
      <c r="J37" s="7"/>
      <c r="K37" s="247"/>
      <c r="L37" s="251"/>
      <c r="M37" s="252"/>
      <c r="N37" s="250"/>
      <c r="O37" s="253"/>
      <c r="P37" s="208"/>
      <c r="Q37" s="214"/>
      <c r="R37" s="208"/>
      <c r="S37" s="214"/>
      <c r="T37" s="208"/>
      <c r="U37" s="214"/>
      <c r="V37" s="209"/>
      <c r="W37" s="215"/>
      <c r="X37" s="210"/>
      <c r="Y37" s="215"/>
      <c r="Z37" s="210"/>
      <c r="AA37" s="215"/>
      <c r="AB37" s="203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</row>
    <row r="38" spans="1:138">
      <c r="A38" s="5"/>
      <c r="B38" s="5"/>
      <c r="C38" s="5"/>
      <c r="D38" s="5"/>
      <c r="E38" s="5"/>
      <c r="F38" s="5"/>
      <c r="G38" s="5"/>
      <c r="H38" s="5"/>
      <c r="I38" s="7"/>
      <c r="J38" s="7"/>
      <c r="K38" s="247"/>
      <c r="L38" s="248"/>
      <c r="M38" s="249"/>
      <c r="N38" s="254"/>
      <c r="O38" s="243"/>
      <c r="P38" s="208"/>
      <c r="Q38" s="207"/>
      <c r="R38" s="208"/>
      <c r="S38" s="207"/>
      <c r="T38" s="208"/>
      <c r="U38" s="207"/>
      <c r="V38" s="209"/>
      <c r="W38" s="211"/>
      <c r="X38" s="210"/>
      <c r="Y38" s="211"/>
      <c r="Z38" s="210"/>
      <c r="AA38" s="211"/>
      <c r="AB38" s="203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</row>
    <row r="39" spans="1:138">
      <c r="A39" s="6"/>
      <c r="B39" s="6"/>
      <c r="C39" s="6"/>
      <c r="D39" s="6"/>
      <c r="E39" s="6"/>
      <c r="F39" s="6"/>
      <c r="G39" s="5"/>
      <c r="H39" s="5"/>
      <c r="I39" s="5"/>
      <c r="J39" s="5"/>
      <c r="K39" s="236"/>
      <c r="L39" s="212"/>
      <c r="M39" s="221"/>
      <c r="N39" s="229"/>
      <c r="O39" s="199"/>
      <c r="P39" s="200"/>
      <c r="Q39" s="199"/>
      <c r="R39" s="200"/>
      <c r="S39" s="199"/>
      <c r="T39" s="220"/>
      <c r="U39" s="199"/>
      <c r="V39" s="209"/>
      <c r="W39" s="228"/>
      <c r="X39" s="203"/>
      <c r="Y39" s="228"/>
      <c r="Z39" s="203"/>
      <c r="AA39" s="228"/>
      <c r="AB39" s="203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</row>
    <row r="40" spans="1:138">
      <c r="A40" s="7"/>
      <c r="B40" s="7"/>
      <c r="C40" s="7"/>
      <c r="D40" s="6"/>
      <c r="E40" s="6"/>
      <c r="F40" s="6"/>
      <c r="G40" s="5"/>
      <c r="H40" s="5"/>
      <c r="I40" s="5"/>
      <c r="J40" s="5"/>
      <c r="K40" s="236"/>
      <c r="L40" s="204"/>
      <c r="M40" s="205"/>
      <c r="N40" s="206"/>
      <c r="O40" s="207"/>
      <c r="P40" s="208"/>
      <c r="Q40" s="207"/>
      <c r="R40" s="208"/>
      <c r="S40" s="207"/>
      <c r="T40" s="208"/>
      <c r="U40" s="207"/>
      <c r="V40" s="209"/>
      <c r="W40" s="211"/>
      <c r="X40" s="210"/>
      <c r="Y40" s="211"/>
      <c r="Z40" s="210"/>
      <c r="AA40" s="211"/>
      <c r="AB40" s="203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</row>
    <row r="41" spans="1:138">
      <c r="A41" s="7"/>
      <c r="B41" s="87" t="s">
        <v>29</v>
      </c>
      <c r="C41" s="88">
        <f>D6</f>
        <v>0.45426304237717374</v>
      </c>
      <c r="D41" s="6"/>
      <c r="E41" s="6"/>
      <c r="F41" s="6"/>
      <c r="G41" s="5"/>
      <c r="H41" s="5"/>
      <c r="I41" s="5"/>
      <c r="J41" s="5"/>
      <c r="K41" s="236"/>
      <c r="L41" s="204"/>
      <c r="M41" s="205"/>
      <c r="N41" s="206"/>
      <c r="O41" s="207"/>
      <c r="P41" s="208"/>
      <c r="Q41" s="207"/>
      <c r="R41" s="208"/>
      <c r="S41" s="207"/>
      <c r="T41" s="208"/>
      <c r="U41" s="207"/>
      <c r="V41" s="209"/>
      <c r="W41" s="211"/>
      <c r="X41" s="210"/>
      <c r="Y41" s="211"/>
      <c r="Z41" s="210"/>
      <c r="AA41" s="211"/>
      <c r="AB41" s="203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</row>
    <row r="42" spans="1:138" ht="25.5">
      <c r="A42" s="7"/>
      <c r="B42" s="87" t="s">
        <v>35</v>
      </c>
      <c r="C42" s="88">
        <f>D8</f>
        <v>0.12436219775405999</v>
      </c>
      <c r="D42" s="6"/>
      <c r="E42" s="6"/>
      <c r="F42" s="6"/>
      <c r="G42" s="5"/>
      <c r="H42" s="5"/>
      <c r="I42" s="5"/>
      <c r="J42" s="5"/>
      <c r="K42" s="236"/>
      <c r="L42" s="204"/>
      <c r="M42" s="205"/>
      <c r="N42" s="206"/>
      <c r="O42" s="207"/>
      <c r="P42" s="208"/>
      <c r="Q42" s="207"/>
      <c r="R42" s="208"/>
      <c r="S42" s="207"/>
      <c r="T42" s="208"/>
      <c r="U42" s="207"/>
      <c r="V42" s="209"/>
      <c r="W42" s="211"/>
      <c r="X42" s="210"/>
      <c r="Y42" s="211"/>
      <c r="Z42" s="210"/>
      <c r="AA42" s="211"/>
      <c r="AB42" s="203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6"/>
      <c r="AV42" s="236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</row>
    <row r="43" spans="1:138">
      <c r="A43" s="7"/>
      <c r="B43" s="87" t="s">
        <v>30</v>
      </c>
      <c r="C43" s="88">
        <f>D9</f>
        <v>0.28042445619686884</v>
      </c>
      <c r="D43" s="6"/>
      <c r="E43" s="6"/>
      <c r="F43" s="6"/>
      <c r="G43" s="5"/>
      <c r="H43" s="5"/>
      <c r="I43" s="5"/>
      <c r="J43" s="5"/>
      <c r="K43" s="236"/>
      <c r="L43" s="212"/>
      <c r="M43" s="205"/>
      <c r="N43" s="206"/>
      <c r="O43" s="207"/>
      <c r="P43" s="208"/>
      <c r="Q43" s="207"/>
      <c r="R43" s="208"/>
      <c r="S43" s="207"/>
      <c r="T43" s="208"/>
      <c r="U43" s="207"/>
      <c r="V43" s="209"/>
      <c r="W43" s="211"/>
      <c r="X43" s="210"/>
      <c r="Y43" s="211"/>
      <c r="Z43" s="210"/>
      <c r="AA43" s="211"/>
      <c r="AB43" s="203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</row>
    <row r="44" spans="1:138">
      <c r="A44" s="7"/>
      <c r="B44" s="87" t="s">
        <v>43</v>
      </c>
      <c r="C44" s="88">
        <f>SUM(C45:C48)</f>
        <v>0.14095030367189745</v>
      </c>
      <c r="D44" s="6"/>
      <c r="E44" s="6"/>
      <c r="F44" s="6"/>
      <c r="G44" s="5"/>
      <c r="H44" s="5"/>
      <c r="I44" s="5"/>
      <c r="J44" s="5"/>
      <c r="K44" s="236"/>
      <c r="L44" s="212"/>
      <c r="M44" s="213"/>
      <c r="N44" s="206"/>
      <c r="O44" s="207"/>
      <c r="P44" s="208"/>
      <c r="Q44" s="214"/>
      <c r="R44" s="208"/>
      <c r="S44" s="207"/>
      <c r="T44" s="208"/>
      <c r="U44" s="214"/>
      <c r="V44" s="209"/>
      <c r="W44" s="215"/>
      <c r="X44" s="210"/>
      <c r="Y44" s="215"/>
      <c r="Z44" s="210"/>
      <c r="AA44" s="215"/>
      <c r="AB44" s="231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</row>
    <row r="45" spans="1:138">
      <c r="A45" s="7"/>
      <c r="B45" s="87" t="s">
        <v>31</v>
      </c>
      <c r="C45" s="88">
        <f>D10</f>
        <v>6.770582840142185E-2</v>
      </c>
      <c r="D45" s="89">
        <f>SUM(C41:C44)</f>
        <v>1</v>
      </c>
      <c r="E45" s="89">
        <f>SUM(C41:C44)</f>
        <v>1</v>
      </c>
      <c r="F45" s="6"/>
      <c r="G45" s="5"/>
      <c r="H45" s="5"/>
      <c r="I45" s="5"/>
      <c r="J45" s="5"/>
      <c r="K45" s="236"/>
      <c r="L45" s="204"/>
      <c r="M45" s="205"/>
      <c r="N45" s="209"/>
      <c r="O45" s="207"/>
      <c r="P45" s="208"/>
      <c r="Q45" s="207"/>
      <c r="R45" s="208"/>
      <c r="S45" s="207"/>
      <c r="T45" s="208"/>
      <c r="U45" s="207"/>
      <c r="V45" s="209"/>
      <c r="W45" s="211"/>
      <c r="X45" s="210"/>
      <c r="Y45" s="211"/>
      <c r="Z45" s="210"/>
      <c r="AA45" s="211"/>
      <c r="AB45" s="203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</row>
    <row r="46" spans="1:138">
      <c r="A46" s="7"/>
      <c r="B46" s="87" t="s">
        <v>37</v>
      </c>
      <c r="C46" s="88">
        <f>D11</f>
        <v>1.0414736870924613E-2</v>
      </c>
      <c r="D46" s="6"/>
      <c r="E46" s="6"/>
      <c r="F46" s="6"/>
      <c r="G46" s="5"/>
      <c r="H46" s="5"/>
      <c r="I46" s="5"/>
      <c r="J46" s="5"/>
      <c r="K46" s="236"/>
      <c r="L46" s="212"/>
      <c r="M46" s="221"/>
      <c r="N46" s="229"/>
      <c r="O46" s="199"/>
      <c r="P46" s="200"/>
      <c r="Q46" s="199"/>
      <c r="R46" s="200"/>
      <c r="S46" s="199"/>
      <c r="T46" s="220"/>
      <c r="U46" s="230"/>
      <c r="V46" s="209"/>
      <c r="W46" s="228"/>
      <c r="X46" s="203"/>
      <c r="Y46" s="228"/>
      <c r="Z46" s="203"/>
      <c r="AA46" s="228"/>
      <c r="AB46" s="203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</row>
    <row r="47" spans="1:138">
      <c r="A47" s="7"/>
      <c r="B47" s="90" t="s">
        <v>28</v>
      </c>
      <c r="C47" s="88">
        <f>D7</f>
        <v>6.2460586536223883E-2</v>
      </c>
      <c r="D47" s="6"/>
      <c r="E47" s="6"/>
      <c r="F47" s="6"/>
      <c r="G47" s="5"/>
      <c r="H47" s="5"/>
      <c r="I47" s="5"/>
      <c r="J47" s="5"/>
      <c r="K47" s="236"/>
      <c r="L47" s="204"/>
      <c r="M47" s="205"/>
      <c r="N47" s="206"/>
      <c r="O47" s="207"/>
      <c r="P47" s="208"/>
      <c r="Q47" s="207"/>
      <c r="R47" s="208"/>
      <c r="S47" s="207"/>
      <c r="T47" s="208"/>
      <c r="U47" s="207"/>
      <c r="V47" s="209"/>
      <c r="W47" s="211"/>
      <c r="X47" s="210"/>
      <c r="Y47" s="211"/>
      <c r="Z47" s="210"/>
      <c r="AA47" s="211"/>
      <c r="AB47" s="203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</row>
    <row r="48" spans="1:138">
      <c r="A48" s="7"/>
      <c r="B48" s="7" t="s">
        <v>42</v>
      </c>
      <c r="C48" s="91">
        <f>D13</f>
        <v>3.6915186332711234E-4</v>
      </c>
      <c r="D48" s="6"/>
      <c r="E48" s="6"/>
      <c r="F48" s="6"/>
      <c r="G48" s="5"/>
      <c r="H48" s="5"/>
      <c r="I48" s="5"/>
      <c r="J48" s="5"/>
      <c r="K48" s="236"/>
      <c r="L48" s="204"/>
      <c r="M48" s="205"/>
      <c r="N48" s="206"/>
      <c r="O48" s="207"/>
      <c r="P48" s="208"/>
      <c r="Q48" s="207"/>
      <c r="R48" s="208"/>
      <c r="S48" s="207"/>
      <c r="T48" s="208"/>
      <c r="U48" s="207"/>
      <c r="V48" s="209"/>
      <c r="W48" s="211"/>
      <c r="X48" s="210"/>
      <c r="Y48" s="211"/>
      <c r="Z48" s="210"/>
      <c r="AA48" s="211"/>
      <c r="AB48" s="203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</row>
    <row r="49" spans="1:138">
      <c r="A49" s="6"/>
      <c r="B49" s="6"/>
      <c r="C49" s="89">
        <f>SUM(C44:C48)</f>
        <v>0.28190060734379485</v>
      </c>
      <c r="D49" s="6"/>
      <c r="E49" s="6"/>
      <c r="F49" s="6"/>
      <c r="G49" s="5"/>
      <c r="H49" s="5"/>
      <c r="I49" s="5"/>
      <c r="J49" s="5"/>
      <c r="K49" s="236"/>
      <c r="L49" s="212"/>
      <c r="M49" s="205"/>
      <c r="N49" s="206"/>
      <c r="O49" s="207"/>
      <c r="P49" s="208"/>
      <c r="Q49" s="207"/>
      <c r="R49" s="208"/>
      <c r="S49" s="207"/>
      <c r="T49" s="208"/>
      <c r="U49" s="207"/>
      <c r="V49" s="209"/>
      <c r="W49" s="211"/>
      <c r="X49" s="210"/>
      <c r="Y49" s="211"/>
      <c r="Z49" s="210"/>
      <c r="AA49" s="211"/>
      <c r="AB49" s="203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6"/>
      <c r="AU49" s="236"/>
      <c r="AV49" s="236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</row>
    <row r="50" spans="1:138" ht="15" customHeight="1">
      <c r="A50" s="6"/>
      <c r="B50" s="6"/>
      <c r="C50" s="89">
        <f>SUM(C41:C44)</f>
        <v>1</v>
      </c>
      <c r="D50" s="6"/>
      <c r="E50" s="6"/>
      <c r="F50" s="6"/>
      <c r="G50" s="5"/>
      <c r="H50" s="5"/>
      <c r="I50" s="5"/>
      <c r="J50" s="5"/>
      <c r="K50" s="236"/>
      <c r="L50" s="212"/>
      <c r="M50" s="213"/>
      <c r="N50" s="206"/>
      <c r="O50" s="207"/>
      <c r="P50" s="208"/>
      <c r="Q50" s="214"/>
      <c r="R50" s="208"/>
      <c r="S50" s="207"/>
      <c r="T50" s="208"/>
      <c r="U50" s="214"/>
      <c r="V50" s="209"/>
      <c r="W50" s="215"/>
      <c r="X50" s="210"/>
      <c r="Y50" s="215"/>
      <c r="Z50" s="210"/>
      <c r="AA50" s="215"/>
      <c r="AB50" s="203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</row>
    <row r="51" spans="1:138">
      <c r="A51" s="6"/>
      <c r="B51" s="6"/>
      <c r="C51" s="6"/>
      <c r="D51" s="6"/>
      <c r="E51" s="6"/>
      <c r="F51" s="6"/>
      <c r="G51" s="5"/>
      <c r="H51" s="5"/>
      <c r="I51" s="5"/>
      <c r="J51" s="5"/>
      <c r="K51" s="236"/>
      <c r="L51" s="204"/>
      <c r="M51" s="205"/>
      <c r="N51" s="209"/>
      <c r="O51" s="207"/>
      <c r="P51" s="208"/>
      <c r="Q51" s="207"/>
      <c r="R51" s="208"/>
      <c r="S51" s="207"/>
      <c r="T51" s="208"/>
      <c r="U51" s="207"/>
      <c r="V51" s="209"/>
      <c r="W51" s="211"/>
      <c r="X51" s="210"/>
      <c r="Y51" s="211"/>
      <c r="Z51" s="210"/>
      <c r="AA51" s="211"/>
      <c r="AB51" s="203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</row>
    <row r="52" spans="1:138" ht="15" customHeight="1">
      <c r="A52" s="6"/>
      <c r="B52" s="6"/>
      <c r="C52" s="6"/>
      <c r="D52" s="6"/>
      <c r="E52" s="6"/>
      <c r="F52" s="6"/>
      <c r="G52" s="5"/>
      <c r="H52" s="5"/>
      <c r="I52" s="5"/>
      <c r="J52" s="5"/>
      <c r="K52" s="236"/>
      <c r="L52" s="212"/>
      <c r="M52" s="221"/>
      <c r="N52" s="206"/>
      <c r="O52" s="207"/>
      <c r="P52" s="208"/>
      <c r="Q52" s="214"/>
      <c r="R52" s="208"/>
      <c r="S52" s="207"/>
      <c r="T52" s="208"/>
      <c r="U52" s="214"/>
      <c r="V52" s="209"/>
      <c r="W52" s="215"/>
      <c r="X52" s="210"/>
      <c r="Y52" s="215"/>
      <c r="Z52" s="210"/>
      <c r="AA52" s="215"/>
      <c r="AB52" s="203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</row>
    <row r="53" spans="1:138" ht="18" customHeight="1">
      <c r="A53" s="6"/>
      <c r="B53" s="6"/>
      <c r="C53" s="6"/>
      <c r="D53" s="6"/>
      <c r="E53" s="6"/>
      <c r="F53" s="6"/>
      <c r="G53" s="5"/>
      <c r="H53" s="5"/>
      <c r="I53" s="5"/>
      <c r="J53" s="5"/>
      <c r="K53" s="236"/>
      <c r="L53" s="216"/>
      <c r="M53" s="217"/>
      <c r="N53" s="218"/>
      <c r="O53" s="199"/>
      <c r="P53" s="219"/>
      <c r="Q53" s="199"/>
      <c r="R53" s="219"/>
      <c r="S53" s="199"/>
      <c r="T53" s="220"/>
      <c r="U53" s="199"/>
      <c r="V53" s="209"/>
      <c r="W53" s="211"/>
      <c r="X53" s="210"/>
      <c r="Y53" s="211"/>
      <c r="Z53" s="210"/>
      <c r="AA53" s="211"/>
      <c r="AB53" s="203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</row>
    <row r="54" spans="1:138" ht="18" customHeight="1">
      <c r="A54" s="6"/>
      <c r="B54" s="6"/>
      <c r="C54" s="6"/>
      <c r="D54" s="6"/>
      <c r="E54" s="6"/>
      <c r="F54" s="6"/>
      <c r="G54" s="5"/>
      <c r="H54" s="5"/>
      <c r="I54" s="5"/>
      <c r="J54" s="5"/>
      <c r="K54" s="236"/>
      <c r="L54" s="569"/>
      <c r="M54" s="569"/>
      <c r="N54" s="216"/>
      <c r="O54" s="214"/>
      <c r="P54" s="208"/>
      <c r="Q54" s="214"/>
      <c r="R54" s="208"/>
      <c r="S54" s="214"/>
      <c r="T54" s="208"/>
      <c r="U54" s="214"/>
      <c r="V54" s="220"/>
      <c r="W54" s="215"/>
      <c r="X54" s="210"/>
      <c r="Y54" s="215"/>
      <c r="Z54" s="210"/>
      <c r="AA54" s="215"/>
      <c r="AB54" s="203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</row>
    <row r="55" spans="1:138" ht="18" customHeight="1">
      <c r="A55" s="6"/>
      <c r="B55" s="6"/>
      <c r="C55" s="6"/>
      <c r="D55" s="6"/>
      <c r="E55" s="6"/>
      <c r="F55" s="6"/>
      <c r="G55" s="5"/>
      <c r="H55" s="5"/>
      <c r="I55" s="5"/>
      <c r="J55" s="5"/>
      <c r="K55" s="236"/>
      <c r="L55" s="221"/>
      <c r="M55" s="221"/>
      <c r="N55" s="216"/>
      <c r="O55" s="214"/>
      <c r="P55" s="208"/>
      <c r="Q55" s="214"/>
      <c r="R55" s="208"/>
      <c r="S55" s="214"/>
      <c r="T55" s="208"/>
      <c r="U55" s="214"/>
      <c r="V55" s="220"/>
      <c r="W55" s="215"/>
      <c r="X55" s="210"/>
      <c r="Y55" s="215"/>
      <c r="Z55" s="210"/>
      <c r="AA55" s="215"/>
      <c r="AB55" s="203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</row>
    <row r="56" spans="1:138" ht="18" customHeight="1">
      <c r="A56" s="6"/>
      <c r="B56" s="6"/>
      <c r="C56" s="6"/>
      <c r="D56" s="6"/>
      <c r="E56" s="6"/>
      <c r="F56" s="6"/>
      <c r="G56" s="5"/>
      <c r="H56" s="5"/>
      <c r="I56" s="5"/>
      <c r="J56" s="5"/>
      <c r="K56" s="236"/>
      <c r="L56" s="569"/>
      <c r="M56" s="569"/>
      <c r="N56" s="216"/>
      <c r="O56" s="214"/>
      <c r="P56" s="208"/>
      <c r="Q56" s="214"/>
      <c r="R56" s="208"/>
      <c r="S56" s="214"/>
      <c r="T56" s="208"/>
      <c r="U56" s="207"/>
      <c r="V56" s="220"/>
      <c r="W56" s="215"/>
      <c r="X56" s="210"/>
      <c r="Y56" s="215"/>
      <c r="Z56" s="210"/>
      <c r="AA56" s="215"/>
      <c r="AB56" s="203"/>
      <c r="AC56" s="236"/>
      <c r="AD56" s="236"/>
      <c r="AE56" s="236"/>
      <c r="AF56" s="236"/>
      <c r="AG56" s="236"/>
      <c r="AH56" s="236"/>
      <c r="AI56" s="236"/>
      <c r="AJ56" s="236"/>
      <c r="AK56" s="236"/>
      <c r="AL56" s="236"/>
      <c r="AM56" s="236"/>
      <c r="AN56" s="236"/>
      <c r="AO56" s="236"/>
      <c r="AP56" s="236"/>
      <c r="AQ56" s="236"/>
      <c r="AR56" s="236"/>
      <c r="AS56" s="236"/>
      <c r="AT56" s="236"/>
      <c r="AU56" s="236"/>
      <c r="AV56" s="236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</row>
    <row r="57" spans="1:138" ht="18" customHeight="1">
      <c r="A57" s="6"/>
      <c r="B57" s="6"/>
      <c r="C57" s="6"/>
      <c r="D57" s="6"/>
      <c r="E57" s="6"/>
      <c r="F57" s="6"/>
      <c r="G57" s="5"/>
      <c r="H57" s="5"/>
      <c r="I57" s="5"/>
      <c r="J57" s="5"/>
      <c r="K57" s="236"/>
      <c r="L57" s="204"/>
      <c r="M57" s="205"/>
      <c r="N57" s="206"/>
      <c r="O57" s="207"/>
      <c r="P57" s="208"/>
      <c r="Q57" s="207"/>
      <c r="R57" s="208"/>
      <c r="S57" s="207"/>
      <c r="T57" s="208"/>
      <c r="U57" s="207"/>
      <c r="V57" s="209"/>
      <c r="W57" s="211"/>
      <c r="X57" s="210"/>
      <c r="Y57" s="211"/>
      <c r="Z57" s="210"/>
      <c r="AA57" s="211"/>
      <c r="AB57" s="203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</row>
    <row r="58" spans="1:138" ht="18" customHeight="1">
      <c r="A58" s="6"/>
      <c r="B58" s="6"/>
      <c r="C58" s="6"/>
      <c r="D58" s="6"/>
      <c r="E58" s="6"/>
      <c r="F58" s="6"/>
      <c r="G58" s="5"/>
      <c r="H58" s="5"/>
      <c r="I58" s="5"/>
      <c r="J58" s="5"/>
      <c r="K58" s="236"/>
      <c r="L58" s="204"/>
      <c r="M58" s="205"/>
      <c r="N58" s="206"/>
      <c r="O58" s="207"/>
      <c r="P58" s="208"/>
      <c r="Q58" s="207"/>
      <c r="R58" s="208"/>
      <c r="S58" s="207"/>
      <c r="T58" s="208"/>
      <c r="U58" s="207"/>
      <c r="V58" s="209"/>
      <c r="W58" s="211"/>
      <c r="X58" s="210"/>
      <c r="Y58" s="211"/>
      <c r="Z58" s="210"/>
      <c r="AA58" s="211"/>
      <c r="AB58" s="203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</row>
    <row r="59" spans="1:138" ht="33" customHeight="1">
      <c r="A59" s="6"/>
      <c r="B59" s="6"/>
      <c r="C59" s="6"/>
      <c r="D59" s="6"/>
      <c r="E59" s="6"/>
      <c r="F59" s="6"/>
      <c r="G59" s="5"/>
      <c r="H59" s="5"/>
      <c r="I59" s="5"/>
      <c r="J59" s="5"/>
      <c r="K59" s="236"/>
      <c r="L59" s="204"/>
      <c r="M59" s="205"/>
      <c r="N59" s="206"/>
      <c r="O59" s="207"/>
      <c r="P59" s="208"/>
      <c r="Q59" s="207"/>
      <c r="R59" s="208"/>
      <c r="S59" s="207"/>
      <c r="T59" s="208"/>
      <c r="U59" s="207"/>
      <c r="V59" s="209"/>
      <c r="W59" s="211"/>
      <c r="X59" s="210"/>
      <c r="Y59" s="211"/>
      <c r="Z59" s="210"/>
      <c r="AA59" s="211"/>
      <c r="AB59" s="203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</row>
    <row r="60" spans="1:138">
      <c r="A60" s="6"/>
      <c r="B60" s="6"/>
      <c r="C60" s="6"/>
      <c r="D60" s="6"/>
      <c r="E60" s="6"/>
      <c r="F60" s="6"/>
      <c r="G60" s="5"/>
      <c r="H60" s="5"/>
      <c r="I60" s="5"/>
      <c r="J60" s="5"/>
      <c r="K60" s="236"/>
      <c r="L60" s="204"/>
      <c r="M60" s="213"/>
      <c r="N60" s="206"/>
      <c r="O60" s="207"/>
      <c r="P60" s="208"/>
      <c r="Q60" s="207"/>
      <c r="R60" s="208"/>
      <c r="S60" s="207"/>
      <c r="T60" s="208"/>
      <c r="U60" s="214"/>
      <c r="V60" s="209"/>
      <c r="W60" s="215"/>
      <c r="X60" s="210"/>
      <c r="Y60" s="215"/>
      <c r="Z60" s="210"/>
      <c r="AA60" s="215"/>
      <c r="AB60" s="203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</row>
    <row r="61" spans="1:138">
      <c r="A61" s="6"/>
      <c r="B61" s="6"/>
      <c r="C61" s="6"/>
      <c r="D61" s="6"/>
      <c r="E61" s="6"/>
      <c r="F61" s="6"/>
      <c r="G61" s="5"/>
      <c r="H61" s="5"/>
      <c r="I61" s="5"/>
      <c r="J61" s="5"/>
      <c r="K61" s="236"/>
      <c r="L61" s="204"/>
      <c r="M61" s="213"/>
      <c r="N61" s="206"/>
      <c r="O61" s="207"/>
      <c r="P61" s="208"/>
      <c r="Q61" s="207"/>
      <c r="R61" s="208"/>
      <c r="S61" s="207"/>
      <c r="T61" s="208"/>
      <c r="U61" s="214"/>
      <c r="V61" s="209"/>
      <c r="W61" s="211"/>
      <c r="X61" s="210"/>
      <c r="Y61" s="211"/>
      <c r="Z61" s="210"/>
      <c r="AA61" s="211"/>
      <c r="AB61" s="203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</row>
    <row r="62" spans="1:138">
      <c r="A62" s="6"/>
      <c r="B62" s="6"/>
      <c r="C62" s="6"/>
      <c r="D62" s="6"/>
      <c r="E62" s="6"/>
      <c r="F62" s="6"/>
      <c r="G62" s="5"/>
      <c r="H62" s="5"/>
      <c r="I62" s="5"/>
      <c r="J62" s="5"/>
      <c r="K62" s="236"/>
      <c r="L62" s="569"/>
      <c r="M62" s="569"/>
      <c r="N62" s="216"/>
      <c r="O62" s="214"/>
      <c r="P62" s="208"/>
      <c r="Q62" s="214"/>
      <c r="R62" s="208"/>
      <c r="S62" s="214"/>
      <c r="T62" s="208"/>
      <c r="U62" s="214"/>
      <c r="V62" s="220"/>
      <c r="W62" s="215"/>
      <c r="X62" s="210"/>
      <c r="Y62" s="215"/>
      <c r="Z62" s="210"/>
      <c r="AA62" s="215"/>
      <c r="AB62" s="203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</row>
    <row r="63" spans="1:138">
      <c r="A63" s="6"/>
      <c r="B63" s="6"/>
      <c r="C63" s="6"/>
      <c r="D63" s="6"/>
      <c r="E63" s="6"/>
      <c r="F63" s="6"/>
      <c r="G63" s="5"/>
      <c r="H63" s="5"/>
      <c r="I63" s="5"/>
      <c r="J63" s="5"/>
      <c r="K63" s="236"/>
      <c r="L63" s="567"/>
      <c r="M63" s="567"/>
      <c r="N63" s="567"/>
      <c r="O63" s="567"/>
      <c r="P63" s="567"/>
      <c r="Q63" s="567"/>
      <c r="R63" s="567"/>
      <c r="S63" s="567"/>
      <c r="T63" s="567"/>
      <c r="U63" s="567"/>
      <c r="V63" s="567"/>
      <c r="W63" s="567"/>
      <c r="X63" s="567"/>
      <c r="Y63" s="567"/>
      <c r="Z63" s="567"/>
      <c r="AA63" s="567"/>
      <c r="AB63" s="203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</row>
    <row r="64" spans="1:138">
      <c r="A64" s="6"/>
      <c r="B64" s="6"/>
      <c r="C64" s="6"/>
      <c r="D64" s="6"/>
      <c r="E64" s="6"/>
      <c r="F64" s="6"/>
      <c r="G64" s="5"/>
      <c r="H64" s="5"/>
      <c r="I64" s="5"/>
      <c r="J64" s="5"/>
      <c r="K64" s="236"/>
      <c r="L64" s="203"/>
      <c r="M64" s="198"/>
      <c r="N64" s="198"/>
      <c r="O64" s="203"/>
      <c r="P64" s="203"/>
      <c r="Q64" s="203"/>
      <c r="R64" s="203"/>
      <c r="S64" s="203"/>
      <c r="T64" s="203"/>
      <c r="U64" s="231"/>
      <c r="V64" s="231"/>
      <c r="W64" s="232"/>
      <c r="X64" s="203"/>
      <c r="Y64" s="232"/>
      <c r="Z64" s="203"/>
      <c r="AA64" s="203"/>
      <c r="AB64" s="203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</row>
    <row r="65" spans="1:138">
      <c r="A65" s="6"/>
      <c r="B65" s="6"/>
      <c r="C65" s="6"/>
      <c r="D65" s="6"/>
      <c r="E65" s="6"/>
      <c r="F65" s="6"/>
      <c r="G65" s="5"/>
      <c r="H65" s="5"/>
      <c r="I65" s="5"/>
      <c r="J65" s="5"/>
      <c r="K65" s="236"/>
      <c r="L65" s="203"/>
      <c r="M65" s="198"/>
      <c r="N65" s="198"/>
      <c r="O65" s="231"/>
      <c r="P65" s="231"/>
      <c r="Q65" s="231"/>
      <c r="R65" s="231"/>
      <c r="S65" s="231"/>
      <c r="T65" s="231"/>
      <c r="U65" s="231"/>
      <c r="V65" s="231"/>
      <c r="W65" s="232"/>
      <c r="X65" s="203"/>
      <c r="Y65" s="232"/>
      <c r="Z65" s="203"/>
      <c r="AA65" s="203"/>
      <c r="AB65" s="203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</row>
    <row r="66" spans="1:138">
      <c r="A66" s="6"/>
      <c r="B66" s="6"/>
      <c r="C66" s="6"/>
      <c r="D66" s="6"/>
      <c r="E66" s="6"/>
      <c r="F66" s="6"/>
      <c r="G66" s="5"/>
      <c r="H66" s="5"/>
      <c r="I66" s="5"/>
      <c r="J66" s="5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</row>
    <row r="67" spans="1:138">
      <c r="A67" s="6"/>
      <c r="B67" s="6"/>
      <c r="C67" s="6"/>
      <c r="D67" s="6"/>
      <c r="E67" s="6"/>
      <c r="F67" s="6"/>
      <c r="G67" s="5"/>
      <c r="H67" s="5"/>
      <c r="I67" s="5"/>
      <c r="J67" s="5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</row>
    <row r="68" spans="1:138">
      <c r="A68" s="6"/>
      <c r="B68" s="6"/>
      <c r="C68" s="6"/>
      <c r="D68" s="6"/>
      <c r="E68" s="6"/>
      <c r="F68" s="6"/>
      <c r="G68" s="5"/>
      <c r="H68" s="5"/>
      <c r="I68" s="5"/>
      <c r="J68" s="5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</row>
    <row r="69" spans="1:138">
      <c r="A69" s="6"/>
      <c r="B69" s="6"/>
      <c r="C69" s="6"/>
      <c r="D69" s="6"/>
      <c r="E69" s="6"/>
      <c r="F69" s="6"/>
      <c r="G69" s="5"/>
      <c r="H69" s="5"/>
      <c r="I69" s="5"/>
      <c r="J69" s="5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  <c r="AU69" s="236"/>
      <c r="AV69" s="236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</row>
    <row r="70" spans="1:138">
      <c r="A70" s="6"/>
      <c r="B70" s="6"/>
      <c r="C70" s="6"/>
      <c r="D70" s="6"/>
      <c r="E70" s="6"/>
      <c r="F70" s="6"/>
      <c r="G70" s="5"/>
      <c r="H70" s="5"/>
      <c r="I70" s="5"/>
      <c r="J70" s="5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</row>
    <row r="71" spans="1:138">
      <c r="A71" s="6"/>
      <c r="B71" s="6"/>
      <c r="C71" s="6"/>
      <c r="D71" s="6"/>
      <c r="E71" s="6"/>
      <c r="F71" s="6"/>
      <c r="G71" s="5"/>
      <c r="H71" s="5"/>
      <c r="I71" s="5"/>
      <c r="J71" s="5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</row>
    <row r="72" spans="1:138">
      <c r="A72" s="6"/>
      <c r="B72" s="6"/>
      <c r="C72" s="6"/>
      <c r="D72" s="6"/>
      <c r="E72" s="6"/>
      <c r="F72" s="6"/>
      <c r="G72" s="5"/>
      <c r="H72" s="5"/>
      <c r="I72" s="5"/>
      <c r="J72" s="5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  <c r="AU72" s="236"/>
      <c r="AV72" s="236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</row>
    <row r="73" spans="1:138">
      <c r="A73" s="6"/>
      <c r="B73" s="6"/>
      <c r="C73" s="6"/>
      <c r="D73" s="6"/>
      <c r="E73" s="6"/>
      <c r="F73" s="6"/>
      <c r="G73" s="5"/>
      <c r="H73" s="5"/>
      <c r="I73" s="5"/>
      <c r="J73" s="5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</row>
    <row r="74" spans="1:138">
      <c r="A74" s="6"/>
      <c r="B74" s="6"/>
      <c r="C74" s="6"/>
      <c r="D74" s="6"/>
      <c r="E74" s="6"/>
      <c r="F74" s="6"/>
      <c r="G74" s="5"/>
      <c r="H74" s="5"/>
      <c r="I74" s="5"/>
      <c r="J74" s="5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  <c r="AU74" s="236"/>
      <c r="AV74" s="236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</row>
    <row r="75" spans="1:138">
      <c r="A75" s="6"/>
      <c r="B75" s="6"/>
      <c r="C75" s="6"/>
      <c r="D75" s="6"/>
      <c r="E75" s="6"/>
      <c r="F75" s="6"/>
      <c r="G75" s="5"/>
      <c r="H75" s="5"/>
      <c r="I75" s="5"/>
      <c r="J75" s="5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</row>
    <row r="76" spans="1:138">
      <c r="A76" s="6"/>
      <c r="B76" s="6"/>
      <c r="C76" s="6"/>
      <c r="D76" s="6"/>
      <c r="E76" s="6"/>
      <c r="F76" s="6"/>
      <c r="G76" s="5"/>
      <c r="H76" s="5"/>
      <c r="I76" s="5"/>
      <c r="J76" s="5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</row>
    <row r="77" spans="1:138">
      <c r="A77" s="6"/>
      <c r="B77" s="6"/>
      <c r="C77" s="6"/>
      <c r="D77" s="6"/>
      <c r="E77" s="6"/>
      <c r="F77" s="6"/>
      <c r="G77" s="5"/>
      <c r="H77" s="5"/>
      <c r="I77" s="5"/>
      <c r="J77" s="5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</row>
    <row r="78" spans="1:138">
      <c r="A78" s="6"/>
      <c r="B78" s="6"/>
      <c r="C78" s="6"/>
      <c r="D78" s="6"/>
      <c r="E78" s="6"/>
      <c r="F78" s="6"/>
      <c r="G78" s="5"/>
      <c r="H78" s="5"/>
      <c r="I78" s="5"/>
      <c r="J78" s="5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</row>
    <row r="79" spans="1:138">
      <c r="A79" s="6"/>
      <c r="B79" s="6"/>
      <c r="C79" s="6"/>
      <c r="D79" s="6"/>
      <c r="E79" s="6"/>
      <c r="F79" s="6"/>
      <c r="G79" s="5"/>
      <c r="H79" s="5"/>
      <c r="I79" s="5"/>
      <c r="J79" s="5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  <c r="AU79" s="236"/>
      <c r="AV79" s="236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</row>
    <row r="80" spans="1:138">
      <c r="A80" s="6"/>
      <c r="B80" s="6"/>
      <c r="C80" s="6"/>
      <c r="D80" s="6"/>
      <c r="E80" s="6"/>
      <c r="F80" s="6"/>
      <c r="G80" s="5"/>
      <c r="H80" s="5"/>
      <c r="I80" s="5"/>
      <c r="J80" s="5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</row>
    <row r="81" spans="1:138">
      <c r="A81" s="6"/>
      <c r="B81" s="6"/>
      <c r="C81" s="6"/>
      <c r="D81" s="6"/>
      <c r="E81" s="6"/>
      <c r="F81" s="6"/>
      <c r="G81" s="5"/>
      <c r="H81" s="5"/>
      <c r="I81" s="5"/>
      <c r="J81" s="5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  <c r="AU81" s="236"/>
      <c r="AV81" s="236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</row>
    <row r="82" spans="1:138">
      <c r="A82" s="6"/>
      <c r="B82" s="6"/>
      <c r="C82" s="6"/>
      <c r="D82" s="6"/>
      <c r="E82" s="6"/>
      <c r="F82" s="6"/>
      <c r="G82" s="5"/>
      <c r="H82" s="5"/>
      <c r="I82" s="5"/>
      <c r="J82" s="5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</row>
    <row r="83" spans="1:138">
      <c r="A83" s="6"/>
      <c r="B83" s="6"/>
      <c r="C83" s="6"/>
      <c r="D83" s="6"/>
      <c r="E83" s="6"/>
      <c r="F83" s="6"/>
      <c r="G83" s="5"/>
      <c r="H83" s="5"/>
      <c r="I83" s="5"/>
      <c r="J83" s="5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</row>
    <row r="84" spans="1:138">
      <c r="A84" s="6"/>
      <c r="B84" s="6"/>
      <c r="C84" s="6"/>
      <c r="D84" s="6"/>
      <c r="E84" s="6"/>
      <c r="F84" s="6"/>
      <c r="G84" s="5"/>
      <c r="H84" s="5"/>
      <c r="I84" s="5"/>
      <c r="J84" s="5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</row>
    <row r="85" spans="1:138">
      <c r="A85" s="6"/>
      <c r="B85" s="6"/>
      <c r="C85" s="6"/>
      <c r="D85" s="6"/>
      <c r="E85" s="6"/>
      <c r="F85" s="6"/>
      <c r="G85" s="5"/>
      <c r="H85" s="5"/>
      <c r="I85" s="5"/>
      <c r="J85" s="5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  <c r="AU85" s="236"/>
      <c r="AV85" s="236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</row>
    <row r="86" spans="1:138">
      <c r="A86" s="6"/>
      <c r="B86" s="6"/>
      <c r="C86" s="6"/>
      <c r="D86" s="6"/>
      <c r="E86" s="6"/>
      <c r="F86" s="6"/>
      <c r="G86" s="5"/>
      <c r="H86" s="5"/>
      <c r="I86" s="5"/>
      <c r="J86" s="5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</row>
    <row r="87" spans="1:138">
      <c r="A87" s="6"/>
      <c r="B87" s="6"/>
      <c r="C87" s="6"/>
      <c r="D87" s="6"/>
      <c r="E87" s="6"/>
      <c r="F87" s="6"/>
      <c r="G87" s="5"/>
      <c r="H87" s="5"/>
      <c r="I87" s="5"/>
      <c r="J87" s="5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6"/>
      <c r="AV87" s="236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</row>
    <row r="88" spans="1:138">
      <c r="A88" s="6"/>
      <c r="B88" s="6"/>
      <c r="C88" s="6"/>
      <c r="D88" s="6"/>
      <c r="E88" s="6"/>
      <c r="F88" s="6"/>
      <c r="G88" s="5"/>
      <c r="H88" s="5"/>
      <c r="I88" s="5"/>
      <c r="J88" s="5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  <c r="AU88" s="236"/>
      <c r="AV88" s="236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</row>
    <row r="89" spans="1:138">
      <c r="A89" s="6"/>
      <c r="B89" s="6"/>
      <c r="C89" s="6"/>
      <c r="D89" s="6"/>
      <c r="E89" s="6"/>
      <c r="F89" s="6"/>
      <c r="G89" s="5"/>
      <c r="H89" s="5"/>
      <c r="I89" s="5"/>
      <c r="J89" s="5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  <c r="AU89" s="236"/>
      <c r="AV89" s="236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</row>
    <row r="90" spans="1:138">
      <c r="A90" s="6"/>
      <c r="B90" s="6"/>
      <c r="C90" s="6"/>
      <c r="D90" s="6"/>
      <c r="E90" s="6"/>
      <c r="F90" s="6"/>
      <c r="G90" s="5"/>
      <c r="H90" s="5"/>
      <c r="I90" s="5"/>
      <c r="J90" s="5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</row>
    <row r="91" spans="1:138">
      <c r="A91" s="6"/>
      <c r="B91" s="6"/>
      <c r="C91" s="6"/>
      <c r="D91" s="6"/>
      <c r="E91" s="6"/>
      <c r="F91" s="6"/>
      <c r="G91" s="5"/>
      <c r="H91" s="5"/>
      <c r="I91" s="5"/>
      <c r="J91" s="5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6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</row>
    <row r="92" spans="1:138">
      <c r="A92" s="6"/>
      <c r="B92" s="6"/>
      <c r="C92" s="6"/>
      <c r="D92" s="6"/>
      <c r="E92" s="6"/>
      <c r="F92" s="6"/>
      <c r="G92" s="5"/>
      <c r="H92" s="5"/>
      <c r="I92" s="5"/>
      <c r="J92" s="5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  <c r="AU92" s="236"/>
      <c r="AV92" s="236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</row>
    <row r="93" spans="1:138">
      <c r="A93" s="6"/>
      <c r="B93" s="6"/>
      <c r="C93" s="6"/>
      <c r="D93" s="6"/>
      <c r="E93" s="6"/>
      <c r="F93" s="6"/>
      <c r="G93" s="5"/>
      <c r="H93" s="5"/>
      <c r="I93" s="5"/>
      <c r="J93" s="5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6"/>
      <c r="AV93" s="236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</row>
    <row r="94" spans="1:138">
      <c r="A94" s="6"/>
      <c r="B94" s="6"/>
      <c r="C94" s="6"/>
      <c r="D94" s="6"/>
      <c r="E94" s="6"/>
      <c r="F94" s="6"/>
      <c r="G94" s="5"/>
      <c r="H94" s="5"/>
      <c r="I94" s="5"/>
      <c r="J94" s="5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6"/>
      <c r="AV94" s="236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</row>
    <row r="95" spans="1:138">
      <c r="A95" s="6"/>
      <c r="B95" s="6"/>
      <c r="C95" s="6"/>
      <c r="D95" s="6"/>
      <c r="E95" s="6"/>
      <c r="F95" s="6"/>
      <c r="G95" s="5"/>
      <c r="H95" s="5"/>
      <c r="I95" s="5"/>
      <c r="J95" s="5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  <c r="AO95" s="236"/>
      <c r="AP95" s="236"/>
      <c r="AQ95" s="236"/>
      <c r="AR95" s="236"/>
      <c r="AS95" s="236"/>
      <c r="AT95" s="236"/>
      <c r="AU95" s="236"/>
      <c r="AV95" s="236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</row>
    <row r="96" spans="1:138">
      <c r="A96" s="6"/>
      <c r="B96" s="6"/>
      <c r="C96" s="6"/>
      <c r="D96" s="6"/>
      <c r="E96" s="6"/>
      <c r="F96" s="6"/>
      <c r="G96" s="5"/>
      <c r="H96" s="5"/>
      <c r="I96" s="5"/>
      <c r="J96" s="5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6"/>
      <c r="AP96" s="236"/>
      <c r="AQ96" s="236"/>
      <c r="AR96" s="236"/>
      <c r="AS96" s="236"/>
      <c r="AT96" s="236"/>
      <c r="AU96" s="236"/>
      <c r="AV96" s="236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</row>
    <row r="97" spans="1:138">
      <c r="A97" s="6"/>
      <c r="B97" s="6"/>
      <c r="C97" s="6"/>
      <c r="D97" s="6"/>
      <c r="E97" s="6"/>
      <c r="F97" s="6"/>
      <c r="G97" s="5"/>
      <c r="H97" s="5"/>
      <c r="I97" s="5"/>
      <c r="J97" s="5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</row>
    <row r="98" spans="1:138">
      <c r="A98" s="6"/>
      <c r="B98" s="6"/>
      <c r="C98" s="6"/>
      <c r="D98" s="6"/>
      <c r="E98" s="6"/>
      <c r="F98" s="6"/>
      <c r="G98" s="5"/>
      <c r="H98" s="5"/>
      <c r="I98" s="5"/>
      <c r="J98" s="5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  <c r="AO98" s="236"/>
      <c r="AP98" s="236"/>
      <c r="AQ98" s="236"/>
      <c r="AR98" s="236"/>
      <c r="AS98" s="236"/>
      <c r="AT98" s="236"/>
      <c r="AU98" s="236"/>
      <c r="AV98" s="236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</row>
    <row r="99" spans="1:138">
      <c r="A99" s="6"/>
      <c r="B99" s="6"/>
      <c r="C99" s="6"/>
      <c r="D99" s="6"/>
      <c r="E99" s="6"/>
      <c r="F99" s="6"/>
      <c r="G99" s="5"/>
      <c r="H99" s="5"/>
      <c r="I99" s="5"/>
      <c r="J99" s="5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6"/>
      <c r="AO99" s="236"/>
      <c r="AP99" s="236"/>
      <c r="AQ99" s="236"/>
      <c r="AR99" s="236"/>
      <c r="AS99" s="236"/>
      <c r="AT99" s="236"/>
      <c r="AU99" s="236"/>
      <c r="AV99" s="236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</row>
    <row r="100" spans="1:138">
      <c r="A100" s="6"/>
      <c r="B100" s="6"/>
      <c r="C100" s="6"/>
      <c r="D100" s="6"/>
      <c r="E100" s="6"/>
      <c r="F100" s="6"/>
      <c r="G100" s="5"/>
      <c r="H100" s="5"/>
      <c r="I100" s="5"/>
      <c r="J100" s="5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36"/>
      <c r="AU100" s="236"/>
      <c r="AV100" s="236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</row>
    <row r="101" spans="1:138">
      <c r="A101" s="6"/>
      <c r="B101" s="6"/>
      <c r="C101" s="6"/>
      <c r="D101" s="6"/>
      <c r="E101" s="6"/>
      <c r="F101" s="6"/>
      <c r="G101" s="5"/>
      <c r="H101" s="5"/>
      <c r="I101" s="5"/>
      <c r="J101" s="5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36"/>
      <c r="AU101" s="236"/>
      <c r="AV101" s="236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</row>
    <row r="102" spans="1:138">
      <c r="A102" s="6"/>
      <c r="B102" s="6"/>
      <c r="C102" s="6"/>
      <c r="D102" s="6"/>
      <c r="E102" s="6"/>
      <c r="F102" s="6"/>
      <c r="G102" s="5"/>
      <c r="H102" s="5"/>
      <c r="I102" s="5"/>
      <c r="J102" s="5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6"/>
      <c r="AQ102" s="236"/>
      <c r="AR102" s="236"/>
      <c r="AS102" s="236"/>
      <c r="AT102" s="236"/>
      <c r="AU102" s="236"/>
      <c r="AV102" s="236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</row>
    <row r="103" spans="1:138">
      <c r="A103" s="6"/>
      <c r="B103" s="6"/>
      <c r="C103" s="6"/>
      <c r="D103" s="6"/>
      <c r="E103" s="6"/>
      <c r="F103" s="6"/>
      <c r="G103" s="5"/>
      <c r="H103" s="5"/>
      <c r="I103" s="5"/>
      <c r="J103" s="5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</row>
    <row r="104" spans="1:138">
      <c r="A104" s="6"/>
      <c r="B104" s="6"/>
      <c r="C104" s="6"/>
      <c r="D104" s="6"/>
      <c r="E104" s="6"/>
      <c r="F104" s="6"/>
      <c r="G104" s="5"/>
      <c r="H104" s="5"/>
      <c r="I104" s="5"/>
      <c r="J104" s="5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6"/>
      <c r="AI104" s="236"/>
      <c r="AJ104" s="236"/>
      <c r="AK104" s="236"/>
      <c r="AL104" s="236"/>
      <c r="AM104" s="236"/>
      <c r="AN104" s="236"/>
      <c r="AO104" s="236"/>
      <c r="AP104" s="236"/>
      <c r="AQ104" s="236"/>
      <c r="AR104" s="236"/>
      <c r="AS104" s="236"/>
      <c r="AT104" s="236"/>
      <c r="AU104" s="236"/>
      <c r="AV104" s="236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</row>
    <row r="105" spans="1:138">
      <c r="A105" s="6"/>
      <c r="B105" s="6"/>
      <c r="C105" s="6"/>
      <c r="D105" s="6"/>
      <c r="E105" s="6"/>
      <c r="F105" s="6"/>
      <c r="G105" s="5"/>
      <c r="H105" s="5"/>
      <c r="I105" s="5"/>
      <c r="J105" s="5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</row>
    <row r="106" spans="1:138">
      <c r="A106" s="6"/>
      <c r="B106" s="6"/>
      <c r="C106" s="6"/>
      <c r="D106" s="6"/>
      <c r="E106" s="6"/>
      <c r="F106" s="6"/>
      <c r="G106" s="5"/>
      <c r="H106" s="5"/>
      <c r="I106" s="5"/>
      <c r="J106" s="5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</row>
    <row r="107" spans="1:138">
      <c r="A107" s="6"/>
      <c r="B107" s="6"/>
      <c r="C107" s="6"/>
      <c r="D107" s="6"/>
      <c r="E107" s="6"/>
      <c r="F107" s="6"/>
      <c r="G107" s="5"/>
      <c r="H107" s="5"/>
      <c r="I107" s="5"/>
      <c r="J107" s="5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  <c r="AJ107" s="236"/>
      <c r="AK107" s="236"/>
      <c r="AL107" s="236"/>
      <c r="AM107" s="236"/>
      <c r="AN107" s="236"/>
      <c r="AO107" s="236"/>
      <c r="AP107" s="236"/>
      <c r="AQ107" s="236"/>
      <c r="AR107" s="236"/>
      <c r="AS107" s="236"/>
      <c r="AT107" s="236"/>
      <c r="AU107" s="236"/>
      <c r="AV107" s="236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</row>
    <row r="108" spans="1:138">
      <c r="A108" s="6"/>
      <c r="B108" s="6"/>
      <c r="C108" s="6"/>
      <c r="D108" s="6"/>
      <c r="E108" s="6"/>
      <c r="F108" s="6"/>
      <c r="G108" s="5"/>
      <c r="H108" s="5"/>
      <c r="I108" s="5"/>
      <c r="J108" s="5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</row>
    <row r="109" spans="1:138">
      <c r="A109" s="6"/>
      <c r="B109" s="6"/>
      <c r="C109" s="6"/>
      <c r="D109" s="6"/>
      <c r="E109" s="6"/>
      <c r="F109" s="6"/>
      <c r="G109" s="5"/>
      <c r="H109" s="5"/>
      <c r="I109" s="5"/>
      <c r="J109" s="5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  <c r="AJ109" s="236"/>
      <c r="AK109" s="236"/>
      <c r="AL109" s="236"/>
      <c r="AM109" s="236"/>
      <c r="AN109" s="236"/>
      <c r="AO109" s="236"/>
      <c r="AP109" s="236"/>
      <c r="AQ109" s="236"/>
      <c r="AR109" s="236"/>
      <c r="AS109" s="236"/>
      <c r="AT109" s="236"/>
      <c r="AU109" s="236"/>
      <c r="AV109" s="236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</row>
    <row r="110" spans="1:138">
      <c r="A110" s="6"/>
      <c r="B110" s="6"/>
      <c r="C110" s="6"/>
      <c r="D110" s="6"/>
      <c r="E110" s="6"/>
      <c r="F110" s="6"/>
      <c r="G110" s="5"/>
      <c r="H110" s="5"/>
      <c r="I110" s="5"/>
      <c r="J110" s="5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</row>
    <row r="111" spans="1:138">
      <c r="A111" s="6"/>
      <c r="B111" s="6"/>
      <c r="C111" s="6"/>
      <c r="D111" s="6"/>
      <c r="E111" s="6"/>
      <c r="F111" s="6"/>
      <c r="G111" s="5"/>
      <c r="H111" s="5"/>
      <c r="I111" s="5"/>
      <c r="J111" s="5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36"/>
      <c r="AM111" s="23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</row>
    <row r="112" spans="1:138">
      <c r="A112" s="6"/>
      <c r="B112" s="6"/>
      <c r="C112" s="6"/>
      <c r="D112" s="6"/>
      <c r="E112" s="6"/>
      <c r="F112" s="6"/>
      <c r="G112" s="5"/>
      <c r="H112" s="5"/>
      <c r="I112" s="5"/>
      <c r="J112" s="5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3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</row>
    <row r="113" spans="1:138">
      <c r="A113" s="6"/>
      <c r="B113" s="6"/>
      <c r="C113" s="6"/>
      <c r="D113" s="6"/>
      <c r="E113" s="6"/>
      <c r="F113" s="6"/>
      <c r="G113" s="5"/>
      <c r="H113" s="5"/>
      <c r="I113" s="5"/>
      <c r="J113" s="5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</row>
    <row r="114" spans="1:138">
      <c r="A114" s="6"/>
      <c r="B114" s="6"/>
      <c r="C114" s="6"/>
      <c r="D114" s="6"/>
      <c r="E114" s="6"/>
      <c r="F114" s="6"/>
      <c r="G114" s="5"/>
      <c r="H114" s="5"/>
      <c r="I114" s="5"/>
      <c r="J114" s="5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6"/>
      <c r="AL114" s="236"/>
      <c r="AM114" s="236"/>
      <c r="AN114" s="236"/>
      <c r="AO114" s="236"/>
      <c r="AP114" s="236"/>
      <c r="AQ114" s="236"/>
      <c r="AR114" s="236"/>
      <c r="AS114" s="236"/>
      <c r="AT114" s="236"/>
      <c r="AU114" s="236"/>
      <c r="AV114" s="236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</row>
    <row r="115" spans="1:138">
      <c r="A115" s="6"/>
      <c r="B115" s="6"/>
      <c r="C115" s="6"/>
      <c r="D115" s="6"/>
      <c r="E115" s="6"/>
      <c r="F115" s="6"/>
      <c r="G115" s="5"/>
      <c r="H115" s="5"/>
      <c r="I115" s="5"/>
      <c r="J115" s="5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36"/>
      <c r="AF115" s="236"/>
      <c r="AG115" s="236"/>
      <c r="AH115" s="236"/>
      <c r="AI115" s="236"/>
      <c r="AJ115" s="236"/>
      <c r="AK115" s="236"/>
      <c r="AL115" s="236"/>
      <c r="AM115" s="236"/>
      <c r="AN115" s="236"/>
      <c r="AO115" s="236"/>
      <c r="AP115" s="236"/>
      <c r="AQ115" s="236"/>
      <c r="AR115" s="236"/>
      <c r="AS115" s="236"/>
      <c r="AT115" s="236"/>
      <c r="AU115" s="236"/>
      <c r="AV115" s="236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</row>
    <row r="116" spans="1:138">
      <c r="A116" s="6"/>
      <c r="B116" s="6"/>
      <c r="C116" s="6"/>
      <c r="D116" s="6"/>
      <c r="E116" s="6"/>
      <c r="F116" s="6"/>
      <c r="G116" s="5"/>
      <c r="H116" s="5"/>
      <c r="I116" s="5"/>
      <c r="J116" s="5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  <c r="AJ116" s="236"/>
      <c r="AK116" s="236"/>
      <c r="AL116" s="236"/>
      <c r="AM116" s="23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</row>
    <row r="117" spans="1:138">
      <c r="A117" s="6"/>
      <c r="B117" s="6"/>
      <c r="C117" s="6"/>
      <c r="D117" s="6"/>
      <c r="E117" s="6"/>
      <c r="F117" s="6"/>
      <c r="G117" s="5"/>
      <c r="H117" s="5"/>
      <c r="I117" s="5"/>
      <c r="J117" s="5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6"/>
      <c r="AK117" s="236"/>
      <c r="AL117" s="236"/>
      <c r="AM117" s="236"/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</row>
    <row r="118" spans="1:13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6"/>
      <c r="AI118" s="236"/>
      <c r="AJ118" s="236"/>
      <c r="AK118" s="236"/>
      <c r="AL118" s="236"/>
      <c r="AM118" s="236"/>
      <c r="AN118" s="236"/>
      <c r="AO118" s="236"/>
      <c r="AP118" s="236"/>
      <c r="AQ118" s="236"/>
      <c r="AR118" s="236"/>
      <c r="AS118" s="236"/>
      <c r="AT118" s="236"/>
      <c r="AU118" s="236"/>
      <c r="AV118" s="236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</row>
    <row r="119" spans="1:13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236"/>
      <c r="AJ119" s="236"/>
      <c r="AK119" s="236"/>
      <c r="AL119" s="236"/>
      <c r="AM119" s="236"/>
      <c r="AN119" s="236"/>
      <c r="AO119" s="236"/>
      <c r="AP119" s="236"/>
      <c r="AQ119" s="236"/>
      <c r="AR119" s="236"/>
      <c r="AS119" s="236"/>
      <c r="AT119" s="236"/>
      <c r="AU119" s="236"/>
      <c r="AV119" s="236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</row>
    <row r="120" spans="1:13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6"/>
      <c r="AL120" s="236"/>
      <c r="AM120" s="236"/>
      <c r="AN120" s="236"/>
      <c r="AO120" s="236"/>
      <c r="AP120" s="236"/>
      <c r="AQ120" s="236"/>
      <c r="AR120" s="236"/>
      <c r="AS120" s="236"/>
      <c r="AT120" s="236"/>
      <c r="AU120" s="236"/>
      <c r="AV120" s="236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</row>
    <row r="121" spans="1:13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  <c r="AL121" s="236"/>
      <c r="AM121" s="236"/>
      <c r="AN121" s="236"/>
      <c r="AO121" s="236"/>
      <c r="AP121" s="236"/>
      <c r="AQ121" s="236"/>
      <c r="AR121" s="236"/>
      <c r="AS121" s="236"/>
      <c r="AT121" s="236"/>
      <c r="AU121" s="236"/>
      <c r="AV121" s="236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</row>
    <row r="122" spans="1:13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/>
      <c r="AM122" s="236"/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</row>
    <row r="123" spans="1:13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  <c r="AA123" s="236"/>
      <c r="AB123" s="236"/>
      <c r="AC123" s="236"/>
      <c r="AD123" s="236"/>
      <c r="AE123" s="236"/>
      <c r="AF123" s="236"/>
      <c r="AG123" s="236"/>
      <c r="AH123" s="236"/>
      <c r="AI123" s="236"/>
      <c r="AJ123" s="236"/>
      <c r="AK123" s="236"/>
      <c r="AL123" s="236"/>
      <c r="AM123" s="236"/>
      <c r="AN123" s="236"/>
      <c r="AO123" s="236"/>
      <c r="AP123" s="236"/>
      <c r="AQ123" s="236"/>
      <c r="AR123" s="236"/>
      <c r="AS123" s="236"/>
      <c r="AT123" s="236"/>
      <c r="AU123" s="236"/>
      <c r="AV123" s="236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</row>
    <row r="124" spans="1:13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  <c r="AA124" s="236"/>
      <c r="AB124" s="236"/>
      <c r="AC124" s="236"/>
      <c r="AD124" s="236"/>
      <c r="AE124" s="236"/>
      <c r="AF124" s="236"/>
      <c r="AG124" s="236"/>
      <c r="AH124" s="236"/>
      <c r="AI124" s="236"/>
      <c r="AJ124" s="236"/>
      <c r="AK124" s="236"/>
      <c r="AL124" s="236"/>
      <c r="AM124" s="236"/>
      <c r="AN124" s="236"/>
      <c r="AO124" s="236"/>
      <c r="AP124" s="236"/>
      <c r="AQ124" s="236"/>
      <c r="AR124" s="236"/>
      <c r="AS124" s="236"/>
      <c r="AT124" s="236"/>
      <c r="AU124" s="236"/>
      <c r="AV124" s="236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</row>
    <row r="125" spans="1:13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A125" s="236"/>
      <c r="AB125" s="236"/>
      <c r="AC125" s="236"/>
      <c r="AD125" s="236"/>
      <c r="AE125" s="236"/>
      <c r="AF125" s="236"/>
      <c r="AG125" s="236"/>
      <c r="AH125" s="236"/>
      <c r="AI125" s="236"/>
      <c r="AJ125" s="236"/>
      <c r="AK125" s="236"/>
      <c r="AL125" s="236"/>
      <c r="AM125" s="236"/>
      <c r="AN125" s="236"/>
      <c r="AO125" s="236"/>
      <c r="AP125" s="236"/>
      <c r="AQ125" s="236"/>
      <c r="AR125" s="236"/>
      <c r="AS125" s="236"/>
      <c r="AT125" s="236"/>
      <c r="AU125" s="236"/>
      <c r="AV125" s="236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</row>
    <row r="126" spans="1:13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  <c r="AA126" s="236"/>
      <c r="AB126" s="236"/>
      <c r="AC126" s="236"/>
      <c r="AD126" s="236"/>
      <c r="AE126" s="236"/>
      <c r="AF126" s="236"/>
      <c r="AG126" s="236"/>
      <c r="AH126" s="236"/>
      <c r="AI126" s="236"/>
      <c r="AJ126" s="236"/>
      <c r="AK126" s="236"/>
      <c r="AL126" s="236"/>
      <c r="AM126" s="236"/>
      <c r="AN126" s="236"/>
      <c r="AO126" s="236"/>
      <c r="AP126" s="236"/>
      <c r="AQ126" s="236"/>
      <c r="AR126" s="236"/>
      <c r="AS126" s="236"/>
      <c r="AT126" s="236"/>
      <c r="AU126" s="236"/>
      <c r="AV126" s="236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</row>
    <row r="127" spans="1:13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/>
      <c r="AA127" s="236"/>
      <c r="AB127" s="236"/>
      <c r="AC127" s="236"/>
      <c r="AD127" s="236"/>
      <c r="AE127" s="236"/>
      <c r="AF127" s="236"/>
      <c r="AG127" s="236"/>
      <c r="AH127" s="236"/>
      <c r="AI127" s="236"/>
      <c r="AJ127" s="236"/>
      <c r="AK127" s="236"/>
      <c r="AL127" s="236"/>
      <c r="AM127" s="236"/>
      <c r="AN127" s="236"/>
      <c r="AO127" s="236"/>
      <c r="AP127" s="236"/>
      <c r="AQ127" s="236"/>
      <c r="AR127" s="236"/>
      <c r="AS127" s="236"/>
      <c r="AT127" s="236"/>
      <c r="AU127" s="236"/>
      <c r="AV127" s="236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</row>
    <row r="128" spans="1:13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  <c r="Y128" s="236"/>
      <c r="Z128" s="236"/>
      <c r="AA128" s="236"/>
      <c r="AB128" s="236"/>
      <c r="AC128" s="236"/>
      <c r="AD128" s="236"/>
      <c r="AE128" s="236"/>
      <c r="AF128" s="236"/>
      <c r="AG128" s="236"/>
      <c r="AH128" s="236"/>
      <c r="AI128" s="236"/>
      <c r="AJ128" s="236"/>
      <c r="AK128" s="236"/>
      <c r="AL128" s="236"/>
      <c r="AM128" s="236"/>
      <c r="AN128" s="236"/>
      <c r="AO128" s="236"/>
      <c r="AP128" s="236"/>
      <c r="AQ128" s="236"/>
      <c r="AR128" s="236"/>
      <c r="AS128" s="236"/>
      <c r="AT128" s="236"/>
      <c r="AU128" s="236"/>
      <c r="AV128" s="236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</row>
    <row r="129" spans="1:13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  <c r="AA129" s="236"/>
      <c r="AB129" s="236"/>
      <c r="AC129" s="236"/>
      <c r="AD129" s="236"/>
      <c r="AE129" s="236"/>
      <c r="AF129" s="236"/>
      <c r="AG129" s="236"/>
      <c r="AH129" s="236"/>
      <c r="AI129" s="236"/>
      <c r="AJ129" s="236"/>
      <c r="AK129" s="236"/>
      <c r="AL129" s="236"/>
      <c r="AM129" s="236"/>
      <c r="AN129" s="236"/>
      <c r="AO129" s="236"/>
      <c r="AP129" s="236"/>
      <c r="AQ129" s="236"/>
      <c r="AR129" s="236"/>
      <c r="AS129" s="236"/>
      <c r="AT129" s="236"/>
      <c r="AU129" s="236"/>
      <c r="AV129" s="236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</row>
    <row r="130" spans="1:13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  <c r="AA130" s="236"/>
      <c r="AB130" s="236"/>
      <c r="AC130" s="236"/>
      <c r="AD130" s="236"/>
      <c r="AE130" s="236"/>
      <c r="AF130" s="236"/>
      <c r="AG130" s="236"/>
      <c r="AH130" s="236"/>
      <c r="AI130" s="236"/>
      <c r="AJ130" s="236"/>
      <c r="AK130" s="236"/>
      <c r="AL130" s="236"/>
      <c r="AM130" s="236"/>
      <c r="AN130" s="236"/>
      <c r="AO130" s="236"/>
      <c r="AP130" s="236"/>
      <c r="AQ130" s="236"/>
      <c r="AR130" s="236"/>
      <c r="AS130" s="236"/>
      <c r="AT130" s="236"/>
      <c r="AU130" s="236"/>
      <c r="AV130" s="236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</row>
    <row r="131" spans="1:13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236"/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  <c r="W131" s="236"/>
      <c r="X131" s="236"/>
      <c r="Y131" s="236"/>
      <c r="Z131" s="236"/>
      <c r="AA131" s="236"/>
      <c r="AB131" s="236"/>
      <c r="AC131" s="236"/>
      <c r="AD131" s="236"/>
      <c r="AE131" s="236"/>
      <c r="AF131" s="236"/>
      <c r="AG131" s="236"/>
      <c r="AH131" s="236"/>
      <c r="AI131" s="236"/>
      <c r="AJ131" s="236"/>
      <c r="AK131" s="236"/>
      <c r="AL131" s="236"/>
      <c r="AM131" s="236"/>
      <c r="AN131" s="236"/>
      <c r="AO131" s="236"/>
      <c r="AP131" s="236"/>
      <c r="AQ131" s="236"/>
      <c r="AR131" s="236"/>
      <c r="AS131" s="236"/>
      <c r="AT131" s="236"/>
      <c r="AU131" s="236"/>
      <c r="AV131" s="236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</row>
    <row r="132" spans="1:13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  <c r="Z132" s="236"/>
      <c r="AA132" s="236"/>
      <c r="AB132" s="236"/>
      <c r="AC132" s="236"/>
      <c r="AD132" s="236"/>
      <c r="AE132" s="236"/>
      <c r="AF132" s="236"/>
      <c r="AG132" s="236"/>
      <c r="AH132" s="236"/>
      <c r="AI132" s="236"/>
      <c r="AJ132" s="236"/>
      <c r="AK132" s="236"/>
      <c r="AL132" s="236"/>
      <c r="AM132" s="236"/>
      <c r="AN132" s="236"/>
      <c r="AO132" s="236"/>
      <c r="AP132" s="236"/>
      <c r="AQ132" s="236"/>
      <c r="AR132" s="236"/>
      <c r="AS132" s="236"/>
      <c r="AT132" s="236"/>
      <c r="AU132" s="236"/>
      <c r="AV132" s="236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</row>
    <row r="133" spans="1:13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  <c r="AA133" s="236"/>
      <c r="AB133" s="236"/>
      <c r="AC133" s="236"/>
      <c r="AD133" s="236"/>
      <c r="AE133" s="236"/>
      <c r="AF133" s="236"/>
      <c r="AG133" s="236"/>
      <c r="AH133" s="236"/>
      <c r="AI133" s="236"/>
      <c r="AJ133" s="236"/>
      <c r="AK133" s="236"/>
      <c r="AL133" s="236"/>
      <c r="AM133" s="236"/>
      <c r="AN133" s="236"/>
      <c r="AO133" s="236"/>
      <c r="AP133" s="236"/>
      <c r="AQ133" s="236"/>
      <c r="AR133" s="236"/>
      <c r="AS133" s="236"/>
      <c r="AT133" s="236"/>
      <c r="AU133" s="236"/>
      <c r="AV133" s="236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</row>
    <row r="134" spans="1:13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  <c r="AA134" s="236"/>
      <c r="AB134" s="236"/>
      <c r="AC134" s="236"/>
      <c r="AD134" s="236"/>
      <c r="AE134" s="236"/>
      <c r="AF134" s="236"/>
      <c r="AG134" s="236"/>
      <c r="AH134" s="236"/>
      <c r="AI134" s="236"/>
      <c r="AJ134" s="236"/>
      <c r="AK134" s="236"/>
      <c r="AL134" s="236"/>
      <c r="AM134" s="236"/>
      <c r="AN134" s="236"/>
      <c r="AO134" s="236"/>
      <c r="AP134" s="236"/>
      <c r="AQ134" s="236"/>
      <c r="AR134" s="236"/>
      <c r="AS134" s="236"/>
      <c r="AT134" s="236"/>
      <c r="AU134" s="236"/>
      <c r="AV134" s="236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</row>
    <row r="135" spans="1:13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/>
      <c r="AA135" s="236"/>
      <c r="AB135" s="236"/>
      <c r="AC135" s="236"/>
      <c r="AD135" s="236"/>
      <c r="AE135" s="236"/>
      <c r="AF135" s="236"/>
      <c r="AG135" s="236"/>
      <c r="AH135" s="236"/>
      <c r="AI135" s="236"/>
      <c r="AJ135" s="236"/>
      <c r="AK135" s="236"/>
      <c r="AL135" s="236"/>
      <c r="AM135" s="236"/>
      <c r="AN135" s="236"/>
      <c r="AO135" s="236"/>
      <c r="AP135" s="236"/>
      <c r="AQ135" s="236"/>
      <c r="AR135" s="236"/>
      <c r="AS135" s="236"/>
      <c r="AT135" s="236"/>
      <c r="AU135" s="236"/>
      <c r="AV135" s="236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</row>
    <row r="136" spans="1:13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236"/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  <c r="Y136" s="236"/>
      <c r="Z136" s="236"/>
      <c r="AA136" s="236"/>
      <c r="AB136" s="236"/>
      <c r="AC136" s="236"/>
      <c r="AD136" s="236"/>
      <c r="AE136" s="236"/>
      <c r="AF136" s="236"/>
      <c r="AG136" s="236"/>
      <c r="AH136" s="236"/>
      <c r="AI136" s="236"/>
      <c r="AJ136" s="236"/>
      <c r="AK136" s="236"/>
      <c r="AL136" s="236"/>
      <c r="AM136" s="236"/>
      <c r="AN136" s="236"/>
      <c r="AO136" s="236"/>
      <c r="AP136" s="236"/>
      <c r="AQ136" s="236"/>
      <c r="AR136" s="236"/>
      <c r="AS136" s="236"/>
      <c r="AT136" s="236"/>
      <c r="AU136" s="236"/>
      <c r="AV136" s="236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</row>
    <row r="137" spans="1:13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236"/>
      <c r="AB137" s="236"/>
      <c r="AC137" s="236"/>
      <c r="AD137" s="236"/>
      <c r="AE137" s="236"/>
      <c r="AF137" s="236"/>
      <c r="AG137" s="236"/>
      <c r="AH137" s="236"/>
      <c r="AI137" s="236"/>
      <c r="AJ137" s="236"/>
      <c r="AK137" s="236"/>
      <c r="AL137" s="236"/>
      <c r="AM137" s="236"/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</row>
    <row r="138" spans="1: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/>
      <c r="AA138" s="236"/>
      <c r="AB138" s="236"/>
      <c r="AC138" s="236"/>
      <c r="AD138" s="236"/>
      <c r="AE138" s="236"/>
      <c r="AF138" s="236"/>
      <c r="AG138" s="236"/>
      <c r="AH138" s="236"/>
      <c r="AI138" s="236"/>
      <c r="AJ138" s="236"/>
      <c r="AK138" s="236"/>
      <c r="AL138" s="236"/>
      <c r="AM138" s="236"/>
      <c r="AN138" s="236"/>
      <c r="AO138" s="236"/>
      <c r="AP138" s="236"/>
      <c r="AQ138" s="236"/>
      <c r="AR138" s="236"/>
      <c r="AS138" s="236"/>
      <c r="AT138" s="236"/>
      <c r="AU138" s="236"/>
      <c r="AV138" s="236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</row>
    <row r="139" spans="1:13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/>
      <c r="AA139" s="236"/>
      <c r="AB139" s="236"/>
      <c r="AC139" s="236"/>
      <c r="AD139" s="236"/>
      <c r="AE139" s="236"/>
      <c r="AF139" s="236"/>
      <c r="AG139" s="236"/>
      <c r="AH139" s="236"/>
      <c r="AI139" s="236"/>
      <c r="AJ139" s="236"/>
      <c r="AK139" s="236"/>
      <c r="AL139" s="236"/>
      <c r="AM139" s="236"/>
      <c r="AN139" s="236"/>
      <c r="AO139" s="236"/>
      <c r="AP139" s="236"/>
      <c r="AQ139" s="236"/>
      <c r="AR139" s="236"/>
      <c r="AS139" s="236"/>
      <c r="AT139" s="236"/>
      <c r="AU139" s="236"/>
      <c r="AV139" s="236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</row>
    <row r="140" spans="1:13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236"/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  <c r="Y140" s="236"/>
      <c r="Z140" s="236"/>
      <c r="AA140" s="236"/>
      <c r="AB140" s="236"/>
      <c r="AC140" s="236"/>
      <c r="AD140" s="236"/>
      <c r="AE140" s="236"/>
      <c r="AF140" s="236"/>
      <c r="AG140" s="236"/>
      <c r="AH140" s="236"/>
      <c r="AI140" s="236"/>
      <c r="AJ140" s="236"/>
      <c r="AK140" s="236"/>
      <c r="AL140" s="236"/>
      <c r="AM140" s="236"/>
      <c r="AN140" s="236"/>
      <c r="AO140" s="236"/>
      <c r="AP140" s="236"/>
      <c r="AQ140" s="236"/>
      <c r="AR140" s="236"/>
      <c r="AS140" s="236"/>
      <c r="AT140" s="236"/>
      <c r="AU140" s="236"/>
      <c r="AV140" s="236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</row>
    <row r="141" spans="1:13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/>
      <c r="AA141" s="236"/>
      <c r="AB141" s="236"/>
      <c r="AC141" s="236"/>
      <c r="AD141" s="236"/>
      <c r="AE141" s="236"/>
      <c r="AF141" s="236"/>
      <c r="AG141" s="236"/>
      <c r="AH141" s="236"/>
      <c r="AI141" s="236"/>
      <c r="AJ141" s="236"/>
      <c r="AK141" s="236"/>
      <c r="AL141" s="236"/>
      <c r="AM141" s="236"/>
      <c r="AN141" s="236"/>
      <c r="AO141" s="236"/>
      <c r="AP141" s="236"/>
      <c r="AQ141" s="236"/>
      <c r="AR141" s="236"/>
      <c r="AS141" s="236"/>
      <c r="AT141" s="236"/>
      <c r="AU141" s="236"/>
      <c r="AV141" s="236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</row>
    <row r="142" spans="1:13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Z142" s="236"/>
      <c r="AA142" s="236"/>
      <c r="AB142" s="236"/>
      <c r="AC142" s="236"/>
      <c r="AD142" s="236"/>
      <c r="AE142" s="236"/>
      <c r="AF142" s="236"/>
      <c r="AG142" s="236"/>
      <c r="AH142" s="236"/>
      <c r="AI142" s="236"/>
      <c r="AJ142" s="236"/>
      <c r="AK142" s="236"/>
      <c r="AL142" s="236"/>
      <c r="AM142" s="236"/>
      <c r="AN142" s="236"/>
      <c r="AO142" s="236"/>
      <c r="AP142" s="236"/>
      <c r="AQ142" s="236"/>
      <c r="AR142" s="236"/>
      <c r="AS142" s="236"/>
      <c r="AT142" s="236"/>
      <c r="AU142" s="236"/>
      <c r="AV142" s="236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</row>
    <row r="143" spans="1:13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  <c r="AA143" s="236"/>
      <c r="AB143" s="236"/>
      <c r="AC143" s="236"/>
      <c r="AD143" s="236"/>
      <c r="AE143" s="236"/>
      <c r="AF143" s="236"/>
      <c r="AG143" s="236"/>
      <c r="AH143" s="236"/>
      <c r="AI143" s="236"/>
      <c r="AJ143" s="236"/>
      <c r="AK143" s="236"/>
      <c r="AL143" s="236"/>
      <c r="AM143" s="236"/>
      <c r="AN143" s="236"/>
      <c r="AO143" s="236"/>
      <c r="AP143" s="236"/>
      <c r="AQ143" s="236"/>
      <c r="AR143" s="236"/>
      <c r="AS143" s="236"/>
      <c r="AT143" s="236"/>
      <c r="AU143" s="236"/>
      <c r="AV143" s="236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</row>
    <row r="144" spans="1:13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  <c r="Z144" s="236"/>
      <c r="AA144" s="236"/>
      <c r="AB144" s="236"/>
      <c r="AC144" s="236"/>
      <c r="AD144" s="236"/>
      <c r="AE144" s="236"/>
      <c r="AF144" s="236"/>
      <c r="AG144" s="236"/>
      <c r="AH144" s="236"/>
      <c r="AI144" s="236"/>
      <c r="AJ144" s="236"/>
      <c r="AK144" s="236"/>
      <c r="AL144" s="236"/>
      <c r="AM144" s="236"/>
      <c r="AN144" s="236"/>
      <c r="AO144" s="236"/>
      <c r="AP144" s="236"/>
      <c r="AQ144" s="236"/>
      <c r="AR144" s="236"/>
      <c r="AS144" s="236"/>
      <c r="AT144" s="236"/>
      <c r="AU144" s="236"/>
      <c r="AV144" s="236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</row>
    <row r="145" spans="1:13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236"/>
      <c r="AF145" s="236"/>
      <c r="AG145" s="236"/>
      <c r="AH145" s="236"/>
      <c r="AI145" s="236"/>
      <c r="AJ145" s="236"/>
      <c r="AK145" s="236"/>
      <c r="AL145" s="236"/>
      <c r="AM145" s="236"/>
      <c r="AN145" s="236"/>
      <c r="AO145" s="236"/>
      <c r="AP145" s="236"/>
      <c r="AQ145" s="236"/>
      <c r="AR145" s="236"/>
      <c r="AS145" s="236"/>
      <c r="AT145" s="236"/>
      <c r="AU145" s="236"/>
      <c r="AV145" s="236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</row>
    <row r="146" spans="1:13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  <c r="AA146" s="236"/>
      <c r="AB146" s="236"/>
      <c r="AC146" s="236"/>
      <c r="AD146" s="236"/>
      <c r="AE146" s="236"/>
      <c r="AF146" s="236"/>
      <c r="AG146" s="236"/>
      <c r="AH146" s="236"/>
      <c r="AI146" s="236"/>
      <c r="AJ146" s="236"/>
      <c r="AK146" s="236"/>
      <c r="AL146" s="236"/>
      <c r="AM146" s="236"/>
      <c r="AN146" s="236"/>
      <c r="AO146" s="236"/>
      <c r="AP146" s="236"/>
      <c r="AQ146" s="236"/>
      <c r="AR146" s="236"/>
      <c r="AS146" s="236"/>
      <c r="AT146" s="236"/>
      <c r="AU146" s="236"/>
      <c r="AV146" s="236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</row>
    <row r="147" spans="1:13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236"/>
      <c r="AF147" s="236"/>
      <c r="AG147" s="236"/>
      <c r="AH147" s="236"/>
      <c r="AI147" s="236"/>
      <c r="AJ147" s="236"/>
      <c r="AK147" s="236"/>
      <c r="AL147" s="236"/>
      <c r="AM147" s="236"/>
      <c r="AN147" s="236"/>
      <c r="AO147" s="236"/>
      <c r="AP147" s="236"/>
      <c r="AQ147" s="236"/>
      <c r="AR147" s="236"/>
      <c r="AS147" s="236"/>
      <c r="AT147" s="236"/>
      <c r="AU147" s="236"/>
      <c r="AV147" s="236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</row>
    <row r="148" spans="1:13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  <c r="AA148" s="236"/>
      <c r="AB148" s="236"/>
      <c r="AC148" s="236"/>
      <c r="AD148" s="236"/>
      <c r="AE148" s="236"/>
      <c r="AF148" s="236"/>
      <c r="AG148" s="236"/>
      <c r="AH148" s="236"/>
      <c r="AI148" s="236"/>
      <c r="AJ148" s="236"/>
      <c r="AK148" s="236"/>
      <c r="AL148" s="236"/>
      <c r="AM148" s="236"/>
      <c r="AN148" s="236"/>
      <c r="AO148" s="236"/>
      <c r="AP148" s="236"/>
      <c r="AQ148" s="236"/>
      <c r="AR148" s="236"/>
      <c r="AS148" s="236"/>
      <c r="AT148" s="236"/>
      <c r="AU148" s="236"/>
      <c r="AV148" s="236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</row>
    <row r="149" spans="1:13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  <c r="AA149" s="236"/>
      <c r="AB149" s="236"/>
      <c r="AC149" s="236"/>
      <c r="AD149" s="236"/>
      <c r="AE149" s="236"/>
      <c r="AF149" s="236"/>
      <c r="AG149" s="236"/>
      <c r="AH149" s="236"/>
      <c r="AI149" s="236"/>
      <c r="AJ149" s="236"/>
      <c r="AK149" s="236"/>
      <c r="AL149" s="236"/>
      <c r="AM149" s="236"/>
      <c r="AN149" s="236"/>
      <c r="AO149" s="236"/>
      <c r="AP149" s="236"/>
      <c r="AQ149" s="236"/>
      <c r="AR149" s="236"/>
      <c r="AS149" s="236"/>
      <c r="AT149" s="236"/>
      <c r="AU149" s="236"/>
      <c r="AV149" s="236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</row>
    <row r="150" spans="1:13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F150" s="236"/>
      <c r="AG150" s="236"/>
      <c r="AH150" s="236"/>
      <c r="AI150" s="236"/>
      <c r="AJ150" s="236"/>
      <c r="AK150" s="236"/>
      <c r="AL150" s="236"/>
      <c r="AM150" s="236"/>
      <c r="AN150" s="236"/>
      <c r="AO150" s="236"/>
      <c r="AP150" s="236"/>
      <c r="AQ150" s="236"/>
      <c r="AR150" s="236"/>
      <c r="AS150" s="236"/>
      <c r="AT150" s="236"/>
      <c r="AU150" s="236"/>
      <c r="AV150" s="236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</row>
    <row r="151" spans="1:13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236"/>
      <c r="Z151" s="236"/>
      <c r="AA151" s="236"/>
      <c r="AB151" s="236"/>
      <c r="AC151" s="236"/>
      <c r="AD151" s="236"/>
      <c r="AE151" s="236"/>
      <c r="AF151" s="236"/>
      <c r="AG151" s="236"/>
      <c r="AH151" s="236"/>
      <c r="AI151" s="236"/>
      <c r="AJ151" s="236"/>
      <c r="AK151" s="236"/>
      <c r="AL151" s="236"/>
      <c r="AM151" s="236"/>
      <c r="AN151" s="236"/>
      <c r="AO151" s="236"/>
      <c r="AP151" s="236"/>
      <c r="AQ151" s="236"/>
      <c r="AR151" s="236"/>
      <c r="AS151" s="236"/>
      <c r="AT151" s="236"/>
      <c r="AU151" s="236"/>
      <c r="AV151" s="236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</row>
    <row r="152" spans="1:13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/>
      <c r="AA152" s="236"/>
      <c r="AB152" s="236"/>
      <c r="AC152" s="236"/>
      <c r="AD152" s="236"/>
      <c r="AE152" s="236"/>
      <c r="AF152" s="236"/>
      <c r="AG152" s="236"/>
      <c r="AH152" s="236"/>
      <c r="AI152" s="236"/>
      <c r="AJ152" s="236"/>
      <c r="AK152" s="236"/>
      <c r="AL152" s="236"/>
      <c r="AM152" s="236"/>
      <c r="AN152" s="236"/>
      <c r="AO152" s="236"/>
      <c r="AP152" s="236"/>
      <c r="AQ152" s="236"/>
      <c r="AR152" s="236"/>
      <c r="AS152" s="236"/>
      <c r="AT152" s="236"/>
      <c r="AU152" s="236"/>
      <c r="AV152" s="236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</row>
    <row r="153" spans="1:13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6"/>
      <c r="AL153" s="236"/>
      <c r="AM153" s="236"/>
      <c r="AN153" s="236"/>
      <c r="AO153" s="236"/>
      <c r="AP153" s="236"/>
      <c r="AQ153" s="236"/>
      <c r="AR153" s="236"/>
      <c r="AS153" s="236"/>
      <c r="AT153" s="236"/>
      <c r="AU153" s="236"/>
      <c r="AV153" s="236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</row>
    <row r="154" spans="1:13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  <c r="AA154" s="236"/>
      <c r="AB154" s="236"/>
      <c r="AC154" s="236"/>
      <c r="AD154" s="236"/>
      <c r="AE154" s="236"/>
      <c r="AF154" s="236"/>
      <c r="AG154" s="236"/>
      <c r="AH154" s="236"/>
      <c r="AI154" s="236"/>
      <c r="AJ154" s="236"/>
      <c r="AK154" s="236"/>
      <c r="AL154" s="236"/>
      <c r="AM154" s="236"/>
      <c r="AN154" s="236"/>
      <c r="AO154" s="236"/>
      <c r="AP154" s="236"/>
      <c r="AQ154" s="236"/>
      <c r="AR154" s="236"/>
      <c r="AS154" s="236"/>
      <c r="AT154" s="236"/>
      <c r="AU154" s="236"/>
      <c r="AV154" s="236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</row>
    <row r="155" spans="1:13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236"/>
      <c r="AK155" s="236"/>
      <c r="AL155" s="236"/>
      <c r="AM155" s="236"/>
      <c r="AN155" s="236"/>
      <c r="AO155" s="236"/>
      <c r="AP155" s="236"/>
      <c r="AQ155" s="236"/>
      <c r="AR155" s="236"/>
      <c r="AS155" s="236"/>
      <c r="AT155" s="236"/>
      <c r="AU155" s="236"/>
      <c r="AV155" s="236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</row>
    <row r="156" spans="1:13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236"/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/>
      <c r="AA156" s="236"/>
      <c r="AB156" s="236"/>
      <c r="AC156" s="236"/>
      <c r="AD156" s="236"/>
      <c r="AE156" s="236"/>
      <c r="AF156" s="236"/>
      <c r="AG156" s="236"/>
      <c r="AH156" s="236"/>
      <c r="AI156" s="236"/>
      <c r="AJ156" s="236"/>
      <c r="AK156" s="236"/>
      <c r="AL156" s="236"/>
      <c r="AM156" s="236"/>
      <c r="AN156" s="236"/>
      <c r="AO156" s="236"/>
      <c r="AP156" s="236"/>
      <c r="AQ156" s="236"/>
      <c r="AR156" s="236"/>
      <c r="AS156" s="236"/>
      <c r="AT156" s="236"/>
      <c r="AU156" s="236"/>
      <c r="AV156" s="236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</row>
    <row r="157" spans="1:13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  <c r="AA157" s="236"/>
      <c r="AB157" s="236"/>
      <c r="AC157" s="236"/>
      <c r="AD157" s="236"/>
      <c r="AE157" s="236"/>
      <c r="AF157" s="236"/>
      <c r="AG157" s="236"/>
      <c r="AH157" s="236"/>
      <c r="AI157" s="236"/>
      <c r="AJ157" s="236"/>
      <c r="AK157" s="236"/>
      <c r="AL157" s="236"/>
      <c r="AM157" s="236"/>
      <c r="AN157" s="236"/>
      <c r="AO157" s="236"/>
      <c r="AP157" s="236"/>
      <c r="AQ157" s="236"/>
      <c r="AR157" s="236"/>
      <c r="AS157" s="236"/>
      <c r="AT157" s="236"/>
      <c r="AU157" s="236"/>
      <c r="AV157" s="236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</row>
    <row r="158" spans="1:13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/>
      <c r="AA158" s="236"/>
      <c r="AB158" s="236"/>
      <c r="AC158" s="236"/>
      <c r="AD158" s="236"/>
      <c r="AE158" s="236"/>
      <c r="AF158" s="236"/>
      <c r="AG158" s="236"/>
      <c r="AH158" s="236"/>
      <c r="AI158" s="236"/>
      <c r="AJ158" s="236"/>
      <c r="AK158" s="236"/>
      <c r="AL158" s="236"/>
      <c r="AM158" s="236"/>
      <c r="AN158" s="236"/>
      <c r="AO158" s="236"/>
      <c r="AP158" s="236"/>
      <c r="AQ158" s="236"/>
      <c r="AR158" s="236"/>
      <c r="AS158" s="236"/>
      <c r="AT158" s="236"/>
      <c r="AU158" s="236"/>
      <c r="AV158" s="236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</row>
    <row r="159" spans="1:13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236"/>
      <c r="L159" s="236"/>
      <c r="M159" s="236"/>
      <c r="N159" s="236"/>
      <c r="O159" s="236"/>
      <c r="P159" s="236"/>
      <c r="Q159" s="236"/>
      <c r="R159" s="236"/>
      <c r="S159" s="236"/>
      <c r="T159" s="236"/>
      <c r="U159" s="236"/>
      <c r="V159" s="236"/>
      <c r="W159" s="236"/>
      <c r="X159" s="236"/>
      <c r="Y159" s="236"/>
      <c r="Z159" s="236"/>
      <c r="AA159" s="236"/>
      <c r="AB159" s="236"/>
      <c r="AC159" s="236"/>
      <c r="AD159" s="236"/>
      <c r="AE159" s="236"/>
      <c r="AF159" s="236"/>
      <c r="AG159" s="236"/>
      <c r="AH159" s="236"/>
      <c r="AI159" s="236"/>
      <c r="AJ159" s="236"/>
      <c r="AK159" s="236"/>
      <c r="AL159" s="236"/>
      <c r="AM159" s="236"/>
      <c r="AN159" s="236"/>
      <c r="AO159" s="236"/>
      <c r="AP159" s="236"/>
      <c r="AQ159" s="236"/>
      <c r="AR159" s="236"/>
      <c r="AS159" s="236"/>
      <c r="AT159" s="236"/>
      <c r="AU159" s="236"/>
      <c r="AV159" s="236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</row>
    <row r="160" spans="1:13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/>
      <c r="AA160" s="236"/>
      <c r="AB160" s="236"/>
      <c r="AC160" s="236"/>
      <c r="AD160" s="236"/>
      <c r="AE160" s="236"/>
      <c r="AF160" s="236"/>
      <c r="AG160" s="236"/>
      <c r="AH160" s="236"/>
      <c r="AI160" s="236"/>
      <c r="AJ160" s="236"/>
      <c r="AK160" s="236"/>
      <c r="AL160" s="236"/>
      <c r="AM160" s="236"/>
      <c r="AN160" s="236"/>
      <c r="AO160" s="236"/>
      <c r="AP160" s="236"/>
      <c r="AQ160" s="236"/>
      <c r="AR160" s="236"/>
      <c r="AS160" s="236"/>
      <c r="AT160" s="236"/>
      <c r="AU160" s="236"/>
      <c r="AV160" s="236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</row>
    <row r="161" spans="1:13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  <c r="AA161" s="236"/>
      <c r="AB161" s="236"/>
      <c r="AC161" s="236"/>
      <c r="AD161" s="236"/>
      <c r="AE161" s="236"/>
      <c r="AF161" s="236"/>
      <c r="AG161" s="236"/>
      <c r="AH161" s="236"/>
      <c r="AI161" s="236"/>
      <c r="AJ161" s="236"/>
      <c r="AK161" s="236"/>
      <c r="AL161" s="236"/>
      <c r="AM161" s="236"/>
      <c r="AN161" s="236"/>
      <c r="AO161" s="236"/>
      <c r="AP161" s="236"/>
      <c r="AQ161" s="236"/>
      <c r="AR161" s="236"/>
      <c r="AS161" s="236"/>
      <c r="AT161" s="236"/>
      <c r="AU161" s="236"/>
      <c r="AV161" s="236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</row>
    <row r="162" spans="1:13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  <c r="Y162" s="236"/>
      <c r="Z162" s="236"/>
      <c r="AA162" s="236"/>
      <c r="AB162" s="236"/>
      <c r="AC162" s="236"/>
      <c r="AD162" s="236"/>
      <c r="AE162" s="236"/>
      <c r="AF162" s="236"/>
      <c r="AG162" s="236"/>
      <c r="AH162" s="236"/>
      <c r="AI162" s="236"/>
      <c r="AJ162" s="236"/>
      <c r="AK162" s="236"/>
      <c r="AL162" s="236"/>
      <c r="AM162" s="236"/>
      <c r="AN162" s="236"/>
      <c r="AO162" s="236"/>
      <c r="AP162" s="236"/>
      <c r="AQ162" s="236"/>
      <c r="AR162" s="236"/>
      <c r="AS162" s="236"/>
      <c r="AT162" s="236"/>
      <c r="AU162" s="236"/>
      <c r="AV162" s="236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</row>
    <row r="163" spans="1:13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  <c r="Y163" s="236"/>
      <c r="Z163" s="236"/>
      <c r="AA163" s="236"/>
      <c r="AB163" s="236"/>
      <c r="AC163" s="236"/>
      <c r="AD163" s="236"/>
      <c r="AE163" s="236"/>
      <c r="AF163" s="236"/>
      <c r="AG163" s="236"/>
      <c r="AH163" s="236"/>
      <c r="AI163" s="236"/>
      <c r="AJ163" s="236"/>
      <c r="AK163" s="236"/>
      <c r="AL163" s="236"/>
      <c r="AM163" s="236"/>
      <c r="AN163" s="236"/>
      <c r="AO163" s="236"/>
      <c r="AP163" s="236"/>
      <c r="AQ163" s="236"/>
      <c r="AR163" s="236"/>
      <c r="AS163" s="236"/>
      <c r="AT163" s="236"/>
      <c r="AU163" s="236"/>
      <c r="AV163" s="236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</row>
    <row r="164" spans="1:13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  <c r="Y164" s="236"/>
      <c r="Z164" s="236"/>
      <c r="AA164" s="236"/>
      <c r="AB164" s="236"/>
      <c r="AC164" s="236"/>
      <c r="AD164" s="236"/>
      <c r="AE164" s="236"/>
      <c r="AF164" s="236"/>
      <c r="AG164" s="236"/>
      <c r="AH164" s="236"/>
      <c r="AI164" s="236"/>
      <c r="AJ164" s="236"/>
      <c r="AK164" s="236"/>
      <c r="AL164" s="236"/>
      <c r="AM164" s="236"/>
      <c r="AN164" s="236"/>
      <c r="AO164" s="236"/>
      <c r="AP164" s="236"/>
      <c r="AQ164" s="236"/>
      <c r="AR164" s="236"/>
      <c r="AS164" s="236"/>
      <c r="AT164" s="236"/>
      <c r="AU164" s="236"/>
      <c r="AV164" s="236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</row>
    <row r="165" spans="1:13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/>
      <c r="AA165" s="236"/>
      <c r="AB165" s="236"/>
      <c r="AC165" s="236"/>
      <c r="AD165" s="236"/>
      <c r="AE165" s="236"/>
      <c r="AF165" s="236"/>
      <c r="AG165" s="236"/>
      <c r="AH165" s="236"/>
      <c r="AI165" s="236"/>
      <c r="AJ165" s="236"/>
      <c r="AK165" s="236"/>
      <c r="AL165" s="236"/>
      <c r="AM165" s="236"/>
      <c r="AN165" s="236"/>
      <c r="AO165" s="236"/>
      <c r="AP165" s="236"/>
      <c r="AQ165" s="236"/>
      <c r="AR165" s="236"/>
      <c r="AS165" s="236"/>
      <c r="AT165" s="236"/>
      <c r="AU165" s="236"/>
      <c r="AV165" s="236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</row>
    <row r="166" spans="1:13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  <c r="Z166" s="236"/>
      <c r="AA166" s="236"/>
      <c r="AB166" s="236"/>
      <c r="AC166" s="236"/>
      <c r="AD166" s="236"/>
      <c r="AE166" s="236"/>
      <c r="AF166" s="236"/>
      <c r="AG166" s="236"/>
      <c r="AH166" s="236"/>
      <c r="AI166" s="236"/>
      <c r="AJ166" s="236"/>
      <c r="AK166" s="236"/>
      <c r="AL166" s="236"/>
      <c r="AM166" s="236"/>
      <c r="AN166" s="236"/>
      <c r="AO166" s="236"/>
      <c r="AP166" s="236"/>
      <c r="AQ166" s="236"/>
      <c r="AR166" s="236"/>
      <c r="AS166" s="236"/>
      <c r="AT166" s="236"/>
      <c r="AU166" s="236"/>
      <c r="AV166" s="236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</row>
    <row r="167" spans="1:13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6"/>
      <c r="AA167" s="236"/>
      <c r="AB167" s="236"/>
      <c r="AC167" s="236"/>
      <c r="AD167" s="236"/>
      <c r="AE167" s="236"/>
      <c r="AF167" s="236"/>
      <c r="AG167" s="236"/>
      <c r="AH167" s="236"/>
      <c r="AI167" s="236"/>
      <c r="AJ167" s="236"/>
      <c r="AK167" s="236"/>
      <c r="AL167" s="236"/>
      <c r="AM167" s="236"/>
      <c r="AN167" s="236"/>
      <c r="AO167" s="236"/>
      <c r="AP167" s="236"/>
      <c r="AQ167" s="236"/>
      <c r="AR167" s="236"/>
      <c r="AS167" s="236"/>
      <c r="AT167" s="236"/>
      <c r="AU167" s="236"/>
      <c r="AV167" s="236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</row>
    <row r="168" spans="1:13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  <c r="Z168" s="236"/>
      <c r="AA168" s="236"/>
      <c r="AB168" s="236"/>
      <c r="AC168" s="236"/>
      <c r="AD168" s="236"/>
      <c r="AE168" s="236"/>
      <c r="AF168" s="236"/>
      <c r="AG168" s="236"/>
      <c r="AH168" s="236"/>
      <c r="AI168" s="236"/>
      <c r="AJ168" s="236"/>
      <c r="AK168" s="236"/>
      <c r="AL168" s="236"/>
      <c r="AM168" s="236"/>
      <c r="AN168" s="236"/>
      <c r="AO168" s="236"/>
      <c r="AP168" s="236"/>
      <c r="AQ168" s="236"/>
      <c r="AR168" s="236"/>
      <c r="AS168" s="236"/>
      <c r="AT168" s="236"/>
      <c r="AU168" s="236"/>
      <c r="AV168" s="236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</row>
    <row r="169" spans="1:13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6"/>
      <c r="AH169" s="236"/>
      <c r="AI169" s="236"/>
      <c r="AJ169" s="236"/>
      <c r="AK169" s="236"/>
      <c r="AL169" s="236"/>
      <c r="AM169" s="236"/>
      <c r="AN169" s="236"/>
      <c r="AO169" s="236"/>
      <c r="AP169" s="236"/>
      <c r="AQ169" s="236"/>
      <c r="AR169" s="236"/>
      <c r="AS169" s="236"/>
      <c r="AT169" s="236"/>
      <c r="AU169" s="236"/>
      <c r="AV169" s="236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</row>
    <row r="170" spans="1:13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  <c r="Z170" s="236"/>
      <c r="AA170" s="236"/>
      <c r="AB170" s="236"/>
      <c r="AC170" s="236"/>
      <c r="AD170" s="236"/>
      <c r="AE170" s="236"/>
      <c r="AF170" s="236"/>
      <c r="AG170" s="236"/>
      <c r="AH170" s="236"/>
      <c r="AI170" s="236"/>
      <c r="AJ170" s="236"/>
      <c r="AK170" s="236"/>
      <c r="AL170" s="236"/>
      <c r="AM170" s="236"/>
      <c r="AN170" s="236"/>
      <c r="AO170" s="236"/>
      <c r="AP170" s="236"/>
      <c r="AQ170" s="236"/>
      <c r="AR170" s="236"/>
      <c r="AS170" s="236"/>
      <c r="AT170" s="236"/>
      <c r="AU170" s="236"/>
      <c r="AV170" s="236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</row>
    <row r="171" spans="1:13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  <c r="AA171" s="236"/>
      <c r="AB171" s="236"/>
      <c r="AC171" s="236"/>
      <c r="AD171" s="236"/>
      <c r="AE171" s="236"/>
      <c r="AF171" s="236"/>
      <c r="AG171" s="236"/>
      <c r="AH171" s="236"/>
      <c r="AI171" s="236"/>
      <c r="AJ171" s="236"/>
      <c r="AK171" s="236"/>
      <c r="AL171" s="236"/>
      <c r="AM171" s="236"/>
      <c r="AN171" s="236"/>
      <c r="AO171" s="236"/>
      <c r="AP171" s="236"/>
      <c r="AQ171" s="236"/>
      <c r="AR171" s="236"/>
      <c r="AS171" s="236"/>
      <c r="AT171" s="236"/>
      <c r="AU171" s="236"/>
      <c r="AV171" s="236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</row>
    <row r="172" spans="1:13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6"/>
      <c r="AA172" s="236"/>
      <c r="AB172" s="236"/>
      <c r="AC172" s="236"/>
      <c r="AD172" s="236"/>
      <c r="AE172" s="236"/>
      <c r="AF172" s="236"/>
      <c r="AG172" s="236"/>
      <c r="AH172" s="236"/>
      <c r="AI172" s="236"/>
      <c r="AJ172" s="236"/>
      <c r="AK172" s="236"/>
      <c r="AL172" s="236"/>
      <c r="AM172" s="236"/>
      <c r="AN172" s="236"/>
      <c r="AO172" s="236"/>
      <c r="AP172" s="236"/>
      <c r="AQ172" s="236"/>
      <c r="AR172" s="236"/>
      <c r="AS172" s="236"/>
      <c r="AT172" s="236"/>
      <c r="AU172" s="236"/>
      <c r="AV172" s="236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</row>
    <row r="173" spans="1:13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  <c r="Z173" s="236"/>
      <c r="AA173" s="236"/>
      <c r="AB173" s="236"/>
      <c r="AC173" s="236"/>
      <c r="AD173" s="236"/>
      <c r="AE173" s="236"/>
      <c r="AF173" s="236"/>
      <c r="AG173" s="236"/>
      <c r="AH173" s="236"/>
      <c r="AI173" s="236"/>
      <c r="AJ173" s="236"/>
      <c r="AK173" s="236"/>
      <c r="AL173" s="236"/>
      <c r="AM173" s="236"/>
      <c r="AN173" s="236"/>
      <c r="AO173" s="236"/>
      <c r="AP173" s="236"/>
      <c r="AQ173" s="236"/>
      <c r="AR173" s="236"/>
      <c r="AS173" s="236"/>
      <c r="AT173" s="236"/>
      <c r="AU173" s="236"/>
      <c r="AV173" s="236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</row>
    <row r="174" spans="1:13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  <c r="AA174" s="236"/>
      <c r="AB174" s="236"/>
      <c r="AC174" s="236"/>
      <c r="AD174" s="236"/>
      <c r="AE174" s="236"/>
      <c r="AF174" s="236"/>
      <c r="AG174" s="236"/>
      <c r="AH174" s="236"/>
      <c r="AI174" s="236"/>
      <c r="AJ174" s="236"/>
      <c r="AK174" s="236"/>
      <c r="AL174" s="236"/>
      <c r="AM174" s="236"/>
      <c r="AN174" s="236"/>
      <c r="AO174" s="236"/>
      <c r="AP174" s="236"/>
      <c r="AQ174" s="236"/>
      <c r="AR174" s="236"/>
      <c r="AS174" s="236"/>
      <c r="AT174" s="236"/>
      <c r="AU174" s="236"/>
      <c r="AV174" s="236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</row>
    <row r="175" spans="1:13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  <c r="AA175" s="236"/>
      <c r="AB175" s="236"/>
      <c r="AC175" s="236"/>
      <c r="AD175" s="236"/>
      <c r="AE175" s="236"/>
      <c r="AF175" s="236"/>
      <c r="AG175" s="236"/>
      <c r="AH175" s="236"/>
      <c r="AI175" s="236"/>
      <c r="AJ175" s="236"/>
      <c r="AK175" s="236"/>
      <c r="AL175" s="236"/>
      <c r="AM175" s="236"/>
      <c r="AN175" s="236"/>
      <c r="AO175" s="236"/>
      <c r="AP175" s="236"/>
      <c r="AQ175" s="236"/>
      <c r="AR175" s="236"/>
      <c r="AS175" s="236"/>
      <c r="AT175" s="236"/>
      <c r="AU175" s="236"/>
      <c r="AV175" s="236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</row>
    <row r="176" spans="1:13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  <c r="Z176" s="236"/>
      <c r="AA176" s="236"/>
      <c r="AB176" s="236"/>
      <c r="AC176" s="236"/>
      <c r="AD176" s="236"/>
      <c r="AE176" s="236"/>
      <c r="AF176" s="236"/>
      <c r="AG176" s="236"/>
      <c r="AH176" s="236"/>
      <c r="AI176" s="236"/>
      <c r="AJ176" s="236"/>
      <c r="AK176" s="236"/>
      <c r="AL176" s="236"/>
      <c r="AM176" s="236"/>
      <c r="AN176" s="236"/>
      <c r="AO176" s="236"/>
      <c r="AP176" s="236"/>
      <c r="AQ176" s="236"/>
      <c r="AR176" s="236"/>
      <c r="AS176" s="236"/>
      <c r="AT176" s="236"/>
      <c r="AU176" s="236"/>
      <c r="AV176" s="236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</row>
    <row r="177" spans="1:13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  <c r="AA177" s="236"/>
      <c r="AB177" s="236"/>
      <c r="AC177" s="236"/>
      <c r="AD177" s="236"/>
      <c r="AE177" s="236"/>
      <c r="AF177" s="236"/>
      <c r="AG177" s="236"/>
      <c r="AH177" s="236"/>
      <c r="AI177" s="236"/>
      <c r="AJ177" s="236"/>
      <c r="AK177" s="236"/>
      <c r="AL177" s="236"/>
      <c r="AM177" s="236"/>
      <c r="AN177" s="236"/>
      <c r="AO177" s="236"/>
      <c r="AP177" s="236"/>
      <c r="AQ177" s="236"/>
      <c r="AR177" s="236"/>
      <c r="AS177" s="236"/>
      <c r="AT177" s="236"/>
      <c r="AU177" s="236"/>
      <c r="AV177" s="236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</row>
    <row r="178" spans="1:13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236"/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6"/>
      <c r="Y178" s="236"/>
      <c r="Z178" s="236"/>
      <c r="AA178" s="236"/>
      <c r="AB178" s="236"/>
      <c r="AC178" s="236"/>
      <c r="AD178" s="236"/>
      <c r="AE178" s="236"/>
      <c r="AF178" s="236"/>
      <c r="AG178" s="236"/>
      <c r="AH178" s="236"/>
      <c r="AI178" s="236"/>
      <c r="AJ178" s="236"/>
      <c r="AK178" s="236"/>
      <c r="AL178" s="236"/>
      <c r="AM178" s="236"/>
      <c r="AN178" s="236"/>
      <c r="AO178" s="236"/>
      <c r="AP178" s="236"/>
      <c r="AQ178" s="236"/>
      <c r="AR178" s="236"/>
      <c r="AS178" s="236"/>
      <c r="AT178" s="236"/>
      <c r="AU178" s="236"/>
      <c r="AV178" s="236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</row>
    <row r="179" spans="1:13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6"/>
      <c r="Y179" s="236"/>
      <c r="Z179" s="236"/>
      <c r="AA179" s="236"/>
      <c r="AB179" s="236"/>
      <c r="AC179" s="236"/>
      <c r="AD179" s="236"/>
      <c r="AE179" s="236"/>
      <c r="AF179" s="236"/>
      <c r="AG179" s="236"/>
      <c r="AH179" s="236"/>
      <c r="AI179" s="236"/>
      <c r="AJ179" s="236"/>
      <c r="AK179" s="236"/>
      <c r="AL179" s="236"/>
      <c r="AM179" s="236"/>
      <c r="AN179" s="236"/>
      <c r="AO179" s="236"/>
      <c r="AP179" s="236"/>
      <c r="AQ179" s="236"/>
      <c r="AR179" s="236"/>
      <c r="AS179" s="236"/>
      <c r="AT179" s="236"/>
      <c r="AU179" s="236"/>
      <c r="AV179" s="236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</row>
    <row r="180" spans="1:13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/>
      <c r="AA180" s="236"/>
      <c r="AB180" s="236"/>
      <c r="AC180" s="236"/>
      <c r="AD180" s="236"/>
      <c r="AE180" s="236"/>
      <c r="AF180" s="236"/>
      <c r="AG180" s="236"/>
      <c r="AH180" s="236"/>
      <c r="AI180" s="236"/>
      <c r="AJ180" s="236"/>
      <c r="AK180" s="236"/>
      <c r="AL180" s="236"/>
      <c r="AM180" s="236"/>
      <c r="AN180" s="236"/>
      <c r="AO180" s="236"/>
      <c r="AP180" s="236"/>
      <c r="AQ180" s="236"/>
      <c r="AR180" s="236"/>
      <c r="AS180" s="236"/>
      <c r="AT180" s="236"/>
      <c r="AU180" s="236"/>
      <c r="AV180" s="236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</row>
    <row r="181" spans="1:13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/>
      <c r="AA181" s="236"/>
      <c r="AB181" s="236"/>
      <c r="AC181" s="236"/>
      <c r="AD181" s="236"/>
      <c r="AE181" s="236"/>
      <c r="AF181" s="236"/>
      <c r="AG181" s="236"/>
      <c r="AH181" s="236"/>
      <c r="AI181" s="236"/>
      <c r="AJ181" s="236"/>
      <c r="AK181" s="236"/>
      <c r="AL181" s="236"/>
      <c r="AM181" s="236"/>
      <c r="AN181" s="236"/>
      <c r="AO181" s="236"/>
      <c r="AP181" s="236"/>
      <c r="AQ181" s="236"/>
      <c r="AR181" s="236"/>
      <c r="AS181" s="236"/>
      <c r="AT181" s="236"/>
      <c r="AU181" s="236"/>
      <c r="AV181" s="236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</row>
    <row r="182" spans="1:13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/>
      <c r="AA182" s="236"/>
      <c r="AB182" s="236"/>
      <c r="AC182" s="236"/>
      <c r="AD182" s="236"/>
      <c r="AE182" s="236"/>
      <c r="AF182" s="236"/>
      <c r="AG182" s="236"/>
      <c r="AH182" s="236"/>
      <c r="AI182" s="236"/>
      <c r="AJ182" s="236"/>
      <c r="AK182" s="236"/>
      <c r="AL182" s="236"/>
      <c r="AM182" s="236"/>
      <c r="AN182" s="236"/>
      <c r="AO182" s="236"/>
      <c r="AP182" s="236"/>
      <c r="AQ182" s="236"/>
      <c r="AR182" s="236"/>
      <c r="AS182" s="236"/>
      <c r="AT182" s="236"/>
      <c r="AU182" s="236"/>
      <c r="AV182" s="236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</row>
    <row r="183" spans="1:13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  <c r="AA183" s="236"/>
      <c r="AB183" s="236"/>
      <c r="AC183" s="236"/>
      <c r="AD183" s="236"/>
      <c r="AE183" s="236"/>
      <c r="AF183" s="236"/>
      <c r="AG183" s="236"/>
      <c r="AH183" s="236"/>
      <c r="AI183" s="236"/>
      <c r="AJ183" s="236"/>
      <c r="AK183" s="236"/>
      <c r="AL183" s="236"/>
      <c r="AM183" s="236"/>
      <c r="AN183" s="236"/>
      <c r="AO183" s="236"/>
      <c r="AP183" s="236"/>
      <c r="AQ183" s="236"/>
      <c r="AR183" s="236"/>
      <c r="AS183" s="236"/>
      <c r="AT183" s="236"/>
      <c r="AU183" s="236"/>
      <c r="AV183" s="236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</row>
    <row r="184" spans="1:13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236"/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  <c r="W184" s="236"/>
      <c r="X184" s="236"/>
      <c r="Y184" s="236"/>
      <c r="Z184" s="236"/>
      <c r="AA184" s="236"/>
      <c r="AB184" s="236"/>
      <c r="AC184" s="236"/>
      <c r="AD184" s="236"/>
      <c r="AE184" s="236"/>
      <c r="AF184" s="236"/>
      <c r="AG184" s="236"/>
      <c r="AH184" s="236"/>
      <c r="AI184" s="236"/>
      <c r="AJ184" s="236"/>
      <c r="AK184" s="236"/>
      <c r="AL184" s="236"/>
      <c r="AM184" s="236"/>
      <c r="AN184" s="236"/>
      <c r="AO184" s="236"/>
      <c r="AP184" s="236"/>
      <c r="AQ184" s="236"/>
      <c r="AR184" s="236"/>
      <c r="AS184" s="236"/>
      <c r="AT184" s="236"/>
      <c r="AU184" s="236"/>
      <c r="AV184" s="236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</row>
    <row r="185" spans="1:13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236"/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  <c r="W185" s="236"/>
      <c r="X185" s="236"/>
      <c r="Y185" s="236"/>
      <c r="Z185" s="236"/>
      <c r="AA185" s="236"/>
      <c r="AB185" s="236"/>
      <c r="AC185" s="236"/>
      <c r="AD185" s="236"/>
      <c r="AE185" s="236"/>
      <c r="AF185" s="236"/>
      <c r="AG185" s="236"/>
      <c r="AH185" s="236"/>
      <c r="AI185" s="236"/>
      <c r="AJ185" s="236"/>
      <c r="AK185" s="236"/>
      <c r="AL185" s="236"/>
      <c r="AM185" s="236"/>
      <c r="AN185" s="236"/>
      <c r="AO185" s="236"/>
      <c r="AP185" s="236"/>
      <c r="AQ185" s="236"/>
      <c r="AR185" s="236"/>
      <c r="AS185" s="236"/>
      <c r="AT185" s="236"/>
      <c r="AU185" s="236"/>
      <c r="AV185" s="236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</row>
    <row r="186" spans="1:13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  <c r="AA186" s="236"/>
      <c r="AB186" s="236"/>
      <c r="AC186" s="236"/>
      <c r="AD186" s="236"/>
      <c r="AE186" s="236"/>
      <c r="AF186" s="236"/>
      <c r="AG186" s="236"/>
      <c r="AH186" s="236"/>
      <c r="AI186" s="236"/>
      <c r="AJ186" s="236"/>
      <c r="AK186" s="236"/>
      <c r="AL186" s="236"/>
      <c r="AM186" s="236"/>
      <c r="AN186" s="236"/>
      <c r="AO186" s="236"/>
      <c r="AP186" s="236"/>
      <c r="AQ186" s="236"/>
      <c r="AR186" s="236"/>
      <c r="AS186" s="236"/>
      <c r="AT186" s="236"/>
      <c r="AU186" s="236"/>
      <c r="AV186" s="236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</row>
    <row r="187" spans="1:13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236"/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  <c r="W187" s="236"/>
      <c r="X187" s="236"/>
      <c r="Y187" s="236"/>
      <c r="Z187" s="236"/>
      <c r="AA187" s="236"/>
      <c r="AB187" s="236"/>
      <c r="AC187" s="236"/>
      <c r="AD187" s="236"/>
      <c r="AE187" s="236"/>
      <c r="AF187" s="236"/>
      <c r="AG187" s="236"/>
      <c r="AH187" s="236"/>
      <c r="AI187" s="236"/>
      <c r="AJ187" s="236"/>
      <c r="AK187" s="236"/>
      <c r="AL187" s="236"/>
      <c r="AM187" s="236"/>
      <c r="AN187" s="236"/>
      <c r="AO187" s="236"/>
      <c r="AP187" s="236"/>
      <c r="AQ187" s="236"/>
      <c r="AR187" s="236"/>
      <c r="AS187" s="236"/>
      <c r="AT187" s="236"/>
      <c r="AU187" s="236"/>
      <c r="AV187" s="236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</row>
    <row r="188" spans="1:13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236"/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  <c r="W188" s="236"/>
      <c r="X188" s="236"/>
      <c r="Y188" s="236"/>
      <c r="Z188" s="236"/>
      <c r="AA188" s="236"/>
      <c r="AB188" s="236"/>
      <c r="AC188" s="236"/>
      <c r="AD188" s="236"/>
      <c r="AE188" s="236"/>
      <c r="AF188" s="236"/>
      <c r="AG188" s="236"/>
      <c r="AH188" s="236"/>
      <c r="AI188" s="236"/>
      <c r="AJ188" s="236"/>
      <c r="AK188" s="236"/>
      <c r="AL188" s="236"/>
      <c r="AM188" s="236"/>
      <c r="AN188" s="236"/>
      <c r="AO188" s="236"/>
      <c r="AP188" s="236"/>
      <c r="AQ188" s="236"/>
      <c r="AR188" s="236"/>
      <c r="AS188" s="236"/>
      <c r="AT188" s="236"/>
      <c r="AU188" s="236"/>
      <c r="AV188" s="236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</row>
    <row r="189" spans="1:138">
      <c r="A189" s="5"/>
      <c r="B189" s="5"/>
      <c r="C189" s="5"/>
      <c r="D189" s="5"/>
      <c r="E189" s="5"/>
      <c r="F189" s="5"/>
      <c r="G189" s="5"/>
      <c r="H189" s="5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  <c r="AI189" s="233"/>
      <c r="AJ189" s="233"/>
      <c r="AK189" s="233"/>
      <c r="AL189" s="233"/>
      <c r="AM189" s="233"/>
      <c r="AN189" s="233"/>
      <c r="AO189" s="233"/>
      <c r="AP189" s="233"/>
      <c r="AQ189" s="233"/>
      <c r="AR189" s="233"/>
      <c r="AS189" s="233"/>
      <c r="AT189" s="233"/>
      <c r="AU189" s="233"/>
      <c r="AV189" s="233"/>
    </row>
    <row r="190" spans="1:138">
      <c r="A190" s="5"/>
      <c r="B190" s="5"/>
      <c r="C190" s="5"/>
      <c r="D190" s="5"/>
      <c r="E190" s="5"/>
      <c r="F190" s="5"/>
      <c r="G190" s="5"/>
      <c r="H190" s="5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3"/>
      <c r="AJ190" s="233"/>
      <c r="AK190" s="233"/>
      <c r="AL190" s="233"/>
      <c r="AM190" s="233"/>
      <c r="AN190" s="233"/>
      <c r="AO190" s="233"/>
      <c r="AP190" s="233"/>
      <c r="AQ190" s="233"/>
      <c r="AR190" s="233"/>
      <c r="AS190" s="233"/>
      <c r="AT190" s="233"/>
      <c r="AU190" s="233"/>
      <c r="AV190" s="233"/>
    </row>
    <row r="191" spans="1:138">
      <c r="A191" s="5"/>
      <c r="B191" s="5"/>
      <c r="C191" s="5"/>
      <c r="D191" s="5"/>
      <c r="E191" s="5"/>
      <c r="F191" s="5"/>
      <c r="G191" s="5"/>
      <c r="H191" s="5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  <c r="AI191" s="233"/>
      <c r="AJ191" s="233"/>
      <c r="AK191" s="233"/>
      <c r="AL191" s="233"/>
      <c r="AM191" s="233"/>
      <c r="AN191" s="233"/>
      <c r="AO191" s="233"/>
      <c r="AP191" s="233"/>
      <c r="AQ191" s="233"/>
      <c r="AR191" s="233"/>
      <c r="AS191" s="233"/>
      <c r="AT191" s="233"/>
      <c r="AU191" s="233"/>
      <c r="AV191" s="233"/>
    </row>
    <row r="192" spans="1:138">
      <c r="A192" s="5"/>
      <c r="B192" s="5"/>
      <c r="C192" s="5"/>
      <c r="D192" s="5"/>
      <c r="E192" s="5"/>
      <c r="F192" s="5"/>
      <c r="G192" s="5"/>
      <c r="H192" s="5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  <c r="AI192" s="233"/>
      <c r="AJ192" s="233"/>
      <c r="AK192" s="233"/>
      <c r="AL192" s="233"/>
      <c r="AM192" s="233"/>
      <c r="AN192" s="233"/>
      <c r="AO192" s="233"/>
      <c r="AP192" s="233"/>
      <c r="AQ192" s="233"/>
      <c r="AR192" s="233"/>
      <c r="AS192" s="233"/>
      <c r="AT192" s="233"/>
      <c r="AU192" s="233"/>
      <c r="AV192" s="233"/>
    </row>
    <row r="193" spans="1:48">
      <c r="A193" s="5"/>
      <c r="B193" s="5"/>
      <c r="C193" s="5"/>
      <c r="D193" s="5"/>
      <c r="E193" s="5"/>
      <c r="F193" s="5"/>
      <c r="G193" s="5"/>
      <c r="H193" s="5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  <c r="AH193" s="233"/>
      <c r="AI193" s="233"/>
      <c r="AJ193" s="233"/>
      <c r="AK193" s="233"/>
      <c r="AL193" s="233"/>
      <c r="AM193" s="233"/>
      <c r="AN193" s="233"/>
      <c r="AO193" s="233"/>
      <c r="AP193" s="233"/>
      <c r="AQ193" s="233"/>
      <c r="AR193" s="233"/>
      <c r="AS193" s="233"/>
      <c r="AT193" s="233"/>
      <c r="AU193" s="233"/>
      <c r="AV193" s="233"/>
    </row>
    <row r="194" spans="1:48">
      <c r="A194" s="5"/>
      <c r="B194" s="5"/>
      <c r="C194" s="5"/>
      <c r="D194" s="5"/>
      <c r="E194" s="5"/>
      <c r="F194" s="5"/>
      <c r="G194" s="5"/>
      <c r="H194" s="5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  <c r="AG194" s="233"/>
      <c r="AH194" s="233"/>
      <c r="AI194" s="233"/>
      <c r="AJ194" s="233"/>
      <c r="AK194" s="233"/>
      <c r="AL194" s="233"/>
      <c r="AM194" s="233"/>
      <c r="AN194" s="233"/>
      <c r="AO194" s="233"/>
      <c r="AP194" s="233"/>
      <c r="AQ194" s="233"/>
      <c r="AR194" s="233"/>
      <c r="AS194" s="233"/>
      <c r="AT194" s="233"/>
      <c r="AU194" s="233"/>
      <c r="AV194" s="233"/>
    </row>
    <row r="195" spans="1:48">
      <c r="A195" s="5"/>
      <c r="B195" s="5"/>
      <c r="C195" s="5"/>
      <c r="D195" s="5"/>
      <c r="E195" s="5"/>
      <c r="F195" s="5"/>
      <c r="G195" s="5"/>
      <c r="H195" s="5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33"/>
      <c r="V195" s="233"/>
      <c r="W195" s="233"/>
      <c r="X195" s="233"/>
      <c r="Y195" s="233"/>
      <c r="Z195" s="233"/>
      <c r="AA195" s="233"/>
      <c r="AB195" s="233"/>
      <c r="AC195" s="233"/>
      <c r="AD195" s="233"/>
      <c r="AE195" s="233"/>
      <c r="AF195" s="233"/>
      <c r="AG195" s="233"/>
      <c r="AH195" s="233"/>
      <c r="AI195" s="233"/>
      <c r="AJ195" s="233"/>
      <c r="AK195" s="233"/>
      <c r="AL195" s="233"/>
      <c r="AM195" s="233"/>
      <c r="AN195" s="233"/>
      <c r="AO195" s="233"/>
      <c r="AP195" s="233"/>
      <c r="AQ195" s="233"/>
      <c r="AR195" s="233"/>
      <c r="AS195" s="233"/>
      <c r="AT195" s="233"/>
      <c r="AU195" s="233"/>
      <c r="AV195" s="233"/>
    </row>
    <row r="196" spans="1:48">
      <c r="A196" s="5"/>
      <c r="B196" s="5"/>
      <c r="C196" s="5"/>
      <c r="D196" s="5"/>
      <c r="E196" s="5"/>
      <c r="F196" s="5"/>
      <c r="G196" s="5"/>
      <c r="H196" s="5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3"/>
      <c r="V196" s="233"/>
      <c r="W196" s="233"/>
      <c r="X196" s="233"/>
      <c r="Y196" s="233"/>
      <c r="Z196" s="233"/>
      <c r="AA196" s="233"/>
      <c r="AB196" s="233"/>
      <c r="AC196" s="233"/>
      <c r="AD196" s="233"/>
      <c r="AE196" s="233"/>
      <c r="AF196" s="233"/>
      <c r="AG196" s="233"/>
      <c r="AH196" s="233"/>
      <c r="AI196" s="233"/>
      <c r="AJ196" s="233"/>
      <c r="AK196" s="233"/>
      <c r="AL196" s="233"/>
      <c r="AM196" s="233"/>
      <c r="AN196" s="233"/>
      <c r="AO196" s="233"/>
      <c r="AP196" s="233"/>
      <c r="AQ196" s="233"/>
      <c r="AR196" s="233"/>
      <c r="AS196" s="233"/>
      <c r="AT196" s="233"/>
      <c r="AU196" s="233"/>
      <c r="AV196" s="233"/>
    </row>
    <row r="197" spans="1:48">
      <c r="A197" s="5"/>
      <c r="B197" s="5"/>
      <c r="C197" s="5"/>
      <c r="D197" s="5"/>
      <c r="E197" s="5"/>
      <c r="F197" s="5"/>
      <c r="G197" s="5"/>
      <c r="H197" s="5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33"/>
      <c r="V197" s="233"/>
      <c r="W197" s="233"/>
      <c r="X197" s="233"/>
      <c r="Y197" s="233"/>
      <c r="Z197" s="233"/>
      <c r="AA197" s="233"/>
      <c r="AB197" s="233"/>
      <c r="AC197" s="233"/>
      <c r="AD197" s="233"/>
      <c r="AE197" s="233"/>
      <c r="AF197" s="233"/>
      <c r="AG197" s="233"/>
      <c r="AH197" s="233"/>
      <c r="AI197" s="233"/>
      <c r="AJ197" s="233"/>
      <c r="AK197" s="233"/>
      <c r="AL197" s="233"/>
      <c r="AM197" s="233"/>
      <c r="AN197" s="233"/>
      <c r="AO197" s="233"/>
      <c r="AP197" s="233"/>
      <c r="AQ197" s="233"/>
      <c r="AR197" s="233"/>
      <c r="AS197" s="233"/>
      <c r="AT197" s="233"/>
      <c r="AU197" s="233"/>
      <c r="AV197" s="233"/>
    </row>
    <row r="198" spans="1:48">
      <c r="A198" s="5"/>
      <c r="B198" s="5"/>
      <c r="C198" s="5"/>
      <c r="D198" s="5"/>
      <c r="E198" s="5"/>
      <c r="F198" s="5"/>
      <c r="G198" s="5"/>
      <c r="H198" s="5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  <c r="Z198" s="233"/>
      <c r="AA198" s="233"/>
      <c r="AB198" s="233"/>
      <c r="AC198" s="233"/>
      <c r="AD198" s="233"/>
      <c r="AE198" s="233"/>
      <c r="AF198" s="233"/>
      <c r="AG198" s="233"/>
      <c r="AH198" s="233"/>
      <c r="AI198" s="233"/>
      <c r="AJ198" s="233"/>
      <c r="AK198" s="233"/>
      <c r="AL198" s="233"/>
      <c r="AM198" s="233"/>
      <c r="AN198" s="233"/>
      <c r="AO198" s="233"/>
      <c r="AP198" s="233"/>
      <c r="AQ198" s="233"/>
      <c r="AR198" s="233"/>
      <c r="AS198" s="233"/>
      <c r="AT198" s="233"/>
      <c r="AU198" s="233"/>
      <c r="AV198" s="233"/>
    </row>
    <row r="199" spans="1:48">
      <c r="A199" s="5"/>
      <c r="B199" s="5"/>
      <c r="C199" s="5"/>
      <c r="D199" s="5"/>
      <c r="E199" s="5"/>
      <c r="F199" s="5"/>
      <c r="G199" s="5"/>
      <c r="H199" s="5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/>
      <c r="AI199" s="233"/>
      <c r="AJ199" s="233"/>
      <c r="AK199" s="233"/>
      <c r="AL199" s="233"/>
      <c r="AM199" s="233"/>
      <c r="AN199" s="233"/>
      <c r="AO199" s="233"/>
      <c r="AP199" s="233"/>
      <c r="AQ199" s="233"/>
      <c r="AR199" s="233"/>
      <c r="AS199" s="233"/>
      <c r="AT199" s="233"/>
      <c r="AU199" s="233"/>
      <c r="AV199" s="233"/>
    </row>
    <row r="200" spans="1:48">
      <c r="A200" s="5"/>
      <c r="B200" s="5"/>
      <c r="C200" s="5"/>
      <c r="D200" s="5"/>
      <c r="E200" s="5"/>
      <c r="F200" s="5"/>
      <c r="G200" s="5"/>
      <c r="H200" s="5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3"/>
      <c r="V200" s="233"/>
      <c r="W200" s="233"/>
      <c r="X200" s="233"/>
      <c r="Y200" s="233"/>
      <c r="Z200" s="233"/>
      <c r="AA200" s="233"/>
      <c r="AB200" s="233"/>
      <c r="AC200" s="233"/>
      <c r="AD200" s="233"/>
      <c r="AE200" s="233"/>
      <c r="AF200" s="233"/>
      <c r="AG200" s="233"/>
      <c r="AH200" s="233"/>
      <c r="AI200" s="233"/>
      <c r="AJ200" s="233"/>
      <c r="AK200" s="233"/>
      <c r="AL200" s="233"/>
      <c r="AM200" s="233"/>
      <c r="AN200" s="233"/>
      <c r="AO200" s="233"/>
      <c r="AP200" s="233"/>
      <c r="AQ200" s="233"/>
      <c r="AR200" s="233"/>
      <c r="AS200" s="233"/>
      <c r="AT200" s="233"/>
      <c r="AU200" s="233"/>
      <c r="AV200" s="233"/>
    </row>
    <row r="201" spans="1:48">
      <c r="A201" s="5"/>
      <c r="B201" s="5"/>
      <c r="C201" s="5"/>
      <c r="D201" s="5"/>
      <c r="E201" s="5"/>
      <c r="F201" s="5"/>
      <c r="G201" s="5"/>
      <c r="H201" s="5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33"/>
      <c r="Z201" s="233"/>
      <c r="AA201" s="233"/>
      <c r="AB201" s="233"/>
      <c r="AC201" s="233"/>
      <c r="AD201" s="233"/>
      <c r="AE201" s="233"/>
      <c r="AF201" s="233"/>
      <c r="AG201" s="233"/>
      <c r="AH201" s="233"/>
      <c r="AI201" s="233"/>
      <c r="AJ201" s="233"/>
      <c r="AK201" s="233"/>
      <c r="AL201" s="233"/>
      <c r="AM201" s="233"/>
      <c r="AN201" s="233"/>
      <c r="AO201" s="233"/>
      <c r="AP201" s="233"/>
      <c r="AQ201" s="233"/>
      <c r="AR201" s="233"/>
      <c r="AS201" s="233"/>
      <c r="AT201" s="233"/>
      <c r="AU201" s="233"/>
      <c r="AV201" s="233"/>
    </row>
    <row r="202" spans="1:48">
      <c r="A202" s="5"/>
      <c r="B202" s="5"/>
      <c r="C202" s="5"/>
      <c r="D202" s="5"/>
      <c r="E202" s="5"/>
      <c r="F202" s="5"/>
      <c r="G202" s="5"/>
      <c r="H202" s="5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3"/>
      <c r="V202" s="233"/>
      <c r="W202" s="233"/>
      <c r="X202" s="233"/>
      <c r="Y202" s="233"/>
      <c r="Z202" s="233"/>
      <c r="AA202" s="233"/>
      <c r="AB202" s="233"/>
      <c r="AC202" s="233"/>
      <c r="AD202" s="233"/>
      <c r="AE202" s="233"/>
      <c r="AF202" s="233"/>
      <c r="AG202" s="233"/>
      <c r="AH202" s="233"/>
      <c r="AI202" s="233"/>
      <c r="AJ202" s="233"/>
      <c r="AK202" s="233"/>
      <c r="AL202" s="233"/>
      <c r="AM202" s="233"/>
      <c r="AN202" s="233"/>
      <c r="AO202" s="233"/>
      <c r="AP202" s="233"/>
      <c r="AQ202" s="233"/>
      <c r="AR202" s="233"/>
      <c r="AS202" s="233"/>
      <c r="AT202" s="233"/>
      <c r="AU202" s="233"/>
      <c r="AV202" s="233"/>
    </row>
    <row r="203" spans="1:48">
      <c r="A203" s="5"/>
      <c r="B203" s="5"/>
      <c r="C203" s="5"/>
      <c r="D203" s="5"/>
      <c r="E203" s="5"/>
      <c r="F203" s="5"/>
      <c r="G203" s="5"/>
      <c r="H203" s="5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33"/>
      <c r="V203" s="233"/>
      <c r="W203" s="233"/>
      <c r="X203" s="233"/>
      <c r="Y203" s="233"/>
      <c r="Z203" s="233"/>
      <c r="AA203" s="233"/>
      <c r="AB203" s="233"/>
      <c r="AC203" s="233"/>
      <c r="AD203" s="233"/>
      <c r="AE203" s="233"/>
      <c r="AF203" s="233"/>
      <c r="AG203" s="233"/>
      <c r="AH203" s="233"/>
      <c r="AI203" s="233"/>
      <c r="AJ203" s="233"/>
      <c r="AK203" s="233"/>
      <c r="AL203" s="233"/>
      <c r="AM203" s="233"/>
      <c r="AN203" s="233"/>
      <c r="AO203" s="233"/>
      <c r="AP203" s="233"/>
      <c r="AQ203" s="233"/>
      <c r="AR203" s="233"/>
      <c r="AS203" s="233"/>
      <c r="AT203" s="233"/>
      <c r="AU203" s="233"/>
      <c r="AV203" s="233"/>
    </row>
    <row r="204" spans="1:48">
      <c r="A204" s="5"/>
      <c r="B204" s="5"/>
      <c r="C204" s="5"/>
      <c r="D204" s="5"/>
      <c r="E204" s="5"/>
      <c r="F204" s="5"/>
      <c r="G204" s="5"/>
      <c r="H204" s="5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33"/>
      <c r="V204" s="233"/>
      <c r="W204" s="233"/>
      <c r="X204" s="233"/>
      <c r="Y204" s="233"/>
      <c r="Z204" s="233"/>
      <c r="AA204" s="233"/>
      <c r="AB204" s="233"/>
      <c r="AC204" s="233"/>
      <c r="AD204" s="233"/>
      <c r="AE204" s="233"/>
      <c r="AF204" s="233"/>
      <c r="AG204" s="233"/>
      <c r="AH204" s="233"/>
      <c r="AI204" s="233"/>
      <c r="AJ204" s="233"/>
      <c r="AK204" s="233"/>
      <c r="AL204" s="233"/>
      <c r="AM204" s="233"/>
      <c r="AN204" s="233"/>
      <c r="AO204" s="233"/>
      <c r="AP204" s="233"/>
      <c r="AQ204" s="233"/>
      <c r="AR204" s="233"/>
      <c r="AS204" s="233"/>
      <c r="AT204" s="233"/>
      <c r="AU204" s="233"/>
      <c r="AV204" s="233"/>
    </row>
    <row r="205" spans="1:48">
      <c r="A205" s="5"/>
      <c r="B205" s="5"/>
      <c r="C205" s="5"/>
      <c r="D205" s="5"/>
      <c r="E205" s="5"/>
      <c r="F205" s="5"/>
      <c r="G205" s="5"/>
      <c r="H205" s="5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33"/>
      <c r="Z205" s="233"/>
      <c r="AA205" s="233"/>
      <c r="AB205" s="233"/>
      <c r="AC205" s="233"/>
      <c r="AD205" s="233"/>
      <c r="AE205" s="233"/>
      <c r="AF205" s="233"/>
      <c r="AG205" s="233"/>
      <c r="AH205" s="233"/>
      <c r="AI205" s="233"/>
      <c r="AJ205" s="233"/>
      <c r="AK205" s="233"/>
      <c r="AL205" s="233"/>
      <c r="AM205" s="233"/>
      <c r="AN205" s="233"/>
      <c r="AO205" s="233"/>
      <c r="AP205" s="233"/>
      <c r="AQ205" s="233"/>
      <c r="AR205" s="233"/>
      <c r="AS205" s="233"/>
      <c r="AT205" s="233"/>
      <c r="AU205" s="233"/>
      <c r="AV205" s="233"/>
    </row>
    <row r="206" spans="1:48">
      <c r="A206" s="5"/>
      <c r="B206" s="5"/>
      <c r="C206" s="5"/>
      <c r="D206" s="5"/>
      <c r="E206" s="5"/>
      <c r="F206" s="5"/>
      <c r="G206" s="5"/>
      <c r="H206" s="5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U206" s="233"/>
      <c r="V206" s="233"/>
      <c r="W206" s="233"/>
      <c r="X206" s="233"/>
      <c r="Y206" s="233"/>
      <c r="Z206" s="233"/>
      <c r="AA206" s="233"/>
      <c r="AB206" s="233"/>
      <c r="AC206" s="233"/>
      <c r="AD206" s="233"/>
      <c r="AE206" s="233"/>
      <c r="AF206" s="233"/>
      <c r="AG206" s="233"/>
      <c r="AH206" s="233"/>
      <c r="AI206" s="233"/>
      <c r="AJ206" s="233"/>
      <c r="AK206" s="233"/>
      <c r="AL206" s="233"/>
      <c r="AM206" s="233"/>
      <c r="AN206" s="233"/>
      <c r="AO206" s="233"/>
      <c r="AP206" s="233"/>
      <c r="AQ206" s="233"/>
      <c r="AR206" s="233"/>
      <c r="AS206" s="233"/>
      <c r="AT206" s="233"/>
      <c r="AU206" s="233"/>
      <c r="AV206" s="233"/>
    </row>
    <row r="207" spans="1:48">
      <c r="A207" s="5"/>
      <c r="B207" s="5"/>
      <c r="C207" s="5"/>
      <c r="D207" s="5"/>
      <c r="E207" s="5"/>
      <c r="F207" s="5"/>
      <c r="G207" s="5"/>
      <c r="H207" s="5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233"/>
      <c r="Y207" s="233"/>
      <c r="Z207" s="233"/>
      <c r="AA207" s="233"/>
      <c r="AB207" s="233"/>
      <c r="AC207" s="233"/>
      <c r="AD207" s="233"/>
      <c r="AE207" s="233"/>
      <c r="AF207" s="233"/>
      <c r="AG207" s="233"/>
      <c r="AH207" s="233"/>
      <c r="AI207" s="233"/>
      <c r="AJ207" s="233"/>
      <c r="AK207" s="233"/>
      <c r="AL207" s="233"/>
      <c r="AM207" s="233"/>
      <c r="AN207" s="233"/>
      <c r="AO207" s="233"/>
      <c r="AP207" s="233"/>
      <c r="AQ207" s="233"/>
      <c r="AR207" s="233"/>
      <c r="AS207" s="233"/>
      <c r="AT207" s="233"/>
      <c r="AU207" s="233"/>
      <c r="AV207" s="233"/>
    </row>
    <row r="208" spans="1:48">
      <c r="A208" s="5"/>
      <c r="B208" s="5"/>
      <c r="C208" s="5"/>
      <c r="D208" s="5"/>
      <c r="E208" s="5"/>
      <c r="F208" s="5"/>
      <c r="G208" s="5"/>
      <c r="H208" s="5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3"/>
      <c r="Y208" s="233"/>
      <c r="Z208" s="233"/>
      <c r="AA208" s="233"/>
      <c r="AB208" s="233"/>
      <c r="AC208" s="233"/>
      <c r="AD208" s="233"/>
      <c r="AE208" s="233"/>
      <c r="AF208" s="233"/>
      <c r="AG208" s="233"/>
      <c r="AH208" s="233"/>
      <c r="AI208" s="233"/>
      <c r="AJ208" s="233"/>
      <c r="AK208" s="233"/>
      <c r="AL208" s="233"/>
      <c r="AM208" s="233"/>
      <c r="AN208" s="233"/>
      <c r="AO208" s="233"/>
      <c r="AP208" s="233"/>
      <c r="AQ208" s="233"/>
      <c r="AR208" s="233"/>
      <c r="AS208" s="233"/>
      <c r="AT208" s="233"/>
      <c r="AU208" s="233"/>
      <c r="AV208" s="233"/>
    </row>
    <row r="209" spans="1:48">
      <c r="A209" s="5"/>
      <c r="B209" s="5"/>
      <c r="C209" s="5"/>
      <c r="D209" s="5"/>
      <c r="E209" s="5"/>
      <c r="F209" s="5"/>
      <c r="G209" s="5"/>
      <c r="H209" s="5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  <c r="AA209" s="233"/>
      <c r="AB209" s="233"/>
      <c r="AC209" s="233"/>
      <c r="AD209" s="233"/>
      <c r="AE209" s="233"/>
      <c r="AF209" s="233"/>
      <c r="AG209" s="233"/>
      <c r="AH209" s="233"/>
      <c r="AI209" s="233"/>
      <c r="AJ209" s="233"/>
      <c r="AK209" s="233"/>
      <c r="AL209" s="233"/>
      <c r="AM209" s="233"/>
      <c r="AN209" s="233"/>
      <c r="AO209" s="233"/>
      <c r="AP209" s="233"/>
      <c r="AQ209" s="233"/>
      <c r="AR209" s="233"/>
      <c r="AS209" s="233"/>
      <c r="AT209" s="233"/>
      <c r="AU209" s="233"/>
      <c r="AV209" s="233"/>
    </row>
    <row r="210" spans="1:48">
      <c r="A210" s="5"/>
      <c r="B210" s="5"/>
      <c r="C210" s="5"/>
      <c r="D210" s="5"/>
      <c r="E210" s="5"/>
      <c r="F210" s="5"/>
      <c r="G210" s="5"/>
      <c r="H210" s="5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33"/>
      <c r="V210" s="233"/>
      <c r="W210" s="233"/>
      <c r="X210" s="233"/>
      <c r="Y210" s="233"/>
      <c r="Z210" s="233"/>
      <c r="AA210" s="233"/>
      <c r="AB210" s="233"/>
      <c r="AC210" s="233"/>
      <c r="AD210" s="233"/>
      <c r="AE210" s="233"/>
      <c r="AF210" s="233"/>
      <c r="AG210" s="233"/>
      <c r="AH210" s="233"/>
      <c r="AI210" s="233"/>
      <c r="AJ210" s="233"/>
      <c r="AK210" s="233"/>
      <c r="AL210" s="233"/>
      <c r="AM210" s="233"/>
      <c r="AN210" s="233"/>
      <c r="AO210" s="233"/>
      <c r="AP210" s="233"/>
      <c r="AQ210" s="233"/>
      <c r="AR210" s="233"/>
      <c r="AS210" s="233"/>
      <c r="AT210" s="233"/>
      <c r="AU210" s="233"/>
      <c r="AV210" s="233"/>
    </row>
    <row r="211" spans="1:48">
      <c r="A211" s="5"/>
      <c r="B211" s="5"/>
      <c r="C211" s="5"/>
      <c r="D211" s="5"/>
      <c r="E211" s="5"/>
      <c r="F211" s="5"/>
      <c r="G211" s="5"/>
      <c r="H211" s="5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33"/>
      <c r="Z211" s="233"/>
      <c r="AA211" s="233"/>
      <c r="AB211" s="233"/>
      <c r="AC211" s="233"/>
      <c r="AD211" s="233"/>
      <c r="AE211" s="233"/>
      <c r="AF211" s="233"/>
      <c r="AG211" s="233"/>
      <c r="AH211" s="233"/>
      <c r="AI211" s="233"/>
      <c r="AJ211" s="233"/>
      <c r="AK211" s="233"/>
      <c r="AL211" s="233"/>
      <c r="AM211" s="233"/>
      <c r="AN211" s="233"/>
      <c r="AO211" s="233"/>
      <c r="AP211" s="233"/>
      <c r="AQ211" s="233"/>
      <c r="AR211" s="233"/>
      <c r="AS211" s="233"/>
      <c r="AT211" s="233"/>
      <c r="AU211" s="233"/>
      <c r="AV211" s="233"/>
    </row>
    <row r="212" spans="1:48">
      <c r="A212" s="5"/>
      <c r="B212" s="5"/>
      <c r="C212" s="5"/>
      <c r="D212" s="5"/>
      <c r="E212" s="5"/>
      <c r="F212" s="5"/>
      <c r="G212" s="5"/>
      <c r="H212" s="5"/>
    </row>
    <row r="213" spans="1:48">
      <c r="A213" s="5"/>
      <c r="B213" s="5"/>
      <c r="C213" s="5"/>
      <c r="D213" s="5"/>
      <c r="E213" s="5"/>
      <c r="F213" s="5"/>
      <c r="G213" s="5"/>
      <c r="H213" s="5"/>
    </row>
    <row r="214" spans="1:48">
      <c r="A214" s="5"/>
      <c r="B214" s="5"/>
      <c r="C214" s="5"/>
      <c r="D214" s="5"/>
      <c r="E214" s="5"/>
      <c r="F214" s="5"/>
      <c r="G214" s="5"/>
      <c r="H214" s="5"/>
    </row>
    <row r="215" spans="1:48">
      <c r="A215" s="5"/>
      <c r="B215" s="5"/>
      <c r="C215" s="5"/>
      <c r="D215" s="5"/>
      <c r="E215" s="5"/>
      <c r="F215" s="5"/>
      <c r="G215" s="5"/>
      <c r="H215" s="5"/>
    </row>
    <row r="216" spans="1:48">
      <c r="A216" s="5"/>
      <c r="B216" s="5"/>
      <c r="C216" s="5"/>
      <c r="D216" s="5"/>
      <c r="E216" s="5"/>
      <c r="F216" s="5"/>
      <c r="G216" s="5"/>
      <c r="H216" s="5"/>
    </row>
    <row r="217" spans="1:48">
      <c r="A217" s="5"/>
      <c r="B217" s="5"/>
      <c r="C217" s="5"/>
      <c r="D217" s="5"/>
      <c r="E217" s="5"/>
      <c r="F217" s="5"/>
      <c r="G217" s="5"/>
      <c r="H217" s="5"/>
    </row>
    <row r="218" spans="1:48">
      <c r="A218" s="5"/>
      <c r="B218" s="5"/>
      <c r="C218" s="5"/>
      <c r="D218" s="5"/>
      <c r="E218" s="5"/>
      <c r="F218" s="5"/>
      <c r="G218" s="5"/>
      <c r="H218" s="5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I47" sqref="I47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93" t="s">
        <v>152</v>
      </c>
      <c r="C2" s="14"/>
      <c r="D2" s="14"/>
      <c r="E2" s="14"/>
      <c r="F2" s="14"/>
    </row>
    <row r="3" spans="1:8">
      <c r="A3" s="366"/>
      <c r="B3" s="366"/>
      <c r="C3" s="366"/>
      <c r="D3" s="366"/>
      <c r="E3" s="366"/>
      <c r="F3" s="366"/>
    </row>
    <row r="4" spans="1:8" ht="26.1" customHeight="1">
      <c r="A4" s="366"/>
      <c r="B4" s="576" t="s">
        <v>153</v>
      </c>
      <c r="C4" s="383" t="s">
        <v>150</v>
      </c>
      <c r="D4" s="383"/>
      <c r="E4" s="383" t="s">
        <v>147</v>
      </c>
      <c r="F4" s="383"/>
      <c r="H4" s="9" t="s">
        <v>173</v>
      </c>
    </row>
    <row r="5" spans="1:8" ht="38.65" customHeight="1">
      <c r="A5" s="366"/>
      <c r="B5" s="577"/>
      <c r="C5" s="384" t="s">
        <v>28</v>
      </c>
      <c r="D5" s="384" t="s">
        <v>29</v>
      </c>
      <c r="E5" s="384" t="s">
        <v>28</v>
      </c>
      <c r="F5" s="384" t="s">
        <v>29</v>
      </c>
    </row>
    <row r="6" spans="1:8" ht="20.85" hidden="1" customHeight="1">
      <c r="B6" s="94">
        <v>2007</v>
      </c>
      <c r="C6" s="95">
        <v>895.43156999999997</v>
      </c>
      <c r="D6" s="95">
        <v>1222.1400000000001</v>
      </c>
      <c r="E6" s="95">
        <v>800.6</v>
      </c>
      <c r="F6" s="95">
        <v>994.34</v>
      </c>
    </row>
    <row r="7" spans="1:8" ht="18" customHeight="1">
      <c r="B7" s="94">
        <v>2008</v>
      </c>
      <c r="C7" s="95">
        <v>933.71</v>
      </c>
      <c r="D7" s="95">
        <v>1280.1500000000001</v>
      </c>
      <c r="E7" s="95">
        <v>837.37</v>
      </c>
      <c r="F7" s="95">
        <v>1051.7</v>
      </c>
      <c r="H7" s="17"/>
    </row>
    <row r="8" spans="1:8" ht="18" customHeight="1">
      <c r="B8" s="94">
        <v>2009</v>
      </c>
      <c r="C8" s="95">
        <v>953.86</v>
      </c>
      <c r="D8" s="95">
        <v>1331.13</v>
      </c>
      <c r="E8" s="95">
        <v>864.68</v>
      </c>
      <c r="F8" s="95">
        <v>1110.04</v>
      </c>
      <c r="H8" s="17"/>
    </row>
    <row r="9" spans="1:8" ht="18" customHeight="1">
      <c r="B9" s="94">
        <v>2010</v>
      </c>
      <c r="C9" s="95">
        <v>990.62</v>
      </c>
      <c r="D9" s="95">
        <v>1393.4</v>
      </c>
      <c r="E9" s="95">
        <v>895.89</v>
      </c>
      <c r="F9" s="95">
        <v>1172.18</v>
      </c>
      <c r="H9" s="17"/>
    </row>
    <row r="10" spans="1:8" ht="18" customHeight="1">
      <c r="B10" s="94">
        <v>2011</v>
      </c>
      <c r="C10" s="95">
        <v>1018.62</v>
      </c>
      <c r="D10" s="95">
        <v>1407.09</v>
      </c>
      <c r="E10" s="95">
        <v>921.51</v>
      </c>
      <c r="F10" s="95">
        <v>1202.07</v>
      </c>
      <c r="H10" s="17"/>
    </row>
    <row r="11" spans="1:8" ht="18" customHeight="1">
      <c r="B11" s="94">
        <v>2012</v>
      </c>
      <c r="C11" s="95">
        <v>1003.44</v>
      </c>
      <c r="D11" s="95">
        <v>1389.91</v>
      </c>
      <c r="E11" s="95">
        <v>943.46</v>
      </c>
      <c r="F11" s="95">
        <v>1251.97</v>
      </c>
      <c r="H11" s="17"/>
    </row>
    <row r="12" spans="1:8" ht="18" customHeight="1">
      <c r="B12" s="94">
        <v>2013</v>
      </c>
      <c r="C12" s="95">
        <v>1005.51</v>
      </c>
      <c r="D12" s="95">
        <v>1424.58</v>
      </c>
      <c r="E12" s="95">
        <v>955.24</v>
      </c>
      <c r="F12" s="95">
        <v>1295.6400000000001</v>
      </c>
      <c r="H12" s="17"/>
    </row>
    <row r="13" spans="1:8" ht="18" customHeight="1">
      <c r="B13" s="94">
        <v>2014</v>
      </c>
      <c r="C13" s="95">
        <v>996.8</v>
      </c>
      <c r="D13" s="95">
        <v>1425.67</v>
      </c>
      <c r="E13" s="95">
        <v>949.29</v>
      </c>
      <c r="F13" s="95">
        <v>1314.68</v>
      </c>
      <c r="H13" s="17"/>
    </row>
    <row r="14" spans="1:8" ht="18" customHeight="1">
      <c r="B14" s="94">
        <v>2015</v>
      </c>
      <c r="C14" s="95">
        <v>983.77</v>
      </c>
      <c r="D14" s="95">
        <v>1460.3</v>
      </c>
      <c r="E14" s="95">
        <v>941.18</v>
      </c>
      <c r="F14" s="95">
        <v>1342.94</v>
      </c>
      <c r="H14" s="17"/>
    </row>
    <row r="15" spans="1:8" ht="18" customHeight="1">
      <c r="B15" s="94">
        <v>2016</v>
      </c>
      <c r="C15" s="95">
        <v>973.19</v>
      </c>
      <c r="D15" s="95">
        <v>1451.07</v>
      </c>
      <c r="E15" s="95">
        <v>936.4</v>
      </c>
      <c r="F15" s="95">
        <v>1332.37</v>
      </c>
      <c r="H15" s="17"/>
    </row>
    <row r="16" spans="1:8" ht="18" customHeight="1">
      <c r="B16" s="94">
        <v>2017</v>
      </c>
      <c r="C16" s="95">
        <v>970.28</v>
      </c>
      <c r="D16" s="95">
        <v>1432.9</v>
      </c>
      <c r="E16" s="95">
        <v>935.71</v>
      </c>
      <c r="F16" s="95">
        <v>1318.47</v>
      </c>
      <c r="H16" s="17"/>
    </row>
    <row r="17" spans="2:13" ht="18" customHeight="1">
      <c r="B17" s="94">
        <v>2018</v>
      </c>
      <c r="C17" s="95">
        <v>967.4</v>
      </c>
      <c r="D17" s="95">
        <v>1420.02</v>
      </c>
      <c r="E17" s="95">
        <v>937.39</v>
      </c>
      <c r="F17" s="95">
        <v>1311.23</v>
      </c>
      <c r="H17" s="17"/>
    </row>
    <row r="18" spans="2:13" ht="18" customHeight="1">
      <c r="B18" s="94">
        <v>2019</v>
      </c>
      <c r="C18" s="95">
        <v>989.63963273409115</v>
      </c>
      <c r="D18" s="95">
        <v>1466.1257319129511</v>
      </c>
      <c r="E18" s="95">
        <v>962.55030148478431</v>
      </c>
      <c r="F18" s="95">
        <v>1345.982851671419</v>
      </c>
      <c r="H18" s="17"/>
    </row>
    <row r="19" spans="2:13" ht="18" customHeight="1">
      <c r="B19" s="94">
        <v>2020</v>
      </c>
      <c r="C19" s="95">
        <v>1005.72</v>
      </c>
      <c r="D19" s="95">
        <v>1528.73</v>
      </c>
      <c r="E19" s="95">
        <v>975.16</v>
      </c>
      <c r="F19" s="95">
        <v>1406.74</v>
      </c>
      <c r="H19" s="17"/>
    </row>
    <row r="20" spans="2:13" ht="18" customHeight="1">
      <c r="B20" s="94">
        <v>2021</v>
      </c>
      <c r="C20" s="95">
        <v>1019.71</v>
      </c>
      <c r="D20" s="95">
        <v>1502.99</v>
      </c>
      <c r="E20" s="95">
        <v>989.46</v>
      </c>
      <c r="F20" s="95">
        <v>1388.38</v>
      </c>
      <c r="H20" s="17"/>
    </row>
    <row r="21" spans="2:13" ht="18" customHeight="1">
      <c r="B21" s="256" t="s">
        <v>216</v>
      </c>
      <c r="C21" s="257">
        <f>'Distrib - regím. Altas nuevas'!$I$42</f>
        <v>1055.5360268562397</v>
      </c>
      <c r="D21" s="257">
        <f>'Distrib - regím. Altas nuevas'!$I$44</f>
        <v>1529.1014821222602</v>
      </c>
      <c r="E21" s="257">
        <f>'Distrib - regím. Altas nuevas'!$O$42</f>
        <v>1027.144162797895</v>
      </c>
      <c r="F21" s="257">
        <f>'Distrib - regím. Altas nuevas'!$O$44</f>
        <v>1435.7309776603408</v>
      </c>
    </row>
    <row r="23" spans="2:13">
      <c r="B23" s="97" t="s">
        <v>129</v>
      </c>
      <c r="C23" s="98"/>
    </row>
    <row r="24" spans="2:13" ht="25.5" customHeight="1">
      <c r="B24" s="94">
        <v>2008</v>
      </c>
      <c r="C24" s="99">
        <f t="shared" ref="C24:F35" si="0">C7/C6-1</f>
        <v>4.274858211666599E-2</v>
      </c>
      <c r="D24" s="99">
        <f t="shared" si="0"/>
        <v>4.7465920434647479E-2</v>
      </c>
      <c r="E24" s="99">
        <f t="shared" si="0"/>
        <v>4.5928053959530368E-2</v>
      </c>
      <c r="F24" s="99">
        <f t="shared" si="0"/>
        <v>5.7686505621819428E-2</v>
      </c>
      <c r="G24" s="99"/>
      <c r="H24" s="92"/>
    </row>
    <row r="25" spans="2:13" ht="17.850000000000001" customHeight="1">
      <c r="B25" s="94">
        <v>2009</v>
      </c>
      <c r="C25" s="99">
        <f t="shared" si="0"/>
        <v>2.1580576410234364E-2</v>
      </c>
      <c r="D25" s="99">
        <f t="shared" si="0"/>
        <v>3.9823458188493532E-2</v>
      </c>
      <c r="E25" s="99">
        <f t="shared" si="0"/>
        <v>3.2614017698269437E-2</v>
      </c>
      <c r="F25" s="99">
        <f t="shared" si="0"/>
        <v>5.5472092802129724E-2</v>
      </c>
      <c r="G25" s="99"/>
      <c r="H25" s="92"/>
      <c r="L25" s="309"/>
    </row>
    <row r="26" spans="2:13" ht="17.850000000000001" customHeight="1">
      <c r="B26" s="94">
        <v>2010</v>
      </c>
      <c r="C26" s="99">
        <f t="shared" si="0"/>
        <v>3.853815025265761E-2</v>
      </c>
      <c r="D26" s="99">
        <f t="shared" si="0"/>
        <v>4.6779803625491168E-2</v>
      </c>
      <c r="E26" s="99">
        <f t="shared" si="0"/>
        <v>3.6094277651848028E-2</v>
      </c>
      <c r="F26" s="99">
        <f t="shared" si="0"/>
        <v>5.597996468595734E-2</v>
      </c>
      <c r="G26" s="99"/>
      <c r="H26" s="92"/>
      <c r="L26" s="309"/>
    </row>
    <row r="27" spans="2:13" ht="17.850000000000001" customHeight="1">
      <c r="B27" s="94">
        <v>2011</v>
      </c>
      <c r="C27" s="99">
        <f t="shared" si="0"/>
        <v>2.8265126890230308E-2</v>
      </c>
      <c r="D27" s="99">
        <f t="shared" si="0"/>
        <v>9.8248887613030522E-3</v>
      </c>
      <c r="E27" s="99">
        <f t="shared" si="0"/>
        <v>2.8597260824431592E-2</v>
      </c>
      <c r="F27" s="99">
        <f t="shared" si="0"/>
        <v>2.5499496664334709E-2</v>
      </c>
      <c r="G27" s="99"/>
      <c r="H27" s="92"/>
      <c r="L27" s="309"/>
    </row>
    <row r="28" spans="2:13" ht="17.850000000000001" customHeight="1">
      <c r="B28" s="94">
        <v>2012</v>
      </c>
      <c r="C28" s="99">
        <f t="shared" si="0"/>
        <v>-1.4902515167579566E-2</v>
      </c>
      <c r="D28" s="99">
        <f t="shared" si="0"/>
        <v>-1.2209595690396369E-2</v>
      </c>
      <c r="E28" s="99">
        <f t="shared" si="0"/>
        <v>2.3819600438411026E-2</v>
      </c>
      <c r="F28" s="99">
        <f t="shared" si="0"/>
        <v>4.1511725606661942E-2</v>
      </c>
      <c r="G28" s="99"/>
      <c r="H28" s="92"/>
      <c r="L28" s="309"/>
    </row>
    <row r="29" spans="2:13" ht="17.850000000000001" customHeight="1">
      <c r="B29" s="94">
        <v>2013</v>
      </c>
      <c r="C29" s="99">
        <f t="shared" si="0"/>
        <v>2.0629036115760169E-3</v>
      </c>
      <c r="D29" s="99">
        <f t="shared" si="0"/>
        <v>2.4944061126259909E-2</v>
      </c>
      <c r="E29" s="99">
        <f t="shared" si="0"/>
        <v>1.2485955949377736E-2</v>
      </c>
      <c r="F29" s="99">
        <f t="shared" si="0"/>
        <v>3.4881027500659023E-2</v>
      </c>
      <c r="G29" s="99"/>
      <c r="H29" s="92"/>
      <c r="L29" s="309"/>
    </row>
    <row r="30" spans="2:13" ht="17.850000000000001" customHeight="1">
      <c r="B30" s="94">
        <v>2014</v>
      </c>
      <c r="C30" s="99">
        <f t="shared" si="0"/>
        <v>-8.6622708874104504E-3</v>
      </c>
      <c r="D30" s="99">
        <f t="shared" si="0"/>
        <v>7.6513779499931545E-4</v>
      </c>
      <c r="E30" s="99">
        <f t="shared" si="0"/>
        <v>-6.2288011389808329E-3</v>
      </c>
      <c r="F30" s="99">
        <f t="shared" si="0"/>
        <v>1.469544009138346E-2</v>
      </c>
      <c r="G30" s="99"/>
      <c r="H30" s="92"/>
      <c r="J30" s="14"/>
      <c r="K30" s="14"/>
      <c r="L30" s="14"/>
      <c r="M30" s="14"/>
    </row>
    <row r="31" spans="2:13" ht="17.850000000000001" customHeight="1">
      <c r="B31" s="94">
        <v>2015</v>
      </c>
      <c r="C31" s="99">
        <f t="shared" si="0"/>
        <v>-1.3071829855537676E-2</v>
      </c>
      <c r="D31" s="99">
        <f t="shared" si="0"/>
        <v>2.4290333667678965E-2</v>
      </c>
      <c r="E31" s="99">
        <f t="shared" si="0"/>
        <v>-8.5432270433692947E-3</v>
      </c>
      <c r="F31" s="99">
        <f t="shared" si="0"/>
        <v>2.1495725195484816E-2</v>
      </c>
      <c r="G31" s="99"/>
      <c r="H31" s="92"/>
      <c r="J31" s="15"/>
      <c r="K31" s="15"/>
      <c r="L31" s="15"/>
      <c r="M31" s="15"/>
    </row>
    <row r="32" spans="2:13" ht="17.850000000000001" customHeight="1">
      <c r="B32" s="94">
        <v>2016</v>
      </c>
      <c r="C32" s="99">
        <f t="shared" si="0"/>
        <v>-1.0754546286225408E-2</v>
      </c>
      <c r="D32" s="99">
        <f t="shared" si="0"/>
        <v>-6.3206190508799942E-3</v>
      </c>
      <c r="E32" s="99">
        <f t="shared" si="0"/>
        <v>-5.0787309547588588E-3</v>
      </c>
      <c r="F32" s="99">
        <f t="shared" si="0"/>
        <v>-7.8707909511968044E-3</v>
      </c>
      <c r="G32" s="99"/>
      <c r="H32" s="92"/>
      <c r="I32" s="16"/>
      <c r="J32" s="17"/>
      <c r="K32" s="17"/>
      <c r="L32" s="17"/>
      <c r="M32" s="17"/>
    </row>
    <row r="33" spans="1:15" ht="17.850000000000001" customHeight="1">
      <c r="B33" s="94">
        <v>2017</v>
      </c>
      <c r="C33" s="99">
        <f t="shared" si="0"/>
        <v>-2.9901663601147321E-3</v>
      </c>
      <c r="D33" s="99">
        <f t="shared" si="0"/>
        <v>-1.2521794262165042E-2</v>
      </c>
      <c r="E33" s="99">
        <f t="shared" si="0"/>
        <v>-7.3686458778288166E-4</v>
      </c>
      <c r="F33" s="99">
        <f t="shared" si="0"/>
        <v>-1.0432537508349715E-2</v>
      </c>
      <c r="G33" s="99"/>
      <c r="H33" s="92"/>
      <c r="K33" s="94"/>
    </row>
    <row r="34" spans="1:15" ht="17.850000000000001" customHeight="1">
      <c r="B34" s="94">
        <v>2018</v>
      </c>
      <c r="C34" s="99">
        <f t="shared" si="0"/>
        <v>-2.9682153605145034E-3</v>
      </c>
      <c r="D34" s="99">
        <f t="shared" si="0"/>
        <v>-8.9887640449438644E-3</v>
      </c>
      <c r="E34" s="99">
        <f t="shared" si="0"/>
        <v>1.7954280706629078E-3</v>
      </c>
      <c r="F34" s="99">
        <f t="shared" si="0"/>
        <v>-5.4912133002646968E-3</v>
      </c>
      <c r="G34" s="99"/>
      <c r="H34" s="92"/>
    </row>
    <row r="35" spans="1:15" ht="17.850000000000001" customHeight="1">
      <c r="B35" s="94">
        <v>2019</v>
      </c>
      <c r="C35" s="99">
        <f t="shared" si="0"/>
        <v>2.2989076632304206E-2</v>
      </c>
      <c r="D35" s="99">
        <f t="shared" si="0"/>
        <v>3.2468367989852975E-2</v>
      </c>
      <c r="E35" s="99">
        <f t="shared" si="0"/>
        <v>2.6840804238133842E-2</v>
      </c>
      <c r="F35" s="99">
        <f t="shared" si="0"/>
        <v>2.6504008962134007E-2</v>
      </c>
      <c r="G35" s="99"/>
      <c r="H35" s="92"/>
    </row>
    <row r="36" spans="1:15" ht="17.850000000000001" customHeight="1">
      <c r="B36" s="94">
        <v>2020</v>
      </c>
      <c r="C36" s="99">
        <f t="shared" ref="C36:F36" si="1">C19/C18-1</f>
        <v>1.6248709867735744E-2</v>
      </c>
      <c r="D36" s="99">
        <f t="shared" si="1"/>
        <v>4.2700476994810721E-2</v>
      </c>
      <c r="E36" s="99">
        <f t="shared" si="1"/>
        <v>1.3100300831826228E-2</v>
      </c>
      <c r="F36" s="99">
        <f t="shared" si="1"/>
        <v>4.5139615451366133E-2</v>
      </c>
      <c r="G36" s="99"/>
      <c r="H36" s="92"/>
    </row>
    <row r="37" spans="1:15" ht="17.850000000000001" customHeight="1">
      <c r="B37" s="94">
        <v>2021</v>
      </c>
      <c r="C37" s="99">
        <f t="shared" ref="C37:F37" si="2">C20/C19-1</f>
        <v>1.3910432327089106E-2</v>
      </c>
      <c r="D37" s="99">
        <f t="shared" si="2"/>
        <v>-1.6837505641938089E-2</v>
      </c>
      <c r="E37" s="99">
        <f t="shared" si="2"/>
        <v>1.4664260223963277E-2</v>
      </c>
      <c r="F37" s="99">
        <f t="shared" si="2"/>
        <v>-1.3051452293956212E-2</v>
      </c>
      <c r="G37" s="99"/>
      <c r="H37" s="92"/>
    </row>
    <row r="38" spans="1:15" ht="22.7" customHeight="1">
      <c r="B38" s="96" t="s">
        <v>217</v>
      </c>
      <c r="C38" s="100">
        <f>C21/C45-1</f>
        <v>2.2954912880980505E-2</v>
      </c>
      <c r="D38" s="100">
        <f>D21/D45-1</f>
        <v>1.2975287614989117E-3</v>
      </c>
      <c r="E38" s="100">
        <f>E21/E45-1</f>
        <v>2.5308859938604877E-2</v>
      </c>
      <c r="F38" s="100">
        <f>F21/F45-1</f>
        <v>1.1192090418878919E-2</v>
      </c>
      <c r="G38" s="99"/>
      <c r="H38" s="92"/>
      <c r="J38" s="6"/>
    </row>
    <row r="39" spans="1:15" ht="7.5" customHeight="1"/>
    <row r="40" spans="1:15" ht="3.4" customHeight="1">
      <c r="B40" s="101"/>
      <c r="C40" s="101"/>
      <c r="D40" s="101"/>
      <c r="E40" s="101"/>
      <c r="F40" s="101"/>
    </row>
    <row r="41" spans="1:15" ht="23.85" customHeight="1">
      <c r="B41" s="13" t="s">
        <v>197</v>
      </c>
    </row>
    <row r="42" spans="1:15" ht="23.85" customHeight="1">
      <c r="B42" s="13" t="s">
        <v>218</v>
      </c>
      <c r="K42" s="307"/>
      <c r="L42" s="307"/>
      <c r="M42" s="307"/>
      <c r="N42" s="307"/>
      <c r="O42" s="296"/>
    </row>
    <row r="43" spans="1:15" ht="35.65" customHeight="1">
      <c r="A43" s="242"/>
      <c r="B43" s="538"/>
      <c r="C43" s="456" t="s">
        <v>154</v>
      </c>
      <c r="D43" s="456"/>
      <c r="E43" s="456" t="s">
        <v>155</v>
      </c>
      <c r="F43" s="457"/>
      <c r="G43" s="457"/>
      <c r="H43" s="299"/>
      <c r="I43" s="299"/>
      <c r="K43" s="307"/>
      <c r="L43" s="307"/>
      <c r="M43" s="307"/>
      <c r="N43" s="307"/>
      <c r="O43" s="296"/>
    </row>
    <row r="44" spans="1:15">
      <c r="A44" s="242"/>
      <c r="B44" s="538"/>
      <c r="C44" s="456" t="s">
        <v>28</v>
      </c>
      <c r="D44" s="456" t="s">
        <v>29</v>
      </c>
      <c r="E44" s="456" t="s">
        <v>28</v>
      </c>
      <c r="F44" s="457" t="s">
        <v>29</v>
      </c>
      <c r="G44" s="457"/>
      <c r="H44" s="299"/>
      <c r="I44" s="299"/>
      <c r="K44" s="307"/>
      <c r="L44" s="308"/>
      <c r="M44" s="308"/>
      <c r="N44" s="307"/>
      <c r="O44" s="306"/>
    </row>
    <row r="45" spans="1:15" ht="21.4" customHeight="1">
      <c r="A45" s="242"/>
      <c r="B45" s="538"/>
      <c r="C45" s="458">
        <v>1031.8499999999999</v>
      </c>
      <c r="D45" s="458">
        <v>1527.12</v>
      </c>
      <c r="E45" s="456">
        <v>1001.79</v>
      </c>
      <c r="F45" s="459">
        <v>1419.84</v>
      </c>
      <c r="G45" s="457"/>
      <c r="H45" s="299"/>
      <c r="I45" s="299"/>
      <c r="K45" s="307"/>
      <c r="L45" s="307"/>
      <c r="M45" s="307"/>
      <c r="N45" s="307"/>
      <c r="O45" s="296"/>
    </row>
    <row r="46" spans="1:15" ht="19.7" customHeight="1">
      <c r="A46" s="242"/>
      <c r="B46" s="538"/>
      <c r="C46" s="456"/>
      <c r="D46" s="456"/>
      <c r="E46" s="456"/>
      <c r="F46" s="457"/>
      <c r="G46" s="457"/>
      <c r="H46" s="299"/>
      <c r="I46" s="299"/>
      <c r="K46" s="307"/>
      <c r="L46" s="307"/>
      <c r="M46" s="307"/>
      <c r="N46" s="307"/>
      <c r="O46" s="296"/>
    </row>
    <row r="47" spans="1:15">
      <c r="A47" s="242"/>
      <c r="B47" s="538"/>
      <c r="C47" s="538"/>
      <c r="D47" s="538"/>
      <c r="E47" s="538"/>
      <c r="F47" s="539"/>
      <c r="G47" s="440"/>
      <c r="H47" s="299"/>
      <c r="I47" s="299"/>
      <c r="K47" s="307"/>
      <c r="L47" s="307"/>
      <c r="M47" s="307"/>
      <c r="N47" s="307"/>
      <c r="O47" s="296"/>
    </row>
    <row r="48" spans="1:15">
      <c r="A48" s="242"/>
      <c r="B48" s="539"/>
      <c r="C48" s="539"/>
      <c r="D48" s="539"/>
      <c r="E48" s="539"/>
      <c r="F48" s="539"/>
      <c r="G48" s="440"/>
      <c r="H48" s="463"/>
      <c r="I48" s="407"/>
      <c r="K48" s="307"/>
      <c r="L48" s="307"/>
      <c r="M48" s="307"/>
      <c r="N48" s="307"/>
      <c r="O48" s="296"/>
    </row>
    <row r="49" spans="1:15">
      <c r="A49" s="242"/>
      <c r="B49" s="440"/>
      <c r="C49" s="440"/>
      <c r="D49" s="440"/>
      <c r="E49" s="440"/>
      <c r="F49" s="440"/>
      <c r="G49" s="440"/>
      <c r="H49" s="299"/>
      <c r="I49" s="299"/>
      <c r="K49" s="307"/>
      <c r="L49" s="307"/>
      <c r="M49" s="307"/>
      <c r="N49" s="307"/>
      <c r="O49" s="296"/>
    </row>
    <row r="50" spans="1:15">
      <c r="A50" s="242"/>
      <c r="B50" s="440"/>
      <c r="C50" s="440"/>
      <c r="D50" s="440"/>
      <c r="E50" s="440"/>
      <c r="F50" s="440"/>
      <c r="G50" s="440"/>
      <c r="H50" s="299"/>
      <c r="I50" s="298"/>
      <c r="K50" s="296"/>
      <c r="L50" s="296"/>
      <c r="M50" s="296"/>
      <c r="N50" s="296"/>
      <c r="O50" s="296"/>
    </row>
    <row r="51" spans="1:15">
      <c r="A51" s="242"/>
      <c r="B51" s="440"/>
      <c r="C51" s="440"/>
      <c r="D51" s="440"/>
      <c r="E51" s="440"/>
      <c r="F51" s="440"/>
      <c r="G51" s="516"/>
      <c r="H51" s="299"/>
      <c r="I51" s="298"/>
      <c r="K51" s="296"/>
      <c r="L51" s="296"/>
      <c r="M51" s="296"/>
      <c r="N51" s="296"/>
      <c r="O51" s="296"/>
    </row>
    <row r="52" spans="1:15">
      <c r="A52" s="242"/>
      <c r="B52" s="440"/>
      <c r="C52" s="440"/>
      <c r="D52" s="440"/>
      <c r="E52" s="440"/>
      <c r="F52" s="440"/>
      <c r="G52" s="516"/>
      <c r="H52" s="406"/>
      <c r="I52" s="298"/>
      <c r="K52" s="296"/>
      <c r="L52" s="296"/>
      <c r="M52" s="296"/>
      <c r="N52" s="296"/>
      <c r="O52" s="296"/>
    </row>
    <row r="53" spans="1:15">
      <c r="A53" s="242"/>
      <c r="B53" s="440"/>
      <c r="C53" s="440"/>
      <c r="D53" s="440"/>
      <c r="E53" s="440"/>
      <c r="F53" s="440"/>
      <c r="G53" s="516"/>
      <c r="H53" s="299"/>
      <c r="I53" s="298"/>
      <c r="K53" s="299"/>
      <c r="L53" s="296"/>
      <c r="M53" s="296"/>
      <c r="N53" s="296"/>
      <c r="O53" s="296"/>
    </row>
    <row r="54" spans="1:15">
      <c r="B54" s="441"/>
      <c r="C54" s="440"/>
      <c r="D54" s="440"/>
      <c r="E54" s="440"/>
      <c r="F54" s="440"/>
      <c r="G54" s="435"/>
      <c r="H54" s="298"/>
      <c r="I54" s="298"/>
      <c r="K54" s="299"/>
      <c r="L54" s="299"/>
      <c r="M54" s="299"/>
      <c r="N54" s="299"/>
      <c r="O54" s="299"/>
    </row>
    <row r="55" spans="1:15">
      <c r="B55" s="441"/>
      <c r="C55" s="441"/>
      <c r="D55" s="441"/>
      <c r="E55" s="441"/>
      <c r="F55" s="441"/>
      <c r="G55" s="435"/>
      <c r="H55" s="298"/>
      <c r="I55" s="298"/>
    </row>
    <row r="56" spans="1:15">
      <c r="B56" s="441"/>
      <c r="C56" s="441"/>
      <c r="D56" s="441"/>
      <c r="E56" s="441"/>
      <c r="F56" s="441"/>
      <c r="G56" s="298"/>
    </row>
    <row r="57" spans="1:15">
      <c r="B57" s="521"/>
      <c r="C57" s="521"/>
      <c r="D57" s="521"/>
      <c r="E57" s="521"/>
      <c r="F57" s="521"/>
      <c r="G57" s="29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2022-03-16T10:10:30Z</cp:lastPrinted>
  <dcterms:created xsi:type="dcterms:W3CDTF">2016-11-17T11:36:14Z</dcterms:created>
  <dcterms:modified xsi:type="dcterms:W3CDTF">2022-10-18T09:38:16Z</dcterms:modified>
</cp:coreProperties>
</file>