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3\Noviembre proximo\"/>
    </mc:Choice>
  </mc:AlternateContent>
  <xr:revisionPtr revIDLastSave="0" documentId="13_ncr:1_{54CDF362-64BE-4028-A0DC-4655463EAC4A}" xr6:coauthVersionLast="47" xr6:coauthVersionMax="47" xr10:uidLastSave="{00000000-0000-0000-0000-000000000000}"/>
  <bookViews>
    <workbookView xWindow="28680" yWindow="-12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5" r:id="rId10"/>
    <sheet name="Número pensiones (O-FM)" sheetId="34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9" hidden="1">'Número pensiones (IP-J-V)'!$P$12:$P$38</definedName>
    <definedName name="_xlnm._FilterDatabase" localSheetId="10" hidden="1">'Número pensiones (O-FM)'!$P$12:$P$38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€'!$B$1:$I$83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clases'!$B$1:$I$83</definedName>
    <definedName name="_xlnm.Print_Area" localSheetId="9">'Número pensiones (IP-J-V)'!$B$3:$K$91</definedName>
    <definedName name="_xlnm.Print_Area" localSheetId="10">'Número pensiones (O-FM)'!$B$3:$K$91</definedName>
    <definedName name="_xlnm.Print_Area" localSheetId="6">'P. Media €'!$B$1:$I$83</definedName>
    <definedName name="_xlnm.Print_Area" localSheetId="8">'Pensión media (nuevas altas)'!$A$1:$F$44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9" hidden="1">'Número pensiones (IP-J-V)'!$F:$G,'Número pensiones (IP-J-V)'!$J:$K,'Número pensiones (IP-J-V)'!$N:$O</definedName>
    <definedName name="Z_095303A4_F530_4C5F_9C72_91CCE7168F23_.wvu.Cols" localSheetId="10" hidden="1">'Número pensiones (O-FM)'!$F:$G,'Número pensiones (O-FM)'!$J:$K,'Número pensiones (O-FM)'!$N:$O</definedName>
    <definedName name="Z_095303A4_F530_4C5F_9C72_91CCE7168F23_.wvu.FilterData" localSheetId="9" hidden="1">'Número pensiones (IP-J-V)'!$G$11:$O$11</definedName>
    <definedName name="Z_095303A4_F530_4C5F_9C72_91CCE7168F23_.wvu.FilterData" localSheetId="10" hidden="1">'Número pensiones (O-FM)'!$G$11:$O$11</definedName>
    <definedName name="Z_095303A4_F530_4C5F_9C72_91CCE7168F23_.wvu.Rows" localSheetId="9" hidden="1">'Número pensiones (IP-J-V)'!$10:$10,'Número pensiones (IP-J-V)'!$20:$20,'Número pensiones (IP-J-V)'!$25:$25,'Número pensiones (IP-J-V)'!$27:$27,'Número pensiones (IP-J-V)'!$29:$29,'Número pensiones (IP-J-V)'!$33:$33,'Número pensiones (IP-J-V)'!$35:$35,'Número pensiones (IP-J-V)'!$46:$46,'Número pensiones (IP-J-V)'!$53:$53,'Número pensiones (IP-J-V)'!$59:$59,'Número pensiones (IP-J-V)'!$64:$64,'Número pensiones (IP-J-V)'!$68:$68,'Número pensiones (IP-J-V)'!$74:$74,'Número pensiones (IP-J-V)'!$76:$76,'Número pensiones (IP-J-V)'!$78:$78,'Número pensiones (IP-J-V)'!$80:$80,'Número pensiones (IP-J-V)'!$85:$85,'Número pensiones (IP-J-V)'!$87:$87,'Número pensiones (IP-J-V)'!$90:$90</definedName>
    <definedName name="Z_095303A4_F530_4C5F_9C72_91CCE7168F23_.wvu.Rows" localSheetId="10" hidden="1">'Número pensiones (O-FM)'!$10:$10,'Número pensiones (O-FM)'!$20:$20,'Número pensiones (O-FM)'!$25:$25,'Número pensiones (O-FM)'!$27:$27,'Número pensiones (O-FM)'!$29:$29,'Número pensiones (O-FM)'!$33:$33,'Número pensiones (O-FM)'!$35:$35,'Número pensiones (O-FM)'!$46:$46,'Número pensiones (O-FM)'!$53:$53,'Número pensiones (O-FM)'!$59:$59,'Número pensiones (O-FM)'!$64:$64,'Número pensiones (O-FM)'!$68:$68,'Número pensiones (O-FM)'!$74:$74,'Número pensiones (O-FM)'!$76:$76,'Número pensiones (O-FM)'!$78:$78,'Número pensiones (O-FM)'!$80:$80,'Número pensiones (O-FM)'!$85:$85,'Número pensiones (O-FM)'!$87:$87,'Número pensiones (O-FM)'!$90:$90</definedName>
    <definedName name="Z_C90E6D43_8625_4133_AC85_82C4D77BFFB6_.wvu.FilterData" localSheetId="9" hidden="1">'Número pensiones (IP-J-V)'!$G$11:$O$11</definedName>
    <definedName name="Z_C90E6D43_8625_4133_AC85_82C4D77BFFB6_.wvu.FilterData" localSheetId="10" hidden="1">'Número pensiones (O-FM)'!$G$11:$O$11</definedName>
    <definedName name="Z_C90E6D43_8625_4133_AC85_82C4D77BFFB6_.wvu.Rows" localSheetId="9" hidden="1">'Número pensiones (IP-J-V)'!$10:$10,'Número pensiones (IP-J-V)'!$20:$20,'Número pensiones (IP-J-V)'!$25:$25,'Número pensiones (IP-J-V)'!$27:$27,'Número pensiones (IP-J-V)'!$29:$29,'Número pensiones (IP-J-V)'!$33:$33,'Número pensiones (IP-J-V)'!$35:$35,'Número pensiones (IP-J-V)'!$46:$46,'Número pensiones (IP-J-V)'!$53:$53,'Número pensiones (IP-J-V)'!$59:$59,'Número pensiones (IP-J-V)'!$64:$64,'Número pensiones (IP-J-V)'!$68:$68,'Número pensiones (IP-J-V)'!$74:$74,'Número pensiones (IP-J-V)'!$76:$76,'Número pensiones (IP-J-V)'!$78:$78,'Número pensiones (IP-J-V)'!$80:$80,'Número pensiones (IP-J-V)'!$85:$85,'Número pensiones (IP-J-V)'!$87:$87,'Número pensiones (IP-J-V)'!$90:$90</definedName>
    <definedName name="Z_C90E6D43_8625_4133_AC85_82C4D77BFFB6_.wvu.Rows" localSheetId="10" hidden="1">'Número pensiones (O-FM)'!$10:$10,'Número pensiones (O-FM)'!$20:$20,'Número pensiones (O-FM)'!$25:$25,'Número pensiones (O-FM)'!$27:$27,'Número pensiones (O-FM)'!$29:$29,'Número pensiones (O-FM)'!$33:$33,'Número pensiones (O-FM)'!$35:$35,'Número pensiones (O-FM)'!$46:$46,'Número pensiones (O-FM)'!$53:$53,'Número pensiones (O-FM)'!$59:$59,'Número pensiones (O-FM)'!$64:$64,'Número pensiones (O-FM)'!$68:$68,'Número pensiones (O-FM)'!$74:$74,'Número pensiones (O-FM)'!$76:$76,'Número pensiones (O-FM)'!$78:$78,'Número pensiones (O-FM)'!$80:$80,'Número pensiones (O-FM)'!$85:$85,'Número pensiones (O-FM)'!$87:$87,'Número pensiones (O-FM)'!$90:$90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7" l="1"/>
  <c r="F75" i="29" l="1"/>
  <c r="L4" i="30"/>
  <c r="B5" i="16"/>
  <c r="E68" i="23"/>
  <c r="F68" i="23"/>
  <c r="G68" i="23"/>
  <c r="C39" i="25"/>
  <c r="D39" i="25"/>
  <c r="E39" i="25"/>
  <c r="F39" i="25"/>
  <c r="I51" i="30"/>
  <c r="G51" i="30"/>
  <c r="E51" i="30"/>
  <c r="C22" i="25" l="1"/>
  <c r="T52" i="30"/>
  <c r="E25" i="30"/>
  <c r="G25" i="30"/>
  <c r="H25" i="30"/>
  <c r="I25" i="30"/>
  <c r="D22" i="25"/>
  <c r="E22" i="25"/>
  <c r="F22" i="25"/>
  <c r="D37" i="25"/>
  <c r="E37" i="25"/>
  <c r="F37" i="25"/>
  <c r="D38" i="25"/>
  <c r="E38" i="25"/>
  <c r="F38" i="25"/>
  <c r="C37" i="25"/>
  <c r="C38" i="25"/>
  <c r="C14" i="27" l="1"/>
  <c r="D68" i="23" l="1"/>
  <c r="D7" i="27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0" i="25"/>
  <c r="E40" i="25"/>
  <c r="D40" i="25"/>
  <c r="C40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</calcChain>
</file>

<file path=xl/sharedStrings.xml><?xml version="1.0" encoding="utf-8"?>
<sst xmlns="http://schemas.openxmlformats.org/spreadsheetml/2006/main" count="942" uniqueCount="231">
  <si>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</si>
  <si>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</si>
  <si>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</si>
  <si>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</si>
  <si>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</si>
  <si>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</si>
  <si>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</si>
  <si>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</si>
  <si>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</si>
  <si>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</si>
  <si>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</si>
  <si>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</si>
  <si>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</si>
  <si>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</si>
  <si>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</si>
  <si>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</si>
  <si>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</si>
  <si>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</si>
  <si>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</si>
  <si>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</si>
  <si>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</si>
  <si>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</si>
  <si>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</si>
  <si>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</si>
  <si>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</si>
  <si>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</si>
  <si>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</si>
  <si>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</si>
  <si>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</si>
  <si>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</si>
  <si>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</si>
  <si>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</si>
  <si>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</si>
  <si>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</si>
  <si>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</si>
  <si>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</si>
  <si>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</si>
  <si>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</si>
  <si>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</si>
  <si>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</si>
  <si>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</si>
  <si>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</si>
  <si>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</si>
  <si>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</si>
  <si>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</si>
  <si>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</si>
  <si>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</si>
  <si>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</si>
  <si>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</si>
  <si>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</si>
  <si>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</si>
  <si>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</si>
  <si>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</si>
  <si>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</si>
  <si>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</si>
  <si>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</si>
  <si>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</si>
  <si>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</si>
  <si>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</si>
  <si>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</si>
  <si>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</si>
  <si>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</si>
  <si>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</si>
  <si>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</si>
  <si>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</si>
  <si>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</si>
  <si>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</si>
  <si>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</si>
  <si>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</si>
  <si>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</si>
  <si>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</si>
  <si>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</si>
  <si>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</si>
  <si>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</si>
  <si>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</si>
  <si>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</si>
  <si>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</si>
  <si>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</si>
  <si>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</si>
  <si>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</si>
  <si>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</si>
  <si>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</si>
  <si>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</si>
  <si>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</si>
  <si>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</si>
  <si>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</si>
  <si>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</si>
  <si>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</si>
  <si>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</si>
  <si>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</si>
  <si>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</si>
  <si>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</si>
  <si>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</si>
  <si>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</si>
  <si>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</si>
  <si>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</si>
  <si>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</si>
  <si>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</si>
  <si>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</si>
  <si>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</si>
  <si>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</si>
  <si>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</si>
  <si>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</si>
  <si>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</si>
  <si>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</si>
  <si>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</si>
  <si>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</si>
  <si>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</si>
  <si>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</si>
  <si>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</si>
  <si>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</si>
  <si>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</si>
  <si>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</si>
  <si>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</si>
  <si>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</si>
  <si>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</si>
  <si>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</si>
  <si>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</si>
  <si>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</si>
  <si>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</si>
  <si>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</si>
  <si>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</si>
  <si>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</si>
  <si>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</si>
  <si>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</si>
  <si>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</si>
  <si>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</si>
  <si>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</si>
  <si>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</si>
  <si>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</si>
  <si>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</si>
  <si>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</si>
  <si>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</si>
  <si>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</si>
  <si>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</si>
  <si>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</si>
  <si>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</si>
  <si>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</si>
  <si>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</si>
  <si>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</si>
  <si>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</si>
  <si>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</si>
  <si>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</si>
  <si>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</si>
  <si>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</si>
  <si>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</si>
  <si>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</si>
  <si>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</si>
  <si>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</si>
  <si>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</si>
  <si>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</si>
  <si>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</si>
  <si>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</si>
  <si>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</si>
  <si>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</si>
  <si>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</si>
  <si>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</si>
  <si>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</si>
  <si>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</si>
  <si>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</si>
  <si>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</si>
  <si>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</si>
  <si>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</si>
  <si>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</si>
  <si>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</si>
  <si>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</si>
  <si>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</si>
  <si>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</si>
  <si>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</si>
  <si>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</si>
  <si>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</si>
  <si>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</si>
  <si>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</si>
  <si>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</si>
  <si>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</si>
  <si>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</si>
  <si>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</si>
  <si>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</si>
  <si>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</si>
  <si>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</si>
  <si>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</si>
  <si>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</si>
  <si>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</si>
  <si>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</si>
  <si>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</si>
  <si>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</si>
  <si>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</si>
  <si>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</si>
  <si>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</si>
  <si>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</si>
  <si>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</si>
  <si>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</si>
  <si>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</si>
  <si>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</si>
  <si>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</si>
  <si>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</si>
  <si>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</si>
  <si>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</si>
  <si>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</si>
  <si>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</si>
  <si>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</si>
  <si>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</si>
  <si>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(1) 2008-2022 Pensión media de las altas acumuladas de cada año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</si>
  <si>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</si>
  <si>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</si>
  <si>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</si>
  <si>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</si>
  <si>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</si>
  <si>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</si>
  <si>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</si>
  <si>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</si>
  <si>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</si>
  <si>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</si>
  <si>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</si>
  <si>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</si>
  <si>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</si>
  <si>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t>años</t>
  </si>
  <si>
    <t>PENSIONES CONTRIBUTIVAS EN VIGOR A 1 DE NOVIEMBRE DE 2023</t>
  </si>
  <si>
    <t>OCTUBRE 2023</t>
  </si>
  <si>
    <t>Datos a 1 de Noviembre de 2023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</si>
  <si>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36 pensiones de las que no consta el género</t>
    </r>
  </si>
  <si>
    <t xml:space="preserve">  1 de Noviembre de 2023</t>
  </si>
  <si>
    <t>Octubre 2023</t>
  </si>
  <si>
    <t>Octubre 2023 (2)</t>
  </si>
  <si>
    <t>(2) Incremento sobre Octubre 2022</t>
  </si>
  <si>
    <t>1 de  Noviembre de 2023</t>
  </si>
  <si>
    <t>1 de Noviembre de 2023</t>
  </si>
  <si>
    <t>Datos a 01 de Noviembre de 2023</t>
  </si>
  <si>
    <t>PENSIONISTAS DEL SISTEMA DE SEGURIDAD SOCIAL  A 1 DE NOVIEMBRE DE 2023</t>
  </si>
  <si>
    <t>1 de Noviembre</t>
  </si>
  <si>
    <t>Paga extraordinaria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</si>
</sst>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50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5" fillId="0" borderId="0"/>
    <xf numFmtId="0" fontId="116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8" fillId="0" borderId="0"/>
    <xf numFmtId="0" fontId="8" fillId="0" borderId="0"/>
    <xf numFmtId="9" fontId="118" fillId="0" borderId="0" applyFont="0" applyFill="0" applyBorder="0" applyAlignment="0" applyProtection="0"/>
    <xf numFmtId="0" fontId="119" fillId="0" borderId="0"/>
    <xf numFmtId="0" fontId="122" fillId="0" borderId="0"/>
    <xf numFmtId="0" fontId="8" fillId="0" borderId="0"/>
    <xf numFmtId="0" fontId="123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45" fillId="35" borderId="0" applyNumberFormat="0" applyBorder="0" applyAlignment="0" applyProtection="0"/>
    <xf numFmtId="0" fontId="99" fillId="36" borderId="12" applyNumberFormat="0" applyFont="0" applyBorder="0" applyAlignment="0" applyProtection="0">
      <alignment horizontal="center" vertical="center"/>
    </xf>
    <xf numFmtId="3" fontId="124" fillId="37" borderId="13" applyNumberFormat="0" applyFont="0" applyBorder="0" applyAlignment="0" applyProtection="0">
      <alignment horizontal="right" vertical="center" indent="1"/>
    </xf>
    <xf numFmtId="0" fontId="99" fillId="39" borderId="14" applyNumberFormat="0" applyFont="0" applyBorder="0" applyAlignment="0" applyProtection="0">
      <alignment horizontal="center" vertical="center"/>
    </xf>
    <xf numFmtId="0" fontId="99" fillId="41" borderId="14" applyNumberFormat="0" applyFont="0" applyBorder="0" applyAlignment="0" applyProtection="0">
      <alignment horizontal="center" vertical="center"/>
    </xf>
    <xf numFmtId="0" fontId="99" fillId="44" borderId="12" applyNumberFormat="0" applyFont="0" applyBorder="0" applyAlignment="0" applyProtection="0">
      <alignment horizontal="center" vertical="center"/>
    </xf>
    <xf numFmtId="0" fontId="99" fillId="46" borderId="12" applyNumberFormat="0" applyFont="0" applyBorder="0" applyAlignment="0" applyProtection="0">
      <alignment horizontal="center" vertical="center"/>
    </xf>
    <xf numFmtId="0" fontId="126" fillId="49" borderId="11" applyNumberFormat="0" applyFont="0" applyBorder="0" applyAlignment="0" applyProtection="0">
      <alignment horizontal="center" vertical="center" wrapText="1"/>
    </xf>
    <xf numFmtId="0" fontId="126" fillId="50" borderId="11" applyNumberFormat="0" applyFont="0" applyBorder="0" applyAlignment="0" applyProtection="0">
      <alignment horizontal="center" vertical="center" wrapText="1"/>
    </xf>
    <xf numFmtId="3" fontId="124" fillId="51" borderId="15" applyNumberFormat="0" applyFont="0" applyBorder="0" applyAlignment="0" applyProtection="0">
      <alignment horizontal="right" indent="1"/>
    </xf>
    <xf numFmtId="3" fontId="124" fillId="52" borderId="13" applyNumberFormat="0" applyFont="0" applyBorder="0" applyAlignment="0" applyProtection="0">
      <alignment horizontal="right" vertical="center" indent="1"/>
    </xf>
    <xf numFmtId="3" fontId="124" fillId="53" borderId="15" applyNumberFormat="0" applyFont="0" applyBorder="0" applyAlignment="0" applyProtection="0">
      <alignment horizontal="right" indent="1"/>
    </xf>
    <xf numFmtId="3" fontId="124" fillId="54" borderId="13" applyNumberFormat="0" applyFont="0" applyBorder="0" applyAlignment="0" applyProtection="0">
      <alignment horizontal="right" vertical="center" indent="1"/>
    </xf>
    <xf numFmtId="0" fontId="126" fillId="55" borderId="13" applyNumberFormat="0" applyFont="0" applyBorder="0" applyAlignment="0" applyProtection="0">
      <alignment horizontal="center" vertical="center" wrapText="1"/>
    </xf>
    <xf numFmtId="0" fontId="126" fillId="56" borderId="13" applyNumberFormat="0" applyFont="0" applyBorder="0" applyAlignment="0" applyProtection="0">
      <alignment horizontal="center" vertical="center" wrapText="1"/>
    </xf>
    <xf numFmtId="0" fontId="126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7" fillId="58" borderId="17" applyNumberFormat="0" applyFont="0" applyBorder="0" applyAlignment="0" applyProtection="0">
      <alignment horizontal="right" vertical="top" indent="1"/>
    </xf>
    <xf numFmtId="37" fontId="127" fillId="59" borderId="13" applyNumberFormat="0" applyFont="0" applyBorder="0" applyAlignment="0" applyProtection="0">
      <alignment horizontal="right" vertical="top" indent="1"/>
    </xf>
    <xf numFmtId="0" fontId="128" fillId="60" borderId="16" applyNumberFormat="0" applyFont="0" applyBorder="0" applyAlignment="0" applyProtection="0">
      <alignment horizontal="right" vertical="center" indent="1"/>
    </xf>
    <xf numFmtId="0" fontId="128" fillId="60" borderId="13" applyNumberFormat="0" applyFont="0" applyBorder="0" applyAlignment="0" applyProtection="0">
      <alignment horizontal="right" vertical="center" indent="1"/>
    </xf>
    <xf numFmtId="0" fontId="128" fillId="61" borderId="13" applyNumberFormat="0" applyFont="0" applyBorder="0" applyAlignment="0" applyProtection="0">
      <alignment horizontal="right" vertical="center" indent="1"/>
    </xf>
    <xf numFmtId="3" fontId="124" fillId="62" borderId="15" applyNumberFormat="0" applyFont="0" applyBorder="0" applyAlignment="0" applyProtection="0">
      <alignment horizontal="right" indent="1"/>
    </xf>
    <xf numFmtId="3" fontId="124" fillId="63" borderId="13" applyNumberFormat="0" applyFont="0" applyBorder="0" applyAlignment="0" applyProtection="0">
      <alignment horizontal="right" vertical="center" indent="1"/>
    </xf>
    <xf numFmtId="0" fontId="128" fillId="64" borderId="16" applyNumberFormat="0" applyFont="0" applyBorder="0" applyAlignment="0" applyProtection="0">
      <alignment horizontal="right" vertical="center" indent="1"/>
    </xf>
    <xf numFmtId="0" fontId="128" fillId="65" borderId="16" applyNumberFormat="0" applyFont="0" applyBorder="0" applyAlignment="0" applyProtection="0">
      <alignment horizontal="right" vertical="center" indent="1"/>
    </xf>
    <xf numFmtId="0" fontId="128" fillId="66" borderId="16" applyNumberFormat="0" applyFont="0" applyBorder="0" applyAlignment="0" applyProtection="0">
      <alignment horizontal="right" vertical="center" indent="1"/>
    </xf>
    <xf numFmtId="0" fontId="128" fillId="67" borderId="16" applyNumberFormat="0" applyFont="0" applyBorder="0" applyAlignment="0" applyProtection="0">
      <alignment horizontal="right" vertical="center" indent="1"/>
    </xf>
    <xf numFmtId="0" fontId="129" fillId="68" borderId="0" applyNumberFormat="0" applyFont="0" applyBorder="0" applyAlignment="0" applyProtection="0"/>
    <xf numFmtId="0" fontId="129" fillId="69" borderId="0" applyNumberFormat="0" applyFont="0" applyBorder="0" applyAlignment="0" applyProtection="0"/>
    <xf numFmtId="0" fontId="129" fillId="70" borderId="0" applyNumberFormat="0" applyFont="0" applyBorder="0" applyAlignment="0" applyProtection="0"/>
    <xf numFmtId="0" fontId="129" fillId="71" borderId="0" applyNumberFormat="0" applyFont="0" applyBorder="0" applyAlignment="0" applyProtection="0"/>
    <xf numFmtId="0" fontId="129" fillId="72" borderId="0" applyNumberFormat="0" applyFont="0" applyBorder="0" applyAlignment="0" applyProtection="0"/>
    <xf numFmtId="0" fontId="129" fillId="73" borderId="0" applyNumberFormat="0" applyFont="0" applyBorder="0" applyAlignment="0" applyProtection="0"/>
    <xf numFmtId="0" fontId="129" fillId="74" borderId="0" applyNumberFormat="0" applyFont="0" applyBorder="0" applyAlignment="0" applyProtection="0"/>
    <xf numFmtId="0" fontId="129" fillId="75" borderId="0" applyNumberFormat="0" applyFont="0" applyBorder="0" applyAlignment="0" applyProtection="0"/>
    <xf numFmtId="0" fontId="129" fillId="76" borderId="0" applyNumberFormat="0" applyFont="0" applyBorder="0" applyAlignment="0" applyProtection="0"/>
    <xf numFmtId="0" fontId="130" fillId="0" borderId="0"/>
    <xf numFmtId="37" fontId="127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29" fillId="80" borderId="0" applyNumberFormat="0" applyFont="0" applyBorder="0" applyAlignment="0" applyProtection="0"/>
    <xf numFmtId="0" fontId="129" fillId="81" borderId="0" applyNumberFormat="0" applyFont="0" applyBorder="0" applyAlignment="0" applyProtection="0"/>
    <xf numFmtId="0" fontId="129" fillId="82" borderId="0" applyNumberFormat="0" applyFont="0" applyBorder="0" applyAlignment="0" applyProtection="0"/>
    <xf numFmtId="0" fontId="129" fillId="83" borderId="0" applyNumberFormat="0" applyFont="0" applyBorder="0" applyAlignment="0" applyProtection="0"/>
    <xf numFmtId="0" fontId="129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1" fillId="90" borderId="0" applyNumberFormat="0" applyFont="0" applyBorder="0" applyAlignment="0" applyProtection="0">
      <alignment vertical="top"/>
    </xf>
    <xf numFmtId="3" fontId="131" fillId="91" borderId="0" applyNumberFormat="0" applyFont="0" applyBorder="0" applyAlignment="0" applyProtection="0">
      <alignment vertical="top"/>
    </xf>
    <xf numFmtId="0" fontId="129" fillId="92" borderId="0" applyNumberFormat="0" applyFont="0" applyBorder="0" applyAlignment="0" applyProtection="0"/>
    <xf numFmtId="0" fontId="129" fillId="93" borderId="0" applyNumberFormat="0" applyFont="0" applyBorder="0" applyAlignment="0" applyProtection="0"/>
    <xf numFmtId="0" fontId="129" fillId="94" borderId="0" applyNumberFormat="0" applyFont="0" applyBorder="0" applyAlignment="0" applyProtection="0"/>
    <xf numFmtId="0" fontId="129" fillId="95" borderId="0" applyNumberFormat="0" applyFont="0" applyBorder="0" applyAlignment="0" applyProtection="0"/>
    <xf numFmtId="0" fontId="129" fillId="0" borderId="0" applyNumberFormat="0" applyFont="0" applyBorder="0" applyAlignment="0" applyProtection="0"/>
    <xf numFmtId="3" fontId="131" fillId="96" borderId="0" applyNumberFormat="0" applyFont="0" applyBorder="0" applyAlignment="0" applyProtection="0">
      <alignment vertical="top"/>
    </xf>
    <xf numFmtId="0" fontId="129" fillId="97" borderId="0" applyNumberFormat="0" applyFont="0" applyBorder="0" applyAlignment="0" applyProtection="0"/>
    <xf numFmtId="0" fontId="129" fillId="98" borderId="0" applyNumberFormat="0" applyFont="0" applyBorder="0" applyAlignment="0" applyProtection="0"/>
    <xf numFmtId="0" fontId="129" fillId="99" borderId="0" applyNumberFormat="0" applyFont="0" applyBorder="0" applyAlignment="0" applyProtection="0"/>
    <xf numFmtId="0" fontId="129" fillId="100" borderId="0" applyNumberFormat="0" applyFont="0" applyBorder="0" applyAlignment="0" applyProtection="0"/>
    <xf numFmtId="0" fontId="129" fillId="101" borderId="0" applyNumberFormat="0" applyFont="0" applyBorder="0" applyAlignment="0" applyProtection="0"/>
    <xf numFmtId="0" fontId="129" fillId="102" borderId="0" applyNumberFormat="0" applyFont="0" applyBorder="0" applyAlignment="0" applyProtection="0"/>
    <xf numFmtId="0" fontId="129" fillId="76" borderId="0" applyNumberFormat="0" applyFont="0" applyBorder="0" applyAlignment="0" applyProtection="0"/>
    <xf numFmtId="0" fontId="132" fillId="103" borderId="11" applyNumberFormat="0" applyFont="0" applyBorder="0" applyAlignment="0" applyProtection="0">
      <alignment horizontal="center" vertical="center"/>
    </xf>
    <xf numFmtId="0" fontId="125" fillId="104" borderId="11" applyNumberFormat="0" applyFont="0" applyBorder="0" applyAlignment="0" applyProtection="0">
      <alignment horizontal="center" vertical="center"/>
    </xf>
    <xf numFmtId="0" fontId="125" fillId="105" borderId="11" applyNumberFormat="0" applyFont="0" applyBorder="0" applyAlignment="0" applyProtection="0">
      <alignment horizontal="center" vertical="center"/>
    </xf>
    <xf numFmtId="0" fontId="125" fillId="106" borderId="11" applyNumberFormat="0" applyFont="0" applyBorder="0" applyAlignment="0" applyProtection="0">
      <alignment horizontal="center" vertical="center"/>
    </xf>
    <xf numFmtId="0" fontId="125" fillId="107" borderId="11" applyNumberFormat="0" applyFont="0" applyBorder="0" applyAlignment="0" applyProtection="0">
      <alignment horizontal="center" vertical="center"/>
    </xf>
    <xf numFmtId="0" fontId="125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99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31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6" fontId="0" fillId="0" borderId="0" xfId="0" applyNumberFormat="1"/>
    <xf numFmtId="0" fontId="0" fillId="4" borderId="0" xfId="0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2" fillId="27" borderId="0" xfId="7" applyFont="1" applyFill="1" applyAlignment="1">
      <alignment horizontal="centerContinuous"/>
    </xf>
    <xf numFmtId="0" fontId="53" fillId="0" borderId="0" xfId="7" applyFont="1"/>
    <xf numFmtId="0" fontId="53" fillId="0" borderId="0" xfId="7" applyFont="1" applyAlignment="1">
      <alignment horizontal="centerContinuous" vertical="center"/>
    </xf>
    <xf numFmtId="0" fontId="66" fillId="0" borderId="0" xfId="7" applyFont="1"/>
    <xf numFmtId="0" fontId="63" fillId="0" borderId="0" xfId="7" applyFont="1"/>
    <xf numFmtId="3" fontId="53" fillId="0" borderId="0" xfId="7" applyNumberFormat="1" applyFont="1"/>
    <xf numFmtId="4" fontId="53" fillId="0" borderId="0" xfId="7" applyNumberFormat="1" applyFont="1"/>
    <xf numFmtId="3" fontId="67" fillId="28" borderId="0" xfId="7" applyNumberFormat="1" applyFont="1" applyFill="1" applyAlignment="1">
      <alignment vertical="top"/>
    </xf>
    <xf numFmtId="0" fontId="53" fillId="0" borderId="1" xfId="7" applyFont="1" applyBorder="1"/>
    <xf numFmtId="169" fontId="53" fillId="0" borderId="0" xfId="7" applyNumberFormat="1" applyFont="1"/>
    <xf numFmtId="0" fontId="72" fillId="0" borderId="0" xfId="7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9" fontId="42" fillId="0" borderId="0" xfId="7" applyNumberFormat="1" applyFont="1"/>
    <xf numFmtId="0" fontId="79" fillId="0" borderId="0" xfId="7" applyFont="1" applyAlignment="1">
      <alignment horizontal="centerContinuous"/>
    </xf>
    <xf numFmtId="0" fontId="81" fillId="0" borderId="0" xfId="0" applyFont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68" fontId="65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/>
    <xf numFmtId="3" fontId="0" fillId="0" borderId="0" xfId="0" applyNumberForma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4" fillId="0" borderId="0" xfId="5" applyFont="1" applyAlignment="1">
      <alignment horizontal="left" vertical="center" wrapText="1" indent="1"/>
    </xf>
    <xf numFmtId="168" fontId="45" fillId="0" borderId="0" xfId="0" applyNumberFormat="1" applyFont="1"/>
    <xf numFmtId="10" fontId="0" fillId="0" borderId="0" xfId="0" applyNumberFormat="1"/>
    <xf numFmtId="0" fontId="5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ill="1" applyAlignment="1">
      <alignment horizontal="centerContinuous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1" fillId="31" borderId="0" xfId="0" applyFont="1" applyFill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Font="1" applyAlignment="1">
      <alignment horizontal="right" indent="2"/>
    </xf>
    <xf numFmtId="0" fontId="53" fillId="0" borderId="0" xfId="18" applyFont="1"/>
    <xf numFmtId="0" fontId="69" fillId="29" borderId="0" xfId="18" applyFont="1" applyFill="1" applyAlignment="1">
      <alignment horizontal="center" vertical="center" wrapText="1"/>
    </xf>
    <xf numFmtId="4" fontId="69" fillId="29" borderId="0" xfId="18" applyNumberFormat="1" applyFont="1" applyFill="1" applyAlignment="1">
      <alignment horizontal="center" vertical="center" wrapText="1"/>
    </xf>
    <xf numFmtId="3" fontId="53" fillId="4" borderId="0" xfId="18" applyNumberFormat="1" applyFont="1" applyFill="1" applyAlignment="1">
      <alignment horizontal="right" indent="1"/>
    </xf>
    <xf numFmtId="3" fontId="53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Font="1" applyAlignment="1">
      <alignment horizontal="centerContinuous" vertical="center"/>
    </xf>
    <xf numFmtId="0" fontId="91" fillId="0" borderId="0" xfId="18" applyFont="1"/>
    <xf numFmtId="0" fontId="78" fillId="29" borderId="0" xfId="18" applyFont="1" applyFill="1" applyAlignment="1">
      <alignment horizontal="center" vertical="center" wrapText="1"/>
    </xf>
    <xf numFmtId="0" fontId="53" fillId="0" borderId="0" xfId="18" applyFont="1" applyAlignment="1">
      <alignment horizontal="right" vertical="center" indent="2"/>
    </xf>
    <xf numFmtId="0" fontId="69" fillId="3" borderId="0" xfId="18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3" fillId="4" borderId="0" xfId="18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3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3" fillId="0" borderId="0" xfId="18" applyNumberFormat="1" applyFont="1" applyAlignment="1">
      <alignment horizontal="right" vertical="center"/>
    </xf>
    <xf numFmtId="0" fontId="89" fillId="0" borderId="0" xfId="18" applyFont="1" applyAlignment="1">
      <alignment vertical="center"/>
    </xf>
    <xf numFmtId="0" fontId="69" fillId="0" borderId="0" xfId="18" applyFont="1" applyAlignment="1">
      <alignment horizontal="right" vertical="center" indent="2"/>
    </xf>
    <xf numFmtId="0" fontId="53" fillId="0" borderId="0" xfId="18" applyFont="1" applyAlignment="1">
      <alignment horizontal="left" vertical="center"/>
    </xf>
    <xf numFmtId="0" fontId="53" fillId="0" borderId="0" xfId="18" applyFont="1" applyAlignment="1">
      <alignment horizontal="right" indent="4"/>
    </xf>
    <xf numFmtId="10" fontId="53" fillId="0" borderId="0" xfId="18" applyNumberFormat="1" applyFont="1"/>
    <xf numFmtId="2" fontId="53" fillId="0" borderId="0" xfId="18" applyNumberFormat="1" applyFont="1"/>
    <xf numFmtId="0" fontId="54" fillId="0" borderId="0" xfId="18" applyFont="1" applyAlignment="1">
      <alignment horizontal="right" indent="2"/>
    </xf>
    <xf numFmtId="0" fontId="54" fillId="0" borderId="0" xfId="18" applyFont="1"/>
    <xf numFmtId="3" fontId="54" fillId="0" borderId="0" xfId="18" applyNumberFormat="1" applyFo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2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3" fillId="0" borderId="0" xfId="114" applyFont="1" applyBorder="1"/>
    <xf numFmtId="0" fontId="93" fillId="0" borderId="0" xfId="114" applyFont="1"/>
    <xf numFmtId="0" fontId="94" fillId="0" borderId="0" xfId="114" applyFont="1" applyBorder="1"/>
    <xf numFmtId="0" fontId="94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8" fillId="0" borderId="0" xfId="0" applyFont="1" applyAlignment="1">
      <alignment horizontal="right" vertical="center" wrapText="1"/>
    </xf>
    <xf numFmtId="0" fontId="9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0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4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3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3" fontId="98" fillId="0" borderId="0" xfId="0" applyNumberFormat="1" applyFont="1" applyAlignment="1">
      <alignment vertical="center"/>
    </xf>
    <xf numFmtId="168" fontId="98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 wrapText="1"/>
    </xf>
    <xf numFmtId="0" fontId="103" fillId="0" borderId="0" xfId="0" applyFont="1" applyAlignment="1">
      <alignment vertical="center"/>
    </xf>
    <xf numFmtId="0" fontId="98" fillId="0" borderId="0" xfId="0" applyFont="1" applyAlignment="1">
      <alignment horizontal="left" vertical="center" wrapText="1"/>
    </xf>
    <xf numFmtId="0" fontId="96" fillId="0" borderId="0" xfId="0" applyFont="1" applyAlignment="1">
      <alignment vertical="center"/>
    </xf>
    <xf numFmtId="3" fontId="98" fillId="0" borderId="0" xfId="0" applyNumberFormat="1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right" vertical="center" wrapText="1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0" fillId="0" borderId="0" xfId="0" quotePrefix="1" applyFont="1" applyAlignment="1">
      <alignment horizontal="right" vertical="center" wrapText="1"/>
    </xf>
    <xf numFmtId="0" fontId="104" fillId="0" borderId="0" xfId="0" applyFont="1" applyAlignment="1">
      <alignment horizontal="right" vertical="center" wrapText="1"/>
    </xf>
    <xf numFmtId="3" fontId="9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8" fillId="0" borderId="0" xfId="0" applyFont="1" applyAlignment="1">
      <alignment vertical="center"/>
    </xf>
    <xf numFmtId="0" fontId="95" fillId="0" borderId="0" xfId="0" applyFont="1" applyAlignment="1">
      <alignment vertical="center" wrapText="1"/>
    </xf>
    <xf numFmtId="0" fontId="95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 wrapText="1"/>
    </xf>
    <xf numFmtId="0" fontId="64" fillId="0" borderId="0" xfId="7" applyFont="1"/>
    <xf numFmtId="3" fontId="110" fillId="0" borderId="0" xfId="0" applyNumberFormat="1" applyFont="1" applyAlignment="1">
      <alignment vertical="center"/>
    </xf>
    <xf numFmtId="168" fontId="110" fillId="0" borderId="0" xfId="0" applyNumberFormat="1" applyFont="1" applyAlignment="1">
      <alignment vertical="center"/>
    </xf>
    <xf numFmtId="0" fontId="111" fillId="0" borderId="0" xfId="0" applyFont="1" applyAlignment="1">
      <alignment vertical="center"/>
    </xf>
    <xf numFmtId="168" fontId="112" fillId="0" borderId="0" xfId="0" applyNumberFormat="1" applyFont="1" applyAlignment="1">
      <alignment vertical="center"/>
    </xf>
    <xf numFmtId="0" fontId="113" fillId="0" borderId="0" xfId="0" applyFont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113" fillId="0" borderId="0" xfId="0" applyFont="1" applyAlignment="1">
      <alignment horizontal="right" vertical="center"/>
    </xf>
    <xf numFmtId="0" fontId="114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3" fontId="112" fillId="0" borderId="0" xfId="0" applyNumberFormat="1" applyFont="1" applyAlignment="1">
      <alignment vertical="center"/>
    </xf>
    <xf numFmtId="0" fontId="113" fillId="0" borderId="0" xfId="0" applyFont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8" fillId="0" borderId="0" xfId="1" applyNumberFormat="1" applyFont="1" applyAlignment="1">
      <alignment vertical="center"/>
    </xf>
    <xf numFmtId="3" fontId="98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7" fillId="0" borderId="0" xfId="139" applyNumberFormat="1" applyFont="1"/>
    <xf numFmtId="4" fontId="117" fillId="0" borderId="0" xfId="139" applyNumberFormat="1" applyFont="1"/>
    <xf numFmtId="0" fontId="115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3" fillId="0" borderId="0" xfId="7" applyFont="1" applyAlignment="1">
      <alignment horizontal="centerContinuous" vertical="center"/>
    </xf>
    <xf numFmtId="0" fontId="56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5" fillId="0" borderId="0" xfId="159" applyNumberFormat="1" applyFont="1" applyFill="1" applyBorder="1" applyAlignment="1"/>
    <xf numFmtId="37" fontId="133" fillId="0" borderId="0" xfId="159" applyNumberFormat="1" applyFont="1" applyFill="1" applyBorder="1" applyAlignment="1" applyProtection="1">
      <alignment vertical="center"/>
      <protection locked="0"/>
    </xf>
    <xf numFmtId="4" fontId="134" fillId="0" borderId="0" xfId="0" applyNumberFormat="1" applyFont="1"/>
    <xf numFmtId="4" fontId="135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1" fillId="0" borderId="18" xfId="18" applyFont="1" applyBorder="1"/>
    <xf numFmtId="0" fontId="53" fillId="0" borderId="18" xfId="18" applyFont="1" applyBorder="1"/>
    <xf numFmtId="0" fontId="53" fillId="0" borderId="18" xfId="18" applyFont="1" applyBorder="1" applyAlignment="1">
      <alignment horizontal="right" indent="2"/>
    </xf>
    <xf numFmtId="0" fontId="78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Font="1" applyBorder="1" applyAlignment="1">
      <alignment horizontal="right" indent="4"/>
    </xf>
    <xf numFmtId="3" fontId="53" fillId="0" borderId="18" xfId="18" applyNumberFormat="1" applyFont="1" applyBorder="1"/>
    <xf numFmtId="10" fontId="53" fillId="0" borderId="18" xfId="18" applyNumberFormat="1" applyFont="1" applyBorder="1"/>
    <xf numFmtId="2" fontId="53" fillId="0" borderId="18" xfId="18" applyNumberFormat="1" applyFont="1" applyBorder="1"/>
    <xf numFmtId="0" fontId="69" fillId="109" borderId="0" xfId="18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1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/>
    <xf numFmtId="0" fontId="56" fillId="109" borderId="0" xfId="7" applyFont="1" applyFill="1"/>
    <xf numFmtId="4" fontId="69" fillId="109" borderId="0" xfId="7" applyNumberFormat="1" applyFont="1" applyFill="1"/>
    <xf numFmtId="3" fontId="70" fillId="111" borderId="0" xfId="7" applyNumberFormat="1" applyFont="1" applyFill="1" applyAlignment="1">
      <alignment vertical="top"/>
    </xf>
    <xf numFmtId="0" fontId="68" fillId="109" borderId="0" xfId="7" applyFont="1" applyFill="1"/>
    <xf numFmtId="0" fontId="54" fillId="0" borderId="18" xfId="17" applyFont="1" applyBorder="1"/>
    <xf numFmtId="0" fontId="65" fillId="0" borderId="18" xfId="1" applyFont="1" applyBorder="1" applyAlignment="1">
      <alignment horizontal="left" vertical="center"/>
    </xf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Font="1" applyFill="1" applyBorder="1" applyAlignment="1">
      <alignment horizontal="center" vertical="center"/>
    </xf>
    <xf numFmtId="0" fontId="74" fillId="0" borderId="18" xfId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Font="1" applyBorder="1" applyAlignment="1">
      <alignment horizontal="center"/>
    </xf>
    <xf numFmtId="0" fontId="75" fillId="109" borderId="18" xfId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Font="1" applyBorder="1" applyAlignment="1">
      <alignment horizontal="center"/>
    </xf>
    <xf numFmtId="0" fontId="53" fillId="0" borderId="18" xfId="7" applyFont="1" applyBorder="1"/>
    <xf numFmtId="0" fontId="78" fillId="32" borderId="18" xfId="7" applyFont="1" applyFill="1" applyBorder="1" applyAlignment="1">
      <alignment horizontal="centerContinuous" vertical="center" wrapText="1"/>
    </xf>
    <xf numFmtId="0" fontId="78" fillId="32" borderId="18" xfId="7" applyFont="1" applyFill="1" applyBorder="1" applyAlignment="1">
      <alignment horizontal="center" vertical="center" wrapText="1"/>
    </xf>
    <xf numFmtId="0" fontId="69" fillId="0" borderId="0" xfId="17" applyFont="1" applyAlignment="1">
      <alignment horizontal="left" vertical="center" wrapText="1"/>
    </xf>
    <xf numFmtId="0" fontId="80" fillId="0" borderId="0" xfId="17" applyFont="1" applyAlignment="1">
      <alignment horizontal="left" wrapText="1"/>
    </xf>
    <xf numFmtId="0" fontId="0" fillId="0" borderId="18" xfId="0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Border="1" applyAlignment="1">
      <alignment horizontal="right" vertical="center" indent="1"/>
    </xf>
    <xf numFmtId="171" fontId="53" fillId="0" borderId="18" xfId="5" applyNumberFormat="1" applyFont="1" applyBorder="1" applyAlignment="1">
      <alignment horizontal="right" vertical="center" indent="1"/>
    </xf>
    <xf numFmtId="171" fontId="82" fillId="0" borderId="18" xfId="5" applyNumberFormat="1" applyFont="1" applyBorder="1" applyAlignment="1">
      <alignment horizontal="right" vertical="center" indent="1"/>
    </xf>
    <xf numFmtId="0" fontId="69" fillId="0" borderId="18" xfId="5" applyFont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1" fontId="69" fillId="3" borderId="18" xfId="5" applyNumberFormat="1" applyFont="1" applyFill="1" applyBorder="1" applyAlignment="1">
      <alignment horizontal="right" vertical="center" indent="1"/>
    </xf>
    <xf numFmtId="171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1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Font="1" applyFill="1" applyBorder="1" applyAlignment="1">
      <alignment vertical="center"/>
    </xf>
    <xf numFmtId="3" fontId="69" fillId="109" borderId="18" xfId="18" applyNumberFormat="1" applyFont="1" applyFill="1" applyBorder="1" applyAlignment="1">
      <alignment horizontal="right" vertical="center" indent="1"/>
    </xf>
    <xf numFmtId="0" fontId="53" fillId="0" borderId="0" xfId="114" applyFont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2" fontId="69" fillId="109" borderId="18" xfId="114" applyNumberFormat="1" applyFont="1" applyFill="1" applyBorder="1" applyAlignment="1">
      <alignment horizontal="right" indent="2"/>
    </xf>
    <xf numFmtId="0" fontId="53" fillId="0" borderId="0" xfId="7" applyFont="1" applyAlignment="1">
      <alignment horizontal="center"/>
    </xf>
    <xf numFmtId="3" fontId="89" fillId="0" borderId="0" xfId="18" applyNumberFormat="1" applyFont="1" applyAlignment="1">
      <alignment vertical="center"/>
    </xf>
    <xf numFmtId="0" fontId="63" fillId="27" borderId="0" xfId="7" applyFont="1" applyFill="1" applyAlignment="1">
      <alignment horizontal="centerContinuous" vertical="center"/>
    </xf>
    <xf numFmtId="0" fontId="56" fillId="0" borderId="0" xfId="7" applyFont="1" applyAlignment="1">
      <alignment horizontal="center" vertical="center"/>
    </xf>
    <xf numFmtId="0" fontId="56" fillId="31" borderId="0" xfId="7" applyFont="1" applyFill="1" applyAlignment="1">
      <alignment horizontal="left" vertical="center" indent="1"/>
    </xf>
    <xf numFmtId="0" fontId="63" fillId="31" borderId="0" xfId="7" applyFont="1" applyFill="1"/>
    <xf numFmtId="0" fontId="65" fillId="2" borderId="0" xfId="7" applyFont="1" applyFill="1" applyAlignment="1">
      <alignment horizontal="center" vertical="center"/>
    </xf>
    <xf numFmtId="0" fontId="64" fillId="27" borderId="0" xfId="7" applyFont="1" applyFill="1" applyAlignment="1">
      <alignment horizontal="right" vertical="center"/>
    </xf>
    <xf numFmtId="0" fontId="64" fillId="0" borderId="0" xfId="7" applyFont="1" applyAlignment="1">
      <alignment vertical="center"/>
    </xf>
    <xf numFmtId="0" fontId="64" fillId="27" borderId="0" xfId="7" applyFont="1" applyFill="1" applyAlignment="1">
      <alignment horizontal="center" vertical="center"/>
    </xf>
    <xf numFmtId="0" fontId="53" fillId="27" borderId="0" xfId="7" applyFont="1" applyFill="1"/>
    <xf numFmtId="0" fontId="58" fillId="27" borderId="0" xfId="7" applyFont="1" applyFill="1" applyAlignment="1">
      <alignment horizontal="centerContinuous"/>
    </xf>
    <xf numFmtId="0" fontId="64" fillId="27" borderId="0" xfId="7" applyFont="1" applyFill="1" applyAlignment="1">
      <alignment horizontal="centerContinuous" vertical="center"/>
    </xf>
    <xf numFmtId="0" fontId="65" fillId="0" borderId="0" xfId="7" applyFont="1" applyAlignment="1">
      <alignment horizontal="center" vertical="center"/>
    </xf>
    <xf numFmtId="0" fontId="64" fillId="0" borderId="0" xfId="7" applyFont="1" applyAlignment="1">
      <alignment horizontal="centerContinuous" vertical="center"/>
    </xf>
    <xf numFmtId="0" fontId="63" fillId="0" borderId="0" xfId="7" applyFont="1" applyAlignment="1">
      <alignment horizontal="center" vertical="center"/>
    </xf>
    <xf numFmtId="4" fontId="63" fillId="0" borderId="0" xfId="7" applyNumberFormat="1" applyFont="1"/>
    <xf numFmtId="0" fontId="78" fillId="0" borderId="0" xfId="18" applyFont="1" applyAlignment="1">
      <alignment horizontal="center" vertical="center" wrapText="1"/>
    </xf>
    <xf numFmtId="0" fontId="69" fillId="0" borderId="0" xfId="18" applyFont="1" applyAlignment="1">
      <alignment horizontal="center" vertical="center" wrapText="1"/>
    </xf>
    <xf numFmtId="4" fontId="69" fillId="0" borderId="0" xfId="18" applyNumberFormat="1" applyFont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0" fontId="69" fillId="0" borderId="0" xfId="7" applyFont="1"/>
    <xf numFmtId="0" fontId="53" fillId="0" borderId="24" xfId="18" applyFont="1" applyBorder="1" applyAlignment="1">
      <alignment horizontal="right" indent="2"/>
    </xf>
    <xf numFmtId="0" fontId="53" fillId="0" borderId="26" xfId="18" applyFont="1" applyBorder="1"/>
    <xf numFmtId="3" fontId="53" fillId="0" borderId="26" xfId="18" applyNumberFormat="1" applyFont="1" applyBorder="1"/>
    <xf numFmtId="37" fontId="125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7" fillId="0" borderId="0" xfId="239" applyNumberFormat="1" applyFont="1" applyBorder="1" applyAlignment="1">
      <alignment horizontal="right" vertical="center" wrapText="1"/>
    </xf>
    <xf numFmtId="173" fontId="138" fillId="0" borderId="0" xfId="239" applyNumberFormat="1" applyFont="1"/>
    <xf numFmtId="0" fontId="10" fillId="0" borderId="0" xfId="7" applyFont="1" applyAlignment="1">
      <alignment horizontal="center" vertical="center"/>
    </xf>
    <xf numFmtId="0" fontId="62" fillId="27" borderId="0" xfId="7" applyFont="1" applyFill="1" applyAlignment="1">
      <alignment horizontal="center"/>
    </xf>
    <xf numFmtId="0" fontId="63" fillId="27" borderId="0" xfId="7" applyFont="1" applyFill="1" applyAlignment="1">
      <alignment horizontal="center" vertical="center"/>
    </xf>
    <xf numFmtId="174" fontId="0" fillId="0" borderId="0" xfId="238" applyNumberFormat="1" applyFont="1"/>
    <xf numFmtId="3" fontId="69" fillId="0" borderId="0" xfId="7" applyNumberFormat="1" applyFont="1"/>
    <xf numFmtId="2" fontId="53" fillId="0" borderId="0" xfId="7" applyNumberFormat="1" applyFont="1"/>
    <xf numFmtId="0" fontId="48" fillId="0" borderId="0" xfId="120" applyFont="1" applyAlignment="1">
      <alignment vertical="center"/>
    </xf>
    <xf numFmtId="0" fontId="53" fillId="0" borderId="0" xfId="7" applyFont="1" applyAlignment="1">
      <alignment vertical="center"/>
    </xf>
    <xf numFmtId="0" fontId="68" fillId="109" borderId="0" xfId="7" applyFont="1" applyFill="1" applyAlignment="1">
      <alignment vertical="center"/>
    </xf>
    <xf numFmtId="3" fontId="69" fillId="109" borderId="0" xfId="7" applyNumberFormat="1" applyFont="1" applyFill="1" applyAlignment="1">
      <alignment vertical="center"/>
    </xf>
    <xf numFmtId="169" fontId="53" fillId="0" borderId="0" xfId="7" applyNumberFormat="1" applyFont="1" applyAlignment="1">
      <alignment vertical="center"/>
    </xf>
    <xf numFmtId="0" fontId="56" fillId="0" borderId="0" xfId="7" applyFont="1" applyAlignment="1">
      <alignment vertical="center"/>
    </xf>
    <xf numFmtId="3" fontId="69" fillId="0" borderId="0" xfId="7" applyNumberFormat="1" applyFont="1" applyAlignment="1">
      <alignment vertical="center"/>
    </xf>
    <xf numFmtId="3" fontId="117" fillId="0" borderId="0" xfId="139" applyNumberFormat="1" applyFont="1" applyAlignment="1">
      <alignment vertical="center"/>
    </xf>
    <xf numFmtId="4" fontId="117" fillId="0" borderId="0" xfId="139" applyNumberFormat="1" applyFont="1" applyAlignment="1">
      <alignment vertical="center"/>
    </xf>
    <xf numFmtId="3" fontId="53" fillId="0" borderId="0" xfId="7" applyNumberFormat="1" applyFont="1" applyAlignment="1">
      <alignment horizontal="right"/>
    </xf>
    <xf numFmtId="0" fontId="69" fillId="0" borderId="0" xfId="114" applyFont="1" applyBorder="1" applyAlignment="1">
      <alignment horizontal="right" indent="5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Border="1"/>
    <xf numFmtId="0" fontId="69" fillId="0" borderId="27" xfId="114" applyFont="1" applyBorder="1"/>
    <xf numFmtId="0" fontId="69" fillId="113" borderId="0" xfId="114" applyFont="1" applyFill="1" applyBorder="1"/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8" fillId="113" borderId="0" xfId="7" applyFont="1" applyFill="1" applyAlignment="1">
      <alignment vertical="center"/>
    </xf>
    <xf numFmtId="0" fontId="42" fillId="113" borderId="18" xfId="114" applyFont="1" applyFill="1" applyBorder="1"/>
    <xf numFmtId="4" fontId="93" fillId="0" borderId="0" xfId="114" applyNumberFormat="1" applyFont="1"/>
    <xf numFmtId="0" fontId="141" fillId="0" borderId="0" xfId="7" applyFont="1"/>
    <xf numFmtId="3" fontId="142" fillId="0" borderId="0" xfId="139" applyNumberFormat="1" applyFont="1"/>
    <xf numFmtId="3" fontId="143" fillId="0" borderId="0" xfId="139" applyNumberFormat="1" applyFont="1" applyAlignment="1">
      <alignment vertical="center"/>
    </xf>
    <xf numFmtId="0" fontId="141" fillId="0" borderId="0" xfId="7" applyFont="1" applyAlignment="1">
      <alignment vertical="center"/>
    </xf>
    <xf numFmtId="0" fontId="144" fillId="0" borderId="0" xfId="114" applyFont="1"/>
    <xf numFmtId="3" fontId="144" fillId="0" borderId="0" xfId="114" applyNumberFormat="1" applyFont="1"/>
    <xf numFmtId="0" fontId="53" fillId="0" borderId="0" xfId="7" quotePrefix="1" applyFont="1"/>
    <xf numFmtId="9" fontId="141" fillId="0" borderId="0" xfId="238" applyFont="1"/>
    <xf numFmtId="4" fontId="142" fillId="0" borderId="0" xfId="139" applyNumberFormat="1" applyFont="1"/>
    <xf numFmtId="43" fontId="0" fillId="0" borderId="0" xfId="239" applyFont="1"/>
    <xf numFmtId="0" fontId="82" fillId="0" borderId="0" xfId="7" applyFont="1"/>
    <xf numFmtId="3" fontId="146" fillId="0" borderId="0" xfId="139" applyNumberFormat="1" applyFont="1"/>
    <xf numFmtId="10" fontId="146" fillId="0" borderId="0" xfId="238" applyNumberFormat="1" applyFont="1" applyAlignment="1"/>
    <xf numFmtId="3" fontId="147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8" fillId="0" borderId="0" xfId="7" applyFont="1"/>
    <xf numFmtId="2" fontId="148" fillId="0" borderId="0" xfId="7" applyNumberFormat="1" applyFont="1"/>
    <xf numFmtId="10" fontId="136" fillId="0" borderId="0" xfId="238" applyNumberFormat="1" applyFont="1" applyFill="1" applyBorder="1" applyAlignment="1"/>
    <xf numFmtId="0" fontId="149" fillId="0" borderId="0" xfId="7" applyFont="1"/>
    <xf numFmtId="9" fontId="149" fillId="0" borderId="0" xfId="238" applyFont="1"/>
    <xf numFmtId="4" fontId="149" fillId="0" borderId="0" xfId="7" applyNumberFormat="1" applyFont="1"/>
    <xf numFmtId="3" fontId="69" fillId="0" borderId="18" xfId="7" applyNumberFormat="1" applyFont="1" applyBorder="1" applyAlignment="1">
      <alignment horizontal="right"/>
    </xf>
    <xf numFmtId="43" fontId="109" fillId="0" borderId="0" xfId="239" applyFont="1"/>
    <xf numFmtId="0" fontId="73" fillId="0" borderId="0" xfId="7" applyFont="1"/>
    <xf numFmtId="168" fontId="53" fillId="0" borderId="0" xfId="238" applyNumberFormat="1" applyFont="1"/>
    <xf numFmtId="0" fontId="52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50" fillId="0" borderId="0" xfId="242" applyFont="1" applyAlignment="1">
      <alignment horizontal="right" indent="2"/>
    </xf>
    <xf numFmtId="0" fontId="86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7" fillId="0" borderId="0" xfId="242" applyFont="1" applyAlignment="1">
      <alignment horizontal="centerContinuous" vertical="center"/>
    </xf>
    <xf numFmtId="0" fontId="49" fillId="0" borderId="0" xfId="242" applyFont="1" applyAlignment="1">
      <alignment horizontal="right" indent="2"/>
    </xf>
    <xf numFmtId="15" fontId="86" fillId="0" borderId="0" xfId="242" applyNumberFormat="1" applyFont="1" applyAlignment="1" applyProtection="1">
      <alignment horizontal="centerContinuous" vertical="center"/>
      <protection locked="0"/>
    </xf>
    <xf numFmtId="0" fontId="53" fillId="0" borderId="18" xfId="242" applyFont="1" applyBorder="1"/>
    <xf numFmtId="0" fontId="53" fillId="0" borderId="18" xfId="242" applyFont="1" applyBorder="1" applyAlignment="1">
      <alignment horizontal="right" indent="2"/>
    </xf>
    <xf numFmtId="0" fontId="53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3" fillId="29" borderId="0" xfId="242" applyFont="1" applyFill="1" applyAlignment="1">
      <alignment horizontal="center" vertical="center" wrapText="1"/>
    </xf>
    <xf numFmtId="0" fontId="69" fillId="29" borderId="0" xfId="242" applyFont="1" applyFill="1" applyAlignment="1">
      <alignment horizontal="center" vertical="center" wrapText="1"/>
    </xf>
    <xf numFmtId="4" fontId="69" fillId="29" borderId="0" xfId="242" applyNumberFormat="1" applyFont="1" applyFill="1" applyAlignment="1">
      <alignment horizontal="center" vertical="center" wrapText="1"/>
    </xf>
    <xf numFmtId="0" fontId="88" fillId="0" borderId="0" xfId="242" applyFont="1"/>
    <xf numFmtId="0" fontId="53" fillId="0" borderId="0" xfId="242" applyFont="1" applyAlignment="1">
      <alignment horizontal="right" indent="2"/>
    </xf>
    <xf numFmtId="0" fontId="69" fillId="3" borderId="0" xfId="242" applyFont="1" applyFill="1"/>
    <xf numFmtId="3" fontId="69" fillId="3" borderId="0" xfId="242" applyNumberFormat="1" applyFont="1" applyFill="1" applyAlignment="1">
      <alignment horizontal="right" indent="1"/>
    </xf>
    <xf numFmtId="4" fontId="69" fillId="3" borderId="0" xfId="242" applyNumberFormat="1" applyFont="1" applyFill="1" applyAlignment="1">
      <alignment horizontal="right" indent="1"/>
    </xf>
    <xf numFmtId="0" fontId="88" fillId="5" borderId="0" xfId="242" applyFont="1" applyFill="1"/>
    <xf numFmtId="0" fontId="89" fillId="0" borderId="0" xfId="242" applyFont="1"/>
    <xf numFmtId="0" fontId="53" fillId="4" borderId="0" xfId="242" applyFont="1" applyFill="1"/>
    <xf numFmtId="3" fontId="53" fillId="4" borderId="0" xfId="242" applyNumberFormat="1" applyFont="1" applyFill="1" applyAlignment="1">
      <alignment horizontal="right" indent="1"/>
    </xf>
    <xf numFmtId="4" fontId="53" fillId="4" borderId="0" xfId="242" applyNumberFormat="1" applyFont="1" applyFill="1" applyAlignment="1">
      <alignment horizontal="right" indent="1"/>
    </xf>
    <xf numFmtId="3" fontId="53" fillId="0" borderId="0" xfId="242" applyNumberFormat="1" applyFont="1" applyAlignment="1">
      <alignment horizontal="right" indent="1"/>
    </xf>
    <xf numFmtId="4" fontId="53" fillId="0" borderId="0" xfId="242" applyNumberFormat="1" applyFont="1" applyAlignment="1">
      <alignment horizontal="right" indent="1"/>
    </xf>
    <xf numFmtId="3" fontId="69" fillId="0" borderId="0" xfId="242" applyNumberFormat="1" applyFont="1" applyAlignment="1">
      <alignment horizontal="right" vertical="center" indent="1"/>
    </xf>
    <xf numFmtId="4" fontId="69" fillId="0" borderId="0" xfId="242" applyNumberFormat="1" applyFont="1" applyAlignment="1">
      <alignment horizontal="right" vertical="center" indent="1"/>
    </xf>
    <xf numFmtId="0" fontId="88" fillId="0" borderId="18" xfId="242" applyFont="1" applyBorder="1"/>
    <xf numFmtId="0" fontId="69" fillId="0" borderId="18" xfId="242" applyFont="1" applyBorder="1" applyAlignment="1">
      <alignment horizontal="center" vertical="center"/>
    </xf>
    <xf numFmtId="0" fontId="69" fillId="109" borderId="18" xfId="242" applyFont="1" applyFill="1" applyBorder="1" applyAlignment="1">
      <alignment horizontal="right" vertical="center" indent="1"/>
    </xf>
    <xf numFmtId="3" fontId="69" fillId="109" borderId="18" xfId="242" applyNumberFormat="1" applyFont="1" applyFill="1" applyBorder="1" applyAlignment="1">
      <alignment horizontal="right" vertical="center" indent="1"/>
    </xf>
    <xf numFmtId="4" fontId="69" fillId="109" borderId="18" xfId="242" applyNumberFormat="1" applyFont="1" applyFill="1" applyBorder="1" applyAlignment="1">
      <alignment horizontal="right" vertical="center" indent="1"/>
    </xf>
    <xf numFmtId="0" fontId="90" fillId="0" borderId="18" xfId="242" applyFont="1" applyBorder="1" applyAlignment="1">
      <alignment horizontal="right" indent="2"/>
    </xf>
    <xf numFmtId="3" fontId="53" fillId="0" borderId="18" xfId="242" applyNumberFormat="1" applyFont="1" applyBorder="1"/>
    <xf numFmtId="4" fontId="53" fillId="0" borderId="18" xfId="242" applyNumberFormat="1" applyFont="1" applyBorder="1"/>
    <xf numFmtId="0" fontId="90" fillId="0" borderId="0" xfId="242" applyFont="1" applyAlignment="1">
      <alignment horizontal="right" indent="2"/>
    </xf>
    <xf numFmtId="3" fontId="53" fillId="0" borderId="0" xfId="242" applyNumberFormat="1" applyFont="1"/>
    <xf numFmtId="4" fontId="53" fillId="0" borderId="0" xfId="242" applyNumberFormat="1" applyFont="1"/>
    <xf numFmtId="0" fontId="53" fillId="0" borderId="0" xfId="242" applyFont="1" applyAlignment="1">
      <alignment horizontal="right"/>
    </xf>
    <xf numFmtId="0" fontId="74" fillId="0" borderId="0" xfId="242" applyFont="1"/>
    <xf numFmtId="0" fontId="92" fillId="0" borderId="0" xfId="120" applyFont="1"/>
    <xf numFmtId="3" fontId="53" fillId="0" borderId="22" xfId="242" applyNumberFormat="1" applyFont="1" applyBorder="1" applyAlignment="1">
      <alignment vertical="center"/>
    </xf>
    <xf numFmtId="3" fontId="53" fillId="0" borderId="0" xfId="242" applyNumberFormat="1" applyFont="1" applyAlignment="1">
      <alignment vertical="center"/>
    </xf>
    <xf numFmtId="3" fontId="53" fillId="0" borderId="18" xfId="242" applyNumberFormat="1" applyFont="1" applyBorder="1" applyAlignment="1">
      <alignment vertical="center"/>
    </xf>
    <xf numFmtId="3" fontId="74" fillId="0" borderId="0" xfId="242" applyNumberFormat="1" applyFont="1"/>
    <xf numFmtId="3" fontId="63" fillId="0" borderId="0" xfId="242" applyNumberFormat="1" applyFont="1"/>
    <xf numFmtId="0" fontId="69" fillId="114" borderId="18" xfId="242" applyFont="1" applyFill="1" applyBorder="1" applyAlignment="1">
      <alignment horizontal="centerContinuous" vertical="center" wrapText="1"/>
    </xf>
    <xf numFmtId="4" fontId="69" fillId="114" borderId="18" xfId="242" applyNumberFormat="1" applyFont="1" applyFill="1" applyBorder="1" applyAlignment="1">
      <alignment horizontal="centerContinuous" vertical="center" wrapText="1"/>
    </xf>
    <xf numFmtId="0" fontId="69" fillId="115" borderId="18" xfId="242" applyFont="1" applyFill="1" applyBorder="1" applyAlignment="1">
      <alignment horizontal="centerContinuous" vertical="center" wrapText="1"/>
    </xf>
    <xf numFmtId="4" fontId="69" fillId="115" borderId="18" xfId="242" applyNumberFormat="1" applyFont="1" applyFill="1" applyBorder="1" applyAlignment="1">
      <alignment horizontal="centerContinuous" vertical="center" wrapText="1"/>
    </xf>
    <xf numFmtId="0" fontId="53" fillId="0" borderId="0" xfId="18" applyFont="1" applyAlignment="1">
      <alignment horizontal="left" indent="2"/>
    </xf>
    <xf numFmtId="3" fontId="53" fillId="0" borderId="0" xfId="7" applyNumberFormat="1" applyFont="1" applyProtection="1">
      <protection locked="0"/>
    </xf>
    <xf numFmtId="4" fontId="66" fillId="0" borderId="0" xfId="7" applyNumberFormat="1" applyFont="1"/>
    <xf numFmtId="0" fontId="67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43" fontId="43" fillId="0" borderId="0" xfId="239" applyFont="1" applyFill="1" applyBorder="1"/>
    <xf numFmtId="43" fontId="43" fillId="0" borderId="0" xfId="239" applyFont="1" applyFill="1"/>
    <xf numFmtId="43" fontId="43" fillId="0" borderId="0" xfId="239" applyFont="1"/>
    <xf numFmtId="43" fontId="139" fillId="0" borderId="0" xfId="239" applyFont="1" applyAlignment="1">
      <alignment horizontal="right" indent="2"/>
    </xf>
    <xf numFmtId="0" fontId="69" fillId="29" borderId="18" xfId="242" applyFont="1" applyFill="1" applyBorder="1" applyAlignment="1">
      <alignment horizontal="center" vertical="center" wrapText="1"/>
    </xf>
    <xf numFmtId="49" fontId="56" fillId="29" borderId="0" xfId="17" applyNumberFormat="1" applyFont="1" applyFill="1" applyAlignment="1">
      <alignment horizontal="center" vertical="center" wrapText="1"/>
    </xf>
    <xf numFmtId="0" fontId="71" fillId="0" borderId="0" xfId="7" applyFont="1" applyAlignment="1">
      <alignment horizontal="center" vertical="top"/>
    </xf>
    <xf numFmtId="0" fontId="56" fillId="31" borderId="0" xfId="7" applyFont="1" applyFill="1" applyAlignment="1">
      <alignment horizontal="right" vertical="center"/>
    </xf>
    <xf numFmtId="0" fontId="56" fillId="31" borderId="0" xfId="7" applyFont="1" applyFill="1" applyAlignment="1">
      <alignment horizontal="center" vertical="center"/>
    </xf>
    <xf numFmtId="0" fontId="63" fillId="31" borderId="0" xfId="7" applyFont="1" applyFill="1" applyAlignment="1">
      <alignment horizontal="center" vertical="center"/>
    </xf>
    <xf numFmtId="0" fontId="56" fillId="30" borderId="0" xfId="7" applyFont="1" applyFill="1" applyAlignment="1">
      <alignment horizontal="center" vertical="center"/>
    </xf>
    <xf numFmtId="0" fontId="63" fillId="30" borderId="0" xfId="7" applyFont="1" applyFill="1" applyAlignment="1">
      <alignment horizontal="center" vertical="center"/>
    </xf>
    <xf numFmtId="0" fontId="53" fillId="0" borderId="0" xfId="7" applyFont="1"/>
    <xf numFmtId="0" fontId="63" fillId="0" borderId="0" xfId="7" applyFont="1"/>
    <xf numFmtId="0" fontId="53" fillId="0" borderId="0" xfId="7" applyFont="1" applyAlignment="1">
      <alignment horizontal="center" vertical="center"/>
    </xf>
    <xf numFmtId="0" fontId="53" fillId="31" borderId="0" xfId="7" applyFont="1" applyFill="1" applyAlignment="1">
      <alignment horizontal="center" vertical="center"/>
    </xf>
    <xf numFmtId="0" fontId="65" fillId="31" borderId="18" xfId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Font="1" applyFill="1" applyBorder="1" applyAlignment="1">
      <alignment horizontal="center" vertical="center"/>
    </xf>
    <xf numFmtId="0" fontId="73" fillId="0" borderId="0" xfId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4" fillId="0" borderId="0" xfId="7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102" fillId="0" borderId="0" xfId="0" quotePrefix="1" applyFont="1" applyAlignment="1">
      <alignment vertical="center" wrapText="1"/>
    </xf>
    <xf numFmtId="0" fontId="98" fillId="0" borderId="0" xfId="0" applyFont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8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9" fillId="29" borderId="18" xfId="242" applyFont="1" applyFill="1" applyBorder="1" applyAlignment="1">
      <alignment horizontal="center" vertical="center" wrapText="1"/>
    </xf>
    <xf numFmtId="0" fontId="53" fillId="29" borderId="18" xfId="242" applyFont="1" applyFill="1" applyBorder="1" applyAlignment="1">
      <alignment horizontal="center" vertical="center" wrapText="1"/>
    </xf>
    <xf numFmtId="0" fontId="78" fillId="29" borderId="24" xfId="18" applyFont="1" applyFill="1" applyBorder="1" applyAlignment="1">
      <alignment horizontal="center" vertical="center" wrapText="1"/>
    </xf>
    <xf numFmtId="0" fontId="78" fillId="29" borderId="28" xfId="18" applyFont="1" applyFill="1" applyBorder="1" applyAlignment="1">
      <alignment horizontal="center" vertical="center" wrapText="1"/>
    </xf>
    <xf numFmtId="0" fontId="78" fillId="29" borderId="25" xfId="18" applyFont="1" applyFill="1" applyBorder="1" applyAlignment="1">
      <alignment horizontal="center" vertical="center" wrapText="1"/>
    </xf>
    <xf numFmtId="0" fontId="69" fillId="29" borderId="30" xfId="18" applyFont="1" applyFill="1" applyBorder="1" applyAlignment="1">
      <alignment horizontal="center" vertical="center" wrapText="1"/>
    </xf>
    <xf numFmtId="0" fontId="69" fillId="29" borderId="29" xfId="18" applyFont="1" applyFill="1" applyBorder="1" applyAlignment="1">
      <alignment horizontal="center" vertical="center" wrapText="1"/>
    </xf>
    <xf numFmtId="0" fontId="78" fillId="29" borderId="0" xfId="18" applyFont="1" applyFill="1" applyAlignment="1">
      <alignment horizontal="center" vertical="center" wrapText="1"/>
    </xf>
    <xf numFmtId="0" fontId="78" fillId="29" borderId="20" xfId="18" applyFont="1" applyFill="1" applyBorder="1" applyAlignment="1">
      <alignment horizontal="center" vertical="center" wrapText="1"/>
    </xf>
    <xf numFmtId="0" fontId="86" fillId="0" borderId="0" xfId="18" applyFont="1" applyAlignment="1">
      <alignment horizontal="center" vertical="center"/>
    </xf>
    <xf numFmtId="15" fontId="86" fillId="0" borderId="0" xfId="18" applyNumberFormat="1" applyFont="1" applyAlignment="1" applyProtection="1">
      <alignment horizontal="center" vertical="center"/>
      <protection locked="0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0" fontId="125" fillId="0" borderId="0" xfId="158" applyNumberFormat="1" applyFont="1" applyFill="1" applyBorder="1" applyAlignment="1"/>
    <xf numFmtId="4" fontId="136" fillId="112" borderId="22" xfId="18" applyNumberFormat="1" applyFont="1" applyFill="1" applyBorder="1" applyAlignment="1">
      <alignment horizontal="center" vertical="center"/>
    </xf>
    <xf numFmtId="4" fontId="136" fillId="112" borderId="0" xfId="18" applyNumberFormat="1" applyFont="1" applyFill="1" applyAlignment="1">
      <alignment horizontal="center" vertical="center"/>
    </xf>
    <xf numFmtId="4" fontId="136" fillId="112" borderId="23" xfId="18" applyNumberFormat="1" applyFont="1" applyFill="1" applyBorder="1" applyAlignment="1">
      <alignment horizontal="center" vertical="center"/>
    </xf>
    <xf numFmtId="4" fontId="136" fillId="112" borderId="19" xfId="18" applyNumberFormat="1" applyFont="1" applyFill="1" applyBorder="1" applyAlignment="1">
      <alignment horizontal="center" vertical="center"/>
    </xf>
    <xf numFmtId="4" fontId="136" fillId="112" borderId="20" xfId="18" applyNumberFormat="1" applyFont="1" applyFill="1" applyBorder="1" applyAlignment="1">
      <alignment horizontal="center" vertical="center"/>
    </xf>
    <xf numFmtId="4" fontId="136" fillId="112" borderId="21" xfId="18" applyNumberFormat="1" applyFont="1" applyFill="1" applyBorder="1" applyAlignment="1">
      <alignment horizontal="center" vertical="center"/>
    </xf>
    <xf numFmtId="0" fontId="69" fillId="116" borderId="18" xfId="242" applyFont="1" applyFill="1" applyBorder="1" applyAlignment="1">
      <alignment horizontal="centerContinuous" vertical="center" wrapText="1"/>
    </xf>
    <xf numFmtId="4" fontId="69" fillId="116" borderId="18" xfId="242" applyNumberFormat="1" applyFont="1" applyFill="1" applyBorder="1" applyAlignment="1">
      <alignment horizontal="centerContinuous" vertical="center" wrapText="1"/>
    </xf>
    <xf numFmtId="0" fontId="69" fillId="29" borderId="24" xfId="242" applyFont="1" applyFill="1" applyBorder="1" applyAlignment="1">
      <alignment horizontal="center" vertical="center" wrapText="1"/>
    </xf>
    <xf numFmtId="0" fontId="69" fillId="29" borderId="25" xfId="242" applyFont="1" applyFill="1" applyBorder="1" applyAlignment="1">
      <alignment horizontal="center" vertical="center" wrapText="1"/>
    </xf>
    <xf numFmtId="0" fontId="69" fillId="117" borderId="24" xfId="242" applyFont="1" applyFill="1" applyBorder="1" applyAlignment="1">
      <alignment horizontal="center" vertical="center" wrapText="1"/>
    </xf>
    <xf numFmtId="0" fontId="69" fillId="117" borderId="25" xfId="242" applyFont="1" applyFill="1" applyBorder="1" applyAlignment="1">
      <alignment horizontal="center" vertical="center" wrapText="1"/>
    </xf>
    <xf numFmtId="0" fontId="69" fillId="118" borderId="24" xfId="242" applyFont="1" applyFill="1" applyBorder="1" applyAlignment="1">
      <alignment horizontal="center" vertical="center" wrapText="1"/>
    </xf>
    <xf numFmtId="0" fontId="69" fillId="118" borderId="25" xfId="242" applyFont="1" applyFill="1" applyBorder="1" applyAlignment="1">
      <alignment horizontal="center" vertical="center" wrapText="1"/>
    </xf>
    <xf numFmtId="0" fontId="69" fillId="119" borderId="24" xfId="242" applyFont="1" applyFill="1" applyBorder="1" applyAlignment="1">
      <alignment horizontal="center" vertical="center" wrapText="1"/>
    </xf>
    <xf numFmtId="0" fontId="69" fillId="119" borderId="25" xfId="242" applyFont="1" applyFill="1" applyBorder="1" applyAlignment="1">
      <alignment horizontal="center" vertical="center" wrapText="1"/>
    </xf>
    <xf numFmtId="4" fontId="69" fillId="29" borderId="18" xfId="242" applyNumberFormat="1" applyFont="1" applyFill="1" applyBorder="1" applyAlignment="1">
      <alignment horizontal="center" vertical="center" wrapText="1"/>
    </xf>
    <xf numFmtId="0" fontId="69" fillId="117" borderId="18" xfId="242" applyFont="1" applyFill="1" applyBorder="1" applyAlignment="1">
      <alignment horizontal="center" vertical="center" wrapText="1"/>
    </xf>
    <xf numFmtId="4" fontId="69" fillId="117" borderId="18" xfId="242" applyNumberFormat="1" applyFont="1" applyFill="1" applyBorder="1" applyAlignment="1">
      <alignment horizontal="center" vertical="center" wrapText="1"/>
    </xf>
    <xf numFmtId="0" fontId="69" fillId="118" borderId="18" xfId="242" applyFont="1" applyFill="1" applyBorder="1" applyAlignment="1">
      <alignment horizontal="center" vertical="center" wrapText="1"/>
    </xf>
    <xf numFmtId="4" fontId="69" fillId="118" borderId="18" xfId="242" applyNumberFormat="1" applyFont="1" applyFill="1" applyBorder="1" applyAlignment="1">
      <alignment horizontal="center" vertical="center" wrapText="1"/>
    </xf>
    <xf numFmtId="0" fontId="69" fillId="119" borderId="18" xfId="242" applyFont="1" applyFill="1" applyBorder="1" applyAlignment="1">
      <alignment horizontal="center" vertical="center" wrapText="1"/>
    </xf>
    <xf numFmtId="4" fontId="69" fillId="119" borderId="18" xfId="242" applyNumberFormat="1" applyFont="1" applyFill="1" applyBorder="1" applyAlignment="1">
      <alignment horizontal="center" vertical="center" wrapText="1"/>
    </xf>
    <xf numFmtId="3" fontId="69" fillId="120" borderId="0" xfId="242" applyNumberFormat="1" applyFont="1" applyFill="1" applyAlignment="1">
      <alignment horizontal="right" indent="1"/>
    </xf>
    <xf numFmtId="4" fontId="69" fillId="120" borderId="0" xfId="242" applyNumberFormat="1" applyFont="1" applyFill="1" applyAlignment="1">
      <alignment horizontal="right" indent="1"/>
    </xf>
    <xf numFmtId="3" fontId="53" fillId="3" borderId="0" xfId="242" applyNumberFormat="1" applyFont="1" applyFill="1" applyAlignment="1">
      <alignment horizontal="right" indent="1"/>
    </xf>
    <xf numFmtId="4" fontId="53" fillId="3" borderId="0" xfId="242" applyNumberFormat="1" applyFont="1" applyFill="1" applyAlignment="1">
      <alignment horizontal="right" indent="1"/>
    </xf>
    <xf numFmtId="3" fontId="69" fillId="117" borderId="18" xfId="242" applyNumberFormat="1" applyFont="1" applyFill="1" applyBorder="1" applyAlignment="1">
      <alignment horizontal="right" vertical="center" indent="1"/>
    </xf>
    <xf numFmtId="4" fontId="69" fillId="117" borderId="18" xfId="242" applyNumberFormat="1" applyFont="1" applyFill="1" applyBorder="1" applyAlignment="1">
      <alignment horizontal="right" vertical="center" indent="1"/>
    </xf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0.4573969913519132</c:v>
                </c:pt>
                <c:pt idx="1">
                  <c:v>0.12508539643218233</c:v>
                </c:pt>
                <c:pt idx="2">
                  <c:v>0.27601148619747512</c:v>
                </c:pt>
                <c:pt idx="3">
                  <c:v>0.14150612601842935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8974096842517393"/>
                  <c:y val="-0.213424842665806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562184</c:v>
                </c:pt>
                <c:pt idx="1">
                  <c:v>57648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6297621</c:v>
                </c:pt>
                <c:pt idx="1">
                  <c:v>1540015</c:v>
                </c:pt>
                <c:pt idx="2">
                  <c:v>940387</c:v>
                </c:pt>
                <c:pt idx="3">
                  <c:v>322796</c:v>
                </c:pt>
                <c:pt idx="4">
                  <c:v>44770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4521782</c:v>
                </c:pt>
                <c:pt idx="1" formatCode="#,##0">
                  <c:v>4623772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1498637</c:v>
                </c:pt>
                <c:pt idx="1">
                  <c:v>282838</c:v>
                </c:pt>
                <c:pt idx="2">
                  <c:v>271164</c:v>
                </c:pt>
                <c:pt idx="3">
                  <c:v>182709</c:v>
                </c:pt>
                <c:pt idx="4">
                  <c:v>331687</c:v>
                </c:pt>
                <c:pt idx="5">
                  <c:v>131369</c:v>
                </c:pt>
                <c:pt idx="6">
                  <c:v>571083</c:v>
                </c:pt>
                <c:pt idx="7">
                  <c:v>367935</c:v>
                </c:pt>
                <c:pt idx="8">
                  <c:v>1564222</c:v>
                </c:pt>
                <c:pt idx="9">
                  <c:v>933874</c:v>
                </c:pt>
                <c:pt idx="10">
                  <c:v>220499</c:v>
                </c:pt>
                <c:pt idx="11">
                  <c:v>686401</c:v>
                </c:pt>
                <c:pt idx="12">
                  <c:v>1134069</c:v>
                </c:pt>
                <c:pt idx="13">
                  <c:v>235088</c:v>
                </c:pt>
                <c:pt idx="14">
                  <c:v>131274</c:v>
                </c:pt>
                <c:pt idx="15">
                  <c:v>519764</c:v>
                </c:pt>
                <c:pt idx="16">
                  <c:v>66175</c:v>
                </c:pt>
                <c:pt idx="17">
                  <c:v>8614</c:v>
                </c:pt>
                <c:pt idx="18">
                  <c:v>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Noviembre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256256"/>
          <a:ext cx="4831080" cy="104692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10.101.961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+ 1,27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454338"/>
          <a:ext cx="4831080" cy="104692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12.100.799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+ 10,88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655609"/>
          <a:ext cx="4831080" cy="1074191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1.197,87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+ 9,49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6874608"/>
          <a:ext cx="4831080" cy="105327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1.377,73 €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+ 9,44%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57150</xdr:rowOff>
    </xdr:from>
    <xdr:to>
      <xdr:col>4</xdr:col>
      <xdr:colOff>1030492</xdr:colOff>
      <xdr:row>50</xdr:row>
      <xdr:rowOff>202934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069356"/>
          <a:ext cx="4831080" cy="1083903"/>
          <a:chOff x="717063" y="3533602"/>
          <a:chExt cx="4656829" cy="1117334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9.145.589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+ 1,21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NOVIEMBRE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104590</xdr:rowOff>
    </xdr:from>
    <xdr:to>
      <xdr:col>12</xdr:col>
      <xdr:colOff>455598</xdr:colOff>
      <xdr:row>10</xdr:row>
      <xdr:rowOff>11180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409574</xdr:colOff>
      <xdr:row>28</xdr:row>
      <xdr:rowOff>195261</xdr:rowOff>
    </xdr:from>
    <xdr:to>
      <xdr:col>20</xdr:col>
      <xdr:colOff>371474</xdr:colOff>
      <xdr:row>50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MENSUAL.xlsx" TargetMode="External"/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GESTION\DATOS\PENSIONES\2023\junio\Pensiones%20%20Junio2023.xlsx" TargetMode="External"/><Relationship Id="rId1" Type="http://schemas.openxmlformats.org/officeDocument/2006/relationships/externalLinkPath" Target="/GESTION/DATOS/PENSIONES/2023/junio/Pensiones%20%20Junio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2022</v>
          </cell>
        </row>
        <row r="53">
          <cell r="P53">
            <v>2</v>
          </cell>
          <cell r="Q53" t="str">
            <v>25 de febrero de 2022</v>
          </cell>
        </row>
        <row r="54">
          <cell r="P54">
            <v>3</v>
          </cell>
          <cell r="Q54" t="str">
            <v>25 de marzo de 2022</v>
          </cell>
        </row>
        <row r="55">
          <cell r="P55">
            <v>4</v>
          </cell>
          <cell r="Q55" t="str">
            <v>26 de abril de 2022</v>
          </cell>
        </row>
        <row r="56">
          <cell r="P56">
            <v>5</v>
          </cell>
          <cell r="Q56" t="str">
            <v>27 de mayo de 2022</v>
          </cell>
        </row>
        <row r="57">
          <cell r="P57">
            <v>6</v>
          </cell>
          <cell r="Q57" t="str">
            <v>28 de junio de 2022</v>
          </cell>
        </row>
        <row r="58">
          <cell r="P58">
            <v>7</v>
          </cell>
          <cell r="Q58" t="str">
            <v>26 de julio de 2022</v>
          </cell>
        </row>
        <row r="59">
          <cell r="P59">
            <v>8</v>
          </cell>
          <cell r="Q59" t="str">
            <v>26 de agosto de 2022</v>
          </cell>
        </row>
        <row r="60">
          <cell r="P60">
            <v>9</v>
          </cell>
          <cell r="Q60" t="str">
            <v>27 de septiembre de 2022</v>
          </cell>
        </row>
        <row r="61">
          <cell r="P61">
            <v>10</v>
          </cell>
          <cell r="Q61" t="str">
            <v>25 de octubre de 2022</v>
          </cell>
        </row>
        <row r="62">
          <cell r="P62">
            <v>11</v>
          </cell>
          <cell r="Q62" t="str">
            <v>25 de noviembre de 2022</v>
          </cell>
        </row>
        <row r="63">
          <cell r="P63">
            <v>12</v>
          </cell>
          <cell r="Q63" t="str">
            <v>30 de diciembre de 2022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769.8316472099998</v>
          </cell>
          <cell r="D3">
            <v>5.7188764989583252E-2</v>
          </cell>
          <cell r="E3">
            <v>6.1872805150472665E-2</v>
          </cell>
        </row>
        <row r="4">
          <cell r="A4">
            <v>2</v>
          </cell>
          <cell r="B4" t="str">
            <v>CATALUÑA</v>
          </cell>
          <cell r="C4">
            <v>1994.8125195299997</v>
          </cell>
          <cell r="D4">
            <v>6.205395632903854E-2</v>
          </cell>
          <cell r="E4">
            <v>6.1872805150472665E-2</v>
          </cell>
        </row>
        <row r="5">
          <cell r="A5">
            <v>3</v>
          </cell>
          <cell r="B5" t="str">
            <v>GALICIA</v>
          </cell>
          <cell r="C5">
            <v>716.11385054999948</v>
          </cell>
          <cell r="D5">
            <v>5.6915274324141008E-2</v>
          </cell>
          <cell r="E5">
            <v>6.1872805150472665E-2</v>
          </cell>
        </row>
        <row r="6">
          <cell r="A6">
            <v>4</v>
          </cell>
          <cell r="B6" t="str">
            <v>ANDALUCÍA</v>
          </cell>
          <cell r="C6">
            <v>1577.4188485700024</v>
          </cell>
          <cell r="D6">
            <v>6.2555324513291488E-2</v>
          </cell>
          <cell r="E6">
            <v>6.1872805150472665E-2</v>
          </cell>
        </row>
        <row r="7">
          <cell r="A7">
            <v>5</v>
          </cell>
          <cell r="B7" t="str">
            <v>ASTURIAS</v>
          </cell>
          <cell r="C7">
            <v>383.32437581999977</v>
          </cell>
          <cell r="D7">
            <v>4.6740084891919054E-2</v>
          </cell>
          <cell r="E7">
            <v>6.1872805150472665E-2</v>
          </cell>
        </row>
        <row r="8">
          <cell r="A8">
            <v>6</v>
          </cell>
          <cell r="B8" t="str">
            <v>CANTABRIA</v>
          </cell>
          <cell r="C8">
            <v>165.65211662999997</v>
          </cell>
          <cell r="D8">
            <v>5.6157576430169831E-2</v>
          </cell>
          <cell r="E8">
            <v>6.1872805150472665E-2</v>
          </cell>
        </row>
        <row r="9">
          <cell r="A9">
            <v>7</v>
          </cell>
          <cell r="B9" t="str">
            <v>RIOJA (LA)</v>
          </cell>
          <cell r="C9">
            <v>77.087430030000007</v>
          </cell>
          <cell r="D9">
            <v>6.1618430299900329E-2</v>
          </cell>
          <cell r="E9">
            <v>6.1872805150472665E-2</v>
          </cell>
        </row>
        <row r="10">
          <cell r="A10">
            <v>8</v>
          </cell>
          <cell r="B10" t="str">
            <v>MURCIA</v>
          </cell>
          <cell r="C10">
            <v>245.34335028999988</v>
          </cell>
          <cell r="D10">
            <v>6.1605957160176139E-2</v>
          </cell>
          <cell r="E10">
            <v>6.1872805150472665E-2</v>
          </cell>
        </row>
        <row r="11">
          <cell r="A11">
            <v>9</v>
          </cell>
          <cell r="B11" t="str">
            <v>C. VALENCIANA</v>
          </cell>
          <cell r="C11">
            <v>1025.2064912100006</v>
          </cell>
          <cell r="D11">
            <v>6.1846945949296961E-2</v>
          </cell>
          <cell r="E11">
            <v>6.1872805150472665E-2</v>
          </cell>
        </row>
        <row r="12">
          <cell r="A12">
            <v>10</v>
          </cell>
          <cell r="B12" t="str">
            <v>ARAGÓN</v>
          </cell>
          <cell r="C12">
            <v>354.86532540999985</v>
          </cell>
          <cell r="D12">
            <v>6.1271092717121167E-2</v>
          </cell>
          <cell r="E12">
            <v>6.1872805150472665E-2</v>
          </cell>
        </row>
        <row r="13">
          <cell r="A13">
            <v>11</v>
          </cell>
          <cell r="B13" t="str">
            <v>CASTILLA - LA MANCHA</v>
          </cell>
          <cell r="C13">
            <v>385.47741263</v>
          </cell>
          <cell r="D13">
            <v>6.3491725507275776E-2</v>
          </cell>
          <cell r="E13">
            <v>6.1872805150472665E-2</v>
          </cell>
        </row>
        <row r="14">
          <cell r="A14">
            <v>12</v>
          </cell>
          <cell r="B14" t="str">
            <v>CANARIAS</v>
          </cell>
          <cell r="C14">
            <v>345.99369073999981</v>
          </cell>
          <cell r="D14">
            <v>7.0978918270987679E-2</v>
          </cell>
          <cell r="E14">
            <v>6.1872805150472665E-2</v>
          </cell>
        </row>
        <row r="15">
          <cell r="A15">
            <v>13</v>
          </cell>
          <cell r="B15" t="str">
            <v>NAVARRA</v>
          </cell>
          <cell r="C15">
            <v>176.72719517000004</v>
          </cell>
          <cell r="D15">
            <v>6.2536894463188331E-2</v>
          </cell>
          <cell r="E15">
            <v>6.1872805150472665E-2</v>
          </cell>
        </row>
        <row r="16">
          <cell r="A16">
            <v>14</v>
          </cell>
          <cell r="B16" t="str">
            <v>EXTREMADURA</v>
          </cell>
          <cell r="C16">
            <v>211.97670379999991</v>
          </cell>
          <cell r="D16">
            <v>6.1586466539694351E-2</v>
          </cell>
          <cell r="E16">
            <v>6.1872805150472665E-2</v>
          </cell>
        </row>
        <row r="17">
          <cell r="A17">
            <v>15</v>
          </cell>
          <cell r="B17" t="str">
            <v>ILLES BALEARS</v>
          </cell>
          <cell r="C17">
            <v>205.25263950000002</v>
          </cell>
          <cell r="D17">
            <v>6.8684379092485148E-2</v>
          </cell>
          <cell r="E17">
            <v>6.1872805150472665E-2</v>
          </cell>
        </row>
        <row r="18">
          <cell r="A18">
            <v>16</v>
          </cell>
          <cell r="B18" t="str">
            <v>MADRID</v>
          </cell>
          <cell r="C18">
            <v>1543.0485182999989</v>
          </cell>
          <cell r="D18">
            <v>6.8184287492241369E-2</v>
          </cell>
          <cell r="E18">
            <v>6.1872805150472665E-2</v>
          </cell>
        </row>
        <row r="19">
          <cell r="A19">
            <v>17</v>
          </cell>
          <cell r="B19" t="str">
            <v>CASTILLA Y LEÓN</v>
          </cell>
          <cell r="C19">
            <v>670.23207090000051</v>
          </cell>
          <cell r="D19">
            <v>5.8646588243200792E-2</v>
          </cell>
          <cell r="E19">
            <v>6.1872805150472665E-2</v>
          </cell>
        </row>
        <row r="20">
          <cell r="A20">
            <v>18</v>
          </cell>
          <cell r="B20" t="str">
            <v>CEUTA</v>
          </cell>
          <cell r="C20">
            <v>9.80861698</v>
          </cell>
          <cell r="D20">
            <v>6.0417922795376056E-2</v>
          </cell>
          <cell r="E20">
            <v>6.1872805150472665E-2</v>
          </cell>
        </row>
        <row r="21">
          <cell r="A21">
            <v>19</v>
          </cell>
          <cell r="B21" t="str">
            <v>MELILLA</v>
          </cell>
          <cell r="C21">
            <v>8.8759736699999987</v>
          </cell>
          <cell r="D21">
            <v>8.7520871356064678E-2</v>
          </cell>
          <cell r="E21">
            <v>6.1872805150472665E-2</v>
          </cell>
        </row>
        <row r="26">
          <cell r="A26">
            <v>1</v>
          </cell>
          <cell r="B26" t="str">
            <v>PAÍS VASCO</v>
          </cell>
          <cell r="C26">
            <v>568636</v>
          </cell>
          <cell r="D26">
            <v>4.1498465439724352E-3</v>
          </cell>
          <cell r="E26">
            <v>7.9242120157494433E-3</v>
          </cell>
        </row>
        <row r="27">
          <cell r="A27">
            <v>2</v>
          </cell>
          <cell r="B27" t="str">
            <v>CATALUÑA</v>
          </cell>
          <cell r="C27">
            <v>1756787</v>
          </cell>
          <cell r="D27">
            <v>7.0271156438876936E-3</v>
          </cell>
          <cell r="E27">
            <v>7.9242120157494433E-3</v>
          </cell>
        </row>
        <row r="28">
          <cell r="A28">
            <v>3</v>
          </cell>
          <cell r="B28" t="str">
            <v>GALICIA</v>
          </cell>
          <cell r="C28">
            <v>767908</v>
          </cell>
          <cell r="D28">
            <v>1.0324383795932146E-3</v>
          </cell>
          <cell r="E28">
            <v>7.9242120157494433E-3</v>
          </cell>
        </row>
        <row r="29">
          <cell r="A29">
            <v>4</v>
          </cell>
          <cell r="B29" t="str">
            <v>ANDALUCÍA</v>
          </cell>
          <cell r="C29">
            <v>1615930</v>
          </cell>
          <cell r="D29">
            <v>9.203132162623584E-3</v>
          </cell>
          <cell r="E29">
            <v>7.9242120157494433E-3</v>
          </cell>
        </row>
        <row r="30">
          <cell r="A30">
            <v>5</v>
          </cell>
          <cell r="B30" t="str">
            <v>ASTURIAS</v>
          </cell>
          <cell r="C30">
            <v>299218</v>
          </cell>
          <cell r="D30">
            <v>-3.9612793267822521E-3</v>
          </cell>
          <cell r="E30">
            <v>7.9242120157494433E-3</v>
          </cell>
        </row>
        <row r="31">
          <cell r="A31">
            <v>6</v>
          </cell>
          <cell r="B31" t="str">
            <v>CANTABRIA</v>
          </cell>
          <cell r="C31">
            <v>143528</v>
          </cell>
          <cell r="D31">
            <v>1.9266746712087723E-3</v>
          </cell>
          <cell r="E31">
            <v>7.9242120157494433E-3</v>
          </cell>
        </row>
        <row r="32">
          <cell r="A32">
            <v>7</v>
          </cell>
          <cell r="B32" t="str">
            <v>RIOJA (LA)</v>
          </cell>
          <cell r="C32">
            <v>71690</v>
          </cell>
          <cell r="D32">
            <v>6.6699431299586109E-3</v>
          </cell>
          <cell r="E32">
            <v>7.9242120157494433E-3</v>
          </cell>
        </row>
        <row r="33">
          <cell r="A33">
            <v>8</v>
          </cell>
          <cell r="B33" t="str">
            <v>MURCIA</v>
          </cell>
          <cell r="C33">
            <v>254173</v>
          </cell>
          <cell r="D33">
            <v>7.0125949374610919E-3</v>
          </cell>
          <cell r="E33">
            <v>7.9242120157494433E-3</v>
          </cell>
        </row>
        <row r="34">
          <cell r="A34">
            <v>9</v>
          </cell>
          <cell r="B34" t="str">
            <v>C. VALENCIANA</v>
          </cell>
          <cell r="C34">
            <v>1018490</v>
          </cell>
          <cell r="D34">
            <v>8.1553990048017777E-3</v>
          </cell>
          <cell r="E34">
            <v>7.9242120157494433E-3</v>
          </cell>
        </row>
        <row r="35">
          <cell r="A35">
            <v>10</v>
          </cell>
          <cell r="B35" t="str">
            <v>ARAGÓN</v>
          </cell>
          <cell r="C35">
            <v>307184</v>
          </cell>
          <cell r="D35">
            <v>5.0845793933842476E-3</v>
          </cell>
          <cell r="E35">
            <v>7.9242120157494433E-3</v>
          </cell>
        </row>
        <row r="36">
          <cell r="A36">
            <v>11</v>
          </cell>
          <cell r="B36" t="str">
            <v>CASTILLA - LA MANCHA</v>
          </cell>
          <cell r="C36">
            <v>381635</v>
          </cell>
          <cell r="D36">
            <v>8.4212362068236679E-3</v>
          </cell>
          <cell r="E36">
            <v>7.9242120157494433E-3</v>
          </cell>
        </row>
        <row r="37">
          <cell r="A37">
            <v>12</v>
          </cell>
          <cell r="B37" t="str">
            <v>CANARIAS</v>
          </cell>
          <cell r="C37">
            <v>347526</v>
          </cell>
          <cell r="D37">
            <v>1.8364350830307741E-2</v>
          </cell>
          <cell r="E37">
            <v>7.9242120157494433E-3</v>
          </cell>
        </row>
        <row r="38">
          <cell r="A38">
            <v>13</v>
          </cell>
          <cell r="B38" t="str">
            <v>NAVARRA</v>
          </cell>
          <cell r="C38">
            <v>140935</v>
          </cell>
          <cell r="D38">
            <v>8.760942230747748E-3</v>
          </cell>
          <cell r="E38">
            <v>7.9242120157494433E-3</v>
          </cell>
        </row>
        <row r="39">
          <cell r="A39">
            <v>14</v>
          </cell>
          <cell r="B39" t="str">
            <v>EXTREMADURA</v>
          </cell>
          <cell r="C39">
            <v>232726</v>
          </cell>
          <cell r="D39">
            <v>6.0259713312469376E-3</v>
          </cell>
          <cell r="E39">
            <v>7.9242120157494433E-3</v>
          </cell>
        </row>
        <row r="40">
          <cell r="A40">
            <v>15</v>
          </cell>
          <cell r="B40" t="str">
            <v>ILLES BALEARS</v>
          </cell>
          <cell r="C40">
            <v>201587</v>
          </cell>
          <cell r="D40">
            <v>1.3718262688638738E-2</v>
          </cell>
          <cell r="E40">
            <v>7.9242120157494433E-3</v>
          </cell>
        </row>
        <row r="41">
          <cell r="A41">
            <v>16</v>
          </cell>
          <cell r="B41" t="str">
            <v>MADRID</v>
          </cell>
          <cell r="C41">
            <v>1208719</v>
          </cell>
          <cell r="D41">
            <v>1.7353743494871177E-2</v>
          </cell>
          <cell r="E41">
            <v>7.9242120157494433E-3</v>
          </cell>
        </row>
        <row r="42">
          <cell r="A42">
            <v>17</v>
          </cell>
          <cell r="B42" t="str">
            <v>CASTILLA Y LEÓN</v>
          </cell>
          <cell r="C42">
            <v>615913</v>
          </cell>
          <cell r="D42">
            <v>2.0271138681595691E-3</v>
          </cell>
          <cell r="E42">
            <v>7.9242120157494433E-3</v>
          </cell>
        </row>
        <row r="43">
          <cell r="A43">
            <v>18</v>
          </cell>
          <cell r="B43" t="str">
            <v>CEUTA</v>
          </cell>
          <cell r="C43">
            <v>8895</v>
          </cell>
          <cell r="D43">
            <v>5.4255679891488384E-3</v>
          </cell>
          <cell r="E43">
            <v>7.9242120157494433E-3</v>
          </cell>
        </row>
        <row r="44">
          <cell r="A44">
            <v>19</v>
          </cell>
          <cell r="B44" t="str">
            <v>MELILLA</v>
          </cell>
          <cell r="C44">
            <v>8389</v>
          </cell>
          <cell r="D44">
            <v>3.0969644832247845E-2</v>
          </cell>
          <cell r="E44">
            <v>7.9242120157494433E-3</v>
          </cell>
        </row>
        <row r="49">
          <cell r="A49">
            <v>1</v>
          </cell>
          <cell r="B49" t="str">
            <v>PAÍS VASCO</v>
          </cell>
          <cell r="C49">
            <v>1353.8215083287021</v>
          </cell>
          <cell r="D49">
            <v>5.2819724693637271E-2</v>
          </cell>
          <cell r="E49">
            <v>5.3524454013096356E-2</v>
          </cell>
        </row>
        <row r="50">
          <cell r="A50">
            <v>2</v>
          </cell>
          <cell r="B50" t="str">
            <v>CATALUÑA</v>
          </cell>
          <cell r="C50">
            <v>1135.4891170813535</v>
          </cell>
          <cell r="D50">
            <v>5.4642858995874288E-2</v>
          </cell>
          <cell r="E50">
            <v>5.3524454013096356E-2</v>
          </cell>
        </row>
        <row r="51">
          <cell r="A51">
            <v>3</v>
          </cell>
          <cell r="B51" t="str">
            <v>GALICIA</v>
          </cell>
          <cell r="C51">
            <v>932.55162148330203</v>
          </cell>
          <cell r="D51">
            <v>5.5825199865658037E-2</v>
          </cell>
          <cell r="E51">
            <v>5.3524454013096356E-2</v>
          </cell>
        </row>
        <row r="52">
          <cell r="A52">
            <v>4</v>
          </cell>
          <cell r="B52" t="str">
            <v>ANDALUCÍA</v>
          </cell>
          <cell r="C52">
            <v>976.1678096019026</v>
          </cell>
          <cell r="D52">
            <v>5.2865662670248836E-2</v>
          </cell>
          <cell r="E52">
            <v>5.3524454013096356E-2</v>
          </cell>
        </row>
        <row r="53">
          <cell r="A53">
            <v>5</v>
          </cell>
          <cell r="B53" t="str">
            <v>ASTURIAS</v>
          </cell>
          <cell r="C53">
            <v>1281.0872869279247</v>
          </cell>
          <cell r="D53">
            <v>5.0903005241033528E-2</v>
          </cell>
          <cell r="E53">
            <v>5.3524454013096356E-2</v>
          </cell>
        </row>
        <row r="54">
          <cell r="A54">
            <v>6</v>
          </cell>
          <cell r="B54" t="str">
            <v>CANTABRIA</v>
          </cell>
          <cell r="C54">
            <v>1154.144951716738</v>
          </cell>
          <cell r="D54">
            <v>5.4126617376223818E-2</v>
          </cell>
          <cell r="E54">
            <v>5.3524454013096356E-2</v>
          </cell>
        </row>
        <row r="55">
          <cell r="A55">
            <v>7</v>
          </cell>
          <cell r="B55" t="str">
            <v>RIOJA (LA)</v>
          </cell>
          <cell r="C55">
            <v>1075.2884646394198</v>
          </cell>
          <cell r="D55">
            <v>5.4584412244488734E-2</v>
          </cell>
          <cell r="E55">
            <v>5.3524454013096356E-2</v>
          </cell>
        </row>
        <row r="56">
          <cell r="A56">
            <v>8</v>
          </cell>
          <cell r="B56" t="str">
            <v>MURCIA</v>
          </cell>
          <cell r="C56">
            <v>965.26126020466324</v>
          </cell>
          <cell r="D56">
            <v>5.4213187101304738E-2</v>
          </cell>
          <cell r="E56">
            <v>5.3524454013096356E-2</v>
          </cell>
        </row>
        <row r="57">
          <cell r="A57">
            <v>9</v>
          </cell>
          <cell r="B57" t="str">
            <v>C. VALENCIANA</v>
          </cell>
          <cell r="C57">
            <v>1006.59455783562</v>
          </cell>
          <cell r="D57">
            <v>5.3257213121604918E-2</v>
          </cell>
          <cell r="E57">
            <v>5.3524454013096356E-2</v>
          </cell>
        </row>
        <row r="58">
          <cell r="A58">
            <v>10</v>
          </cell>
          <cell r="B58" t="str">
            <v>ARAGÓN</v>
          </cell>
          <cell r="C58">
            <v>1155.2207322321469</v>
          </cell>
          <cell r="D58">
            <v>5.5902273774459887E-2</v>
          </cell>
          <cell r="E58">
            <v>5.3524454013096356E-2</v>
          </cell>
        </row>
        <row r="59">
          <cell r="A59">
            <v>11</v>
          </cell>
          <cell r="B59" t="str">
            <v>CASTILLA - LA MANCHA</v>
          </cell>
          <cell r="C59">
            <v>1010.0682920329634</v>
          </cell>
          <cell r="D59">
            <v>5.4610600533959275E-2</v>
          </cell>
          <cell r="E59">
            <v>5.3524454013096356E-2</v>
          </cell>
        </row>
        <row r="60">
          <cell r="A60">
            <v>12</v>
          </cell>
          <cell r="B60" t="str">
            <v>CANARIAS</v>
          </cell>
          <cell r="C60">
            <v>995.59080684610603</v>
          </cell>
          <cell r="D60">
            <v>5.1665759310782766E-2</v>
          </cell>
          <cell r="E60">
            <v>5.3524454013096356E-2</v>
          </cell>
        </row>
        <row r="61">
          <cell r="A61">
            <v>13</v>
          </cell>
          <cell r="B61" t="str">
            <v>NAVARRA</v>
          </cell>
          <cell r="C61">
            <v>1253.9624306950016</v>
          </cell>
          <cell r="D61">
            <v>5.3308915899858089E-2</v>
          </cell>
          <cell r="E61">
            <v>5.3524454013096356E-2</v>
          </cell>
        </row>
        <row r="62">
          <cell r="A62">
            <v>14</v>
          </cell>
          <cell r="B62" t="str">
            <v>EXTREMADURA</v>
          </cell>
          <cell r="C62">
            <v>910.84238030989184</v>
          </cell>
          <cell r="D62">
            <v>5.5227694703473329E-2</v>
          </cell>
          <cell r="E62">
            <v>5.3524454013096356E-2</v>
          </cell>
        </row>
        <row r="63">
          <cell r="A63">
            <v>15</v>
          </cell>
          <cell r="B63" t="str">
            <v>ILLES BALEARS</v>
          </cell>
          <cell r="C63">
            <v>1018.1839081885242</v>
          </cell>
          <cell r="D63">
            <v>5.4222280910735998E-2</v>
          </cell>
          <cell r="E63">
            <v>5.3524454013096356E-2</v>
          </cell>
        </row>
        <row r="64">
          <cell r="A64">
            <v>16</v>
          </cell>
          <cell r="B64" t="str">
            <v>MADRID</v>
          </cell>
          <cell r="C64">
            <v>1276.5982153833927</v>
          </cell>
          <cell r="D64">
            <v>4.9963490400845467E-2</v>
          </cell>
          <cell r="E64">
            <v>5.3524454013096356E-2</v>
          </cell>
        </row>
        <row r="65">
          <cell r="A65">
            <v>17</v>
          </cell>
          <cell r="B65" t="str">
            <v>CASTILLA Y LEÓN</v>
          </cell>
          <cell r="C65">
            <v>1088.1927656990526</v>
          </cell>
          <cell r="D65">
            <v>5.6504932442867029E-2</v>
          </cell>
          <cell r="E65">
            <v>5.3524454013096356E-2</v>
          </cell>
        </row>
        <row r="66">
          <cell r="A66">
            <v>18</v>
          </cell>
          <cell r="B66" t="str">
            <v>CEUTA</v>
          </cell>
          <cell r="C66">
            <v>1102.7112962338392</v>
          </cell>
          <cell r="D66">
            <v>5.4695600109127884E-2</v>
          </cell>
          <cell r="E66">
            <v>5.3524454013096356E-2</v>
          </cell>
        </row>
        <row r="67">
          <cell r="A67">
            <v>19</v>
          </cell>
          <cell r="B67" t="str">
            <v>MELILLA</v>
          </cell>
          <cell r="C67">
            <v>1058.0490725950649</v>
          </cell>
          <cell r="D67">
            <v>5.4852465159649366E-2</v>
          </cell>
          <cell r="E67">
            <v>5.3524454013096356E-2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Distrib - regím. Altas nuevas"/>
      <sheetName val="Clase, género y edad"/>
      <sheetName val="Nº pens. por clases"/>
      <sheetName val="Importe €"/>
      <sheetName val="P. Media €"/>
      <sheetName val="Pensiones - mínimos"/>
      <sheetName val="Pensión media (nuevas altas)"/>
      <sheetName val="1"/>
      <sheetName val="2"/>
      <sheetName val="Evolución y pensión media"/>
      <sheetName val="Minimos prov"/>
      <sheetName val="Brecha de Género"/>
      <sheetName val="Pension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1"/>
  <sheetViews>
    <sheetView showGridLines="0" showRowColHeaders="0" tabSelected="1" zoomScale="85" zoomScaleNormal="85" workbookViewId="0">
      <selection activeCell="G30" sqref="G30"/>
    </sheetView>
  </sheetViews>
  <sheetFormatPr baseColWidth="10" defaultRowHeight="14.5"/>
  <cols>
    <col min="1" max="1" width="13.81640625" customWidth="1"/>
    <col min="3" max="3" width="26.26953125" customWidth="1"/>
    <col min="4" max="4" width="13.726562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6"/>
      <c r="M11" s="136"/>
    </row>
    <row r="12" spans="1:18">
      <c r="A12" s="13"/>
      <c r="B12" s="13"/>
      <c r="C12" s="13"/>
      <c r="D12" s="13"/>
      <c r="E12" s="13"/>
      <c r="L12" s="136"/>
      <c r="M12" s="136"/>
    </row>
    <row r="13" spans="1:18">
      <c r="A13" s="13"/>
      <c r="B13" s="13"/>
      <c r="C13" s="13"/>
      <c r="D13" s="13"/>
      <c r="E13" s="13"/>
      <c r="L13" s="136"/>
      <c r="M13" s="136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5">
      <c r="A16" s="13"/>
      <c r="B16" s="13"/>
      <c r="C16" s="13"/>
      <c r="D16" s="13"/>
      <c r="E16" s="13"/>
      <c r="P16" s="140"/>
      <c r="Q16" s="141"/>
      <c r="R16" s="142"/>
    </row>
    <row r="17" spans="1:13">
      <c r="A17" s="13"/>
      <c r="B17" s="13"/>
      <c r="C17" s="13"/>
      <c r="D17" s="13"/>
      <c r="E17" s="13"/>
    </row>
    <row r="18" spans="1:13" ht="1.4" customHeight="1">
      <c r="A18" s="13"/>
      <c r="B18" s="13"/>
      <c r="C18" s="13"/>
      <c r="D18" s="13"/>
      <c r="E18" s="13"/>
      <c r="L18" s="141"/>
      <c r="M18" s="142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5">
      <c r="A32" s="13"/>
      <c r="B32" s="13"/>
      <c r="C32" s="13"/>
      <c r="D32" s="13"/>
      <c r="E32" s="13"/>
      <c r="I32" s="14"/>
    </row>
    <row r="33" spans="1:10" ht="15.5">
      <c r="A33" s="13"/>
      <c r="B33" s="13"/>
      <c r="C33" s="13"/>
      <c r="D33" s="13"/>
      <c r="E33" s="13"/>
      <c r="J33" s="140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5">
      <c r="A45" s="13"/>
      <c r="B45" s="13"/>
      <c r="C45" s="13"/>
      <c r="D45" s="13"/>
      <c r="E45" s="13"/>
      <c r="G45" s="140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24B-9A35-48CC-AAE9-CEFAA6184261}">
  <sheetPr>
    <pageSetUpPr autoPageBreaks="0" fitToPage="1"/>
  </sheetPr>
  <dimension ref="A1:HO130"/>
  <sheetViews>
    <sheetView showGridLines="0" showRowColHeaders="0" showOutlineSymbols="0" zoomScaleNormal="100" workbookViewId="0">
      <pane ySplit="10" topLeftCell="A11" activePane="bottomLeft" state="frozen"/>
      <selection activeCell="E2" sqref="E2"/>
      <selection pane="bottomLeft" activeCell="Q5" sqref="Q5"/>
    </sheetView>
  </sheetViews>
  <sheetFormatPr baseColWidth="10" defaultColWidth="11.453125" defaultRowHeight="15.5"/>
  <cols>
    <col min="1" max="1" width="2.7265625" style="392" customWidth="1"/>
    <col min="2" max="2" width="8" style="398" customWidth="1"/>
    <col min="3" max="3" width="24.7265625" style="392" customWidth="1"/>
    <col min="4" max="15" width="12.7265625" style="392" customWidth="1"/>
    <col min="16" max="16" width="11.453125" style="423"/>
    <col min="17" max="17" width="28" style="392" customWidth="1"/>
    <col min="18" max="16384" width="11.453125" style="392"/>
  </cols>
  <sheetData>
    <row r="1" spans="1:223" s="380" customFormat="1" ht="15.75" customHeight="1">
      <c r="B1" s="381"/>
      <c r="E1" s="382"/>
      <c r="G1" s="382"/>
      <c r="I1" s="382"/>
      <c r="K1" s="382"/>
      <c r="M1" s="382"/>
      <c r="O1" s="382"/>
      <c r="P1" s="423"/>
      <c r="Q1" s="392"/>
    </row>
    <row r="2" spans="1:223" s="380" customFormat="1">
      <c r="B2" s="381"/>
      <c r="E2" s="382"/>
      <c r="G2" s="382"/>
      <c r="I2" s="382"/>
      <c r="K2" s="382"/>
      <c r="M2" s="382"/>
      <c r="O2" s="382"/>
      <c r="P2" s="423"/>
      <c r="Q2" s="392"/>
    </row>
    <row r="3" spans="1:223" s="380" customFormat="1" ht="18.5">
      <c r="B3" s="383"/>
      <c r="C3" s="384" t="s">
        <v>46</v>
      </c>
      <c r="D3" s="385"/>
      <c r="E3" s="386"/>
      <c r="F3" s="385"/>
      <c r="G3" s="386"/>
      <c r="H3" s="385"/>
      <c r="I3" s="386"/>
      <c r="J3" s="385"/>
      <c r="K3" s="386"/>
      <c r="L3" s="385"/>
      <c r="M3" s="386"/>
      <c r="N3" s="385"/>
      <c r="O3" s="386"/>
      <c r="P3" s="423"/>
      <c r="Q3" s="392"/>
    </row>
    <row r="4" spans="1:223" s="380" customFormat="1">
      <c r="B4" s="381"/>
      <c r="C4" s="387"/>
      <c r="D4" s="385"/>
      <c r="E4" s="386"/>
      <c r="F4" s="385"/>
      <c r="G4" s="386"/>
      <c r="H4" s="385"/>
      <c r="I4" s="386"/>
      <c r="J4" s="385"/>
      <c r="K4" s="386"/>
      <c r="L4" s="385"/>
      <c r="M4" s="386"/>
      <c r="N4" s="385"/>
      <c r="O4" s="386"/>
      <c r="P4" s="423"/>
      <c r="Q4" s="392"/>
    </row>
    <row r="5" spans="1:223" s="380" customFormat="1" ht="18.5">
      <c r="B5" s="388"/>
      <c r="C5" s="389" t="s">
        <v>225</v>
      </c>
      <c r="D5" s="385"/>
      <c r="E5" s="386"/>
      <c r="F5" s="385"/>
      <c r="G5" s="386"/>
      <c r="H5" s="385"/>
      <c r="I5" s="386"/>
      <c r="J5" s="385"/>
      <c r="K5" s="386"/>
      <c r="L5" s="385"/>
      <c r="M5" s="386"/>
      <c r="N5" s="385"/>
      <c r="O5" s="386"/>
      <c r="P5" s="423"/>
      <c r="Q5" s="424" t="s">
        <v>170</v>
      </c>
    </row>
    <row r="6" spans="1:223" s="427" customFormat="1" ht="9" customHeight="1">
      <c r="A6" s="425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</row>
    <row r="7" spans="1:223" ht="38.15" customHeight="1">
      <c r="A7" s="390"/>
      <c r="B7" s="477" t="s">
        <v>159</v>
      </c>
      <c r="C7" s="479" t="s">
        <v>47</v>
      </c>
      <c r="D7" s="430" t="s">
        <v>48</v>
      </c>
      <c r="E7" s="431"/>
      <c r="F7" s="430"/>
      <c r="G7" s="431"/>
      <c r="H7" s="432" t="s">
        <v>49</v>
      </c>
      <c r="I7" s="433"/>
      <c r="J7" s="432"/>
      <c r="K7" s="432"/>
      <c r="L7" s="509" t="s">
        <v>50</v>
      </c>
      <c r="M7" s="509"/>
      <c r="N7" s="508"/>
      <c r="O7" s="509"/>
    </row>
    <row r="8" spans="1:223" ht="32.25" customHeight="1">
      <c r="A8" s="390"/>
      <c r="B8" s="477"/>
      <c r="C8" s="479"/>
      <c r="D8" s="510" t="s">
        <v>229</v>
      </c>
      <c r="E8" s="511"/>
      <c r="F8" s="512" t="s">
        <v>230</v>
      </c>
      <c r="G8" s="513"/>
      <c r="H8" s="510" t="s">
        <v>229</v>
      </c>
      <c r="I8" s="511"/>
      <c r="J8" s="514" t="s">
        <v>230</v>
      </c>
      <c r="K8" s="515"/>
      <c r="L8" s="510" t="s">
        <v>229</v>
      </c>
      <c r="M8" s="511"/>
      <c r="N8" s="516" t="s">
        <v>230</v>
      </c>
      <c r="O8" s="517"/>
    </row>
    <row r="9" spans="1:223" ht="36.75" customHeight="1">
      <c r="A9" s="390"/>
      <c r="B9" s="478"/>
      <c r="C9" s="480"/>
      <c r="D9" s="445" t="s">
        <v>7</v>
      </c>
      <c r="E9" s="518" t="s">
        <v>51</v>
      </c>
      <c r="F9" s="519" t="s">
        <v>7</v>
      </c>
      <c r="G9" s="520" t="s">
        <v>51</v>
      </c>
      <c r="H9" s="445" t="s">
        <v>7</v>
      </c>
      <c r="I9" s="518" t="s">
        <v>51</v>
      </c>
      <c r="J9" s="521" t="s">
        <v>7</v>
      </c>
      <c r="K9" s="522" t="s">
        <v>51</v>
      </c>
      <c r="L9" s="445" t="s">
        <v>7</v>
      </c>
      <c r="M9" s="518" t="s">
        <v>51</v>
      </c>
      <c r="N9" s="523" t="s">
        <v>7</v>
      </c>
      <c r="O9" s="524" t="s">
        <v>51</v>
      </c>
    </row>
    <row r="10" spans="1:223" ht="24" hidden="1" customHeight="1">
      <c r="B10" s="393"/>
      <c r="C10" s="394"/>
      <c r="D10" s="395"/>
      <c r="E10" s="396"/>
      <c r="F10" s="395"/>
      <c r="G10" s="396"/>
      <c r="H10" s="395"/>
      <c r="I10" s="396"/>
      <c r="J10" s="395"/>
      <c r="K10" s="396"/>
      <c r="L10" s="395"/>
      <c r="M10" s="396"/>
      <c r="N10" s="395"/>
      <c r="O10" s="396"/>
    </row>
    <row r="11" spans="1:223" s="402" customFormat="1" ht="18" customHeight="1">
      <c r="A11" s="397"/>
      <c r="B11" s="398"/>
      <c r="C11" s="399" t="s">
        <v>52</v>
      </c>
      <c r="D11" s="400">
        <v>202910</v>
      </c>
      <c r="E11" s="401">
        <v>1027.100886698536</v>
      </c>
      <c r="F11" s="525">
        <v>202826</v>
      </c>
      <c r="G11" s="526">
        <v>931.55344901541207</v>
      </c>
      <c r="H11" s="400">
        <v>968616</v>
      </c>
      <c r="I11" s="401">
        <v>1243.5551639452592</v>
      </c>
      <c r="J11" s="525">
        <v>967986</v>
      </c>
      <c r="K11" s="526">
        <v>1222.8966882372274</v>
      </c>
      <c r="L11" s="400">
        <v>393885</v>
      </c>
      <c r="M11" s="401">
        <v>789.04198271068981</v>
      </c>
      <c r="N11" s="525">
        <v>393231</v>
      </c>
      <c r="O11" s="526">
        <v>772.77517339680742</v>
      </c>
      <c r="P11" s="428"/>
      <c r="Q11" s="403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  <c r="EE11" s="397"/>
      <c r="EF11" s="397"/>
      <c r="EG11" s="397"/>
      <c r="EH11" s="397"/>
      <c r="EI11" s="397"/>
      <c r="EJ11" s="397"/>
      <c r="EK11" s="397"/>
      <c r="EL11" s="397"/>
      <c r="EM11" s="397"/>
      <c r="EN11" s="397"/>
      <c r="EO11" s="397"/>
      <c r="EP11" s="397"/>
      <c r="EQ11" s="397"/>
      <c r="ER11" s="397"/>
      <c r="ES11" s="397"/>
      <c r="ET11" s="397"/>
      <c r="EU11" s="397"/>
      <c r="EV11" s="397"/>
      <c r="EW11" s="397"/>
      <c r="EX11" s="397"/>
      <c r="EY11" s="397"/>
      <c r="EZ11" s="397"/>
      <c r="FA11" s="397"/>
      <c r="FB11" s="397"/>
      <c r="FC11" s="397"/>
      <c r="FD11" s="397"/>
      <c r="FE11" s="397"/>
      <c r="FF11" s="397"/>
      <c r="FG11" s="397"/>
      <c r="FH11" s="397"/>
      <c r="FI11" s="397"/>
      <c r="FJ11" s="397"/>
      <c r="FK11" s="397"/>
      <c r="FL11" s="397"/>
      <c r="FM11" s="397"/>
      <c r="FN11" s="397"/>
      <c r="FO11" s="397"/>
      <c r="FP11" s="397"/>
      <c r="FQ11" s="397"/>
      <c r="FR11" s="397"/>
      <c r="FS11" s="397"/>
      <c r="FT11" s="397"/>
      <c r="FU11" s="397"/>
      <c r="FV11" s="397"/>
      <c r="FW11" s="397"/>
      <c r="FX11" s="397"/>
      <c r="FY11" s="397"/>
      <c r="FZ11" s="397"/>
      <c r="GA11" s="397"/>
      <c r="GB11" s="397"/>
      <c r="GC11" s="397"/>
      <c r="GD11" s="397"/>
      <c r="GE11" s="397"/>
      <c r="GF11" s="397"/>
      <c r="GG11" s="397"/>
      <c r="GH11" s="397"/>
      <c r="GI11" s="397"/>
      <c r="GJ11" s="397"/>
      <c r="GK11" s="397"/>
      <c r="GL11" s="397"/>
      <c r="GM11" s="397"/>
      <c r="GN11" s="397"/>
      <c r="GO11" s="397"/>
      <c r="GP11" s="397"/>
      <c r="GQ11" s="397"/>
      <c r="GR11" s="397"/>
      <c r="GS11" s="397"/>
      <c r="GT11" s="397"/>
      <c r="GU11" s="397"/>
      <c r="GV11" s="397"/>
      <c r="GW11" s="397"/>
      <c r="GX11" s="397"/>
      <c r="GY11" s="397"/>
      <c r="GZ11" s="397"/>
      <c r="HA11" s="397"/>
      <c r="HB11" s="397"/>
      <c r="HC11" s="397"/>
      <c r="HD11" s="397"/>
      <c r="HE11" s="397"/>
      <c r="HF11" s="397"/>
      <c r="HG11" s="397"/>
      <c r="HH11" s="397"/>
      <c r="HI11" s="397"/>
      <c r="HJ11" s="397"/>
      <c r="HK11" s="397"/>
      <c r="HL11" s="397"/>
      <c r="HM11" s="397"/>
      <c r="HN11" s="397"/>
      <c r="HO11" s="397"/>
    </row>
    <row r="12" spans="1:223" s="403" customFormat="1" ht="18" customHeight="1">
      <c r="B12" s="398">
        <v>4</v>
      </c>
      <c r="C12" s="404" t="s">
        <v>53</v>
      </c>
      <c r="D12" s="405">
        <v>10000</v>
      </c>
      <c r="E12" s="406">
        <v>1019.872658</v>
      </c>
      <c r="F12" s="527">
        <v>9992</v>
      </c>
      <c r="G12" s="528">
        <v>900.89428242594079</v>
      </c>
      <c r="H12" s="405">
        <v>68783</v>
      </c>
      <c r="I12" s="406">
        <v>1125.9099703415088</v>
      </c>
      <c r="J12" s="527">
        <v>68770</v>
      </c>
      <c r="K12" s="528">
        <v>1109.9072490911735</v>
      </c>
      <c r="L12" s="405">
        <v>28752</v>
      </c>
      <c r="M12" s="406">
        <v>719.26645485531435</v>
      </c>
      <c r="N12" s="527">
        <v>28712</v>
      </c>
      <c r="O12" s="528">
        <v>702.01663381164667</v>
      </c>
      <c r="P12" s="428"/>
      <c r="Q12" s="428"/>
    </row>
    <row r="13" spans="1:223" s="403" customFormat="1" ht="18" customHeight="1">
      <c r="B13" s="398">
        <v>11</v>
      </c>
      <c r="C13" s="404" t="s">
        <v>54</v>
      </c>
      <c r="D13" s="405">
        <v>34966</v>
      </c>
      <c r="E13" s="406">
        <v>1111.4115595149574</v>
      </c>
      <c r="F13" s="527">
        <v>34939</v>
      </c>
      <c r="G13" s="528">
        <v>1002.2077698274136</v>
      </c>
      <c r="H13" s="405">
        <v>124584</v>
      </c>
      <c r="I13" s="406">
        <v>1414.5479705259104</v>
      </c>
      <c r="J13" s="527">
        <v>124494</v>
      </c>
      <c r="K13" s="528">
        <v>1379.3608922518356</v>
      </c>
      <c r="L13" s="405">
        <v>56906</v>
      </c>
      <c r="M13" s="406">
        <v>882.85330439672441</v>
      </c>
      <c r="N13" s="527">
        <v>56811</v>
      </c>
      <c r="O13" s="528">
        <v>864.17094277516662</v>
      </c>
      <c r="P13" s="428"/>
    </row>
    <row r="14" spans="1:223" s="403" customFormat="1" ht="18" customHeight="1">
      <c r="B14" s="398">
        <v>14</v>
      </c>
      <c r="C14" s="404" t="s">
        <v>55</v>
      </c>
      <c r="D14" s="405">
        <v>15318</v>
      </c>
      <c r="E14" s="406">
        <v>961.87623580101854</v>
      </c>
      <c r="F14" s="527">
        <v>15314</v>
      </c>
      <c r="G14" s="528">
        <v>879.91016586130343</v>
      </c>
      <c r="H14" s="405">
        <v>110923</v>
      </c>
      <c r="I14" s="406">
        <v>1144.0590872947901</v>
      </c>
      <c r="J14" s="527">
        <v>110862</v>
      </c>
      <c r="K14" s="528">
        <v>1131.3081987516011</v>
      </c>
      <c r="L14" s="405">
        <v>42956</v>
      </c>
      <c r="M14" s="406">
        <v>731.72826380482354</v>
      </c>
      <c r="N14" s="527">
        <v>42894</v>
      </c>
      <c r="O14" s="528">
        <v>718.87785354595053</v>
      </c>
      <c r="P14" s="428"/>
    </row>
    <row r="15" spans="1:223" s="403" customFormat="1" ht="18" customHeight="1">
      <c r="B15" s="398">
        <v>18</v>
      </c>
      <c r="C15" s="404" t="s">
        <v>56</v>
      </c>
      <c r="D15" s="405">
        <v>21926</v>
      </c>
      <c r="E15" s="406">
        <v>1026.993764936605</v>
      </c>
      <c r="F15" s="527">
        <v>21918</v>
      </c>
      <c r="G15" s="528">
        <v>931.18746099096643</v>
      </c>
      <c r="H15" s="405">
        <v>119808</v>
      </c>
      <c r="I15" s="406">
        <v>1173.9569560463406</v>
      </c>
      <c r="J15" s="527">
        <v>119757</v>
      </c>
      <c r="K15" s="528">
        <v>1154.4946032382243</v>
      </c>
      <c r="L15" s="405">
        <v>45221</v>
      </c>
      <c r="M15" s="406">
        <v>716.67867097145131</v>
      </c>
      <c r="N15" s="527">
        <v>45144</v>
      </c>
      <c r="O15" s="528">
        <v>701.35158736487688</v>
      </c>
      <c r="P15" s="428"/>
    </row>
    <row r="16" spans="1:223" s="403" customFormat="1" ht="18" customHeight="1">
      <c r="B16" s="398">
        <v>21</v>
      </c>
      <c r="C16" s="404" t="s">
        <v>57</v>
      </c>
      <c r="D16" s="405">
        <v>12050</v>
      </c>
      <c r="E16" s="406">
        <v>972.75200248962642</v>
      </c>
      <c r="F16" s="527">
        <v>12045</v>
      </c>
      <c r="G16" s="528">
        <v>849.04892403486917</v>
      </c>
      <c r="H16" s="405">
        <v>60387</v>
      </c>
      <c r="I16" s="406">
        <v>1270.7786563333168</v>
      </c>
      <c r="J16" s="527">
        <v>60370</v>
      </c>
      <c r="K16" s="528">
        <v>1249.475826403843</v>
      </c>
      <c r="L16" s="405">
        <v>25081</v>
      </c>
      <c r="M16" s="406">
        <v>809.83791635102273</v>
      </c>
      <c r="N16" s="527">
        <v>25052</v>
      </c>
      <c r="O16" s="528">
        <v>791.04791793070399</v>
      </c>
      <c r="P16" s="428"/>
    </row>
    <row r="17" spans="1:223" s="403" customFormat="1" ht="18" customHeight="1">
      <c r="B17" s="398">
        <v>23</v>
      </c>
      <c r="C17" s="404" t="s">
        <v>58</v>
      </c>
      <c r="D17" s="405">
        <v>21040</v>
      </c>
      <c r="E17" s="406">
        <v>957.24912832699636</v>
      </c>
      <c r="F17" s="527">
        <v>21039</v>
      </c>
      <c r="G17" s="528">
        <v>870.70543561956367</v>
      </c>
      <c r="H17" s="405">
        <v>83459</v>
      </c>
      <c r="I17" s="406">
        <v>1135.0287258414312</v>
      </c>
      <c r="J17" s="527">
        <v>83425</v>
      </c>
      <c r="K17" s="528">
        <v>1116.7043171711118</v>
      </c>
      <c r="L17" s="405">
        <v>36090</v>
      </c>
      <c r="M17" s="406">
        <v>754.21986145746757</v>
      </c>
      <c r="N17" s="527">
        <v>36047</v>
      </c>
      <c r="O17" s="528">
        <v>739.88261131300806</v>
      </c>
      <c r="P17" s="428"/>
    </row>
    <row r="18" spans="1:223" s="403" customFormat="1" ht="18" customHeight="1">
      <c r="B18" s="398">
        <v>29</v>
      </c>
      <c r="C18" s="404" t="s">
        <v>59</v>
      </c>
      <c r="D18" s="405">
        <v>29497</v>
      </c>
      <c r="E18" s="406">
        <v>1089.1779794555378</v>
      </c>
      <c r="F18" s="527">
        <v>29485</v>
      </c>
      <c r="G18" s="528">
        <v>990.82985823299975</v>
      </c>
      <c r="H18" s="405">
        <v>173180</v>
      </c>
      <c r="I18" s="406">
        <v>1255.4191282480656</v>
      </c>
      <c r="J18" s="527">
        <v>173053</v>
      </c>
      <c r="K18" s="528">
        <v>1237.2743059640691</v>
      </c>
      <c r="L18" s="405">
        <v>67105</v>
      </c>
      <c r="M18" s="406">
        <v>787.68122256165702</v>
      </c>
      <c r="N18" s="527">
        <v>66968</v>
      </c>
      <c r="O18" s="528">
        <v>773.40892366503397</v>
      </c>
      <c r="P18" s="428"/>
    </row>
    <row r="19" spans="1:223" s="403" customFormat="1" ht="18" customHeight="1">
      <c r="B19" s="398">
        <v>41</v>
      </c>
      <c r="C19" s="404" t="s">
        <v>60</v>
      </c>
      <c r="D19" s="405">
        <v>58113</v>
      </c>
      <c r="E19" s="406">
        <v>999.89926746166941</v>
      </c>
      <c r="F19" s="527">
        <v>58094</v>
      </c>
      <c r="G19" s="528">
        <v>917.14276069817868</v>
      </c>
      <c r="H19" s="405">
        <v>227492</v>
      </c>
      <c r="I19" s="406">
        <v>1294.2066530691188</v>
      </c>
      <c r="J19" s="527">
        <v>227255</v>
      </c>
      <c r="K19" s="528">
        <v>1273.0745361818217</v>
      </c>
      <c r="L19" s="405">
        <v>91774</v>
      </c>
      <c r="M19" s="406">
        <v>824.22111502168366</v>
      </c>
      <c r="N19" s="527">
        <v>91603</v>
      </c>
      <c r="O19" s="528">
        <v>806.19133379911136</v>
      </c>
      <c r="P19" s="428"/>
    </row>
    <row r="20" spans="1:223" s="403" customFormat="1" ht="18" hidden="1" customHeight="1">
      <c r="B20" s="398"/>
      <c r="C20" s="404"/>
      <c r="D20" s="405"/>
      <c r="E20" s="406"/>
      <c r="F20" s="405"/>
      <c r="G20" s="406"/>
      <c r="H20" s="405"/>
      <c r="I20" s="406"/>
      <c r="J20" s="405"/>
      <c r="K20" s="406"/>
      <c r="L20" s="405"/>
      <c r="M20" s="406"/>
      <c r="N20" s="405"/>
      <c r="O20" s="406"/>
      <c r="P20" s="428"/>
    </row>
    <row r="21" spans="1:223" s="402" customFormat="1" ht="18" customHeight="1">
      <c r="A21" s="397"/>
      <c r="B21" s="398"/>
      <c r="C21" s="399" t="s">
        <v>61</v>
      </c>
      <c r="D21" s="400">
        <v>21229</v>
      </c>
      <c r="E21" s="401">
        <v>1177.1907635781245</v>
      </c>
      <c r="F21" s="525">
        <v>21222</v>
      </c>
      <c r="G21" s="526">
        <v>1060.2707181227031</v>
      </c>
      <c r="H21" s="400">
        <v>205668</v>
      </c>
      <c r="I21" s="401">
        <v>1447.6385497987046</v>
      </c>
      <c r="J21" s="525">
        <v>205215</v>
      </c>
      <c r="K21" s="526">
        <v>1433.6956324830057</v>
      </c>
      <c r="L21" s="400">
        <v>73333</v>
      </c>
      <c r="M21" s="401">
        <v>899.38890663139364</v>
      </c>
      <c r="N21" s="525">
        <v>73133</v>
      </c>
      <c r="O21" s="526">
        <v>879.97030068505342</v>
      </c>
      <c r="P21" s="428"/>
      <c r="Q21" s="403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7"/>
      <c r="CD21" s="397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7"/>
      <c r="CP21" s="397"/>
      <c r="CQ21" s="397"/>
      <c r="CR21" s="397"/>
      <c r="CS21" s="397"/>
      <c r="CT21" s="397"/>
      <c r="CU21" s="397"/>
      <c r="CV21" s="397"/>
      <c r="CW21" s="397"/>
      <c r="CX21" s="397"/>
      <c r="CY21" s="397"/>
      <c r="CZ21" s="397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397"/>
      <c r="EE21" s="397"/>
      <c r="EF21" s="397"/>
      <c r="EG21" s="397"/>
      <c r="EH21" s="397"/>
      <c r="EI21" s="397"/>
      <c r="EJ21" s="397"/>
      <c r="EK21" s="397"/>
      <c r="EL21" s="397"/>
      <c r="EM21" s="397"/>
      <c r="EN21" s="397"/>
      <c r="EO21" s="397"/>
      <c r="EP21" s="397"/>
      <c r="EQ21" s="397"/>
      <c r="ER21" s="397"/>
      <c r="ES21" s="397"/>
      <c r="ET21" s="397"/>
      <c r="EU21" s="397"/>
      <c r="EV21" s="397"/>
      <c r="EW21" s="397"/>
      <c r="EX21" s="397"/>
      <c r="EY21" s="397"/>
      <c r="EZ21" s="397"/>
      <c r="FA21" s="397"/>
      <c r="FB21" s="397"/>
      <c r="FC21" s="397"/>
      <c r="FD21" s="397"/>
      <c r="FE21" s="397"/>
      <c r="FF21" s="397"/>
      <c r="FG21" s="397"/>
      <c r="FH21" s="397"/>
      <c r="FI21" s="397"/>
      <c r="FJ21" s="397"/>
      <c r="FK21" s="397"/>
      <c r="FL21" s="397"/>
      <c r="FM21" s="397"/>
      <c r="FN21" s="397"/>
      <c r="FO21" s="397"/>
      <c r="FP21" s="397"/>
      <c r="FQ21" s="397"/>
      <c r="FR21" s="397"/>
      <c r="FS21" s="397"/>
      <c r="FT21" s="397"/>
      <c r="FU21" s="397"/>
      <c r="FV21" s="397"/>
      <c r="FW21" s="397"/>
      <c r="FX21" s="397"/>
      <c r="FY21" s="397"/>
      <c r="FZ21" s="397"/>
      <c r="GA21" s="397"/>
      <c r="GB21" s="397"/>
      <c r="GC21" s="397"/>
      <c r="GD21" s="397"/>
      <c r="GE21" s="397"/>
      <c r="GF21" s="397"/>
      <c r="GG21" s="397"/>
      <c r="GH21" s="397"/>
      <c r="GI21" s="397"/>
      <c r="GJ21" s="397"/>
      <c r="GK21" s="397"/>
      <c r="GL21" s="397"/>
      <c r="GM21" s="397"/>
      <c r="GN21" s="397"/>
      <c r="GO21" s="397"/>
      <c r="GP21" s="397"/>
      <c r="GQ21" s="397"/>
      <c r="GR21" s="397"/>
      <c r="GS21" s="397"/>
      <c r="GT21" s="397"/>
      <c r="GU21" s="397"/>
      <c r="GV21" s="397"/>
      <c r="GW21" s="397"/>
      <c r="GX21" s="397"/>
      <c r="GY21" s="397"/>
      <c r="GZ21" s="397"/>
      <c r="HA21" s="397"/>
      <c r="HB21" s="397"/>
      <c r="HC21" s="397"/>
      <c r="HD21" s="397"/>
      <c r="HE21" s="397"/>
      <c r="HF21" s="397"/>
      <c r="HG21" s="397"/>
      <c r="HH21" s="397"/>
      <c r="HI21" s="397"/>
      <c r="HJ21" s="397"/>
      <c r="HK21" s="397"/>
      <c r="HL21" s="397"/>
      <c r="HM21" s="397"/>
      <c r="HN21" s="397"/>
      <c r="HO21" s="397"/>
    </row>
    <row r="22" spans="1:223" s="403" customFormat="1" ht="18" customHeight="1">
      <c r="B22" s="398">
        <v>22</v>
      </c>
      <c r="C22" s="404" t="s">
        <v>62</v>
      </c>
      <c r="D22" s="405">
        <v>4984</v>
      </c>
      <c r="E22" s="406">
        <v>1071.8234069020868</v>
      </c>
      <c r="F22" s="527">
        <v>4983</v>
      </c>
      <c r="G22" s="528">
        <v>975.68543849086882</v>
      </c>
      <c r="H22" s="405">
        <v>34566</v>
      </c>
      <c r="I22" s="406">
        <v>1313.0054996239078</v>
      </c>
      <c r="J22" s="527">
        <v>34527</v>
      </c>
      <c r="K22" s="528">
        <v>1298.0589109971904</v>
      </c>
      <c r="L22" s="405">
        <v>12958</v>
      </c>
      <c r="M22" s="406">
        <v>831.69269254514597</v>
      </c>
      <c r="N22" s="527">
        <v>12941</v>
      </c>
      <c r="O22" s="528">
        <v>813.19733869098229</v>
      </c>
      <c r="P22" s="428"/>
    </row>
    <row r="23" spans="1:223" s="403" customFormat="1" ht="18" customHeight="1">
      <c r="B23" s="398">
        <v>40</v>
      </c>
      <c r="C23" s="404" t="s">
        <v>63</v>
      </c>
      <c r="D23" s="405">
        <v>3332</v>
      </c>
      <c r="E23" s="406">
        <v>1068.708556422569</v>
      </c>
      <c r="F23" s="527">
        <v>3331</v>
      </c>
      <c r="G23" s="528">
        <v>954.95783848694077</v>
      </c>
      <c r="H23" s="405">
        <v>23200</v>
      </c>
      <c r="I23" s="406">
        <v>1328.0228788793104</v>
      </c>
      <c r="J23" s="527">
        <v>23184</v>
      </c>
      <c r="K23" s="528">
        <v>1313.6710343340233</v>
      </c>
      <c r="L23" s="405">
        <v>8260</v>
      </c>
      <c r="M23" s="406">
        <v>813.87665496368038</v>
      </c>
      <c r="N23" s="527">
        <v>8239</v>
      </c>
      <c r="O23" s="528">
        <v>795.84691710158995</v>
      </c>
      <c r="P23" s="428"/>
    </row>
    <row r="24" spans="1:223" s="403" customFormat="1" ht="18" customHeight="1">
      <c r="B24" s="398">
        <v>50</v>
      </c>
      <c r="C24" s="404" t="s">
        <v>64</v>
      </c>
      <c r="D24" s="405">
        <v>12913</v>
      </c>
      <c r="E24" s="406">
        <v>1245.8513087586152</v>
      </c>
      <c r="F24" s="527">
        <v>12908</v>
      </c>
      <c r="G24" s="528">
        <v>1120.1007189339944</v>
      </c>
      <c r="H24" s="405">
        <v>147902</v>
      </c>
      <c r="I24" s="406">
        <v>1497.8664681343053</v>
      </c>
      <c r="J24" s="527">
        <v>147504</v>
      </c>
      <c r="K24" s="528">
        <v>1484.3097132281159</v>
      </c>
      <c r="L24" s="405">
        <v>52115</v>
      </c>
      <c r="M24" s="406">
        <v>929.77437609133631</v>
      </c>
      <c r="N24" s="527">
        <v>51953</v>
      </c>
      <c r="O24" s="528">
        <v>909.94357380709494</v>
      </c>
      <c r="P24" s="428"/>
    </row>
    <row r="25" spans="1:223" s="403" customFormat="1" ht="18" hidden="1" customHeight="1">
      <c r="B25" s="398"/>
      <c r="C25" s="404"/>
      <c r="D25" s="405"/>
      <c r="E25" s="406"/>
      <c r="F25" s="405"/>
      <c r="G25" s="406"/>
      <c r="H25" s="405"/>
      <c r="I25" s="406"/>
      <c r="J25" s="405"/>
      <c r="K25" s="406"/>
      <c r="L25" s="405"/>
      <c r="M25" s="406"/>
      <c r="N25" s="405"/>
      <c r="O25" s="406"/>
      <c r="P25" s="428"/>
    </row>
    <row r="26" spans="1:223" s="402" customFormat="1" ht="18" customHeight="1">
      <c r="A26" s="397"/>
      <c r="B26" s="398">
        <v>33</v>
      </c>
      <c r="C26" s="399" t="s">
        <v>65</v>
      </c>
      <c r="D26" s="400">
        <v>25898</v>
      </c>
      <c r="E26" s="401">
        <v>1273.0560649471001</v>
      </c>
      <c r="F26" s="525">
        <v>25872</v>
      </c>
      <c r="G26" s="526">
        <v>1105.8005654761907</v>
      </c>
      <c r="H26" s="400">
        <v>185554</v>
      </c>
      <c r="I26" s="401">
        <v>1642.18978421376</v>
      </c>
      <c r="J26" s="525">
        <v>185283</v>
      </c>
      <c r="K26" s="526">
        <v>1613.5120828138577</v>
      </c>
      <c r="L26" s="400">
        <v>77973</v>
      </c>
      <c r="M26" s="401">
        <v>977.73887614943658</v>
      </c>
      <c r="N26" s="525">
        <v>77690</v>
      </c>
      <c r="O26" s="526">
        <v>936.6842224224481</v>
      </c>
      <c r="P26" s="428"/>
      <c r="Q26" s="403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7"/>
      <c r="DX26" s="397"/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7"/>
      <c r="EQ26" s="397"/>
      <c r="ER26" s="397"/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397"/>
      <c r="FL26" s="397"/>
      <c r="FM26" s="397"/>
      <c r="FN26" s="397"/>
      <c r="FO26" s="397"/>
      <c r="FP26" s="397"/>
      <c r="FQ26" s="397"/>
      <c r="FR26" s="397"/>
      <c r="FS26" s="397"/>
      <c r="FT26" s="397"/>
      <c r="FU26" s="397"/>
      <c r="FV26" s="397"/>
      <c r="FW26" s="397"/>
      <c r="FX26" s="397"/>
      <c r="FY26" s="397"/>
      <c r="FZ26" s="397"/>
      <c r="GA26" s="397"/>
      <c r="GB26" s="397"/>
      <c r="GC26" s="397"/>
      <c r="GD26" s="397"/>
      <c r="GE26" s="397"/>
      <c r="GF26" s="397"/>
      <c r="GG26" s="397"/>
      <c r="GH26" s="397"/>
      <c r="GI26" s="397"/>
      <c r="GJ26" s="397"/>
      <c r="GK26" s="397"/>
      <c r="GL26" s="397"/>
      <c r="GM26" s="397"/>
      <c r="GN26" s="397"/>
      <c r="GO26" s="397"/>
      <c r="GP26" s="397"/>
      <c r="GQ26" s="397"/>
      <c r="GR26" s="397"/>
      <c r="GS26" s="397"/>
      <c r="GT26" s="397"/>
      <c r="GU26" s="397"/>
      <c r="GV26" s="397"/>
      <c r="GW26" s="397"/>
      <c r="GX26" s="397"/>
      <c r="GY26" s="397"/>
      <c r="GZ26" s="397"/>
      <c r="HA26" s="397"/>
      <c r="HB26" s="397"/>
      <c r="HC26" s="397"/>
      <c r="HD26" s="397"/>
      <c r="HE26" s="397"/>
      <c r="HF26" s="397"/>
      <c r="HG26" s="397"/>
      <c r="HH26" s="397"/>
      <c r="HI26" s="397"/>
      <c r="HJ26" s="397"/>
      <c r="HK26" s="397"/>
      <c r="HL26" s="397"/>
      <c r="HM26" s="397"/>
      <c r="HN26" s="397"/>
      <c r="HO26" s="397"/>
    </row>
    <row r="27" spans="1:223" s="402" customFormat="1" ht="18" hidden="1" customHeight="1">
      <c r="A27" s="397"/>
      <c r="B27" s="398"/>
      <c r="C27" s="399"/>
      <c r="D27" s="400"/>
      <c r="E27" s="401"/>
      <c r="F27" s="525"/>
      <c r="G27" s="526"/>
      <c r="H27" s="400"/>
      <c r="I27" s="401"/>
      <c r="J27" s="525"/>
      <c r="K27" s="526"/>
      <c r="L27" s="400"/>
      <c r="M27" s="401"/>
      <c r="N27" s="525"/>
      <c r="O27" s="526"/>
      <c r="P27" s="428"/>
      <c r="Q27" s="403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397"/>
      <c r="FP27" s="397"/>
      <c r="FQ27" s="397"/>
      <c r="FR27" s="397"/>
      <c r="FS27" s="397"/>
      <c r="FT27" s="397"/>
      <c r="FU27" s="397"/>
      <c r="FV27" s="397"/>
      <c r="FW27" s="397"/>
      <c r="FX27" s="397"/>
      <c r="FY27" s="397"/>
      <c r="FZ27" s="397"/>
      <c r="GA27" s="397"/>
      <c r="GB27" s="397"/>
      <c r="GC27" s="397"/>
      <c r="GD27" s="397"/>
      <c r="GE27" s="397"/>
      <c r="GF27" s="397"/>
      <c r="GG27" s="397"/>
      <c r="GH27" s="397"/>
      <c r="GI27" s="397"/>
      <c r="GJ27" s="397"/>
      <c r="GK27" s="397"/>
      <c r="GL27" s="397"/>
      <c r="GM27" s="397"/>
      <c r="GN27" s="397"/>
      <c r="GO27" s="397"/>
      <c r="GP27" s="397"/>
      <c r="GQ27" s="397"/>
      <c r="GR27" s="397"/>
      <c r="GS27" s="397"/>
      <c r="GT27" s="397"/>
      <c r="GU27" s="397"/>
      <c r="GV27" s="397"/>
      <c r="GW27" s="397"/>
      <c r="GX27" s="397"/>
      <c r="GY27" s="397"/>
      <c r="GZ27" s="397"/>
      <c r="HA27" s="397"/>
      <c r="HB27" s="397"/>
      <c r="HC27" s="397"/>
      <c r="HD27" s="397"/>
      <c r="HE27" s="397"/>
      <c r="HF27" s="397"/>
      <c r="HG27" s="397"/>
      <c r="HH27" s="397"/>
      <c r="HI27" s="397"/>
      <c r="HJ27" s="397"/>
      <c r="HK27" s="397"/>
      <c r="HL27" s="397"/>
      <c r="HM27" s="397"/>
      <c r="HN27" s="397"/>
      <c r="HO27" s="397"/>
    </row>
    <row r="28" spans="1:223" s="402" customFormat="1" ht="18" customHeight="1">
      <c r="A28" s="397"/>
      <c r="B28" s="398">
        <v>7</v>
      </c>
      <c r="C28" s="399" t="s">
        <v>208</v>
      </c>
      <c r="D28" s="400">
        <v>17257</v>
      </c>
      <c r="E28" s="401">
        <v>1048.6756255432579</v>
      </c>
      <c r="F28" s="525">
        <v>17255</v>
      </c>
      <c r="G28" s="526">
        <v>955.85191770501319</v>
      </c>
      <c r="H28" s="400">
        <v>136725</v>
      </c>
      <c r="I28" s="401">
        <v>1272.2277033461328</v>
      </c>
      <c r="J28" s="525">
        <v>136598</v>
      </c>
      <c r="K28" s="526">
        <v>1257.8812115843571</v>
      </c>
      <c r="L28" s="400">
        <v>45176</v>
      </c>
      <c r="M28" s="401">
        <v>771.79656344076511</v>
      </c>
      <c r="N28" s="525">
        <v>45051</v>
      </c>
      <c r="O28" s="526">
        <v>762.5754800115426</v>
      </c>
      <c r="P28" s="428"/>
      <c r="Q28" s="403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7"/>
      <c r="DX28" s="397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7"/>
      <c r="EJ28" s="397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7"/>
      <c r="EV28" s="397"/>
      <c r="EW28" s="397"/>
      <c r="EX28" s="397"/>
      <c r="EY28" s="397"/>
      <c r="EZ28" s="397"/>
      <c r="FA28" s="397"/>
      <c r="FB28" s="397"/>
      <c r="FC28" s="397"/>
      <c r="FD28" s="397"/>
      <c r="FE28" s="397"/>
      <c r="FF28" s="397"/>
      <c r="FG28" s="397"/>
      <c r="FH28" s="397"/>
      <c r="FI28" s="397"/>
      <c r="FJ28" s="397"/>
      <c r="FK28" s="397"/>
      <c r="FL28" s="397"/>
      <c r="FM28" s="397"/>
      <c r="FN28" s="397"/>
      <c r="FO28" s="397"/>
      <c r="FP28" s="397"/>
      <c r="FQ28" s="397"/>
      <c r="FR28" s="397"/>
      <c r="FS28" s="397"/>
      <c r="FT28" s="397"/>
      <c r="FU28" s="397"/>
      <c r="FV28" s="397"/>
      <c r="FW28" s="397"/>
      <c r="FX28" s="397"/>
      <c r="FY28" s="397"/>
      <c r="FZ28" s="397"/>
      <c r="GA28" s="397"/>
      <c r="GB28" s="397"/>
      <c r="GC28" s="397"/>
      <c r="GD28" s="397"/>
      <c r="GE28" s="397"/>
      <c r="GF28" s="397"/>
      <c r="GG28" s="397"/>
      <c r="GH28" s="397"/>
      <c r="GI28" s="397"/>
      <c r="GJ28" s="397"/>
      <c r="GK28" s="397"/>
      <c r="GL28" s="397"/>
      <c r="GM28" s="397"/>
      <c r="GN28" s="397"/>
      <c r="GO28" s="397"/>
      <c r="GP28" s="397"/>
      <c r="GQ28" s="397"/>
      <c r="GR28" s="397"/>
      <c r="GS28" s="397"/>
      <c r="GT28" s="397"/>
      <c r="GU28" s="397"/>
      <c r="GV28" s="397"/>
      <c r="GW28" s="397"/>
      <c r="GX28" s="397"/>
      <c r="GY28" s="397"/>
      <c r="GZ28" s="397"/>
      <c r="HA28" s="397"/>
      <c r="HB28" s="397"/>
      <c r="HC28" s="397"/>
      <c r="HD28" s="397"/>
      <c r="HE28" s="397"/>
      <c r="HF28" s="397"/>
      <c r="HG28" s="397"/>
      <c r="HH28" s="397"/>
      <c r="HI28" s="397"/>
      <c r="HJ28" s="397"/>
      <c r="HK28" s="397"/>
      <c r="HL28" s="397"/>
      <c r="HM28" s="397"/>
      <c r="HN28" s="397"/>
      <c r="HO28" s="397"/>
    </row>
    <row r="29" spans="1:223" s="402" customFormat="1" ht="18" hidden="1" customHeight="1">
      <c r="A29" s="397"/>
      <c r="B29" s="398"/>
      <c r="C29" s="399"/>
      <c r="D29" s="400"/>
      <c r="E29" s="401"/>
      <c r="F29" s="525"/>
      <c r="G29" s="526"/>
      <c r="H29" s="400"/>
      <c r="I29" s="401"/>
      <c r="J29" s="525"/>
      <c r="K29" s="526"/>
      <c r="L29" s="400"/>
      <c r="M29" s="401"/>
      <c r="N29" s="525"/>
      <c r="O29" s="526"/>
      <c r="P29" s="428"/>
      <c r="Q29" s="403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</row>
    <row r="30" spans="1:223" s="402" customFormat="1" ht="18" customHeight="1">
      <c r="A30" s="397"/>
      <c r="B30" s="398"/>
      <c r="C30" s="399" t="s">
        <v>66</v>
      </c>
      <c r="D30" s="400">
        <v>50689</v>
      </c>
      <c r="E30" s="401">
        <v>1057.2007228392747</v>
      </c>
      <c r="F30" s="525">
        <v>50675</v>
      </c>
      <c r="G30" s="526">
        <v>963.35237849038003</v>
      </c>
      <c r="H30" s="400">
        <v>203632</v>
      </c>
      <c r="I30" s="401">
        <v>1270.0372161055238</v>
      </c>
      <c r="J30" s="525">
        <v>203546</v>
      </c>
      <c r="K30" s="526">
        <v>1252.7550870564889</v>
      </c>
      <c r="L30" s="400">
        <v>82922</v>
      </c>
      <c r="M30" s="401">
        <v>802.35927425773627</v>
      </c>
      <c r="N30" s="525">
        <v>82756</v>
      </c>
      <c r="O30" s="526">
        <v>789.4466253806371</v>
      </c>
      <c r="P30" s="428"/>
      <c r="Q30" s="429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/>
      <c r="DX30" s="397"/>
      <c r="DY30" s="397"/>
      <c r="DZ30" s="397"/>
      <c r="EA30" s="397"/>
      <c r="EB30" s="397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7"/>
      <c r="EN30" s="397"/>
      <c r="EO30" s="397"/>
      <c r="EP30" s="397"/>
      <c r="EQ30" s="397"/>
      <c r="ER30" s="397"/>
      <c r="ES30" s="397"/>
      <c r="ET30" s="397"/>
      <c r="EU30" s="397"/>
      <c r="EV30" s="397"/>
      <c r="EW30" s="397"/>
      <c r="EX30" s="397"/>
      <c r="EY30" s="397"/>
      <c r="EZ30" s="397"/>
      <c r="FA30" s="397"/>
      <c r="FB30" s="397"/>
      <c r="FC30" s="397"/>
      <c r="FD30" s="397"/>
      <c r="FE30" s="397"/>
      <c r="FF30" s="397"/>
      <c r="FG30" s="397"/>
      <c r="FH30" s="397"/>
      <c r="FI30" s="397"/>
      <c r="FJ30" s="397"/>
      <c r="FK30" s="397"/>
      <c r="FL30" s="397"/>
      <c r="FM30" s="397"/>
      <c r="FN30" s="397"/>
      <c r="FO30" s="397"/>
      <c r="FP30" s="397"/>
      <c r="FQ30" s="397"/>
      <c r="FR30" s="397"/>
      <c r="FS30" s="397"/>
      <c r="FT30" s="397"/>
      <c r="FU30" s="397"/>
      <c r="FV30" s="397"/>
      <c r="FW30" s="397"/>
      <c r="FX30" s="397"/>
      <c r="FY30" s="397"/>
      <c r="FZ30" s="397"/>
      <c r="GA30" s="397"/>
      <c r="GB30" s="397"/>
      <c r="GC30" s="397"/>
      <c r="GD30" s="397"/>
      <c r="GE30" s="397"/>
      <c r="GF30" s="397"/>
      <c r="GG30" s="397"/>
      <c r="GH30" s="397"/>
      <c r="GI30" s="397"/>
      <c r="GJ30" s="397"/>
      <c r="GK30" s="397"/>
      <c r="GL30" s="397"/>
      <c r="GM30" s="397"/>
      <c r="GN30" s="397"/>
      <c r="GO30" s="397"/>
      <c r="GP30" s="397"/>
      <c r="GQ30" s="397"/>
      <c r="GR30" s="397"/>
      <c r="GS30" s="397"/>
      <c r="GT30" s="397"/>
      <c r="GU30" s="397"/>
      <c r="GV30" s="397"/>
      <c r="GW30" s="397"/>
      <c r="GX30" s="397"/>
      <c r="GY30" s="397"/>
      <c r="GZ30" s="397"/>
      <c r="HA30" s="397"/>
      <c r="HB30" s="397"/>
      <c r="HC30" s="397"/>
      <c r="HD30" s="397"/>
      <c r="HE30" s="397"/>
      <c r="HF30" s="397"/>
      <c r="HG30" s="397"/>
      <c r="HH30" s="397"/>
      <c r="HI30" s="397"/>
      <c r="HJ30" s="397"/>
      <c r="HK30" s="397"/>
      <c r="HL30" s="397"/>
      <c r="HM30" s="397"/>
      <c r="HN30" s="397"/>
      <c r="HO30" s="397"/>
    </row>
    <row r="31" spans="1:223" s="403" customFormat="1" ht="18" customHeight="1">
      <c r="B31" s="398">
        <v>35</v>
      </c>
      <c r="C31" s="404" t="s">
        <v>67</v>
      </c>
      <c r="D31" s="405">
        <v>27816</v>
      </c>
      <c r="E31" s="406">
        <v>1107.6035414869141</v>
      </c>
      <c r="F31" s="527">
        <v>27808</v>
      </c>
      <c r="G31" s="528">
        <v>1002.2801920310701</v>
      </c>
      <c r="H31" s="405">
        <v>105611</v>
      </c>
      <c r="I31" s="406">
        <v>1289.9580922441789</v>
      </c>
      <c r="J31" s="527">
        <v>105559</v>
      </c>
      <c r="K31" s="528">
        <v>1271.7048476207617</v>
      </c>
      <c r="L31" s="405">
        <v>42682</v>
      </c>
      <c r="M31" s="406">
        <v>810.86016517501525</v>
      </c>
      <c r="N31" s="527">
        <v>42595</v>
      </c>
      <c r="O31" s="528">
        <v>796.60406949172432</v>
      </c>
      <c r="P31" s="428"/>
    </row>
    <row r="32" spans="1:223" s="403" customFormat="1" ht="18" customHeight="1">
      <c r="B32" s="398">
        <v>38</v>
      </c>
      <c r="C32" s="404" t="s">
        <v>68</v>
      </c>
      <c r="D32" s="405">
        <v>22873</v>
      </c>
      <c r="E32" s="406">
        <v>995.90553622174605</v>
      </c>
      <c r="F32" s="527">
        <v>22867</v>
      </c>
      <c r="G32" s="528">
        <v>916.01321555079357</v>
      </c>
      <c r="H32" s="405">
        <v>98021</v>
      </c>
      <c r="I32" s="406">
        <v>1248.5738189775661</v>
      </c>
      <c r="J32" s="527">
        <v>97987</v>
      </c>
      <c r="K32" s="528">
        <v>1232.3409731903212</v>
      </c>
      <c r="L32" s="405">
        <v>40240</v>
      </c>
      <c r="M32" s="406">
        <v>793.34249925447318</v>
      </c>
      <c r="N32" s="527">
        <v>40161</v>
      </c>
      <c r="O32" s="528">
        <v>781.85539677796862</v>
      </c>
      <c r="P32" s="428"/>
    </row>
    <row r="33" spans="1:223" s="403" customFormat="1" ht="18" hidden="1" customHeight="1">
      <c r="B33" s="398"/>
      <c r="C33" s="404"/>
      <c r="D33" s="405"/>
      <c r="E33" s="406"/>
      <c r="F33" s="405"/>
      <c r="G33" s="406"/>
      <c r="H33" s="405"/>
      <c r="I33" s="406"/>
      <c r="J33" s="405"/>
      <c r="K33" s="406"/>
      <c r="L33" s="405"/>
      <c r="M33" s="406"/>
      <c r="N33" s="405"/>
      <c r="O33" s="406"/>
      <c r="P33" s="428"/>
    </row>
    <row r="34" spans="1:223" s="402" customFormat="1" ht="18" customHeight="1">
      <c r="A34" s="397"/>
      <c r="B34" s="398">
        <v>39</v>
      </c>
      <c r="C34" s="399" t="s">
        <v>69</v>
      </c>
      <c r="D34" s="400">
        <v>12803</v>
      </c>
      <c r="E34" s="401">
        <v>1165.3458759665702</v>
      </c>
      <c r="F34" s="525">
        <v>12797</v>
      </c>
      <c r="G34" s="526">
        <v>1047.6422052043449</v>
      </c>
      <c r="H34" s="400">
        <v>91636</v>
      </c>
      <c r="I34" s="401">
        <v>1464.8659847658128</v>
      </c>
      <c r="J34" s="525">
        <v>91457</v>
      </c>
      <c r="K34" s="526">
        <v>1445.4807910821476</v>
      </c>
      <c r="L34" s="400">
        <v>35108</v>
      </c>
      <c r="M34" s="401">
        <v>900.92700495613542</v>
      </c>
      <c r="N34" s="525">
        <v>35019</v>
      </c>
      <c r="O34" s="526">
        <v>881.60852108855204</v>
      </c>
      <c r="P34" s="428"/>
      <c r="Q34" s="403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397"/>
      <c r="FL34" s="397"/>
      <c r="FM34" s="397"/>
      <c r="FN34" s="397"/>
      <c r="FO34" s="397"/>
      <c r="FP34" s="397"/>
      <c r="FQ34" s="397"/>
      <c r="FR34" s="397"/>
      <c r="FS34" s="397"/>
      <c r="FT34" s="397"/>
      <c r="FU34" s="397"/>
      <c r="FV34" s="397"/>
      <c r="FW34" s="397"/>
      <c r="FX34" s="397"/>
      <c r="FY34" s="397"/>
      <c r="FZ34" s="397"/>
      <c r="GA34" s="397"/>
      <c r="GB34" s="397"/>
      <c r="GC34" s="397"/>
      <c r="GD34" s="397"/>
      <c r="GE34" s="397"/>
      <c r="GF34" s="397"/>
      <c r="GG34" s="397"/>
      <c r="GH34" s="397"/>
      <c r="GI34" s="397"/>
      <c r="GJ34" s="397"/>
      <c r="GK34" s="397"/>
      <c r="GL34" s="397"/>
      <c r="GM34" s="397"/>
      <c r="GN34" s="397"/>
      <c r="GO34" s="397"/>
      <c r="GP34" s="397"/>
      <c r="GQ34" s="397"/>
      <c r="GR34" s="397"/>
      <c r="GS34" s="397"/>
      <c r="GT34" s="397"/>
      <c r="GU34" s="397"/>
      <c r="GV34" s="397"/>
      <c r="GW34" s="397"/>
      <c r="GX34" s="397"/>
      <c r="GY34" s="397"/>
      <c r="GZ34" s="397"/>
      <c r="HA34" s="397"/>
      <c r="HB34" s="397"/>
      <c r="HC34" s="397"/>
      <c r="HD34" s="397"/>
      <c r="HE34" s="397"/>
      <c r="HF34" s="397"/>
      <c r="HG34" s="397"/>
      <c r="HH34" s="397"/>
      <c r="HI34" s="397"/>
      <c r="HJ34" s="397"/>
      <c r="HK34" s="397"/>
      <c r="HL34" s="397"/>
      <c r="HM34" s="397"/>
      <c r="HN34" s="397"/>
      <c r="HO34" s="397"/>
    </row>
    <row r="35" spans="1:223" s="402" customFormat="1" ht="18" hidden="1" customHeight="1">
      <c r="A35" s="397"/>
      <c r="B35" s="398"/>
      <c r="C35" s="399"/>
      <c r="D35" s="400"/>
      <c r="E35" s="401"/>
      <c r="F35" s="525"/>
      <c r="G35" s="526"/>
      <c r="H35" s="400"/>
      <c r="I35" s="401"/>
      <c r="J35" s="525"/>
      <c r="K35" s="526"/>
      <c r="L35" s="400"/>
      <c r="M35" s="401"/>
      <c r="N35" s="525"/>
      <c r="O35" s="526"/>
      <c r="P35" s="428"/>
      <c r="Q35" s="403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7"/>
      <c r="FK35" s="397"/>
      <c r="FL35" s="397"/>
      <c r="FM35" s="397"/>
      <c r="FN35" s="397"/>
      <c r="FO35" s="397"/>
      <c r="FP35" s="397"/>
      <c r="FQ35" s="397"/>
      <c r="FR35" s="397"/>
      <c r="FS35" s="397"/>
      <c r="FT35" s="397"/>
      <c r="FU35" s="397"/>
      <c r="FV35" s="397"/>
      <c r="FW35" s="397"/>
      <c r="FX35" s="397"/>
      <c r="FY35" s="397"/>
      <c r="FZ35" s="397"/>
      <c r="GA35" s="397"/>
      <c r="GB35" s="397"/>
      <c r="GC35" s="397"/>
      <c r="GD35" s="397"/>
      <c r="GE35" s="397"/>
      <c r="GF35" s="397"/>
      <c r="GG35" s="397"/>
      <c r="GH35" s="397"/>
      <c r="GI35" s="397"/>
      <c r="GJ35" s="397"/>
      <c r="GK35" s="397"/>
      <c r="GL35" s="397"/>
      <c r="GM35" s="397"/>
      <c r="GN35" s="397"/>
      <c r="GO35" s="397"/>
      <c r="GP35" s="397"/>
      <c r="GQ35" s="397"/>
      <c r="GR35" s="397"/>
      <c r="GS35" s="397"/>
      <c r="GT35" s="397"/>
      <c r="GU35" s="397"/>
      <c r="GV35" s="397"/>
      <c r="GW35" s="397"/>
      <c r="GX35" s="397"/>
      <c r="GY35" s="397"/>
      <c r="GZ35" s="397"/>
      <c r="HA35" s="397"/>
      <c r="HB35" s="397"/>
      <c r="HC35" s="397"/>
      <c r="HD35" s="397"/>
      <c r="HE35" s="397"/>
      <c r="HF35" s="397"/>
      <c r="HG35" s="397"/>
      <c r="HH35" s="397"/>
      <c r="HI35" s="397"/>
      <c r="HJ35" s="397"/>
      <c r="HK35" s="397"/>
      <c r="HL35" s="397"/>
      <c r="HM35" s="397"/>
      <c r="HN35" s="397"/>
      <c r="HO35" s="397"/>
    </row>
    <row r="36" spans="1:223" s="402" customFormat="1" ht="18" customHeight="1">
      <c r="A36" s="397"/>
      <c r="B36" s="398"/>
      <c r="C36" s="399" t="s">
        <v>70</v>
      </c>
      <c r="D36" s="400">
        <v>45545</v>
      </c>
      <c r="E36" s="401">
        <v>1114.9313847842782</v>
      </c>
      <c r="F36" s="525">
        <v>45502</v>
      </c>
      <c r="G36" s="526">
        <v>970.01683398531907</v>
      </c>
      <c r="H36" s="400">
        <v>403878</v>
      </c>
      <c r="I36" s="401">
        <v>1370.9531142572748</v>
      </c>
      <c r="J36" s="525">
        <v>403268</v>
      </c>
      <c r="K36" s="526">
        <v>1353.56679300118</v>
      </c>
      <c r="L36" s="400">
        <v>150126</v>
      </c>
      <c r="M36" s="401">
        <v>848.33228155016457</v>
      </c>
      <c r="N36" s="525">
        <v>149802</v>
      </c>
      <c r="O36" s="526">
        <v>823.45006168141947</v>
      </c>
      <c r="P36" s="428"/>
      <c r="Q36" s="403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  <c r="DX36" s="397"/>
      <c r="DY36" s="397"/>
      <c r="DZ36" s="397"/>
      <c r="EA36" s="397"/>
      <c r="EB36" s="397"/>
      <c r="EC36" s="397"/>
      <c r="ED36" s="397"/>
      <c r="EE36" s="397"/>
      <c r="EF36" s="397"/>
      <c r="EG36" s="397"/>
      <c r="EH36" s="397"/>
      <c r="EI36" s="397"/>
      <c r="EJ36" s="397"/>
      <c r="EK36" s="397"/>
      <c r="EL36" s="397"/>
      <c r="EM36" s="397"/>
      <c r="EN36" s="397"/>
      <c r="EO36" s="397"/>
      <c r="EP36" s="397"/>
      <c r="EQ36" s="397"/>
      <c r="ER36" s="397"/>
      <c r="ES36" s="397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397"/>
      <c r="FE36" s="397"/>
      <c r="FF36" s="397"/>
      <c r="FG36" s="397"/>
      <c r="FH36" s="397"/>
      <c r="FI36" s="397"/>
      <c r="FJ36" s="397"/>
      <c r="FK36" s="397"/>
      <c r="FL36" s="397"/>
      <c r="FM36" s="397"/>
      <c r="FN36" s="397"/>
      <c r="FO36" s="397"/>
      <c r="FP36" s="397"/>
      <c r="FQ36" s="397"/>
      <c r="FR36" s="397"/>
      <c r="FS36" s="397"/>
      <c r="FT36" s="397"/>
      <c r="FU36" s="397"/>
      <c r="FV36" s="397"/>
      <c r="FW36" s="397"/>
      <c r="FX36" s="397"/>
      <c r="FY36" s="397"/>
      <c r="FZ36" s="397"/>
      <c r="GA36" s="397"/>
      <c r="GB36" s="397"/>
      <c r="GC36" s="397"/>
      <c r="GD36" s="397"/>
      <c r="GE36" s="397"/>
      <c r="GF36" s="397"/>
      <c r="GG36" s="397"/>
      <c r="GH36" s="397"/>
      <c r="GI36" s="397"/>
      <c r="GJ36" s="397"/>
      <c r="GK36" s="397"/>
      <c r="GL36" s="397"/>
      <c r="GM36" s="397"/>
      <c r="GN36" s="397"/>
      <c r="GO36" s="397"/>
      <c r="GP36" s="397"/>
      <c r="GQ36" s="397"/>
      <c r="GR36" s="397"/>
      <c r="GS36" s="397"/>
      <c r="GT36" s="397"/>
      <c r="GU36" s="397"/>
      <c r="GV36" s="397"/>
      <c r="GW36" s="397"/>
      <c r="GX36" s="397"/>
      <c r="GY36" s="397"/>
      <c r="GZ36" s="397"/>
      <c r="HA36" s="397"/>
      <c r="HB36" s="397"/>
      <c r="HC36" s="397"/>
      <c r="HD36" s="397"/>
      <c r="HE36" s="397"/>
      <c r="HF36" s="397"/>
      <c r="HG36" s="397"/>
      <c r="HH36" s="397"/>
      <c r="HI36" s="397"/>
      <c r="HJ36" s="397"/>
      <c r="HK36" s="397"/>
      <c r="HL36" s="397"/>
      <c r="HM36" s="397"/>
      <c r="HN36" s="397"/>
      <c r="HO36" s="397"/>
    </row>
    <row r="37" spans="1:223" s="403" customFormat="1" ht="18" customHeight="1">
      <c r="B37" s="398">
        <v>5</v>
      </c>
      <c r="C37" s="404" t="s">
        <v>71</v>
      </c>
      <c r="D37" s="405">
        <v>3038</v>
      </c>
      <c r="E37" s="406">
        <v>986.16518104015813</v>
      </c>
      <c r="F37" s="527">
        <v>3036</v>
      </c>
      <c r="G37" s="528">
        <v>903.57112318840575</v>
      </c>
      <c r="H37" s="405">
        <v>24874</v>
      </c>
      <c r="I37" s="406">
        <v>1190.6086684891854</v>
      </c>
      <c r="J37" s="527">
        <v>24862</v>
      </c>
      <c r="K37" s="528">
        <v>1179.0888609122355</v>
      </c>
      <c r="L37" s="405">
        <v>9759</v>
      </c>
      <c r="M37" s="406">
        <v>781.72818731427401</v>
      </c>
      <c r="N37" s="527">
        <v>9750</v>
      </c>
      <c r="O37" s="528">
        <v>768.94391794871797</v>
      </c>
      <c r="P37" s="428"/>
    </row>
    <row r="38" spans="1:223" s="403" customFormat="1" ht="18" customHeight="1">
      <c r="B38" s="398">
        <v>9</v>
      </c>
      <c r="C38" s="404" t="s">
        <v>72</v>
      </c>
      <c r="D38" s="405">
        <v>4828</v>
      </c>
      <c r="E38" s="406">
        <v>1243.5079598177299</v>
      </c>
      <c r="F38" s="527">
        <v>4825</v>
      </c>
      <c r="G38" s="528">
        <v>1092.5976476683938</v>
      </c>
      <c r="H38" s="405">
        <v>63859</v>
      </c>
      <c r="I38" s="406">
        <v>1460.3795696769446</v>
      </c>
      <c r="J38" s="527">
        <v>63739</v>
      </c>
      <c r="K38" s="528">
        <v>1445.6745102684388</v>
      </c>
      <c r="L38" s="405">
        <v>20800</v>
      </c>
      <c r="M38" s="406">
        <v>877.7006745192308</v>
      </c>
      <c r="N38" s="527">
        <v>20747</v>
      </c>
      <c r="O38" s="528">
        <v>858.07960572612899</v>
      </c>
      <c r="P38" s="428"/>
    </row>
    <row r="39" spans="1:223" s="403" customFormat="1" ht="18" customHeight="1">
      <c r="B39" s="398">
        <v>24</v>
      </c>
      <c r="C39" s="404" t="s">
        <v>73</v>
      </c>
      <c r="D39" s="405">
        <v>13218</v>
      </c>
      <c r="E39" s="406">
        <v>1183.689837343017</v>
      </c>
      <c r="F39" s="527">
        <v>13189</v>
      </c>
      <c r="G39" s="528">
        <v>977.18198726211244</v>
      </c>
      <c r="H39" s="405">
        <v>87274</v>
      </c>
      <c r="I39" s="406">
        <v>1374.8966464239061</v>
      </c>
      <c r="J39" s="527">
        <v>87132</v>
      </c>
      <c r="K39" s="528">
        <v>1348.2609878115961</v>
      </c>
      <c r="L39" s="405">
        <v>34402</v>
      </c>
      <c r="M39" s="406">
        <v>828.53427387942577</v>
      </c>
      <c r="N39" s="527">
        <v>34305</v>
      </c>
      <c r="O39" s="528">
        <v>783.25118320944466</v>
      </c>
      <c r="P39" s="423"/>
    </row>
    <row r="40" spans="1:223" s="403" customFormat="1" ht="18" customHeight="1">
      <c r="B40" s="398">
        <v>34</v>
      </c>
      <c r="C40" s="404" t="s">
        <v>74</v>
      </c>
      <c r="D40" s="405">
        <v>3826</v>
      </c>
      <c r="E40" s="406">
        <v>1084.2380031364348</v>
      </c>
      <c r="F40" s="527">
        <v>3823</v>
      </c>
      <c r="G40" s="528">
        <v>971.59096521056779</v>
      </c>
      <c r="H40" s="405">
        <v>27624</v>
      </c>
      <c r="I40" s="406">
        <v>1414.2290475673328</v>
      </c>
      <c r="J40" s="527">
        <v>27583</v>
      </c>
      <c r="K40" s="528">
        <v>1393.5117583294057</v>
      </c>
      <c r="L40" s="405">
        <v>10331</v>
      </c>
      <c r="M40" s="406">
        <v>875.24267060303953</v>
      </c>
      <c r="N40" s="527">
        <v>10309</v>
      </c>
      <c r="O40" s="528">
        <v>840.76446212047722</v>
      </c>
      <c r="P40" s="423"/>
    </row>
    <row r="41" spans="1:223" s="403" customFormat="1" ht="18" customHeight="1">
      <c r="B41" s="398">
        <v>37</v>
      </c>
      <c r="C41" s="404" t="s">
        <v>75</v>
      </c>
      <c r="D41" s="405">
        <v>5199</v>
      </c>
      <c r="E41" s="406">
        <v>1046.0707578380457</v>
      </c>
      <c r="F41" s="527">
        <v>5195</v>
      </c>
      <c r="G41" s="528">
        <v>931.79644465832519</v>
      </c>
      <c r="H41" s="405">
        <v>53048</v>
      </c>
      <c r="I41" s="406">
        <v>1266.9897768059116</v>
      </c>
      <c r="J41" s="527">
        <v>52970</v>
      </c>
      <c r="K41" s="528">
        <v>1254.3033205588069</v>
      </c>
      <c r="L41" s="405">
        <v>20162</v>
      </c>
      <c r="M41" s="406">
        <v>809.62720117051879</v>
      </c>
      <c r="N41" s="527">
        <v>20134</v>
      </c>
      <c r="O41" s="528">
        <v>794.01778384821694</v>
      </c>
      <c r="P41" s="423"/>
    </row>
    <row r="42" spans="1:223" s="403" customFormat="1" ht="18" customHeight="1">
      <c r="B42" s="398">
        <v>40</v>
      </c>
      <c r="C42" s="404" t="s">
        <v>76</v>
      </c>
      <c r="D42" s="405">
        <v>2464</v>
      </c>
      <c r="E42" s="406">
        <v>1029.7327191558441</v>
      </c>
      <c r="F42" s="527">
        <v>2463</v>
      </c>
      <c r="G42" s="528">
        <v>888.124035728786</v>
      </c>
      <c r="H42" s="405">
        <v>22779</v>
      </c>
      <c r="I42" s="406">
        <v>1310.6339975415954</v>
      </c>
      <c r="J42" s="527">
        <v>22754</v>
      </c>
      <c r="K42" s="528">
        <v>1294.2835782719521</v>
      </c>
      <c r="L42" s="405">
        <v>8446</v>
      </c>
      <c r="M42" s="406">
        <v>814.00144565474784</v>
      </c>
      <c r="N42" s="527">
        <v>8433</v>
      </c>
      <c r="O42" s="528">
        <v>797.92303213565765</v>
      </c>
      <c r="P42" s="423"/>
    </row>
    <row r="43" spans="1:223" s="403" customFormat="1" ht="18" customHeight="1">
      <c r="B43" s="398">
        <v>42</v>
      </c>
      <c r="C43" s="404" t="s">
        <v>77</v>
      </c>
      <c r="D43" s="405">
        <v>1182</v>
      </c>
      <c r="E43" s="406">
        <v>1108.6730541455161</v>
      </c>
      <c r="F43" s="527">
        <v>1182</v>
      </c>
      <c r="G43" s="528">
        <v>982.32350253807101</v>
      </c>
      <c r="H43" s="405">
        <v>15519</v>
      </c>
      <c r="I43" s="406">
        <v>1301.1717153167085</v>
      </c>
      <c r="J43" s="527">
        <v>15515</v>
      </c>
      <c r="K43" s="528">
        <v>1286.7462945536577</v>
      </c>
      <c r="L43" s="405">
        <v>5190</v>
      </c>
      <c r="M43" s="406">
        <v>791.77070327552985</v>
      </c>
      <c r="N43" s="527">
        <v>5180</v>
      </c>
      <c r="O43" s="528">
        <v>775.52647104247103</v>
      </c>
      <c r="P43" s="423"/>
    </row>
    <row r="44" spans="1:223" s="403" customFormat="1" ht="18" customHeight="1">
      <c r="B44" s="398">
        <v>47</v>
      </c>
      <c r="C44" s="404" t="s">
        <v>78</v>
      </c>
      <c r="D44" s="405">
        <v>9638</v>
      </c>
      <c r="E44" s="406">
        <v>1093.0141979663833</v>
      </c>
      <c r="F44" s="527">
        <v>9637</v>
      </c>
      <c r="G44" s="528">
        <v>983.63033516654548</v>
      </c>
      <c r="H44" s="405">
        <v>77985</v>
      </c>
      <c r="I44" s="406">
        <v>1524.401725075335</v>
      </c>
      <c r="J44" s="527">
        <v>77814</v>
      </c>
      <c r="K44" s="528">
        <v>1509.6896740946361</v>
      </c>
      <c r="L44" s="405">
        <v>28367</v>
      </c>
      <c r="M44" s="406">
        <v>949.25535305108053</v>
      </c>
      <c r="N44" s="527">
        <v>28292</v>
      </c>
      <c r="O44" s="528">
        <v>929.7523660398698</v>
      </c>
      <c r="P44" s="423"/>
    </row>
    <row r="45" spans="1:223" s="403" customFormat="1" ht="18" customHeight="1">
      <c r="B45" s="398">
        <v>49</v>
      </c>
      <c r="C45" s="404" t="s">
        <v>79</v>
      </c>
      <c r="D45" s="405">
        <v>2152</v>
      </c>
      <c r="E45" s="406">
        <v>1005.9995910780669</v>
      </c>
      <c r="F45" s="527">
        <v>2152</v>
      </c>
      <c r="G45" s="528">
        <v>860.47907063197022</v>
      </c>
      <c r="H45" s="405">
        <v>30916</v>
      </c>
      <c r="I45" s="406">
        <v>1152.3247477034545</v>
      </c>
      <c r="J45" s="527">
        <v>30899</v>
      </c>
      <c r="K45" s="528">
        <v>1137.463053820512</v>
      </c>
      <c r="L45" s="405">
        <v>12669</v>
      </c>
      <c r="M45" s="406">
        <v>764.9165822085406</v>
      </c>
      <c r="N45" s="527">
        <v>12652</v>
      </c>
      <c r="O45" s="528">
        <v>749.31968305406247</v>
      </c>
      <c r="P45" s="423"/>
    </row>
    <row r="46" spans="1:223" s="403" customFormat="1" ht="18" hidden="1" customHeight="1">
      <c r="B46" s="398"/>
      <c r="C46" s="404"/>
      <c r="D46" s="405"/>
      <c r="E46" s="406"/>
      <c r="F46" s="405"/>
      <c r="G46" s="406"/>
      <c r="H46" s="405"/>
      <c r="I46" s="406"/>
      <c r="J46" s="405"/>
      <c r="K46" s="406"/>
      <c r="L46" s="405"/>
      <c r="M46" s="406"/>
      <c r="N46" s="405"/>
      <c r="O46" s="406"/>
      <c r="P46" s="423"/>
    </row>
    <row r="47" spans="1:223" s="402" customFormat="1" ht="18" customHeight="1">
      <c r="A47" s="397"/>
      <c r="B47" s="398"/>
      <c r="C47" s="399" t="s">
        <v>80</v>
      </c>
      <c r="D47" s="400">
        <v>44131</v>
      </c>
      <c r="E47" s="401">
        <v>1029.5589852937844</v>
      </c>
      <c r="F47" s="525">
        <v>44124</v>
      </c>
      <c r="G47" s="526">
        <v>904.80210384371321</v>
      </c>
      <c r="H47" s="400">
        <v>231645</v>
      </c>
      <c r="I47" s="401">
        <v>1283.2080145912923</v>
      </c>
      <c r="J47" s="525">
        <v>231504</v>
      </c>
      <c r="K47" s="526">
        <v>1263.6191492587595</v>
      </c>
      <c r="L47" s="400">
        <v>95610</v>
      </c>
      <c r="M47" s="401">
        <v>839.79867336052746</v>
      </c>
      <c r="N47" s="525">
        <v>95489</v>
      </c>
      <c r="O47" s="526">
        <v>820.51413639267321</v>
      </c>
      <c r="P47" s="423"/>
      <c r="Q47" s="403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397"/>
      <c r="FL47" s="397"/>
      <c r="FM47" s="397"/>
      <c r="FN47" s="397"/>
      <c r="FO47" s="397"/>
      <c r="FP47" s="397"/>
      <c r="FQ47" s="397"/>
      <c r="FR47" s="397"/>
      <c r="FS47" s="397"/>
      <c r="FT47" s="397"/>
      <c r="FU47" s="397"/>
      <c r="FV47" s="397"/>
      <c r="FW47" s="397"/>
      <c r="FX47" s="397"/>
      <c r="FY47" s="397"/>
      <c r="FZ47" s="397"/>
      <c r="GA47" s="397"/>
      <c r="GB47" s="397"/>
      <c r="GC47" s="397"/>
      <c r="GD47" s="397"/>
      <c r="GE47" s="397"/>
      <c r="GF47" s="397"/>
      <c r="GG47" s="397"/>
      <c r="GH47" s="397"/>
      <c r="GI47" s="397"/>
      <c r="GJ47" s="397"/>
      <c r="GK47" s="397"/>
      <c r="GL47" s="397"/>
      <c r="GM47" s="397"/>
      <c r="GN47" s="397"/>
      <c r="GO47" s="397"/>
      <c r="GP47" s="397"/>
      <c r="GQ47" s="397"/>
      <c r="GR47" s="397"/>
      <c r="GS47" s="397"/>
      <c r="GT47" s="397"/>
      <c r="GU47" s="397"/>
      <c r="GV47" s="397"/>
      <c r="GW47" s="397"/>
      <c r="GX47" s="397"/>
      <c r="GY47" s="397"/>
      <c r="GZ47" s="397"/>
      <c r="HA47" s="397"/>
      <c r="HB47" s="397"/>
      <c r="HC47" s="397"/>
      <c r="HD47" s="397"/>
      <c r="HE47" s="397"/>
      <c r="HF47" s="397"/>
      <c r="HG47" s="397"/>
      <c r="HH47" s="397"/>
      <c r="HI47" s="397"/>
      <c r="HJ47" s="397"/>
      <c r="HK47" s="397"/>
      <c r="HL47" s="397"/>
      <c r="HM47" s="397"/>
      <c r="HN47" s="397"/>
      <c r="HO47" s="397"/>
    </row>
    <row r="48" spans="1:223" s="403" customFormat="1" ht="18" customHeight="1">
      <c r="B48" s="398">
        <v>2</v>
      </c>
      <c r="C48" s="404" t="s">
        <v>81</v>
      </c>
      <c r="D48" s="405">
        <v>6720</v>
      </c>
      <c r="E48" s="406">
        <v>1043.9224761904761</v>
      </c>
      <c r="F48" s="527">
        <v>6719</v>
      </c>
      <c r="G48" s="528">
        <v>912.15241256139313</v>
      </c>
      <c r="H48" s="405">
        <v>45351</v>
      </c>
      <c r="I48" s="406">
        <v>1236.3161427531918</v>
      </c>
      <c r="J48" s="527">
        <v>45326</v>
      </c>
      <c r="K48" s="528">
        <v>1218.0350414772979</v>
      </c>
      <c r="L48" s="405">
        <v>18582</v>
      </c>
      <c r="M48" s="406">
        <v>807.97695780863194</v>
      </c>
      <c r="N48" s="527">
        <v>18554</v>
      </c>
      <c r="O48" s="528">
        <v>790.67043386870773</v>
      </c>
      <c r="P48" s="423"/>
    </row>
    <row r="49" spans="1:223" s="403" customFormat="1" ht="18" customHeight="1">
      <c r="B49" s="398">
        <v>13</v>
      </c>
      <c r="C49" s="404" t="s">
        <v>82</v>
      </c>
      <c r="D49" s="405">
        <v>14716</v>
      </c>
      <c r="E49" s="406">
        <v>1012.2057896167437</v>
      </c>
      <c r="F49" s="527">
        <v>14712</v>
      </c>
      <c r="G49" s="528">
        <v>896.12082109842299</v>
      </c>
      <c r="H49" s="405">
        <v>55607</v>
      </c>
      <c r="I49" s="406">
        <v>1311.2777531605734</v>
      </c>
      <c r="J49" s="527">
        <v>55579</v>
      </c>
      <c r="K49" s="528">
        <v>1286.413545943612</v>
      </c>
      <c r="L49" s="405">
        <v>26669</v>
      </c>
      <c r="M49" s="406">
        <v>867.27620345719765</v>
      </c>
      <c r="N49" s="527">
        <v>26645</v>
      </c>
      <c r="O49" s="528">
        <v>844.61046350159518</v>
      </c>
      <c r="P49" s="423"/>
    </row>
    <row r="50" spans="1:223" s="403" customFormat="1" ht="18" customHeight="1">
      <c r="B50" s="398">
        <v>16</v>
      </c>
      <c r="C50" s="404" t="s">
        <v>83</v>
      </c>
      <c r="D50" s="405">
        <v>6319</v>
      </c>
      <c r="E50" s="406">
        <v>967.06129450862488</v>
      </c>
      <c r="F50" s="527">
        <v>6317</v>
      </c>
      <c r="G50" s="528">
        <v>862.29980370428996</v>
      </c>
      <c r="H50" s="405">
        <v>25843</v>
      </c>
      <c r="I50" s="406">
        <v>1162.9140014704176</v>
      </c>
      <c r="J50" s="527">
        <v>25832</v>
      </c>
      <c r="K50" s="528">
        <v>1146.3290364663983</v>
      </c>
      <c r="L50" s="405">
        <v>10990</v>
      </c>
      <c r="M50" s="406">
        <v>796.39925204731571</v>
      </c>
      <c r="N50" s="527">
        <v>10980</v>
      </c>
      <c r="O50" s="528">
        <v>779.57490528233143</v>
      </c>
      <c r="P50" s="423"/>
    </row>
    <row r="51" spans="1:223" s="403" customFormat="1" ht="18" customHeight="1">
      <c r="B51" s="398">
        <v>19</v>
      </c>
      <c r="C51" s="404" t="s">
        <v>84</v>
      </c>
      <c r="D51" s="405">
        <v>5637</v>
      </c>
      <c r="E51" s="406">
        <v>1139.253269469576</v>
      </c>
      <c r="F51" s="527">
        <v>5637</v>
      </c>
      <c r="G51" s="528">
        <v>1002.760054993791</v>
      </c>
      <c r="H51" s="405">
        <v>27901</v>
      </c>
      <c r="I51" s="406">
        <v>1463.2005505179027</v>
      </c>
      <c r="J51" s="527">
        <v>27873</v>
      </c>
      <c r="K51" s="528">
        <v>1441.9487712122846</v>
      </c>
      <c r="L51" s="405">
        <v>9509</v>
      </c>
      <c r="M51" s="406">
        <v>906.38610263960447</v>
      </c>
      <c r="N51" s="527">
        <v>9487</v>
      </c>
      <c r="O51" s="528">
        <v>886.22488668704545</v>
      </c>
      <c r="P51" s="423"/>
    </row>
    <row r="52" spans="1:223" s="403" customFormat="1" ht="18" customHeight="1">
      <c r="B52" s="398">
        <v>45</v>
      </c>
      <c r="C52" s="404" t="s">
        <v>85</v>
      </c>
      <c r="D52" s="405">
        <v>10739</v>
      </c>
      <c r="E52" s="406">
        <v>1023.545687680417</v>
      </c>
      <c r="F52" s="527">
        <v>10739</v>
      </c>
      <c r="G52" s="528">
        <v>885.67838346214728</v>
      </c>
      <c r="H52" s="405">
        <v>76943</v>
      </c>
      <c r="I52" s="406">
        <v>1265.6951253525338</v>
      </c>
      <c r="J52" s="527">
        <v>76894</v>
      </c>
      <c r="K52" s="528">
        <v>1248.7741956459543</v>
      </c>
      <c r="L52" s="405">
        <v>29860</v>
      </c>
      <c r="M52" s="406">
        <v>829.82856764902874</v>
      </c>
      <c r="N52" s="527">
        <v>29823</v>
      </c>
      <c r="O52" s="528">
        <v>811.72187170975428</v>
      </c>
      <c r="P52" s="423"/>
    </row>
    <row r="53" spans="1:223" s="403" customFormat="1" ht="18" hidden="1" customHeight="1">
      <c r="B53" s="398"/>
      <c r="C53" s="404"/>
      <c r="D53" s="405"/>
      <c r="E53" s="406"/>
      <c r="F53" s="405"/>
      <c r="G53" s="406"/>
      <c r="H53" s="405"/>
      <c r="I53" s="406"/>
      <c r="J53" s="405"/>
      <c r="K53" s="406"/>
      <c r="L53" s="405"/>
      <c r="M53" s="406"/>
      <c r="N53" s="405"/>
      <c r="O53" s="406"/>
      <c r="P53" s="423"/>
    </row>
    <row r="54" spans="1:223" s="402" customFormat="1" ht="18" customHeight="1">
      <c r="A54" s="397"/>
      <c r="B54" s="398"/>
      <c r="C54" s="399" t="s">
        <v>86</v>
      </c>
      <c r="D54" s="400">
        <v>157693</v>
      </c>
      <c r="E54" s="401">
        <v>1230.1138619976791</v>
      </c>
      <c r="F54" s="525">
        <v>157608</v>
      </c>
      <c r="G54" s="526">
        <v>1123.9087933353646</v>
      </c>
      <c r="H54" s="400">
        <v>1175402</v>
      </c>
      <c r="I54" s="401">
        <v>1407.7793793017195</v>
      </c>
      <c r="J54" s="525">
        <v>1172290</v>
      </c>
      <c r="K54" s="526">
        <v>1394.734387532096</v>
      </c>
      <c r="L54" s="400">
        <v>391376</v>
      </c>
      <c r="M54" s="401">
        <v>869.76218414005905</v>
      </c>
      <c r="N54" s="525">
        <v>390136</v>
      </c>
      <c r="O54" s="526">
        <v>855.46288053396722</v>
      </c>
      <c r="P54" s="423"/>
      <c r="Q54" s="403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7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7"/>
      <c r="EM54" s="397"/>
      <c r="EN54" s="397"/>
      <c r="EO54" s="397"/>
      <c r="EP54" s="397"/>
      <c r="EQ54" s="397"/>
      <c r="ER54" s="397"/>
      <c r="ES54" s="397"/>
      <c r="ET54" s="397"/>
      <c r="EU54" s="397"/>
      <c r="EV54" s="397"/>
      <c r="EW54" s="397"/>
      <c r="EX54" s="397"/>
      <c r="EY54" s="397"/>
      <c r="EZ54" s="397"/>
      <c r="FA54" s="397"/>
      <c r="FB54" s="397"/>
      <c r="FC54" s="397"/>
      <c r="FD54" s="397"/>
      <c r="FE54" s="397"/>
      <c r="FF54" s="397"/>
      <c r="FG54" s="397"/>
      <c r="FH54" s="397"/>
      <c r="FI54" s="397"/>
      <c r="FJ54" s="397"/>
      <c r="FK54" s="397"/>
      <c r="FL54" s="397"/>
      <c r="FM54" s="397"/>
      <c r="FN54" s="397"/>
      <c r="FO54" s="397"/>
      <c r="FP54" s="397"/>
      <c r="FQ54" s="397"/>
      <c r="FR54" s="397"/>
      <c r="FS54" s="397"/>
      <c r="FT54" s="397"/>
      <c r="FU54" s="397"/>
      <c r="FV54" s="397"/>
      <c r="FW54" s="397"/>
      <c r="FX54" s="397"/>
      <c r="FY54" s="397"/>
      <c r="FZ54" s="397"/>
      <c r="GA54" s="397"/>
      <c r="GB54" s="397"/>
      <c r="GC54" s="397"/>
      <c r="GD54" s="397"/>
      <c r="GE54" s="397"/>
      <c r="GF54" s="397"/>
      <c r="GG54" s="397"/>
      <c r="GH54" s="397"/>
      <c r="GI54" s="397"/>
      <c r="GJ54" s="397"/>
      <c r="GK54" s="397"/>
      <c r="GL54" s="397"/>
      <c r="GM54" s="397"/>
      <c r="GN54" s="397"/>
      <c r="GO54" s="397"/>
      <c r="GP54" s="397"/>
      <c r="GQ54" s="397"/>
      <c r="GR54" s="397"/>
      <c r="GS54" s="397"/>
      <c r="GT54" s="397"/>
      <c r="GU54" s="397"/>
      <c r="GV54" s="397"/>
      <c r="GW54" s="397"/>
      <c r="GX54" s="397"/>
      <c r="GY54" s="397"/>
      <c r="GZ54" s="397"/>
      <c r="HA54" s="397"/>
      <c r="HB54" s="397"/>
      <c r="HC54" s="397"/>
      <c r="HD54" s="397"/>
      <c r="HE54" s="397"/>
      <c r="HF54" s="397"/>
      <c r="HG54" s="397"/>
      <c r="HH54" s="397"/>
      <c r="HI54" s="397"/>
      <c r="HJ54" s="397"/>
      <c r="HK54" s="397"/>
      <c r="HL54" s="397"/>
      <c r="HM54" s="397"/>
      <c r="HN54" s="397"/>
      <c r="HO54" s="397"/>
    </row>
    <row r="55" spans="1:223" s="403" customFormat="1" ht="18" customHeight="1">
      <c r="B55" s="398">
        <v>8</v>
      </c>
      <c r="C55" s="404" t="s">
        <v>87</v>
      </c>
      <c r="D55" s="405">
        <v>117437</v>
      </c>
      <c r="E55" s="406">
        <v>1269.9502653337534</v>
      </c>
      <c r="F55" s="527">
        <v>117367</v>
      </c>
      <c r="G55" s="528">
        <v>1165.4164264231001</v>
      </c>
      <c r="H55" s="405">
        <v>883592</v>
      </c>
      <c r="I55" s="406">
        <v>1448.4138922941806</v>
      </c>
      <c r="J55" s="527">
        <v>880790</v>
      </c>
      <c r="K55" s="528">
        <v>1436.1763634350982</v>
      </c>
      <c r="L55" s="405">
        <v>290928</v>
      </c>
      <c r="M55" s="406">
        <v>900.07294416487923</v>
      </c>
      <c r="N55" s="527">
        <v>289926</v>
      </c>
      <c r="O55" s="528">
        <v>886.53688951663537</v>
      </c>
      <c r="P55" s="423"/>
    </row>
    <row r="56" spans="1:223" s="403" customFormat="1" ht="18" customHeight="1">
      <c r="B56" s="398">
        <v>17</v>
      </c>
      <c r="C56" s="404" t="s">
        <v>212</v>
      </c>
      <c r="D56" s="405">
        <v>12701</v>
      </c>
      <c r="E56" s="406">
        <v>1103.2067537989135</v>
      </c>
      <c r="F56" s="527">
        <v>12699</v>
      </c>
      <c r="G56" s="528">
        <v>993.88782030081109</v>
      </c>
      <c r="H56" s="405">
        <v>112152</v>
      </c>
      <c r="I56" s="406">
        <v>1266.9137088950713</v>
      </c>
      <c r="J56" s="527">
        <v>112008</v>
      </c>
      <c r="K56" s="528">
        <v>1252.7704198807228</v>
      </c>
      <c r="L56" s="405">
        <v>36223</v>
      </c>
      <c r="M56" s="406">
        <v>764.54082102531538</v>
      </c>
      <c r="N56" s="527">
        <v>36132</v>
      </c>
      <c r="O56" s="528">
        <v>749.63653741835492</v>
      </c>
      <c r="P56" s="423"/>
    </row>
    <row r="57" spans="1:223" s="403" customFormat="1" ht="18" customHeight="1">
      <c r="B57" s="398">
        <v>25</v>
      </c>
      <c r="C57" s="404" t="s">
        <v>209</v>
      </c>
      <c r="D57" s="405">
        <v>10622</v>
      </c>
      <c r="E57" s="406">
        <v>1089.1094709094332</v>
      </c>
      <c r="F57" s="527">
        <v>10620</v>
      </c>
      <c r="G57" s="528">
        <v>982.16661487758961</v>
      </c>
      <c r="H57" s="405">
        <v>63982</v>
      </c>
      <c r="I57" s="406">
        <v>1228.5043219968115</v>
      </c>
      <c r="J57" s="527">
        <v>63917</v>
      </c>
      <c r="K57" s="528">
        <v>1214.9451881346122</v>
      </c>
      <c r="L57" s="405">
        <v>23997</v>
      </c>
      <c r="M57" s="406">
        <v>744.14708338542312</v>
      </c>
      <c r="N57" s="527">
        <v>23932</v>
      </c>
      <c r="O57" s="528">
        <v>727.98032801270256</v>
      </c>
      <c r="P57" s="423"/>
    </row>
    <row r="58" spans="1:223" s="403" customFormat="1" ht="18" customHeight="1">
      <c r="B58" s="398">
        <v>43</v>
      </c>
      <c r="C58" s="404" t="s">
        <v>88</v>
      </c>
      <c r="D58" s="405">
        <v>16933</v>
      </c>
      <c r="E58" s="406">
        <v>1137.4739355105414</v>
      </c>
      <c r="F58" s="527">
        <v>16922</v>
      </c>
      <c r="G58" s="528">
        <v>1022.5503191112161</v>
      </c>
      <c r="H58" s="405">
        <v>115676</v>
      </c>
      <c r="I58" s="406">
        <v>1333.1261476883708</v>
      </c>
      <c r="J58" s="527">
        <v>115575</v>
      </c>
      <c r="K58" s="528">
        <v>1315.9198375946355</v>
      </c>
      <c r="L58" s="405">
        <v>40228</v>
      </c>
      <c r="M58" s="406">
        <v>820.23375161578986</v>
      </c>
      <c r="N58" s="527">
        <v>40146</v>
      </c>
      <c r="O58" s="528">
        <v>802.29361704777557</v>
      </c>
      <c r="P58" s="423"/>
    </row>
    <row r="59" spans="1:223" s="403" customFormat="1" ht="18" hidden="1" customHeight="1">
      <c r="B59" s="398"/>
      <c r="C59" s="404"/>
      <c r="D59" s="405"/>
      <c r="E59" s="406"/>
      <c r="F59" s="405"/>
      <c r="G59" s="406"/>
      <c r="H59" s="405"/>
      <c r="I59" s="406"/>
      <c r="J59" s="405"/>
      <c r="K59" s="406"/>
      <c r="L59" s="405"/>
      <c r="M59" s="406"/>
      <c r="N59" s="405"/>
      <c r="O59" s="406"/>
      <c r="P59" s="423"/>
    </row>
    <row r="60" spans="1:223" s="402" customFormat="1" ht="18" customHeight="1">
      <c r="A60" s="397"/>
      <c r="B60" s="398"/>
      <c r="C60" s="399" t="s">
        <v>89</v>
      </c>
      <c r="D60" s="400">
        <v>93737</v>
      </c>
      <c r="E60" s="401">
        <v>1064.4971703809597</v>
      </c>
      <c r="F60" s="525">
        <v>93707</v>
      </c>
      <c r="G60" s="526">
        <v>965.63751075159837</v>
      </c>
      <c r="H60" s="400">
        <v>656336</v>
      </c>
      <c r="I60" s="401">
        <v>1262.9232922771262</v>
      </c>
      <c r="J60" s="525">
        <v>655425</v>
      </c>
      <c r="K60" s="526">
        <v>1249.4322561086321</v>
      </c>
      <c r="L60" s="400">
        <v>245080</v>
      </c>
      <c r="M60" s="401">
        <v>800.05270785049765</v>
      </c>
      <c r="N60" s="525">
        <v>244565</v>
      </c>
      <c r="O60" s="526">
        <v>785.28877083801842</v>
      </c>
      <c r="P60" s="423"/>
      <c r="Q60" s="403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A60" s="397"/>
      <c r="DB60" s="397"/>
      <c r="DC60" s="397"/>
      <c r="DD60" s="397"/>
      <c r="DE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7"/>
      <c r="DT60" s="397"/>
      <c r="DU60" s="397"/>
      <c r="DV60" s="397"/>
      <c r="DW60" s="397"/>
      <c r="DX60" s="397"/>
      <c r="DY60" s="397"/>
      <c r="DZ60" s="397"/>
      <c r="EA60" s="397"/>
      <c r="EB60" s="397"/>
      <c r="EC60" s="397"/>
      <c r="ED60" s="397"/>
      <c r="EE60" s="397"/>
      <c r="EF60" s="397"/>
      <c r="EG60" s="397"/>
      <c r="EH60" s="397"/>
      <c r="EI60" s="397"/>
      <c r="EJ60" s="397"/>
      <c r="EK60" s="397"/>
      <c r="EL60" s="397"/>
      <c r="EM60" s="397"/>
      <c r="EN60" s="397"/>
      <c r="EO60" s="397"/>
      <c r="EP60" s="397"/>
      <c r="EQ60" s="397"/>
      <c r="ER60" s="397"/>
      <c r="ES60" s="397"/>
      <c r="ET60" s="397"/>
      <c r="EU60" s="397"/>
      <c r="EV60" s="397"/>
      <c r="EW60" s="397"/>
      <c r="EX60" s="397"/>
      <c r="EY60" s="397"/>
      <c r="EZ60" s="397"/>
      <c r="FA60" s="397"/>
      <c r="FB60" s="397"/>
      <c r="FC60" s="397"/>
      <c r="FD60" s="397"/>
      <c r="FE60" s="397"/>
      <c r="FF60" s="397"/>
      <c r="FG60" s="397"/>
      <c r="FH60" s="397"/>
      <c r="FI60" s="397"/>
      <c r="FJ60" s="397"/>
      <c r="FK60" s="397"/>
      <c r="FL60" s="397"/>
      <c r="FM60" s="397"/>
      <c r="FN60" s="397"/>
      <c r="FO60" s="397"/>
      <c r="FP60" s="397"/>
      <c r="FQ60" s="397"/>
      <c r="FR60" s="397"/>
      <c r="FS60" s="397"/>
      <c r="FT60" s="397"/>
      <c r="FU60" s="397"/>
      <c r="FV60" s="397"/>
      <c r="FW60" s="397"/>
      <c r="FX60" s="397"/>
      <c r="FY60" s="397"/>
      <c r="FZ60" s="397"/>
      <c r="GA60" s="397"/>
      <c r="GB60" s="397"/>
      <c r="GC60" s="397"/>
      <c r="GD60" s="397"/>
      <c r="GE60" s="397"/>
      <c r="GF60" s="397"/>
      <c r="GG60" s="397"/>
      <c r="GH60" s="397"/>
      <c r="GI60" s="397"/>
      <c r="GJ60" s="397"/>
      <c r="GK60" s="397"/>
      <c r="GL60" s="397"/>
      <c r="GM60" s="397"/>
      <c r="GN60" s="397"/>
      <c r="GO60" s="397"/>
      <c r="GP60" s="397"/>
      <c r="GQ60" s="397"/>
      <c r="GR60" s="397"/>
      <c r="GS60" s="397"/>
      <c r="GT60" s="397"/>
      <c r="GU60" s="397"/>
      <c r="GV60" s="397"/>
      <c r="GW60" s="397"/>
      <c r="GX60" s="397"/>
      <c r="GY60" s="397"/>
      <c r="GZ60" s="397"/>
      <c r="HA60" s="397"/>
      <c r="HB60" s="397"/>
      <c r="HC60" s="397"/>
      <c r="HD60" s="397"/>
      <c r="HE60" s="397"/>
      <c r="HF60" s="397"/>
      <c r="HG60" s="397"/>
      <c r="HH60" s="397"/>
      <c r="HI60" s="397"/>
      <c r="HJ60" s="397"/>
      <c r="HK60" s="397"/>
      <c r="HL60" s="397"/>
      <c r="HM60" s="397"/>
      <c r="HN60" s="397"/>
      <c r="HO60" s="397"/>
    </row>
    <row r="61" spans="1:223" s="403" customFormat="1" ht="18" customHeight="1">
      <c r="B61" s="398">
        <v>3</v>
      </c>
      <c r="C61" s="404" t="s">
        <v>213</v>
      </c>
      <c r="D61" s="405">
        <v>23077</v>
      </c>
      <c r="E61" s="406">
        <v>1015.6201897993673</v>
      </c>
      <c r="F61" s="527">
        <v>23063</v>
      </c>
      <c r="G61" s="528">
        <v>894.94322030958688</v>
      </c>
      <c r="H61" s="405">
        <v>218604</v>
      </c>
      <c r="I61" s="406">
        <v>1174.40223115771</v>
      </c>
      <c r="J61" s="527">
        <v>218403</v>
      </c>
      <c r="K61" s="528">
        <v>1161.2256689239616</v>
      </c>
      <c r="L61" s="405">
        <v>81785</v>
      </c>
      <c r="M61" s="406">
        <v>769.87959234578466</v>
      </c>
      <c r="N61" s="527">
        <v>81691</v>
      </c>
      <c r="O61" s="528">
        <v>756.45755040334927</v>
      </c>
      <c r="P61" s="423"/>
    </row>
    <row r="62" spans="1:223" s="403" customFormat="1" ht="18" customHeight="1">
      <c r="B62" s="398">
        <v>12</v>
      </c>
      <c r="C62" s="404" t="s">
        <v>211</v>
      </c>
      <c r="D62" s="405">
        <v>13221</v>
      </c>
      <c r="E62" s="406">
        <v>1074.6882565615308</v>
      </c>
      <c r="F62" s="527">
        <v>13220</v>
      </c>
      <c r="G62" s="528">
        <v>990.44202571860819</v>
      </c>
      <c r="H62" s="405">
        <v>88536</v>
      </c>
      <c r="I62" s="406">
        <v>1212.3931155688081</v>
      </c>
      <c r="J62" s="527">
        <v>88438</v>
      </c>
      <c r="K62" s="528">
        <v>1199.4670549989823</v>
      </c>
      <c r="L62" s="405">
        <v>30447</v>
      </c>
      <c r="M62" s="406">
        <v>775.18518179130956</v>
      </c>
      <c r="N62" s="527">
        <v>30393</v>
      </c>
      <c r="O62" s="528">
        <v>759.34950383311946</v>
      </c>
      <c r="P62" s="423"/>
    </row>
    <row r="63" spans="1:223" s="403" customFormat="1" ht="18" customHeight="1">
      <c r="B63" s="398">
        <v>46</v>
      </c>
      <c r="C63" s="404" t="s">
        <v>90</v>
      </c>
      <c r="D63" s="405">
        <v>57439</v>
      </c>
      <c r="E63" s="406">
        <v>1081.7885182541479</v>
      </c>
      <c r="F63" s="527">
        <v>57424</v>
      </c>
      <c r="G63" s="528">
        <v>988.31978179855128</v>
      </c>
      <c r="H63" s="405">
        <v>349196</v>
      </c>
      <c r="I63" s="406">
        <v>1331.1508715449202</v>
      </c>
      <c r="J63" s="527">
        <v>348584</v>
      </c>
      <c r="K63" s="528">
        <v>1317.3740024785993</v>
      </c>
      <c r="L63" s="405">
        <v>132848</v>
      </c>
      <c r="M63" s="406">
        <v>824.3274415121042</v>
      </c>
      <c r="N63" s="527">
        <v>132481</v>
      </c>
      <c r="O63" s="528">
        <v>809.01763286810933</v>
      </c>
      <c r="P63" s="423"/>
    </row>
    <row r="64" spans="1:223" s="403" customFormat="1" ht="18" hidden="1" customHeight="1">
      <c r="B64" s="398"/>
      <c r="C64" s="404"/>
      <c r="D64" s="405"/>
      <c r="E64" s="406"/>
      <c r="F64" s="405"/>
      <c r="G64" s="406"/>
      <c r="H64" s="405"/>
      <c r="I64" s="406"/>
      <c r="J64" s="405"/>
      <c r="K64" s="406"/>
      <c r="L64" s="405"/>
      <c r="M64" s="406"/>
      <c r="N64" s="405"/>
      <c r="O64" s="406"/>
      <c r="P64" s="423"/>
    </row>
    <row r="65" spans="1:223" s="402" customFormat="1" ht="18" customHeight="1">
      <c r="A65" s="397"/>
      <c r="B65" s="398"/>
      <c r="C65" s="399" t="s">
        <v>91</v>
      </c>
      <c r="D65" s="400">
        <v>27504</v>
      </c>
      <c r="E65" s="401">
        <v>948.19946444153584</v>
      </c>
      <c r="F65" s="525">
        <v>27498</v>
      </c>
      <c r="G65" s="526">
        <v>856.85593861371717</v>
      </c>
      <c r="H65" s="400">
        <v>138040</v>
      </c>
      <c r="I65" s="401">
        <v>1151.3034185743261</v>
      </c>
      <c r="J65" s="525">
        <v>137951</v>
      </c>
      <c r="K65" s="526">
        <v>1135.5898046407783</v>
      </c>
      <c r="L65" s="400">
        <v>59562</v>
      </c>
      <c r="M65" s="401">
        <v>775.89102431080244</v>
      </c>
      <c r="N65" s="525">
        <v>59485</v>
      </c>
      <c r="O65" s="526">
        <v>762.26789560393365</v>
      </c>
      <c r="P65" s="423"/>
      <c r="Q65" s="403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397"/>
      <c r="BS65" s="397"/>
      <c r="BT65" s="397"/>
      <c r="BU65" s="397"/>
      <c r="BV65" s="397"/>
      <c r="BW65" s="397"/>
      <c r="BX65" s="397"/>
      <c r="BY65" s="397"/>
      <c r="BZ65" s="397"/>
      <c r="CA65" s="397"/>
      <c r="CB65" s="397"/>
      <c r="CC65" s="397"/>
      <c r="CD65" s="397"/>
      <c r="CE65" s="397"/>
      <c r="CF65" s="397"/>
      <c r="CG65" s="397"/>
      <c r="CH65" s="397"/>
      <c r="CI65" s="397"/>
      <c r="CJ65" s="397"/>
      <c r="CK65" s="397"/>
      <c r="CL65" s="397"/>
      <c r="CM65" s="397"/>
      <c r="CN65" s="397"/>
      <c r="CO65" s="397"/>
      <c r="CP65" s="397"/>
      <c r="CQ65" s="397"/>
      <c r="CR65" s="397"/>
      <c r="CS65" s="397"/>
      <c r="CT65" s="397"/>
      <c r="CU65" s="397"/>
      <c r="CV65" s="397"/>
      <c r="CW65" s="397"/>
      <c r="CX65" s="397"/>
      <c r="CY65" s="397"/>
      <c r="CZ65" s="397"/>
      <c r="DA65" s="397"/>
      <c r="DB65" s="397"/>
      <c r="DC65" s="397"/>
      <c r="DD65" s="397"/>
      <c r="DE65" s="397"/>
      <c r="DF65" s="397"/>
      <c r="DG65" s="397"/>
      <c r="DH65" s="397"/>
      <c r="DI65" s="397"/>
      <c r="DJ65" s="397"/>
      <c r="DK65" s="397"/>
      <c r="DL65" s="397"/>
      <c r="DM65" s="397"/>
      <c r="DN65" s="397"/>
      <c r="DO65" s="397"/>
      <c r="DP65" s="397"/>
      <c r="DQ65" s="397"/>
      <c r="DR65" s="397"/>
      <c r="DS65" s="397"/>
      <c r="DT65" s="397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7"/>
      <c r="EG65" s="397"/>
      <c r="EH65" s="397"/>
      <c r="EI65" s="397"/>
      <c r="EJ65" s="397"/>
      <c r="EK65" s="397"/>
      <c r="EL65" s="397"/>
      <c r="EM65" s="397"/>
      <c r="EN65" s="397"/>
      <c r="EO65" s="397"/>
      <c r="EP65" s="397"/>
      <c r="EQ65" s="397"/>
      <c r="ER65" s="397"/>
      <c r="ES65" s="397"/>
      <c r="ET65" s="397"/>
      <c r="EU65" s="397"/>
      <c r="EV65" s="397"/>
      <c r="EW65" s="397"/>
      <c r="EX65" s="397"/>
      <c r="EY65" s="397"/>
      <c r="EZ65" s="397"/>
      <c r="FA65" s="397"/>
      <c r="FB65" s="397"/>
      <c r="FC65" s="397"/>
      <c r="FD65" s="397"/>
      <c r="FE65" s="397"/>
      <c r="FF65" s="397"/>
      <c r="FG65" s="397"/>
      <c r="FH65" s="397"/>
      <c r="FI65" s="397"/>
      <c r="FJ65" s="397"/>
      <c r="FK65" s="397"/>
      <c r="FL65" s="397"/>
      <c r="FM65" s="397"/>
      <c r="FN65" s="397"/>
      <c r="FO65" s="397"/>
      <c r="FP65" s="397"/>
      <c r="FQ65" s="397"/>
      <c r="FR65" s="397"/>
      <c r="FS65" s="397"/>
      <c r="FT65" s="397"/>
      <c r="FU65" s="397"/>
      <c r="FV65" s="397"/>
      <c r="FW65" s="397"/>
      <c r="FX65" s="397"/>
      <c r="FY65" s="397"/>
      <c r="FZ65" s="397"/>
      <c r="GA65" s="397"/>
      <c r="GB65" s="397"/>
      <c r="GC65" s="397"/>
      <c r="GD65" s="397"/>
      <c r="GE65" s="397"/>
      <c r="GF65" s="397"/>
      <c r="GG65" s="397"/>
      <c r="GH65" s="397"/>
      <c r="GI65" s="397"/>
      <c r="GJ65" s="397"/>
      <c r="GK65" s="397"/>
      <c r="GL65" s="397"/>
      <c r="GM65" s="397"/>
      <c r="GN65" s="397"/>
      <c r="GO65" s="397"/>
      <c r="GP65" s="397"/>
      <c r="GQ65" s="397"/>
      <c r="GR65" s="397"/>
      <c r="GS65" s="397"/>
      <c r="GT65" s="397"/>
      <c r="GU65" s="397"/>
      <c r="GV65" s="397"/>
      <c r="GW65" s="397"/>
      <c r="GX65" s="397"/>
      <c r="GY65" s="397"/>
      <c r="GZ65" s="397"/>
      <c r="HA65" s="397"/>
      <c r="HB65" s="397"/>
      <c r="HC65" s="397"/>
      <c r="HD65" s="397"/>
      <c r="HE65" s="397"/>
      <c r="HF65" s="397"/>
      <c r="HG65" s="397"/>
      <c r="HH65" s="397"/>
      <c r="HI65" s="397"/>
      <c r="HJ65" s="397"/>
      <c r="HK65" s="397"/>
      <c r="HL65" s="397"/>
      <c r="HM65" s="397"/>
      <c r="HN65" s="397"/>
      <c r="HO65" s="397"/>
    </row>
    <row r="66" spans="1:223" s="403" customFormat="1" ht="18" customHeight="1">
      <c r="B66" s="398">
        <v>6</v>
      </c>
      <c r="C66" s="404" t="s">
        <v>92</v>
      </c>
      <c r="D66" s="405">
        <v>17468</v>
      </c>
      <c r="E66" s="406">
        <v>941.42571902908173</v>
      </c>
      <c r="F66" s="527">
        <v>17462</v>
      </c>
      <c r="G66" s="528">
        <v>851.59477723055784</v>
      </c>
      <c r="H66" s="405">
        <v>78267</v>
      </c>
      <c r="I66" s="406">
        <v>1167.8294021746076</v>
      </c>
      <c r="J66" s="527">
        <v>78206</v>
      </c>
      <c r="K66" s="528">
        <v>1152.3664484822136</v>
      </c>
      <c r="L66" s="405">
        <v>35490</v>
      </c>
      <c r="M66" s="406">
        <v>794.22445449422389</v>
      </c>
      <c r="N66" s="527">
        <v>35445</v>
      </c>
      <c r="O66" s="528">
        <v>780.46151925518416</v>
      </c>
      <c r="P66" s="423"/>
    </row>
    <row r="67" spans="1:223" s="403" customFormat="1" ht="18" customHeight="1">
      <c r="B67" s="398">
        <v>10</v>
      </c>
      <c r="C67" s="404" t="s">
        <v>93</v>
      </c>
      <c r="D67" s="405">
        <v>10036</v>
      </c>
      <c r="E67" s="406">
        <v>959.9893991630131</v>
      </c>
      <c r="F67" s="527">
        <v>10036</v>
      </c>
      <c r="G67" s="528">
        <v>866.01002391391012</v>
      </c>
      <c r="H67" s="405">
        <v>59773</v>
      </c>
      <c r="I67" s="406">
        <v>1129.6642310073112</v>
      </c>
      <c r="J67" s="527">
        <v>59745</v>
      </c>
      <c r="K67" s="528">
        <v>1113.6292354171896</v>
      </c>
      <c r="L67" s="405">
        <v>24072</v>
      </c>
      <c r="M67" s="406">
        <v>748.86155284147549</v>
      </c>
      <c r="N67" s="527">
        <v>24040</v>
      </c>
      <c r="O67" s="528">
        <v>735.44289600665536</v>
      </c>
      <c r="P67" s="423"/>
    </row>
    <row r="68" spans="1:223" s="403" customFormat="1" ht="18" hidden="1" customHeight="1">
      <c r="B68" s="398"/>
      <c r="C68" s="404"/>
      <c r="D68" s="405"/>
      <c r="E68" s="406"/>
      <c r="F68" s="405"/>
      <c r="G68" s="406"/>
      <c r="H68" s="405"/>
      <c r="I68" s="406"/>
      <c r="J68" s="405"/>
      <c r="K68" s="406"/>
      <c r="L68" s="405"/>
      <c r="M68" s="406"/>
      <c r="N68" s="405"/>
      <c r="O68" s="406"/>
      <c r="P68" s="423"/>
    </row>
    <row r="69" spans="1:223" s="402" customFormat="1" ht="18" customHeight="1">
      <c r="A69" s="397"/>
      <c r="B69" s="398"/>
      <c r="C69" s="399" t="s">
        <v>94</v>
      </c>
      <c r="D69" s="400">
        <v>73046</v>
      </c>
      <c r="E69" s="401">
        <v>1016.318790214385</v>
      </c>
      <c r="F69" s="525">
        <v>72989</v>
      </c>
      <c r="G69" s="526">
        <v>880.51936250667916</v>
      </c>
      <c r="H69" s="400">
        <v>487089</v>
      </c>
      <c r="I69" s="401">
        <v>1172.1449574718383</v>
      </c>
      <c r="J69" s="525">
        <v>486852</v>
      </c>
      <c r="K69" s="526">
        <v>1156.308992568584</v>
      </c>
      <c r="L69" s="400">
        <v>184628</v>
      </c>
      <c r="M69" s="401">
        <v>722.84342082457692</v>
      </c>
      <c r="N69" s="525">
        <v>184283</v>
      </c>
      <c r="O69" s="526">
        <v>703.95575321652018</v>
      </c>
      <c r="P69" s="423"/>
      <c r="Q69" s="403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  <c r="BR69" s="397"/>
      <c r="BS69" s="397"/>
      <c r="BT69" s="397"/>
      <c r="BU69" s="397"/>
      <c r="BV69" s="397"/>
      <c r="BW69" s="397"/>
      <c r="BX69" s="397"/>
      <c r="BY69" s="397"/>
      <c r="BZ69" s="397"/>
      <c r="CA69" s="397"/>
      <c r="CB69" s="397"/>
      <c r="CC69" s="397"/>
      <c r="CD69" s="397"/>
      <c r="CE69" s="397"/>
      <c r="CF69" s="397"/>
      <c r="CG69" s="397"/>
      <c r="CH69" s="397"/>
      <c r="CI69" s="397"/>
      <c r="CJ69" s="397"/>
      <c r="CK69" s="397"/>
      <c r="CL69" s="397"/>
      <c r="CM69" s="397"/>
      <c r="CN69" s="397"/>
      <c r="CO69" s="397"/>
      <c r="CP69" s="397"/>
      <c r="CQ69" s="397"/>
      <c r="CR69" s="397"/>
      <c r="CS69" s="397"/>
      <c r="CT69" s="397"/>
      <c r="CU69" s="397"/>
      <c r="CV69" s="397"/>
      <c r="CW69" s="397"/>
      <c r="CX69" s="397"/>
      <c r="CY69" s="397"/>
      <c r="CZ69" s="397"/>
      <c r="DA69" s="397"/>
      <c r="DB69" s="397"/>
      <c r="DC69" s="397"/>
      <c r="DD69" s="397"/>
      <c r="DE69" s="397"/>
      <c r="DF69" s="397"/>
      <c r="DG69" s="397"/>
      <c r="DH69" s="397"/>
      <c r="DI69" s="397"/>
      <c r="DJ69" s="397"/>
      <c r="DK69" s="397"/>
      <c r="DL69" s="397"/>
      <c r="DM69" s="397"/>
      <c r="DN69" s="397"/>
      <c r="DO69" s="397"/>
      <c r="DP69" s="397"/>
      <c r="DQ69" s="397"/>
      <c r="DR69" s="397"/>
      <c r="DS69" s="397"/>
      <c r="DT69" s="397"/>
      <c r="DU69" s="397"/>
      <c r="DV69" s="397"/>
      <c r="DW69" s="397"/>
      <c r="DX69" s="397"/>
      <c r="DY69" s="397"/>
      <c r="DZ69" s="397"/>
      <c r="EA69" s="397"/>
      <c r="EB69" s="397"/>
      <c r="EC69" s="397"/>
      <c r="ED69" s="397"/>
      <c r="EE69" s="397"/>
      <c r="EF69" s="397"/>
      <c r="EG69" s="397"/>
      <c r="EH69" s="397"/>
      <c r="EI69" s="397"/>
      <c r="EJ69" s="397"/>
      <c r="EK69" s="397"/>
      <c r="EL69" s="397"/>
      <c r="EM69" s="397"/>
      <c r="EN69" s="397"/>
      <c r="EO69" s="397"/>
      <c r="EP69" s="397"/>
      <c r="EQ69" s="397"/>
      <c r="ER69" s="397"/>
      <c r="ES69" s="397"/>
      <c r="ET69" s="397"/>
      <c r="EU69" s="397"/>
      <c r="EV69" s="397"/>
      <c r="EW69" s="397"/>
      <c r="EX69" s="397"/>
      <c r="EY69" s="397"/>
      <c r="EZ69" s="397"/>
      <c r="FA69" s="397"/>
      <c r="FB69" s="397"/>
      <c r="FC69" s="397"/>
      <c r="FD69" s="397"/>
      <c r="FE69" s="397"/>
      <c r="FF69" s="397"/>
      <c r="FG69" s="397"/>
      <c r="FH69" s="397"/>
      <c r="FI69" s="397"/>
      <c r="FJ69" s="397"/>
      <c r="FK69" s="397"/>
      <c r="FL69" s="397"/>
      <c r="FM69" s="397"/>
      <c r="FN69" s="397"/>
      <c r="FO69" s="397"/>
      <c r="FP69" s="397"/>
      <c r="FQ69" s="397"/>
      <c r="FR69" s="397"/>
      <c r="FS69" s="397"/>
      <c r="FT69" s="397"/>
      <c r="FU69" s="397"/>
      <c r="FV69" s="397"/>
      <c r="FW69" s="397"/>
      <c r="FX69" s="397"/>
      <c r="FY69" s="397"/>
      <c r="FZ69" s="397"/>
      <c r="GA69" s="397"/>
      <c r="GB69" s="397"/>
      <c r="GC69" s="397"/>
      <c r="GD69" s="397"/>
      <c r="GE69" s="397"/>
      <c r="GF69" s="397"/>
      <c r="GG69" s="397"/>
      <c r="GH69" s="397"/>
      <c r="GI69" s="397"/>
      <c r="GJ69" s="397"/>
      <c r="GK69" s="397"/>
      <c r="GL69" s="397"/>
      <c r="GM69" s="397"/>
      <c r="GN69" s="397"/>
      <c r="GO69" s="397"/>
      <c r="GP69" s="397"/>
      <c r="GQ69" s="397"/>
      <c r="GR69" s="397"/>
      <c r="GS69" s="397"/>
      <c r="GT69" s="397"/>
      <c r="GU69" s="397"/>
      <c r="GV69" s="397"/>
      <c r="GW69" s="397"/>
      <c r="GX69" s="397"/>
      <c r="GY69" s="397"/>
      <c r="GZ69" s="397"/>
      <c r="HA69" s="397"/>
      <c r="HB69" s="397"/>
      <c r="HC69" s="397"/>
      <c r="HD69" s="397"/>
      <c r="HE69" s="397"/>
      <c r="HF69" s="397"/>
      <c r="HG69" s="397"/>
      <c r="HH69" s="397"/>
      <c r="HI69" s="397"/>
      <c r="HJ69" s="397"/>
      <c r="HK69" s="397"/>
      <c r="HL69" s="397"/>
      <c r="HM69" s="397"/>
      <c r="HN69" s="397"/>
      <c r="HO69" s="397"/>
    </row>
    <row r="70" spans="1:223" s="403" customFormat="1" ht="18" customHeight="1">
      <c r="B70" s="398">
        <v>15</v>
      </c>
      <c r="C70" s="404" t="s">
        <v>203</v>
      </c>
      <c r="D70" s="405">
        <v>27727</v>
      </c>
      <c r="E70" s="406">
        <v>1018.8180484726078</v>
      </c>
      <c r="F70" s="527">
        <v>27718</v>
      </c>
      <c r="G70" s="528">
        <v>896.30792806118757</v>
      </c>
      <c r="H70" s="405">
        <v>192086</v>
      </c>
      <c r="I70" s="406">
        <v>1234.5985583540705</v>
      </c>
      <c r="J70" s="527">
        <v>192000</v>
      </c>
      <c r="K70" s="528">
        <v>1219.1511428645836</v>
      </c>
      <c r="L70" s="405">
        <v>74190</v>
      </c>
      <c r="M70" s="406">
        <v>765.9593457339264</v>
      </c>
      <c r="N70" s="527">
        <v>74020</v>
      </c>
      <c r="O70" s="528">
        <v>745.39251823831387</v>
      </c>
      <c r="P70" s="423"/>
    </row>
    <row r="71" spans="1:223" s="403" customFormat="1" ht="18" customHeight="1">
      <c r="B71" s="398">
        <v>27</v>
      </c>
      <c r="C71" s="404" t="s">
        <v>95</v>
      </c>
      <c r="D71" s="405">
        <v>10732</v>
      </c>
      <c r="E71" s="406">
        <v>1001.2916306373462</v>
      </c>
      <c r="F71" s="527">
        <v>10728</v>
      </c>
      <c r="G71" s="528">
        <v>860.35290734526461</v>
      </c>
      <c r="H71" s="405">
        <v>71358</v>
      </c>
      <c r="I71" s="406">
        <v>1052.0519711875336</v>
      </c>
      <c r="J71" s="527">
        <v>71339</v>
      </c>
      <c r="K71" s="528">
        <v>1036.3238605811689</v>
      </c>
      <c r="L71" s="405">
        <v>27130</v>
      </c>
      <c r="M71" s="406">
        <v>628.23836232952453</v>
      </c>
      <c r="N71" s="527">
        <v>27095</v>
      </c>
      <c r="O71" s="528">
        <v>612.40813028233993</v>
      </c>
      <c r="P71" s="423"/>
    </row>
    <row r="72" spans="1:223" s="403" customFormat="1" ht="18" customHeight="1">
      <c r="B72" s="398">
        <v>32</v>
      </c>
      <c r="C72" s="404" t="s">
        <v>210</v>
      </c>
      <c r="D72" s="405">
        <v>11581</v>
      </c>
      <c r="E72" s="406">
        <v>1027.9345902771779</v>
      </c>
      <c r="F72" s="527">
        <v>11562</v>
      </c>
      <c r="G72" s="528">
        <v>876.26263103269321</v>
      </c>
      <c r="H72" s="405">
        <v>67109</v>
      </c>
      <c r="I72" s="406">
        <v>983.77078573663732</v>
      </c>
      <c r="J72" s="527">
        <v>67085</v>
      </c>
      <c r="K72" s="528">
        <v>968.32595870910041</v>
      </c>
      <c r="L72" s="405">
        <v>24780</v>
      </c>
      <c r="M72" s="406">
        <v>625.29257344632776</v>
      </c>
      <c r="N72" s="527">
        <v>24759</v>
      </c>
      <c r="O72" s="528">
        <v>611.21513510238697</v>
      </c>
      <c r="P72" s="423"/>
    </row>
    <row r="73" spans="1:223" s="403" customFormat="1" ht="18" customHeight="1">
      <c r="B73" s="398">
        <v>36</v>
      </c>
      <c r="C73" s="404" t="s">
        <v>96</v>
      </c>
      <c r="D73" s="405">
        <v>23006</v>
      </c>
      <c r="E73" s="406">
        <v>1014.469357993567</v>
      </c>
      <c r="F73" s="527">
        <v>22981</v>
      </c>
      <c r="G73" s="528">
        <v>873.03207301684006</v>
      </c>
      <c r="H73" s="405">
        <v>156536</v>
      </c>
      <c r="I73" s="406">
        <v>1231.0115135815404</v>
      </c>
      <c r="J73" s="527">
        <v>156428</v>
      </c>
      <c r="K73" s="528">
        <v>1214.5132034546243</v>
      </c>
      <c r="L73" s="405">
        <v>58528</v>
      </c>
      <c r="M73" s="406">
        <v>753.34462992072179</v>
      </c>
      <c r="N73" s="527">
        <v>58409</v>
      </c>
      <c r="O73" s="528">
        <v>733.22347669023623</v>
      </c>
      <c r="P73" s="423"/>
    </row>
    <row r="74" spans="1:223" s="403" customFormat="1" ht="18" hidden="1" customHeight="1">
      <c r="B74" s="398"/>
      <c r="C74" s="404"/>
      <c r="D74" s="405"/>
      <c r="E74" s="406"/>
      <c r="F74" s="405"/>
      <c r="G74" s="406"/>
      <c r="H74" s="405"/>
      <c r="I74" s="406"/>
      <c r="J74" s="405"/>
      <c r="K74" s="406"/>
      <c r="L74" s="405"/>
      <c r="M74" s="406"/>
      <c r="N74" s="405"/>
      <c r="O74" s="406"/>
      <c r="P74" s="423"/>
    </row>
    <row r="75" spans="1:223" s="402" customFormat="1" ht="18" customHeight="1">
      <c r="A75" s="397"/>
      <c r="B75" s="398">
        <v>28</v>
      </c>
      <c r="C75" s="399" t="s">
        <v>97</v>
      </c>
      <c r="D75" s="400">
        <v>87056</v>
      </c>
      <c r="E75" s="401">
        <v>1208.8170358160264</v>
      </c>
      <c r="F75" s="525">
        <v>87023</v>
      </c>
      <c r="G75" s="526">
        <v>1118.9678143709132</v>
      </c>
      <c r="H75" s="400">
        <v>836384</v>
      </c>
      <c r="I75" s="401">
        <v>1591.9465253161227</v>
      </c>
      <c r="J75" s="525">
        <v>833025</v>
      </c>
      <c r="K75" s="526">
        <v>1581.9415456078748</v>
      </c>
      <c r="L75" s="400">
        <v>273166</v>
      </c>
      <c r="M75" s="401">
        <v>976.43173791760319</v>
      </c>
      <c r="N75" s="525">
        <v>272045</v>
      </c>
      <c r="O75" s="526">
        <v>961.75442768659593</v>
      </c>
      <c r="P75" s="423"/>
      <c r="Q75" s="403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DU75" s="397"/>
      <c r="DV75" s="397"/>
      <c r="DW75" s="397"/>
      <c r="DX75" s="397"/>
      <c r="DY75" s="397"/>
      <c r="DZ75" s="397"/>
      <c r="EA75" s="397"/>
      <c r="EB75" s="397"/>
      <c r="EC75" s="397"/>
      <c r="ED75" s="397"/>
      <c r="EE75" s="397"/>
      <c r="EF75" s="397"/>
      <c r="EG75" s="397"/>
      <c r="EH75" s="397"/>
      <c r="EI75" s="397"/>
      <c r="EJ75" s="397"/>
      <c r="EK75" s="397"/>
      <c r="EL75" s="397"/>
      <c r="EM75" s="397"/>
      <c r="EN75" s="397"/>
      <c r="EO75" s="397"/>
      <c r="EP75" s="397"/>
      <c r="EQ75" s="397"/>
      <c r="ER75" s="397"/>
      <c r="ES75" s="397"/>
      <c r="ET75" s="397"/>
      <c r="EU75" s="397"/>
      <c r="EV75" s="397"/>
      <c r="EW75" s="397"/>
      <c r="EX75" s="397"/>
      <c r="EY75" s="397"/>
      <c r="EZ75" s="397"/>
      <c r="FA75" s="397"/>
      <c r="FB75" s="397"/>
      <c r="FC75" s="397"/>
      <c r="FD75" s="397"/>
      <c r="FE75" s="397"/>
      <c r="FF75" s="397"/>
      <c r="FG75" s="397"/>
      <c r="FH75" s="397"/>
      <c r="FI75" s="397"/>
      <c r="FJ75" s="397"/>
      <c r="FK75" s="397"/>
      <c r="FL75" s="397"/>
      <c r="FM75" s="397"/>
      <c r="FN75" s="397"/>
      <c r="FO75" s="397"/>
      <c r="FP75" s="397"/>
      <c r="FQ75" s="397"/>
      <c r="FR75" s="397"/>
      <c r="FS75" s="397"/>
      <c r="FT75" s="397"/>
      <c r="FU75" s="397"/>
      <c r="FV75" s="397"/>
      <c r="FW75" s="397"/>
      <c r="FX75" s="397"/>
      <c r="FY75" s="397"/>
      <c r="FZ75" s="397"/>
      <c r="GA75" s="397"/>
      <c r="GB75" s="397"/>
      <c r="GC75" s="397"/>
      <c r="GD75" s="397"/>
      <c r="GE75" s="397"/>
      <c r="GF75" s="397"/>
      <c r="GG75" s="397"/>
      <c r="GH75" s="397"/>
      <c r="GI75" s="397"/>
      <c r="GJ75" s="397"/>
      <c r="GK75" s="397"/>
      <c r="GL75" s="397"/>
      <c r="GM75" s="397"/>
      <c r="GN75" s="397"/>
      <c r="GO75" s="397"/>
      <c r="GP75" s="397"/>
      <c r="GQ75" s="397"/>
      <c r="GR75" s="397"/>
      <c r="GS75" s="397"/>
      <c r="GT75" s="397"/>
      <c r="GU75" s="397"/>
      <c r="GV75" s="397"/>
      <c r="GW75" s="397"/>
      <c r="GX75" s="397"/>
      <c r="GY75" s="397"/>
      <c r="GZ75" s="397"/>
      <c r="HA75" s="397"/>
      <c r="HB75" s="397"/>
      <c r="HC75" s="397"/>
      <c r="HD75" s="397"/>
      <c r="HE75" s="397"/>
      <c r="HF75" s="397"/>
      <c r="HG75" s="397"/>
      <c r="HH75" s="397"/>
      <c r="HI75" s="397"/>
      <c r="HJ75" s="397"/>
      <c r="HK75" s="397"/>
      <c r="HL75" s="397"/>
      <c r="HM75" s="397"/>
      <c r="HN75" s="397"/>
      <c r="HO75" s="397"/>
    </row>
    <row r="76" spans="1:223" s="402" customFormat="1" ht="18" hidden="1" customHeight="1">
      <c r="A76" s="397"/>
      <c r="B76" s="398"/>
      <c r="C76" s="399"/>
      <c r="D76" s="400"/>
      <c r="E76" s="401"/>
      <c r="F76" s="525"/>
      <c r="G76" s="526"/>
      <c r="H76" s="400"/>
      <c r="I76" s="401"/>
      <c r="J76" s="525"/>
      <c r="K76" s="526"/>
      <c r="L76" s="400"/>
      <c r="M76" s="401"/>
      <c r="N76" s="525"/>
      <c r="O76" s="526"/>
      <c r="P76" s="423"/>
      <c r="Q76" s="403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  <c r="DB76" s="397"/>
      <c r="DC76" s="397"/>
      <c r="DD76" s="397"/>
      <c r="DE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DU76" s="397"/>
      <c r="DV76" s="397"/>
      <c r="DW76" s="397"/>
      <c r="DX76" s="397"/>
      <c r="DY76" s="397"/>
      <c r="DZ76" s="397"/>
      <c r="EA76" s="397"/>
      <c r="EB76" s="397"/>
      <c r="EC76" s="397"/>
      <c r="ED76" s="397"/>
      <c r="EE76" s="397"/>
      <c r="EF76" s="397"/>
      <c r="EG76" s="397"/>
      <c r="EH76" s="397"/>
      <c r="EI76" s="397"/>
      <c r="EJ76" s="397"/>
      <c r="EK76" s="397"/>
      <c r="EL76" s="397"/>
      <c r="EM76" s="397"/>
      <c r="EN76" s="397"/>
      <c r="EO76" s="397"/>
      <c r="EP76" s="397"/>
      <c r="EQ76" s="397"/>
      <c r="ER76" s="397"/>
      <c r="ES76" s="397"/>
      <c r="ET76" s="397"/>
      <c r="EU76" s="397"/>
      <c r="EV76" s="397"/>
      <c r="EW76" s="397"/>
      <c r="EX76" s="397"/>
      <c r="EY76" s="397"/>
      <c r="EZ76" s="397"/>
      <c r="FA76" s="397"/>
      <c r="FB76" s="397"/>
      <c r="FC76" s="397"/>
      <c r="FD76" s="397"/>
      <c r="FE76" s="397"/>
      <c r="FF76" s="397"/>
      <c r="FG76" s="397"/>
      <c r="FH76" s="397"/>
      <c r="FI76" s="397"/>
      <c r="FJ76" s="397"/>
      <c r="FK76" s="397"/>
      <c r="FL76" s="397"/>
      <c r="FM76" s="397"/>
      <c r="FN76" s="397"/>
      <c r="FO76" s="397"/>
      <c r="FP76" s="397"/>
      <c r="FQ76" s="397"/>
      <c r="FR76" s="397"/>
      <c r="FS76" s="397"/>
      <c r="FT76" s="397"/>
      <c r="FU76" s="397"/>
      <c r="FV76" s="397"/>
      <c r="FW76" s="397"/>
      <c r="FX76" s="397"/>
      <c r="FY76" s="397"/>
      <c r="FZ76" s="397"/>
      <c r="GA76" s="397"/>
      <c r="GB76" s="397"/>
      <c r="GC76" s="397"/>
      <c r="GD76" s="397"/>
      <c r="GE76" s="397"/>
      <c r="GF76" s="397"/>
      <c r="GG76" s="397"/>
      <c r="GH76" s="397"/>
      <c r="GI76" s="397"/>
      <c r="GJ76" s="397"/>
      <c r="GK76" s="397"/>
      <c r="GL76" s="397"/>
      <c r="GM76" s="397"/>
      <c r="GN76" s="397"/>
      <c r="GO76" s="397"/>
      <c r="GP76" s="397"/>
      <c r="GQ76" s="397"/>
      <c r="GR76" s="397"/>
      <c r="GS76" s="397"/>
      <c r="GT76" s="397"/>
      <c r="GU76" s="397"/>
      <c r="GV76" s="397"/>
      <c r="GW76" s="397"/>
      <c r="GX76" s="397"/>
      <c r="GY76" s="397"/>
      <c r="GZ76" s="397"/>
      <c r="HA76" s="397"/>
      <c r="HB76" s="397"/>
      <c r="HC76" s="397"/>
      <c r="HD76" s="397"/>
      <c r="HE76" s="397"/>
      <c r="HF76" s="397"/>
      <c r="HG76" s="397"/>
      <c r="HH76" s="397"/>
      <c r="HI76" s="397"/>
      <c r="HJ76" s="397"/>
      <c r="HK76" s="397"/>
      <c r="HL76" s="397"/>
      <c r="HM76" s="397"/>
      <c r="HN76" s="397"/>
      <c r="HO76" s="397"/>
    </row>
    <row r="77" spans="1:223" s="402" customFormat="1" ht="18" customHeight="1">
      <c r="A77" s="397"/>
      <c r="B77" s="398">
        <v>30</v>
      </c>
      <c r="C77" s="399" t="s">
        <v>98</v>
      </c>
      <c r="D77" s="400">
        <v>29369</v>
      </c>
      <c r="E77" s="401">
        <v>1009.3261500221323</v>
      </c>
      <c r="F77" s="525">
        <v>29354</v>
      </c>
      <c r="G77" s="526">
        <v>885.73483716018245</v>
      </c>
      <c r="H77" s="400">
        <v>154180</v>
      </c>
      <c r="I77" s="401">
        <v>1233.2316194058892</v>
      </c>
      <c r="J77" s="525">
        <v>154082</v>
      </c>
      <c r="K77" s="526">
        <v>1214.589068677717</v>
      </c>
      <c r="L77" s="400">
        <v>62198</v>
      </c>
      <c r="M77" s="401">
        <v>782.69474307855558</v>
      </c>
      <c r="N77" s="525">
        <v>62113</v>
      </c>
      <c r="O77" s="526">
        <v>762.84797594706436</v>
      </c>
      <c r="P77" s="423"/>
      <c r="Q77" s="403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DU77" s="397"/>
      <c r="DV77" s="397"/>
      <c r="DW77" s="397"/>
      <c r="DX77" s="397"/>
      <c r="DY77" s="397"/>
      <c r="DZ77" s="397"/>
      <c r="EA77" s="397"/>
      <c r="EB77" s="397"/>
      <c r="EC77" s="397"/>
      <c r="ED77" s="397"/>
      <c r="EE77" s="397"/>
      <c r="EF77" s="397"/>
      <c r="EG77" s="397"/>
      <c r="EH77" s="397"/>
      <c r="EI77" s="397"/>
      <c r="EJ77" s="397"/>
      <c r="EK77" s="397"/>
      <c r="EL77" s="397"/>
      <c r="EM77" s="397"/>
      <c r="EN77" s="397"/>
      <c r="EO77" s="397"/>
      <c r="EP77" s="397"/>
      <c r="EQ77" s="397"/>
      <c r="ER77" s="397"/>
      <c r="ES77" s="397"/>
      <c r="ET77" s="397"/>
      <c r="EU77" s="397"/>
      <c r="EV77" s="397"/>
      <c r="EW77" s="397"/>
      <c r="EX77" s="397"/>
      <c r="EY77" s="397"/>
      <c r="EZ77" s="397"/>
      <c r="FA77" s="397"/>
      <c r="FB77" s="397"/>
      <c r="FC77" s="397"/>
      <c r="FD77" s="397"/>
      <c r="FE77" s="397"/>
      <c r="FF77" s="397"/>
      <c r="FG77" s="397"/>
      <c r="FH77" s="397"/>
      <c r="FI77" s="397"/>
      <c r="FJ77" s="397"/>
      <c r="FK77" s="397"/>
      <c r="FL77" s="397"/>
      <c r="FM77" s="397"/>
      <c r="FN77" s="397"/>
      <c r="FO77" s="397"/>
      <c r="FP77" s="397"/>
      <c r="FQ77" s="397"/>
      <c r="FR77" s="397"/>
      <c r="FS77" s="397"/>
      <c r="FT77" s="397"/>
      <c r="FU77" s="397"/>
      <c r="FV77" s="397"/>
      <c r="FW77" s="397"/>
      <c r="FX77" s="397"/>
      <c r="FY77" s="397"/>
      <c r="FZ77" s="397"/>
      <c r="GA77" s="397"/>
      <c r="GB77" s="397"/>
      <c r="GC77" s="397"/>
      <c r="GD77" s="397"/>
      <c r="GE77" s="397"/>
      <c r="GF77" s="397"/>
      <c r="GG77" s="397"/>
      <c r="GH77" s="397"/>
      <c r="GI77" s="397"/>
      <c r="GJ77" s="397"/>
      <c r="GK77" s="397"/>
      <c r="GL77" s="397"/>
      <c r="GM77" s="397"/>
      <c r="GN77" s="397"/>
      <c r="GO77" s="397"/>
      <c r="GP77" s="397"/>
      <c r="GQ77" s="397"/>
      <c r="GR77" s="397"/>
      <c r="GS77" s="397"/>
      <c r="GT77" s="397"/>
      <c r="GU77" s="397"/>
      <c r="GV77" s="397"/>
      <c r="GW77" s="397"/>
      <c r="GX77" s="397"/>
      <c r="GY77" s="397"/>
      <c r="GZ77" s="397"/>
      <c r="HA77" s="397"/>
      <c r="HB77" s="397"/>
      <c r="HC77" s="397"/>
      <c r="HD77" s="397"/>
      <c r="HE77" s="397"/>
      <c r="HF77" s="397"/>
      <c r="HG77" s="397"/>
      <c r="HH77" s="397"/>
      <c r="HI77" s="397"/>
      <c r="HJ77" s="397"/>
      <c r="HK77" s="397"/>
      <c r="HL77" s="397"/>
      <c r="HM77" s="397"/>
      <c r="HN77" s="397"/>
      <c r="HO77" s="397"/>
    </row>
    <row r="78" spans="1:223" s="402" customFormat="1" ht="18" hidden="1" customHeight="1">
      <c r="A78" s="397"/>
      <c r="B78" s="398"/>
      <c r="C78" s="399"/>
      <c r="D78" s="400"/>
      <c r="E78" s="401"/>
      <c r="F78" s="525"/>
      <c r="G78" s="526"/>
      <c r="H78" s="400"/>
      <c r="I78" s="401"/>
      <c r="J78" s="525"/>
      <c r="K78" s="526"/>
      <c r="L78" s="400"/>
      <c r="M78" s="401"/>
      <c r="N78" s="525"/>
      <c r="O78" s="526"/>
      <c r="P78" s="423"/>
      <c r="Q78" s="403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397"/>
      <c r="FL78" s="397"/>
      <c r="FM78" s="397"/>
      <c r="FN78" s="397"/>
      <c r="FO78" s="397"/>
      <c r="FP78" s="397"/>
      <c r="FQ78" s="397"/>
      <c r="FR78" s="397"/>
      <c r="FS78" s="397"/>
      <c r="FT78" s="397"/>
      <c r="FU78" s="397"/>
      <c r="FV78" s="397"/>
      <c r="FW78" s="397"/>
      <c r="FX78" s="397"/>
      <c r="FY78" s="397"/>
      <c r="FZ78" s="397"/>
      <c r="GA78" s="397"/>
      <c r="GB78" s="397"/>
      <c r="GC78" s="397"/>
      <c r="GD78" s="397"/>
      <c r="GE78" s="397"/>
      <c r="GF78" s="397"/>
      <c r="GG78" s="397"/>
      <c r="GH78" s="397"/>
      <c r="GI78" s="397"/>
      <c r="GJ78" s="397"/>
      <c r="GK78" s="397"/>
      <c r="GL78" s="397"/>
      <c r="GM78" s="397"/>
      <c r="GN78" s="397"/>
      <c r="GO78" s="397"/>
      <c r="GP78" s="397"/>
      <c r="GQ78" s="397"/>
      <c r="GR78" s="397"/>
      <c r="GS78" s="397"/>
      <c r="GT78" s="397"/>
      <c r="GU78" s="397"/>
      <c r="GV78" s="397"/>
      <c r="GW78" s="397"/>
      <c r="GX78" s="397"/>
      <c r="GY78" s="397"/>
      <c r="GZ78" s="397"/>
      <c r="HA78" s="397"/>
      <c r="HB78" s="397"/>
      <c r="HC78" s="397"/>
      <c r="HD78" s="397"/>
      <c r="HE78" s="397"/>
      <c r="HF78" s="397"/>
      <c r="HG78" s="397"/>
      <c r="HH78" s="397"/>
      <c r="HI78" s="397"/>
      <c r="HJ78" s="397"/>
      <c r="HK78" s="397"/>
      <c r="HL78" s="397"/>
      <c r="HM78" s="397"/>
      <c r="HN78" s="397"/>
      <c r="HO78" s="397"/>
    </row>
    <row r="79" spans="1:223" s="402" customFormat="1" ht="18" customHeight="1">
      <c r="A79" s="397"/>
      <c r="B79" s="398">
        <v>31</v>
      </c>
      <c r="C79" s="399" t="s">
        <v>99</v>
      </c>
      <c r="D79" s="400">
        <v>10068</v>
      </c>
      <c r="E79" s="401">
        <v>1321.5099682161303</v>
      </c>
      <c r="F79" s="525">
        <v>10062</v>
      </c>
      <c r="G79" s="526">
        <v>1191.164016100179</v>
      </c>
      <c r="H79" s="400">
        <v>98833</v>
      </c>
      <c r="I79" s="401">
        <v>1550.3339514129898</v>
      </c>
      <c r="J79" s="525">
        <v>98628</v>
      </c>
      <c r="K79" s="526">
        <v>1532.6443189560773</v>
      </c>
      <c r="L79" s="400">
        <v>29875</v>
      </c>
      <c r="M79" s="401">
        <v>944.8953278661088</v>
      </c>
      <c r="N79" s="525">
        <v>29768</v>
      </c>
      <c r="O79" s="526">
        <v>923.23783593120129</v>
      </c>
      <c r="P79" s="423"/>
      <c r="Q79" s="403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7"/>
      <c r="EM79" s="397"/>
      <c r="EN79" s="397"/>
      <c r="EO79" s="397"/>
      <c r="EP79" s="397"/>
      <c r="EQ79" s="397"/>
      <c r="ER79" s="397"/>
      <c r="ES79" s="397"/>
      <c r="ET79" s="397"/>
      <c r="EU79" s="397"/>
      <c r="EV79" s="397"/>
      <c r="EW79" s="397"/>
      <c r="EX79" s="397"/>
      <c r="EY79" s="397"/>
      <c r="EZ79" s="397"/>
      <c r="FA79" s="397"/>
      <c r="FB79" s="397"/>
      <c r="FC79" s="397"/>
      <c r="FD79" s="397"/>
      <c r="FE79" s="397"/>
      <c r="FF79" s="397"/>
      <c r="FG79" s="397"/>
      <c r="FH79" s="397"/>
      <c r="FI79" s="397"/>
      <c r="FJ79" s="397"/>
      <c r="FK79" s="397"/>
      <c r="FL79" s="397"/>
      <c r="FM79" s="397"/>
      <c r="FN79" s="397"/>
      <c r="FO79" s="397"/>
      <c r="FP79" s="397"/>
      <c r="FQ79" s="397"/>
      <c r="FR79" s="397"/>
      <c r="FS79" s="397"/>
      <c r="FT79" s="397"/>
      <c r="FU79" s="397"/>
      <c r="FV79" s="397"/>
      <c r="FW79" s="397"/>
      <c r="FX79" s="397"/>
      <c r="FY79" s="397"/>
      <c r="FZ79" s="397"/>
      <c r="GA79" s="397"/>
      <c r="GB79" s="397"/>
      <c r="GC79" s="397"/>
      <c r="GD79" s="397"/>
      <c r="GE79" s="397"/>
      <c r="GF79" s="397"/>
      <c r="GG79" s="397"/>
      <c r="GH79" s="397"/>
      <c r="GI79" s="397"/>
      <c r="GJ79" s="397"/>
      <c r="GK79" s="397"/>
      <c r="GL79" s="397"/>
      <c r="GM79" s="397"/>
      <c r="GN79" s="397"/>
      <c r="GO79" s="397"/>
      <c r="GP79" s="397"/>
      <c r="GQ79" s="397"/>
      <c r="GR79" s="397"/>
      <c r="GS79" s="397"/>
      <c r="GT79" s="397"/>
      <c r="GU79" s="397"/>
      <c r="GV79" s="397"/>
      <c r="GW79" s="397"/>
      <c r="GX79" s="397"/>
      <c r="GY79" s="397"/>
      <c r="GZ79" s="397"/>
      <c r="HA79" s="397"/>
      <c r="HB79" s="397"/>
      <c r="HC79" s="397"/>
      <c r="HD79" s="397"/>
      <c r="HE79" s="397"/>
      <c r="HF79" s="397"/>
      <c r="HG79" s="397"/>
      <c r="HH79" s="397"/>
      <c r="HI79" s="397"/>
      <c r="HJ79" s="397"/>
      <c r="HK79" s="397"/>
      <c r="HL79" s="397"/>
      <c r="HM79" s="397"/>
      <c r="HN79" s="397"/>
      <c r="HO79" s="397"/>
    </row>
    <row r="80" spans="1:223" s="402" customFormat="1" ht="18" hidden="1" customHeight="1">
      <c r="A80" s="397"/>
      <c r="B80" s="398"/>
      <c r="C80" s="399"/>
      <c r="D80" s="400"/>
      <c r="E80" s="401"/>
      <c r="F80" s="525"/>
      <c r="G80" s="526"/>
      <c r="H80" s="400"/>
      <c r="I80" s="401"/>
      <c r="J80" s="525"/>
      <c r="K80" s="526"/>
      <c r="L80" s="400"/>
      <c r="M80" s="401"/>
      <c r="N80" s="525"/>
      <c r="O80" s="526"/>
      <c r="P80" s="423"/>
      <c r="Q80" s="403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7"/>
      <c r="EM80" s="397"/>
      <c r="EN80" s="397"/>
      <c r="EO80" s="397"/>
      <c r="EP80" s="397"/>
      <c r="EQ80" s="397"/>
      <c r="ER80" s="397"/>
      <c r="ES80" s="397"/>
      <c r="ET80" s="397"/>
      <c r="EU80" s="397"/>
      <c r="EV80" s="397"/>
      <c r="EW80" s="397"/>
      <c r="EX80" s="397"/>
      <c r="EY80" s="397"/>
      <c r="EZ80" s="397"/>
      <c r="FA80" s="397"/>
      <c r="FB80" s="397"/>
      <c r="FC80" s="397"/>
      <c r="FD80" s="397"/>
      <c r="FE80" s="397"/>
      <c r="FF80" s="397"/>
      <c r="FG80" s="397"/>
      <c r="FH80" s="397"/>
      <c r="FI80" s="397"/>
      <c r="FJ80" s="397"/>
      <c r="FK80" s="397"/>
      <c r="FL80" s="397"/>
      <c r="FM80" s="397"/>
      <c r="FN80" s="397"/>
      <c r="FO80" s="397"/>
      <c r="FP80" s="397"/>
      <c r="FQ80" s="397"/>
      <c r="FR80" s="397"/>
      <c r="FS80" s="397"/>
      <c r="FT80" s="397"/>
      <c r="FU80" s="397"/>
      <c r="FV80" s="397"/>
      <c r="FW80" s="397"/>
      <c r="FX80" s="397"/>
      <c r="FY80" s="397"/>
      <c r="FZ80" s="397"/>
      <c r="GA80" s="397"/>
      <c r="GB80" s="397"/>
      <c r="GC80" s="397"/>
      <c r="GD80" s="397"/>
      <c r="GE80" s="397"/>
      <c r="GF80" s="397"/>
      <c r="GG80" s="397"/>
      <c r="GH80" s="397"/>
      <c r="GI80" s="397"/>
      <c r="GJ80" s="397"/>
      <c r="GK80" s="397"/>
      <c r="GL80" s="397"/>
      <c r="GM80" s="397"/>
      <c r="GN80" s="397"/>
      <c r="GO80" s="397"/>
      <c r="GP80" s="397"/>
      <c r="GQ80" s="397"/>
      <c r="GR80" s="397"/>
      <c r="GS80" s="397"/>
      <c r="GT80" s="397"/>
      <c r="GU80" s="397"/>
      <c r="GV80" s="397"/>
      <c r="GW80" s="397"/>
      <c r="GX80" s="397"/>
      <c r="GY80" s="397"/>
      <c r="GZ80" s="397"/>
      <c r="HA80" s="397"/>
      <c r="HB80" s="397"/>
      <c r="HC80" s="397"/>
      <c r="HD80" s="397"/>
      <c r="HE80" s="397"/>
      <c r="HF80" s="397"/>
      <c r="HG80" s="397"/>
      <c r="HH80" s="397"/>
      <c r="HI80" s="397"/>
      <c r="HJ80" s="397"/>
      <c r="HK80" s="397"/>
      <c r="HL80" s="397"/>
      <c r="HM80" s="397"/>
      <c r="HN80" s="397"/>
      <c r="HO80" s="397"/>
    </row>
    <row r="81" spans="1:223" s="402" customFormat="1" ht="18" customHeight="1">
      <c r="A81" s="397"/>
      <c r="B81" s="398"/>
      <c r="C81" s="399" t="s">
        <v>100</v>
      </c>
      <c r="D81" s="400">
        <v>39393</v>
      </c>
      <c r="E81" s="401">
        <v>1426.2805155738333</v>
      </c>
      <c r="F81" s="525">
        <v>39367</v>
      </c>
      <c r="G81" s="526">
        <v>1288.6764015546016</v>
      </c>
      <c r="H81" s="400">
        <v>382915</v>
      </c>
      <c r="I81" s="401">
        <v>1687.4789049527965</v>
      </c>
      <c r="J81" s="525">
        <v>381557</v>
      </c>
      <c r="K81" s="526">
        <v>1669.4796652662646</v>
      </c>
      <c r="L81" s="400">
        <v>134411</v>
      </c>
      <c r="M81" s="401">
        <v>1038.8780079755375</v>
      </c>
      <c r="N81" s="525">
        <v>133838</v>
      </c>
      <c r="O81" s="526">
        <v>1016.9235850057529</v>
      </c>
      <c r="P81" s="423"/>
      <c r="Q81" s="403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  <c r="CH81" s="397"/>
      <c r="CI81" s="397"/>
      <c r="CJ81" s="397"/>
      <c r="CK81" s="397"/>
      <c r="CL81" s="397"/>
      <c r="CM81" s="397"/>
      <c r="CN81" s="397"/>
      <c r="CO81" s="397"/>
      <c r="CP81" s="39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A81" s="397"/>
      <c r="DB81" s="397"/>
      <c r="DC81" s="397"/>
      <c r="DD81" s="397"/>
      <c r="DE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7"/>
      <c r="DQ81" s="397"/>
      <c r="DR81" s="397"/>
      <c r="DS81" s="397"/>
      <c r="DT81" s="397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7"/>
      <c r="EM81" s="397"/>
      <c r="EN81" s="397"/>
      <c r="EO81" s="397"/>
      <c r="EP81" s="397"/>
      <c r="EQ81" s="397"/>
      <c r="ER81" s="397"/>
      <c r="ES81" s="397"/>
      <c r="ET81" s="397"/>
      <c r="EU81" s="397"/>
      <c r="EV81" s="397"/>
      <c r="EW81" s="397"/>
      <c r="EX81" s="397"/>
      <c r="EY81" s="397"/>
      <c r="EZ81" s="397"/>
      <c r="FA81" s="397"/>
      <c r="FB81" s="397"/>
      <c r="FC81" s="397"/>
      <c r="FD81" s="397"/>
      <c r="FE81" s="397"/>
      <c r="FF81" s="397"/>
      <c r="FG81" s="397"/>
      <c r="FH81" s="397"/>
      <c r="FI81" s="397"/>
      <c r="FJ81" s="397"/>
      <c r="FK81" s="397"/>
      <c r="FL81" s="397"/>
      <c r="FM81" s="397"/>
      <c r="FN81" s="397"/>
      <c r="FO81" s="397"/>
      <c r="FP81" s="397"/>
      <c r="FQ81" s="397"/>
      <c r="FR81" s="397"/>
      <c r="FS81" s="397"/>
      <c r="FT81" s="397"/>
      <c r="FU81" s="397"/>
      <c r="FV81" s="397"/>
      <c r="FW81" s="397"/>
      <c r="FX81" s="397"/>
      <c r="FY81" s="397"/>
      <c r="FZ81" s="397"/>
      <c r="GA81" s="397"/>
      <c r="GB81" s="397"/>
      <c r="GC81" s="397"/>
      <c r="GD81" s="397"/>
      <c r="GE81" s="397"/>
      <c r="GF81" s="397"/>
      <c r="GG81" s="397"/>
      <c r="GH81" s="397"/>
      <c r="GI81" s="397"/>
      <c r="GJ81" s="397"/>
      <c r="GK81" s="397"/>
      <c r="GL81" s="397"/>
      <c r="GM81" s="397"/>
      <c r="GN81" s="397"/>
      <c r="GO81" s="397"/>
      <c r="GP81" s="397"/>
      <c r="GQ81" s="397"/>
      <c r="GR81" s="397"/>
      <c r="GS81" s="397"/>
      <c r="GT81" s="397"/>
      <c r="GU81" s="397"/>
      <c r="GV81" s="397"/>
      <c r="GW81" s="397"/>
      <c r="GX81" s="397"/>
      <c r="GY81" s="397"/>
      <c r="GZ81" s="397"/>
      <c r="HA81" s="397"/>
      <c r="HB81" s="397"/>
      <c r="HC81" s="397"/>
      <c r="HD81" s="397"/>
      <c r="HE81" s="397"/>
      <c r="HF81" s="397"/>
      <c r="HG81" s="397"/>
      <c r="HH81" s="397"/>
      <c r="HI81" s="397"/>
      <c r="HJ81" s="397"/>
      <c r="HK81" s="397"/>
      <c r="HL81" s="397"/>
      <c r="HM81" s="397"/>
      <c r="HN81" s="397"/>
      <c r="HO81" s="397"/>
    </row>
    <row r="82" spans="1:223" s="403" customFormat="1" ht="18" customHeight="1">
      <c r="B82" s="398">
        <v>1</v>
      </c>
      <c r="C82" s="404" t="s">
        <v>205</v>
      </c>
      <c r="D82" s="405">
        <v>6209</v>
      </c>
      <c r="E82" s="406">
        <v>1413.6290932517313</v>
      </c>
      <c r="F82" s="527">
        <v>6207</v>
      </c>
      <c r="G82" s="528">
        <v>1243.2957789592394</v>
      </c>
      <c r="H82" s="405">
        <v>56121</v>
      </c>
      <c r="I82" s="406">
        <v>1702.1391051478058</v>
      </c>
      <c r="J82" s="527">
        <v>55960</v>
      </c>
      <c r="K82" s="528">
        <v>1680.0611265189423</v>
      </c>
      <c r="L82" s="405">
        <v>17261</v>
      </c>
      <c r="M82" s="406">
        <v>1028.8099866751636</v>
      </c>
      <c r="N82" s="527">
        <v>17192</v>
      </c>
      <c r="O82" s="528">
        <v>1011.3079583527223</v>
      </c>
      <c r="P82" s="423"/>
    </row>
    <row r="83" spans="1:223" s="403" customFormat="1" ht="18" customHeight="1">
      <c r="B83" s="398">
        <v>20</v>
      </c>
      <c r="C83" s="404" t="s">
        <v>207</v>
      </c>
      <c r="D83" s="405">
        <v>12157</v>
      </c>
      <c r="E83" s="406">
        <v>1463.0610496010529</v>
      </c>
      <c r="F83" s="527">
        <v>12151</v>
      </c>
      <c r="G83" s="528">
        <v>1313.5184272899351</v>
      </c>
      <c r="H83" s="405">
        <v>133021</v>
      </c>
      <c r="I83" s="406">
        <v>1634.9075945903278</v>
      </c>
      <c r="J83" s="527">
        <v>132737</v>
      </c>
      <c r="K83" s="528">
        <v>1612.7569267800236</v>
      </c>
      <c r="L83" s="405">
        <v>43606</v>
      </c>
      <c r="M83" s="406">
        <v>1014.0174838325</v>
      </c>
      <c r="N83" s="527">
        <v>43453</v>
      </c>
      <c r="O83" s="528">
        <v>989.89421973166395</v>
      </c>
      <c r="P83" s="423"/>
    </row>
    <row r="84" spans="1:223" s="403" customFormat="1" ht="18" customHeight="1">
      <c r="B84" s="398">
        <v>48</v>
      </c>
      <c r="C84" s="404" t="s">
        <v>214</v>
      </c>
      <c r="D84" s="405">
        <v>21027</v>
      </c>
      <c r="E84" s="406">
        <v>1408.7512307984971</v>
      </c>
      <c r="F84" s="527">
        <v>21009</v>
      </c>
      <c r="G84" s="528">
        <v>1287.7159593507545</v>
      </c>
      <c r="H84" s="405">
        <v>193773</v>
      </c>
      <c r="I84" s="406">
        <v>1719.3220574073787</v>
      </c>
      <c r="J84" s="527">
        <v>192860</v>
      </c>
      <c r="K84" s="528">
        <v>1705.4491123612984</v>
      </c>
      <c r="L84" s="405">
        <v>73544</v>
      </c>
      <c r="M84" s="406">
        <v>1055.9814036495159</v>
      </c>
      <c r="N84" s="527">
        <v>73193</v>
      </c>
      <c r="O84" s="528">
        <v>1034.2893284876968</v>
      </c>
      <c r="P84" s="423"/>
    </row>
    <row r="85" spans="1:223" s="403" customFormat="1" ht="18" hidden="1" customHeight="1">
      <c r="B85" s="398"/>
      <c r="C85" s="404"/>
      <c r="D85" s="405"/>
      <c r="E85" s="406"/>
      <c r="F85" s="405"/>
      <c r="G85" s="406"/>
      <c r="H85" s="405"/>
      <c r="I85" s="406"/>
      <c r="J85" s="405"/>
      <c r="K85" s="406"/>
      <c r="L85" s="405"/>
      <c r="M85" s="406"/>
      <c r="N85" s="405"/>
      <c r="O85" s="406"/>
      <c r="P85" s="423"/>
    </row>
    <row r="86" spans="1:223" s="402" customFormat="1" ht="18" customHeight="1">
      <c r="A86" s="397"/>
      <c r="B86" s="398">
        <v>26</v>
      </c>
      <c r="C86" s="399" t="s">
        <v>101</v>
      </c>
      <c r="D86" s="400">
        <v>4570</v>
      </c>
      <c r="E86" s="401">
        <v>1153.6855404814005</v>
      </c>
      <c r="F86" s="525">
        <v>4567</v>
      </c>
      <c r="G86" s="526">
        <v>1016.6795730238667</v>
      </c>
      <c r="H86" s="400">
        <v>50128</v>
      </c>
      <c r="I86" s="401">
        <v>1326.7223990584105</v>
      </c>
      <c r="J86" s="525">
        <v>50045</v>
      </c>
      <c r="K86" s="526">
        <v>1311.8013951443702</v>
      </c>
      <c r="L86" s="400">
        <v>16020</v>
      </c>
      <c r="M86" s="401">
        <v>842.93157116104851</v>
      </c>
      <c r="N86" s="525">
        <v>15983</v>
      </c>
      <c r="O86" s="526">
        <v>824.54066383031966</v>
      </c>
      <c r="P86" s="423"/>
      <c r="Q86" s="403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DU86" s="397"/>
      <c r="DV86" s="397"/>
      <c r="DW86" s="397"/>
      <c r="DX86" s="397"/>
      <c r="DY86" s="397"/>
      <c r="DZ86" s="397"/>
      <c r="EA86" s="397"/>
      <c r="EB86" s="397"/>
      <c r="EC86" s="397"/>
      <c r="ED86" s="397"/>
      <c r="EE86" s="397"/>
      <c r="EF86" s="397"/>
      <c r="EG86" s="397"/>
      <c r="EH86" s="397"/>
      <c r="EI86" s="397"/>
      <c r="EJ86" s="397"/>
      <c r="EK86" s="397"/>
      <c r="EL86" s="397"/>
      <c r="EM86" s="397"/>
      <c r="EN86" s="397"/>
      <c r="EO86" s="397"/>
      <c r="EP86" s="397"/>
      <c r="EQ86" s="397"/>
      <c r="ER86" s="397"/>
      <c r="ES86" s="397"/>
      <c r="ET86" s="397"/>
      <c r="EU86" s="397"/>
      <c r="EV86" s="397"/>
      <c r="EW86" s="397"/>
      <c r="EX86" s="397"/>
      <c r="EY86" s="397"/>
      <c r="EZ86" s="397"/>
      <c r="FA86" s="397"/>
      <c r="FB86" s="397"/>
      <c r="FC86" s="397"/>
      <c r="FD86" s="397"/>
      <c r="FE86" s="397"/>
      <c r="FF86" s="397"/>
      <c r="FG86" s="397"/>
      <c r="FH86" s="397"/>
      <c r="FI86" s="397"/>
      <c r="FJ86" s="397"/>
      <c r="FK86" s="397"/>
      <c r="FL86" s="397"/>
      <c r="FM86" s="397"/>
      <c r="FN86" s="397"/>
      <c r="FO86" s="397"/>
      <c r="FP86" s="397"/>
      <c r="FQ86" s="397"/>
      <c r="FR86" s="397"/>
      <c r="FS86" s="397"/>
      <c r="FT86" s="397"/>
      <c r="FU86" s="397"/>
      <c r="FV86" s="397"/>
      <c r="FW86" s="397"/>
      <c r="FX86" s="397"/>
      <c r="FY86" s="397"/>
      <c r="FZ86" s="397"/>
      <c r="GA86" s="397"/>
      <c r="GB86" s="397"/>
      <c r="GC86" s="397"/>
      <c r="GD86" s="397"/>
      <c r="GE86" s="397"/>
      <c r="GF86" s="397"/>
      <c r="GG86" s="397"/>
      <c r="GH86" s="397"/>
      <c r="GI86" s="397"/>
      <c r="GJ86" s="397"/>
      <c r="GK86" s="397"/>
      <c r="GL86" s="397"/>
      <c r="GM86" s="397"/>
      <c r="GN86" s="397"/>
      <c r="GO86" s="397"/>
      <c r="GP86" s="397"/>
      <c r="GQ86" s="397"/>
      <c r="GR86" s="397"/>
      <c r="GS86" s="397"/>
      <c r="GT86" s="397"/>
      <c r="GU86" s="397"/>
      <c r="GV86" s="397"/>
      <c r="GW86" s="397"/>
      <c r="GX86" s="397"/>
      <c r="GY86" s="397"/>
      <c r="GZ86" s="397"/>
      <c r="HA86" s="397"/>
      <c r="HB86" s="397"/>
      <c r="HC86" s="397"/>
      <c r="HD86" s="397"/>
      <c r="HE86" s="397"/>
      <c r="HF86" s="397"/>
      <c r="HG86" s="397"/>
      <c r="HH86" s="397"/>
      <c r="HI86" s="397"/>
      <c r="HJ86" s="397"/>
      <c r="HK86" s="397"/>
      <c r="HL86" s="397"/>
      <c r="HM86" s="397"/>
      <c r="HN86" s="397"/>
      <c r="HO86" s="397"/>
    </row>
    <row r="87" spans="1:223" s="402" customFormat="1" ht="18" hidden="1" customHeight="1">
      <c r="A87" s="397"/>
      <c r="B87" s="398"/>
      <c r="C87" s="399"/>
      <c r="D87" s="400"/>
      <c r="E87" s="401"/>
      <c r="F87" s="400"/>
      <c r="G87" s="401"/>
      <c r="H87" s="400"/>
      <c r="I87" s="401"/>
      <c r="J87" s="400"/>
      <c r="K87" s="401"/>
      <c r="L87" s="400"/>
      <c r="M87" s="401"/>
      <c r="N87" s="400"/>
      <c r="O87" s="401"/>
      <c r="P87" s="423"/>
      <c r="Q87" s="403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  <c r="DX87" s="397"/>
      <c r="DY87" s="397"/>
      <c r="DZ87" s="397"/>
      <c r="EA87" s="397"/>
      <c r="EB87" s="397"/>
      <c r="EC87" s="397"/>
      <c r="ED87" s="397"/>
      <c r="EE87" s="397"/>
      <c r="EF87" s="397"/>
      <c r="EG87" s="397"/>
      <c r="EH87" s="397"/>
      <c r="EI87" s="397"/>
      <c r="EJ87" s="397"/>
      <c r="EK87" s="397"/>
      <c r="EL87" s="397"/>
      <c r="EM87" s="397"/>
      <c r="EN87" s="397"/>
      <c r="EO87" s="397"/>
      <c r="EP87" s="397"/>
      <c r="EQ87" s="397"/>
      <c r="ER87" s="397"/>
      <c r="ES87" s="397"/>
      <c r="ET87" s="397"/>
      <c r="EU87" s="397"/>
      <c r="EV87" s="397"/>
      <c r="EW87" s="397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397"/>
      <c r="FK87" s="397"/>
      <c r="FL87" s="397"/>
      <c r="FM87" s="397"/>
      <c r="FN87" s="397"/>
      <c r="FO87" s="397"/>
      <c r="FP87" s="397"/>
      <c r="FQ87" s="397"/>
      <c r="FR87" s="397"/>
      <c r="FS87" s="397"/>
      <c r="FT87" s="397"/>
      <c r="FU87" s="397"/>
      <c r="FV87" s="397"/>
      <c r="FW87" s="397"/>
      <c r="FX87" s="397"/>
      <c r="FY87" s="397"/>
      <c r="FZ87" s="397"/>
      <c r="GA87" s="397"/>
      <c r="GB87" s="397"/>
      <c r="GC87" s="397"/>
      <c r="GD87" s="397"/>
      <c r="GE87" s="397"/>
      <c r="GF87" s="397"/>
      <c r="GG87" s="397"/>
      <c r="GH87" s="397"/>
      <c r="GI87" s="397"/>
      <c r="GJ87" s="397"/>
      <c r="GK87" s="397"/>
      <c r="GL87" s="397"/>
      <c r="GM87" s="397"/>
      <c r="GN87" s="397"/>
      <c r="GO87" s="397"/>
      <c r="GP87" s="397"/>
      <c r="GQ87" s="397"/>
      <c r="GR87" s="397"/>
      <c r="GS87" s="397"/>
      <c r="GT87" s="397"/>
      <c r="GU87" s="397"/>
      <c r="GV87" s="397"/>
      <c r="GW87" s="397"/>
      <c r="GX87" s="397"/>
      <c r="GY87" s="397"/>
      <c r="GZ87" s="397"/>
      <c r="HA87" s="397"/>
      <c r="HB87" s="397"/>
      <c r="HC87" s="397"/>
      <c r="HD87" s="397"/>
      <c r="HE87" s="397"/>
      <c r="HF87" s="397"/>
      <c r="HG87" s="397"/>
      <c r="HH87" s="397"/>
      <c r="HI87" s="397"/>
      <c r="HJ87" s="397"/>
      <c r="HK87" s="397"/>
      <c r="HL87" s="397"/>
      <c r="HM87" s="397"/>
      <c r="HN87" s="397"/>
      <c r="HO87" s="397"/>
    </row>
    <row r="88" spans="1:223" s="402" customFormat="1" ht="18" customHeight="1">
      <c r="A88" s="397"/>
      <c r="B88" s="398">
        <v>51</v>
      </c>
      <c r="C88" s="404" t="s">
        <v>102</v>
      </c>
      <c r="D88" s="405">
        <v>973</v>
      </c>
      <c r="E88" s="406">
        <v>1274.5478725590956</v>
      </c>
      <c r="F88" s="527">
        <v>972</v>
      </c>
      <c r="G88" s="528">
        <v>1122.8847839506172</v>
      </c>
      <c r="H88" s="405">
        <v>4628</v>
      </c>
      <c r="I88" s="406">
        <v>1511.7652657735523</v>
      </c>
      <c r="J88" s="527">
        <v>4616</v>
      </c>
      <c r="K88" s="528">
        <v>1471.8202058058926</v>
      </c>
      <c r="L88" s="405">
        <v>2663</v>
      </c>
      <c r="M88" s="406">
        <v>913.93531731130304</v>
      </c>
      <c r="N88" s="527">
        <v>2659</v>
      </c>
      <c r="O88" s="528">
        <v>895.16699887175628</v>
      </c>
      <c r="P88" s="423"/>
      <c r="Q88" s="403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DU88" s="397"/>
      <c r="DV88" s="397"/>
      <c r="DW88" s="397"/>
      <c r="DX88" s="397"/>
      <c r="DY88" s="397"/>
      <c r="DZ88" s="397"/>
      <c r="EA88" s="397"/>
      <c r="EB88" s="397"/>
      <c r="EC88" s="397"/>
      <c r="ED88" s="397"/>
      <c r="EE88" s="397"/>
      <c r="EF88" s="397"/>
      <c r="EG88" s="397"/>
      <c r="EH88" s="397"/>
      <c r="EI88" s="397"/>
      <c r="EJ88" s="397"/>
      <c r="EK88" s="397"/>
      <c r="EL88" s="397"/>
      <c r="EM88" s="397"/>
      <c r="EN88" s="397"/>
      <c r="EO88" s="397"/>
      <c r="EP88" s="397"/>
      <c r="EQ88" s="397"/>
      <c r="ER88" s="397"/>
      <c r="ES88" s="397"/>
      <c r="ET88" s="397"/>
      <c r="EU88" s="397"/>
      <c r="EV88" s="397"/>
      <c r="EW88" s="397"/>
      <c r="EX88" s="397"/>
      <c r="EY88" s="397"/>
      <c r="EZ88" s="397"/>
      <c r="FA88" s="397"/>
      <c r="FB88" s="397"/>
      <c r="FC88" s="397"/>
      <c r="FD88" s="397"/>
      <c r="FE88" s="397"/>
      <c r="FF88" s="397"/>
      <c r="FG88" s="397"/>
      <c r="FH88" s="397"/>
      <c r="FI88" s="397"/>
      <c r="FJ88" s="397"/>
      <c r="FK88" s="397"/>
      <c r="FL88" s="397"/>
      <c r="FM88" s="397"/>
      <c r="FN88" s="397"/>
      <c r="FO88" s="397"/>
      <c r="FP88" s="397"/>
      <c r="FQ88" s="397"/>
      <c r="FR88" s="397"/>
      <c r="FS88" s="397"/>
      <c r="FT88" s="397"/>
      <c r="FU88" s="397"/>
      <c r="FV88" s="397"/>
      <c r="FW88" s="397"/>
      <c r="FX88" s="397"/>
      <c r="FY88" s="397"/>
      <c r="FZ88" s="397"/>
      <c r="GA88" s="397"/>
      <c r="GB88" s="397"/>
      <c r="GC88" s="397"/>
      <c r="GD88" s="397"/>
      <c r="GE88" s="397"/>
      <c r="GF88" s="397"/>
      <c r="GG88" s="397"/>
      <c r="GH88" s="397"/>
      <c r="GI88" s="397"/>
      <c r="GJ88" s="397"/>
      <c r="GK88" s="397"/>
      <c r="GL88" s="397"/>
      <c r="GM88" s="397"/>
      <c r="GN88" s="397"/>
      <c r="GO88" s="397"/>
      <c r="GP88" s="397"/>
      <c r="GQ88" s="397"/>
      <c r="GR88" s="397"/>
      <c r="GS88" s="397"/>
      <c r="GT88" s="397"/>
      <c r="GU88" s="397"/>
      <c r="GV88" s="397"/>
      <c r="GW88" s="397"/>
      <c r="GX88" s="397"/>
      <c r="GY88" s="397"/>
      <c r="GZ88" s="397"/>
      <c r="HA88" s="397"/>
      <c r="HB88" s="397"/>
      <c r="HC88" s="397"/>
      <c r="HD88" s="397"/>
      <c r="HE88" s="397"/>
      <c r="HF88" s="397"/>
      <c r="HG88" s="397"/>
      <c r="HH88" s="397"/>
      <c r="HI88" s="397"/>
      <c r="HJ88" s="397"/>
      <c r="HK88" s="397"/>
      <c r="HL88" s="397"/>
      <c r="HM88" s="397"/>
      <c r="HN88" s="397"/>
      <c r="HO88" s="397"/>
    </row>
    <row r="89" spans="1:223" s="402" customFormat="1" ht="18" customHeight="1">
      <c r="A89" s="397"/>
      <c r="B89" s="398">
        <v>52</v>
      </c>
      <c r="C89" s="404" t="s">
        <v>103</v>
      </c>
      <c r="D89" s="407">
        <v>1270</v>
      </c>
      <c r="E89" s="408">
        <v>1235.6269291338583</v>
      </c>
      <c r="F89" s="527">
        <v>1270</v>
      </c>
      <c r="G89" s="528">
        <v>1068.317346456693</v>
      </c>
      <c r="H89" s="407">
        <v>4263</v>
      </c>
      <c r="I89" s="408">
        <v>1459.1613886934083</v>
      </c>
      <c r="J89" s="527">
        <v>4255</v>
      </c>
      <c r="K89" s="528">
        <v>1425.6457320799059</v>
      </c>
      <c r="L89" s="407">
        <v>2249</v>
      </c>
      <c r="M89" s="408">
        <v>849.84836816362838</v>
      </c>
      <c r="N89" s="527">
        <v>2241</v>
      </c>
      <c r="O89" s="528">
        <v>831.61263721552871</v>
      </c>
      <c r="P89" s="423"/>
      <c r="Q89" s="403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  <c r="DX89" s="397"/>
      <c r="DY89" s="397"/>
      <c r="DZ89" s="397"/>
      <c r="EA89" s="397"/>
      <c r="EB89" s="397"/>
      <c r="EC89" s="397"/>
      <c r="ED89" s="397"/>
      <c r="EE89" s="397"/>
      <c r="EF89" s="397"/>
      <c r="EG89" s="397"/>
      <c r="EH89" s="397"/>
      <c r="EI89" s="397"/>
      <c r="EJ89" s="397"/>
      <c r="EK89" s="397"/>
      <c r="EL89" s="397"/>
      <c r="EM89" s="397"/>
      <c r="EN89" s="397"/>
      <c r="EO89" s="397"/>
      <c r="EP89" s="397"/>
      <c r="EQ89" s="397"/>
      <c r="ER89" s="397"/>
      <c r="ES89" s="397"/>
      <c r="ET89" s="397"/>
      <c r="EU89" s="397"/>
      <c r="EV89" s="397"/>
      <c r="EW89" s="397"/>
      <c r="EX89" s="397"/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397"/>
      <c r="FL89" s="397"/>
      <c r="FM89" s="397"/>
      <c r="FN89" s="397"/>
      <c r="FO89" s="397"/>
      <c r="FP89" s="397"/>
      <c r="FQ89" s="397"/>
      <c r="FR89" s="397"/>
      <c r="FS89" s="397"/>
      <c r="FT89" s="397"/>
      <c r="FU89" s="397"/>
      <c r="FV89" s="397"/>
      <c r="FW89" s="397"/>
      <c r="FX89" s="397"/>
      <c r="FY89" s="397"/>
      <c r="FZ89" s="397"/>
      <c r="GA89" s="397"/>
      <c r="GB89" s="397"/>
      <c r="GC89" s="397"/>
      <c r="GD89" s="397"/>
      <c r="GE89" s="397"/>
      <c r="GF89" s="397"/>
      <c r="GG89" s="397"/>
      <c r="GH89" s="397"/>
      <c r="GI89" s="397"/>
      <c r="GJ89" s="397"/>
      <c r="GK89" s="397"/>
      <c r="GL89" s="397"/>
      <c r="GM89" s="397"/>
      <c r="GN89" s="397"/>
      <c r="GO89" s="397"/>
      <c r="GP89" s="397"/>
      <c r="GQ89" s="397"/>
      <c r="GR89" s="397"/>
      <c r="GS89" s="397"/>
      <c r="GT89" s="397"/>
      <c r="GU89" s="397"/>
      <c r="GV89" s="397"/>
      <c r="GW89" s="397"/>
      <c r="GX89" s="397"/>
      <c r="GY89" s="397"/>
      <c r="GZ89" s="397"/>
      <c r="HA89" s="397"/>
      <c r="HB89" s="397"/>
      <c r="HC89" s="397"/>
      <c r="HD89" s="397"/>
      <c r="HE89" s="397"/>
      <c r="HF89" s="397"/>
      <c r="HG89" s="397"/>
      <c r="HH89" s="397"/>
      <c r="HI89" s="397"/>
      <c r="HJ89" s="397"/>
      <c r="HK89" s="397"/>
      <c r="HL89" s="397"/>
      <c r="HM89" s="397"/>
      <c r="HN89" s="397"/>
      <c r="HO89" s="397"/>
    </row>
    <row r="90" spans="1:223" s="402" customFormat="1" ht="18" hidden="1" customHeight="1">
      <c r="A90" s="397"/>
      <c r="B90" s="398"/>
      <c r="C90" s="404"/>
      <c r="D90" s="409"/>
      <c r="E90" s="410"/>
      <c r="F90" s="409"/>
      <c r="G90" s="410"/>
      <c r="H90" s="409"/>
      <c r="I90" s="410"/>
      <c r="J90" s="409"/>
      <c r="K90" s="410"/>
      <c r="L90" s="409"/>
      <c r="M90" s="410"/>
      <c r="N90" s="409"/>
      <c r="O90" s="410"/>
      <c r="P90" s="423"/>
      <c r="Q90" s="403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DU90" s="397"/>
      <c r="DV90" s="397"/>
      <c r="DW90" s="397"/>
      <c r="DX90" s="397"/>
      <c r="DY90" s="397"/>
      <c r="DZ90" s="397"/>
      <c r="EA90" s="397"/>
      <c r="EB90" s="397"/>
      <c r="EC90" s="397"/>
      <c r="ED90" s="397"/>
      <c r="EE90" s="397"/>
      <c r="EF90" s="397"/>
      <c r="EG90" s="397"/>
      <c r="EH90" s="397"/>
      <c r="EI90" s="397"/>
      <c r="EJ90" s="397"/>
      <c r="EK90" s="397"/>
      <c r="EL90" s="397"/>
      <c r="EM90" s="397"/>
      <c r="EN90" s="397"/>
      <c r="EO90" s="397"/>
      <c r="EP90" s="397"/>
      <c r="EQ90" s="397"/>
      <c r="ER90" s="397"/>
      <c r="ES90" s="397"/>
      <c r="ET90" s="397"/>
      <c r="EU90" s="397"/>
      <c r="EV90" s="397"/>
      <c r="EW90" s="397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397"/>
      <c r="FK90" s="397"/>
      <c r="FL90" s="397"/>
      <c r="FM90" s="397"/>
      <c r="FN90" s="397"/>
      <c r="FO90" s="397"/>
      <c r="FP90" s="397"/>
      <c r="FQ90" s="397"/>
      <c r="FR90" s="397"/>
      <c r="FS90" s="397"/>
      <c r="FT90" s="397"/>
      <c r="FU90" s="397"/>
      <c r="FV90" s="397"/>
      <c r="FW90" s="397"/>
      <c r="FX90" s="397"/>
      <c r="FY90" s="397"/>
      <c r="FZ90" s="397"/>
      <c r="GA90" s="397"/>
      <c r="GB90" s="397"/>
      <c r="GC90" s="397"/>
      <c r="GD90" s="397"/>
      <c r="GE90" s="397"/>
      <c r="GF90" s="397"/>
      <c r="GG90" s="397"/>
      <c r="GH90" s="397"/>
      <c r="GI90" s="397"/>
      <c r="GJ90" s="397"/>
      <c r="GK90" s="397"/>
      <c r="GL90" s="397"/>
      <c r="GM90" s="397"/>
      <c r="GN90" s="397"/>
      <c r="GO90" s="397"/>
      <c r="GP90" s="397"/>
      <c r="GQ90" s="397"/>
      <c r="GR90" s="397"/>
      <c r="GS90" s="397"/>
      <c r="GT90" s="397"/>
      <c r="GU90" s="397"/>
      <c r="GV90" s="397"/>
      <c r="GW90" s="397"/>
      <c r="GX90" s="397"/>
      <c r="GY90" s="397"/>
      <c r="GZ90" s="397"/>
      <c r="HA90" s="397"/>
      <c r="HB90" s="397"/>
      <c r="HC90" s="397"/>
      <c r="HD90" s="397"/>
      <c r="HE90" s="397"/>
      <c r="HF90" s="397"/>
      <c r="HG90" s="397"/>
      <c r="HH90" s="397"/>
      <c r="HI90" s="397"/>
      <c r="HJ90" s="397"/>
      <c r="HK90" s="397"/>
      <c r="HL90" s="397"/>
      <c r="HM90" s="397"/>
      <c r="HN90" s="397"/>
      <c r="HO90" s="397"/>
    </row>
    <row r="91" spans="1:223" s="402" customFormat="1" ht="18" customHeight="1">
      <c r="A91" s="411"/>
      <c r="B91" s="412"/>
      <c r="C91" s="413" t="s">
        <v>45</v>
      </c>
      <c r="D91" s="414">
        <v>945141</v>
      </c>
      <c r="E91" s="415">
        <v>1116.9972104373865</v>
      </c>
      <c r="F91" s="529">
        <v>944690</v>
      </c>
      <c r="G91" s="530">
        <v>1007.1776289153064</v>
      </c>
      <c r="H91" s="414">
        <v>6415552</v>
      </c>
      <c r="I91" s="415">
        <v>1377.7335945870252</v>
      </c>
      <c r="J91" s="529">
        <v>6403583</v>
      </c>
      <c r="K91" s="530">
        <v>1361.6570351098719</v>
      </c>
      <c r="L91" s="414">
        <v>2355361</v>
      </c>
      <c r="M91" s="415">
        <v>853.77122568047912</v>
      </c>
      <c r="N91" s="529">
        <v>2349287</v>
      </c>
      <c r="O91" s="530">
        <v>836.07162035119609</v>
      </c>
      <c r="P91" s="423"/>
      <c r="Q91" s="403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397"/>
      <c r="CE91" s="397"/>
      <c r="CF91" s="397"/>
      <c r="CG91" s="397"/>
      <c r="CH91" s="397"/>
      <c r="CI91" s="397"/>
      <c r="CJ91" s="397"/>
      <c r="CK91" s="397"/>
      <c r="CL91" s="397"/>
      <c r="CM91" s="397"/>
      <c r="CN91" s="397"/>
      <c r="CO91" s="397"/>
      <c r="CP91" s="39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A91" s="397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397"/>
      <c r="DR91" s="397"/>
      <c r="DS91" s="397"/>
      <c r="DT91" s="397"/>
      <c r="DU91" s="397"/>
      <c r="DV91" s="397"/>
      <c r="DW91" s="397"/>
      <c r="DX91" s="397"/>
      <c r="DY91" s="397"/>
      <c r="DZ91" s="397"/>
      <c r="EA91" s="397"/>
      <c r="EB91" s="397"/>
      <c r="EC91" s="397"/>
      <c r="ED91" s="397"/>
      <c r="EE91" s="397"/>
      <c r="EF91" s="397"/>
      <c r="EG91" s="397"/>
      <c r="EH91" s="397"/>
      <c r="EI91" s="397"/>
      <c r="EJ91" s="397"/>
      <c r="EK91" s="397"/>
      <c r="EL91" s="397"/>
      <c r="EM91" s="397"/>
      <c r="EN91" s="397"/>
      <c r="EO91" s="397"/>
      <c r="EP91" s="397"/>
      <c r="EQ91" s="397"/>
      <c r="ER91" s="397"/>
      <c r="ES91" s="397"/>
      <c r="ET91" s="397"/>
      <c r="EU91" s="397"/>
      <c r="EV91" s="397"/>
      <c r="EW91" s="397"/>
      <c r="EX91" s="397"/>
      <c r="EY91" s="397"/>
      <c r="EZ91" s="397"/>
      <c r="FA91" s="397"/>
      <c r="FB91" s="397"/>
      <c r="FC91" s="397"/>
      <c r="FD91" s="397"/>
      <c r="FE91" s="397"/>
      <c r="FF91" s="397"/>
      <c r="FG91" s="397"/>
      <c r="FH91" s="397"/>
      <c r="FI91" s="397"/>
      <c r="FJ91" s="397"/>
      <c r="FK91" s="397"/>
      <c r="FL91" s="397"/>
      <c r="FM91" s="397"/>
      <c r="FN91" s="397"/>
      <c r="FO91" s="397"/>
      <c r="FP91" s="397"/>
      <c r="FQ91" s="397"/>
      <c r="FR91" s="397"/>
      <c r="FS91" s="397"/>
      <c r="FT91" s="397"/>
      <c r="FU91" s="397"/>
      <c r="FV91" s="397"/>
      <c r="FW91" s="397"/>
      <c r="FX91" s="397"/>
      <c r="FY91" s="397"/>
      <c r="FZ91" s="397"/>
      <c r="GA91" s="397"/>
      <c r="GB91" s="397"/>
      <c r="GC91" s="397"/>
      <c r="GD91" s="397"/>
      <c r="GE91" s="397"/>
      <c r="GF91" s="397"/>
      <c r="GG91" s="397"/>
      <c r="GH91" s="397"/>
      <c r="GI91" s="397"/>
      <c r="GJ91" s="397"/>
      <c r="GK91" s="397"/>
      <c r="GL91" s="397"/>
      <c r="GM91" s="397"/>
      <c r="GN91" s="397"/>
      <c r="GO91" s="397"/>
      <c r="GP91" s="397"/>
      <c r="GQ91" s="397"/>
      <c r="GR91" s="397"/>
      <c r="GS91" s="397"/>
      <c r="GT91" s="397"/>
      <c r="GU91" s="397"/>
      <c r="GV91" s="397"/>
      <c r="GW91" s="397"/>
      <c r="GX91" s="397"/>
      <c r="GY91" s="397"/>
      <c r="GZ91" s="397"/>
      <c r="HA91" s="397"/>
      <c r="HB91" s="397"/>
      <c r="HC91" s="397"/>
      <c r="HD91" s="397"/>
      <c r="HE91" s="397"/>
      <c r="HF91" s="397"/>
      <c r="HG91" s="397"/>
      <c r="HH91" s="397"/>
      <c r="HI91" s="397"/>
      <c r="HJ91" s="397"/>
      <c r="HK91" s="397"/>
      <c r="HL91" s="397"/>
      <c r="HM91" s="397"/>
      <c r="HN91" s="397"/>
      <c r="HO91" s="397"/>
    </row>
    <row r="92" spans="1:223" ht="18" customHeight="1">
      <c r="A92" s="390"/>
      <c r="B92" s="391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</row>
    <row r="93" spans="1:223" ht="18" customHeight="1">
      <c r="A93" s="390"/>
      <c r="B93" s="416"/>
      <c r="C93" s="390"/>
      <c r="D93" s="417"/>
      <c r="E93" s="418"/>
      <c r="F93" s="417"/>
      <c r="G93" s="418"/>
      <c r="H93" s="417"/>
      <c r="I93" s="418"/>
      <c r="J93" s="417"/>
      <c r="K93" s="418"/>
      <c r="L93" s="417"/>
      <c r="M93" s="418"/>
      <c r="N93" s="417"/>
      <c r="O93" s="418"/>
    </row>
    <row r="94" spans="1:223" ht="18" customHeight="1">
      <c r="B94" s="419"/>
      <c r="D94" s="420"/>
      <c r="E94" s="421"/>
      <c r="F94" s="420"/>
      <c r="G94" s="421"/>
      <c r="H94" s="420"/>
      <c r="I94" s="421"/>
      <c r="J94" s="420"/>
      <c r="K94" s="421"/>
      <c r="L94" s="420"/>
      <c r="M94" s="421"/>
      <c r="N94" s="420"/>
      <c r="O94" s="421"/>
    </row>
    <row r="95" spans="1:223" ht="18" customHeight="1">
      <c r="B95" s="419"/>
      <c r="C95" s="422"/>
      <c r="D95" s="420"/>
      <c r="E95" s="421"/>
      <c r="F95" s="420"/>
      <c r="G95" s="421"/>
      <c r="H95" s="420"/>
      <c r="I95" s="421"/>
      <c r="J95" s="420"/>
      <c r="K95" s="421"/>
      <c r="L95" s="420"/>
      <c r="M95" s="421"/>
      <c r="N95" s="420"/>
      <c r="O95" s="421"/>
    </row>
    <row r="96" spans="1:223" ht="18" customHeight="1">
      <c r="B96" s="419"/>
      <c r="E96" s="421"/>
      <c r="G96" s="421"/>
      <c r="I96" s="421"/>
      <c r="K96" s="421"/>
      <c r="M96" s="421"/>
      <c r="O96" s="421"/>
    </row>
    <row r="97" spans="2:15" ht="18" customHeight="1">
      <c r="B97" s="419"/>
      <c r="E97" s="421"/>
      <c r="G97" s="421"/>
      <c r="I97" s="421"/>
      <c r="K97" s="421"/>
      <c r="M97" s="421"/>
      <c r="O97" s="421"/>
    </row>
    <row r="98" spans="2:15" ht="18" customHeight="1">
      <c r="B98" s="419"/>
      <c r="E98" s="421"/>
      <c r="G98" s="421"/>
      <c r="I98" s="421"/>
      <c r="K98" s="421"/>
      <c r="M98" s="421"/>
      <c r="O98" s="421"/>
    </row>
    <row r="99" spans="2:15" ht="18" customHeight="1">
      <c r="B99" s="419"/>
      <c r="E99" s="421"/>
      <c r="G99" s="421"/>
      <c r="I99" s="421"/>
      <c r="K99" s="421"/>
      <c r="M99" s="421"/>
      <c r="O99" s="421"/>
    </row>
    <row r="100" spans="2:15" ht="18" customHeight="1">
      <c r="B100" s="419"/>
      <c r="E100" s="421"/>
      <c r="G100" s="421"/>
      <c r="I100" s="421"/>
      <c r="K100" s="421"/>
      <c r="M100" s="421"/>
      <c r="O100" s="421"/>
    </row>
    <row r="101" spans="2:15" ht="18" customHeight="1">
      <c r="B101" s="419"/>
      <c r="E101" s="421"/>
      <c r="G101" s="421"/>
      <c r="I101" s="421"/>
      <c r="K101" s="421"/>
      <c r="M101" s="421"/>
      <c r="O101" s="421"/>
    </row>
    <row r="102" spans="2:15" ht="18" customHeight="1">
      <c r="B102" s="419"/>
    </row>
    <row r="103" spans="2:15" ht="18" customHeight="1">
      <c r="B103" s="419"/>
    </row>
    <row r="104" spans="2:15" ht="18" customHeight="1">
      <c r="B104" s="419"/>
    </row>
    <row r="105" spans="2:15" ht="18" customHeight="1">
      <c r="B105" s="419"/>
    </row>
    <row r="106" spans="2:15" ht="18" customHeight="1">
      <c r="B106" s="419"/>
    </row>
    <row r="107" spans="2:15" ht="18" customHeight="1">
      <c r="B107" s="419"/>
    </row>
    <row r="108" spans="2:15" ht="18" customHeight="1">
      <c r="B108" s="419"/>
    </row>
    <row r="109" spans="2:15" ht="18" customHeight="1"/>
    <row r="110" spans="2:15" ht="18" customHeight="1"/>
    <row r="111" spans="2:15" ht="18" customHeight="1"/>
    <row r="112" spans="2:15" ht="18" customHeight="1"/>
    <row r="113" ht="18" customHeight="1"/>
    <row r="114" ht="18" customHeight="1"/>
    <row r="115" ht="18" customHeight="1"/>
    <row r="117" ht="13" customHeight="1"/>
    <row r="130" ht="15.75" customHeight="1"/>
  </sheetData>
  <mergeCells count="8">
    <mergeCell ref="L8:M8"/>
    <mergeCell ref="N8:O8"/>
    <mergeCell ref="B7:B9"/>
    <mergeCell ref="C7:C9"/>
    <mergeCell ref="D8:E8"/>
    <mergeCell ref="F8:G8"/>
    <mergeCell ref="H8:I8"/>
    <mergeCell ref="J8:K8"/>
  </mergeCells>
  <hyperlinks>
    <hyperlink ref="Q5" location="Indice!A1" display="Volver al índice" xr:uid="{23FD338D-4838-44B1-8988-20AC28C1C603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552D-32C6-4F69-89BA-E0056B13FED5}">
  <sheetPr>
    <pageSetUpPr autoPageBreaks="0" fitToPage="1"/>
  </sheetPr>
  <dimension ref="A1:HO130"/>
  <sheetViews>
    <sheetView showGridLines="0" showRowColHeaders="0" showOutlineSymbols="0" zoomScaleNormal="100" workbookViewId="0">
      <pane ySplit="10" topLeftCell="A13" activePane="bottomLeft" state="frozen"/>
      <selection activeCell="E2" sqref="E2"/>
      <selection pane="bottomLeft" activeCell="Q34" sqref="Q34"/>
    </sheetView>
  </sheetViews>
  <sheetFormatPr baseColWidth="10" defaultColWidth="11.453125" defaultRowHeight="15.5"/>
  <cols>
    <col min="1" max="1" width="2.7265625" style="392" customWidth="1"/>
    <col min="2" max="2" width="8" style="398" customWidth="1"/>
    <col min="3" max="3" width="24.7265625" style="392" customWidth="1"/>
    <col min="4" max="15" width="12.7265625" style="392" customWidth="1"/>
    <col min="16" max="16" width="11.453125" style="423"/>
    <col min="17" max="17" width="28" style="392" customWidth="1"/>
    <col min="18" max="16384" width="11.453125" style="392"/>
  </cols>
  <sheetData>
    <row r="1" spans="1:223" s="380" customFormat="1" ht="15.75" customHeight="1">
      <c r="B1" s="381"/>
      <c r="E1" s="382"/>
      <c r="G1" s="382"/>
      <c r="I1" s="382"/>
      <c r="K1" s="382"/>
      <c r="M1" s="382"/>
      <c r="O1" s="382"/>
      <c r="P1" s="423"/>
      <c r="Q1" s="392"/>
    </row>
    <row r="2" spans="1:223" s="380" customFormat="1">
      <c r="B2" s="381"/>
      <c r="E2" s="382"/>
      <c r="G2" s="382"/>
      <c r="I2" s="382"/>
      <c r="K2" s="382"/>
      <c r="M2" s="382"/>
      <c r="O2" s="382"/>
      <c r="P2" s="423"/>
      <c r="Q2" s="392"/>
    </row>
    <row r="3" spans="1:223" s="380" customFormat="1" ht="18.5">
      <c r="B3" s="383"/>
      <c r="C3" s="384" t="s">
        <v>46</v>
      </c>
      <c r="D3" s="385"/>
      <c r="E3" s="386"/>
      <c r="F3" s="385"/>
      <c r="G3" s="386"/>
      <c r="H3" s="385"/>
      <c r="I3" s="386"/>
      <c r="J3" s="385"/>
      <c r="K3" s="386"/>
      <c r="L3" s="385"/>
      <c r="M3" s="386"/>
      <c r="N3" s="385"/>
      <c r="O3" s="386"/>
      <c r="P3" s="423"/>
      <c r="Q3" s="392"/>
    </row>
    <row r="4" spans="1:223" s="380" customFormat="1">
      <c r="B4" s="381"/>
      <c r="C4" s="387"/>
      <c r="D4" s="385"/>
      <c r="E4" s="386"/>
      <c r="F4" s="385"/>
      <c r="G4" s="386"/>
      <c r="H4" s="385"/>
      <c r="I4" s="386"/>
      <c r="J4" s="385"/>
      <c r="K4" s="386"/>
      <c r="L4" s="385"/>
      <c r="M4" s="386"/>
      <c r="N4" s="385"/>
      <c r="O4" s="386"/>
      <c r="P4" s="423"/>
      <c r="Q4" s="392"/>
    </row>
    <row r="5" spans="1:223" s="380" customFormat="1" ht="18.5">
      <c r="B5" s="388"/>
      <c r="C5" s="389" t="s">
        <v>225</v>
      </c>
      <c r="D5" s="385"/>
      <c r="E5" s="386"/>
      <c r="F5" s="385"/>
      <c r="G5" s="386"/>
      <c r="H5" s="385"/>
      <c r="I5" s="386"/>
      <c r="J5" s="385"/>
      <c r="K5" s="386"/>
      <c r="L5" s="385"/>
      <c r="M5" s="386"/>
      <c r="N5" s="385"/>
      <c r="O5" s="386"/>
      <c r="P5" s="423"/>
      <c r="Q5" s="424" t="s">
        <v>170</v>
      </c>
    </row>
    <row r="6" spans="1:223" s="427" customFormat="1" ht="9" customHeight="1">
      <c r="A6" s="425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</row>
    <row r="7" spans="1:223" ht="38.15" customHeight="1">
      <c r="A7" s="390"/>
      <c r="B7" s="477" t="s">
        <v>159</v>
      </c>
      <c r="C7" s="479" t="s">
        <v>47</v>
      </c>
      <c r="D7" s="430" t="s">
        <v>104</v>
      </c>
      <c r="E7" s="431"/>
      <c r="F7" s="430"/>
      <c r="G7" s="431"/>
      <c r="H7" s="432" t="s">
        <v>105</v>
      </c>
      <c r="I7" s="433"/>
      <c r="J7" s="432"/>
      <c r="K7" s="432"/>
      <c r="L7" s="509" t="s">
        <v>45</v>
      </c>
      <c r="M7" s="509"/>
      <c r="N7" s="508"/>
      <c r="O7" s="509"/>
    </row>
    <row r="8" spans="1:223" ht="32.25" customHeight="1">
      <c r="A8" s="390"/>
      <c r="B8" s="477"/>
      <c r="C8" s="479"/>
      <c r="D8" s="510" t="s">
        <v>229</v>
      </c>
      <c r="E8" s="511"/>
      <c r="F8" s="512" t="s">
        <v>230</v>
      </c>
      <c r="G8" s="513"/>
      <c r="H8" s="510" t="s">
        <v>229</v>
      </c>
      <c r="I8" s="511"/>
      <c r="J8" s="514" t="s">
        <v>230</v>
      </c>
      <c r="K8" s="515"/>
      <c r="L8" s="510" t="s">
        <v>229</v>
      </c>
      <c r="M8" s="511"/>
      <c r="N8" s="516" t="s">
        <v>230</v>
      </c>
      <c r="O8" s="517"/>
    </row>
    <row r="9" spans="1:223" ht="36.75" customHeight="1">
      <c r="A9" s="390"/>
      <c r="B9" s="478"/>
      <c r="C9" s="480"/>
      <c r="D9" s="445" t="s">
        <v>7</v>
      </c>
      <c r="E9" s="518" t="s">
        <v>51</v>
      </c>
      <c r="F9" s="519" t="s">
        <v>7</v>
      </c>
      <c r="G9" s="520" t="s">
        <v>51</v>
      </c>
      <c r="H9" s="445" t="s">
        <v>7</v>
      </c>
      <c r="I9" s="518" t="s">
        <v>51</v>
      </c>
      <c r="J9" s="521" t="s">
        <v>7</v>
      </c>
      <c r="K9" s="522" t="s">
        <v>51</v>
      </c>
      <c r="L9" s="445" t="s">
        <v>7</v>
      </c>
      <c r="M9" s="518" t="s">
        <v>51</v>
      </c>
      <c r="N9" s="523" t="s">
        <v>7</v>
      </c>
      <c r="O9" s="524" t="s">
        <v>51</v>
      </c>
    </row>
    <row r="10" spans="1:223" ht="24" hidden="1" customHeight="1">
      <c r="B10" s="393"/>
      <c r="C10" s="394"/>
      <c r="D10" s="395"/>
      <c r="E10" s="396"/>
      <c r="F10" s="395"/>
      <c r="G10" s="396"/>
      <c r="H10" s="395"/>
      <c r="I10" s="396"/>
      <c r="J10" s="395"/>
      <c r="K10" s="396"/>
      <c r="L10" s="395"/>
      <c r="M10" s="396"/>
      <c r="N10" s="395"/>
      <c r="O10" s="396"/>
    </row>
    <row r="11" spans="1:223" s="402" customFormat="1" ht="18" customHeight="1">
      <c r="A11" s="397"/>
      <c r="B11" s="398"/>
      <c r="C11" s="399" t="s">
        <v>52</v>
      </c>
      <c r="D11" s="400">
        <v>69559</v>
      </c>
      <c r="E11" s="401">
        <v>452.5669842867207</v>
      </c>
      <c r="F11" s="525">
        <v>69528</v>
      </c>
      <c r="G11" s="526">
        <v>435.66855942929459</v>
      </c>
      <c r="H11" s="400">
        <v>12016</v>
      </c>
      <c r="I11" s="401">
        <v>671.75326148468787</v>
      </c>
      <c r="J11" s="525">
        <v>12015</v>
      </c>
      <c r="K11" s="526">
        <v>666.55329671244317</v>
      </c>
      <c r="L11" s="400">
        <v>1646986</v>
      </c>
      <c r="M11" s="401">
        <v>1070.6102935969095</v>
      </c>
      <c r="N11" s="525">
        <v>1645586</v>
      </c>
      <c r="O11" s="526">
        <v>1042.1023812672202</v>
      </c>
      <c r="P11" s="428"/>
      <c r="Q11" s="403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  <c r="EE11" s="397"/>
      <c r="EF11" s="397"/>
      <c r="EG11" s="397"/>
      <c r="EH11" s="397"/>
      <c r="EI11" s="397"/>
      <c r="EJ11" s="397"/>
      <c r="EK11" s="397"/>
      <c r="EL11" s="397"/>
      <c r="EM11" s="397"/>
      <c r="EN11" s="397"/>
      <c r="EO11" s="397"/>
      <c r="EP11" s="397"/>
      <c r="EQ11" s="397"/>
      <c r="ER11" s="397"/>
      <c r="ES11" s="397"/>
      <c r="ET11" s="397"/>
      <c r="EU11" s="397"/>
      <c r="EV11" s="397"/>
      <c r="EW11" s="397"/>
      <c r="EX11" s="397"/>
      <c r="EY11" s="397"/>
      <c r="EZ11" s="397"/>
      <c r="FA11" s="397"/>
      <c r="FB11" s="397"/>
      <c r="FC11" s="397"/>
      <c r="FD11" s="397"/>
      <c r="FE11" s="397"/>
      <c r="FF11" s="397"/>
      <c r="FG11" s="397"/>
      <c r="FH11" s="397"/>
      <c r="FI11" s="397"/>
      <c r="FJ11" s="397"/>
      <c r="FK11" s="397"/>
      <c r="FL11" s="397"/>
      <c r="FM11" s="397"/>
      <c r="FN11" s="397"/>
      <c r="FO11" s="397"/>
      <c r="FP11" s="397"/>
      <c r="FQ11" s="397"/>
      <c r="FR11" s="397"/>
      <c r="FS11" s="397"/>
      <c r="FT11" s="397"/>
      <c r="FU11" s="397"/>
      <c r="FV11" s="397"/>
      <c r="FW11" s="397"/>
      <c r="FX11" s="397"/>
      <c r="FY11" s="397"/>
      <c r="FZ11" s="397"/>
      <c r="GA11" s="397"/>
      <c r="GB11" s="397"/>
      <c r="GC11" s="397"/>
      <c r="GD11" s="397"/>
      <c r="GE11" s="397"/>
      <c r="GF11" s="397"/>
      <c r="GG11" s="397"/>
      <c r="GH11" s="397"/>
      <c r="GI11" s="397"/>
      <c r="GJ11" s="397"/>
      <c r="GK11" s="397"/>
      <c r="GL11" s="397"/>
      <c r="GM11" s="397"/>
      <c r="GN11" s="397"/>
      <c r="GO11" s="397"/>
      <c r="GP11" s="397"/>
      <c r="GQ11" s="397"/>
      <c r="GR11" s="397"/>
      <c r="GS11" s="397"/>
      <c r="GT11" s="397"/>
      <c r="GU11" s="397"/>
      <c r="GV11" s="397"/>
      <c r="GW11" s="397"/>
      <c r="GX11" s="397"/>
      <c r="GY11" s="397"/>
      <c r="GZ11" s="397"/>
      <c r="HA11" s="397"/>
      <c r="HB11" s="397"/>
      <c r="HC11" s="397"/>
      <c r="HD11" s="397"/>
      <c r="HE11" s="397"/>
      <c r="HF11" s="397"/>
      <c r="HG11" s="397"/>
      <c r="HH11" s="397"/>
      <c r="HI11" s="397"/>
      <c r="HJ11" s="397"/>
      <c r="HK11" s="397"/>
      <c r="HL11" s="397"/>
      <c r="HM11" s="397"/>
      <c r="HN11" s="397"/>
      <c r="HO11" s="397"/>
    </row>
    <row r="12" spans="1:223" s="403" customFormat="1" ht="18" customHeight="1">
      <c r="B12" s="398">
        <v>4</v>
      </c>
      <c r="C12" s="404" t="s">
        <v>53</v>
      </c>
      <c r="D12" s="405">
        <v>5420</v>
      </c>
      <c r="E12" s="406">
        <v>403.73248708487085</v>
      </c>
      <c r="F12" s="527">
        <v>5418</v>
      </c>
      <c r="G12" s="528">
        <v>383.91737172388338</v>
      </c>
      <c r="H12" s="405">
        <v>507</v>
      </c>
      <c r="I12" s="406">
        <v>653.06272189349113</v>
      </c>
      <c r="J12" s="527">
        <v>507</v>
      </c>
      <c r="K12" s="528">
        <v>649.90159763313602</v>
      </c>
      <c r="L12" s="405">
        <v>113462</v>
      </c>
      <c r="M12" s="406">
        <v>976.90745853237217</v>
      </c>
      <c r="N12" s="527">
        <v>113399</v>
      </c>
      <c r="O12" s="528">
        <v>951.47155803843009</v>
      </c>
      <c r="P12" s="428"/>
      <c r="Q12" s="428"/>
    </row>
    <row r="13" spans="1:223" s="403" customFormat="1" ht="18" customHeight="1">
      <c r="B13" s="398">
        <v>11</v>
      </c>
      <c r="C13" s="404" t="s">
        <v>54</v>
      </c>
      <c r="D13" s="405">
        <v>10515</v>
      </c>
      <c r="E13" s="406">
        <v>484.78159010936758</v>
      </c>
      <c r="F13" s="527">
        <v>10515</v>
      </c>
      <c r="G13" s="528">
        <v>469.53707085116497</v>
      </c>
      <c r="H13" s="405">
        <v>2805</v>
      </c>
      <c r="I13" s="406">
        <v>691.23334046345815</v>
      </c>
      <c r="J13" s="527">
        <v>2805</v>
      </c>
      <c r="K13" s="528">
        <v>687.57649197860974</v>
      </c>
      <c r="L13" s="405">
        <v>229776</v>
      </c>
      <c r="M13" s="406">
        <v>1185.3618264309589</v>
      </c>
      <c r="N13" s="527">
        <v>229564</v>
      </c>
      <c r="O13" s="528">
        <v>1144.3368384415669</v>
      </c>
      <c r="P13" s="428"/>
    </row>
    <row r="14" spans="1:223" s="403" customFormat="1" ht="18" customHeight="1">
      <c r="B14" s="398">
        <v>14</v>
      </c>
      <c r="C14" s="404" t="s">
        <v>55</v>
      </c>
      <c r="D14" s="405">
        <v>6932</v>
      </c>
      <c r="E14" s="406">
        <v>454.4609261396422</v>
      </c>
      <c r="F14" s="527">
        <v>6922</v>
      </c>
      <c r="G14" s="528">
        <v>437.43675238370417</v>
      </c>
      <c r="H14" s="405">
        <v>1376</v>
      </c>
      <c r="I14" s="406">
        <v>648.39457848837208</v>
      </c>
      <c r="J14" s="527">
        <v>1376</v>
      </c>
      <c r="K14" s="528">
        <v>643.47130813953493</v>
      </c>
      <c r="L14" s="405">
        <v>177505</v>
      </c>
      <c r="M14" s="406">
        <v>997.7810185628573</v>
      </c>
      <c r="N14" s="527">
        <v>177368</v>
      </c>
      <c r="O14" s="528">
        <v>978.9980953723333</v>
      </c>
      <c r="P14" s="428"/>
    </row>
    <row r="15" spans="1:223" s="403" customFormat="1" ht="18" customHeight="1">
      <c r="B15" s="398">
        <v>18</v>
      </c>
      <c r="C15" s="404" t="s">
        <v>56</v>
      </c>
      <c r="D15" s="405">
        <v>7853</v>
      </c>
      <c r="E15" s="406">
        <v>434.75565261683437</v>
      </c>
      <c r="F15" s="527">
        <v>7847</v>
      </c>
      <c r="G15" s="528">
        <v>418.13939339875111</v>
      </c>
      <c r="H15" s="405">
        <v>1488</v>
      </c>
      <c r="I15" s="406">
        <v>661.913938172043</v>
      </c>
      <c r="J15" s="527">
        <v>1488</v>
      </c>
      <c r="K15" s="528">
        <v>657.32099462365579</v>
      </c>
      <c r="L15" s="405">
        <v>196296</v>
      </c>
      <c r="M15" s="406">
        <v>1018.7435838733338</v>
      </c>
      <c r="N15" s="527">
        <v>196154</v>
      </c>
      <c r="O15" s="528">
        <v>992.02476875312232</v>
      </c>
      <c r="P15" s="428"/>
    </row>
    <row r="16" spans="1:223" s="403" customFormat="1" ht="18" customHeight="1">
      <c r="B16" s="398">
        <v>21</v>
      </c>
      <c r="C16" s="404" t="s">
        <v>57</v>
      </c>
      <c r="D16" s="405">
        <v>4333</v>
      </c>
      <c r="E16" s="406">
        <v>457.56994230325404</v>
      </c>
      <c r="F16" s="527">
        <v>4332</v>
      </c>
      <c r="G16" s="528">
        <v>439.88756001846713</v>
      </c>
      <c r="H16" s="405">
        <v>787</v>
      </c>
      <c r="I16" s="406">
        <v>700.29710292249058</v>
      </c>
      <c r="J16" s="527">
        <v>787</v>
      </c>
      <c r="K16" s="528">
        <v>690.19966963151205</v>
      </c>
      <c r="L16" s="405">
        <v>102638</v>
      </c>
      <c r="M16" s="406">
        <v>1084.4472954461316</v>
      </c>
      <c r="N16" s="527">
        <v>102586</v>
      </c>
      <c r="O16" s="528">
        <v>1052.0320747470419</v>
      </c>
      <c r="P16" s="428"/>
    </row>
    <row r="17" spans="1:223" s="403" customFormat="1" ht="18" customHeight="1">
      <c r="B17" s="398">
        <v>23</v>
      </c>
      <c r="C17" s="404" t="s">
        <v>58</v>
      </c>
      <c r="D17" s="405">
        <v>5536</v>
      </c>
      <c r="E17" s="406">
        <v>439.407760115607</v>
      </c>
      <c r="F17" s="527">
        <v>5534</v>
      </c>
      <c r="G17" s="528">
        <v>421.26157752078058</v>
      </c>
      <c r="H17" s="405">
        <v>815</v>
      </c>
      <c r="I17" s="406">
        <v>607.78299386503056</v>
      </c>
      <c r="J17" s="527">
        <v>815</v>
      </c>
      <c r="K17" s="528">
        <v>598.72557055214725</v>
      </c>
      <c r="L17" s="405">
        <v>146940</v>
      </c>
      <c r="M17" s="406">
        <v>986.91019048591352</v>
      </c>
      <c r="N17" s="527">
        <v>146860</v>
      </c>
      <c r="O17" s="528">
        <v>959.89105760588291</v>
      </c>
      <c r="P17" s="428"/>
    </row>
    <row r="18" spans="1:223" s="403" customFormat="1" ht="18" customHeight="1">
      <c r="B18" s="398">
        <v>29</v>
      </c>
      <c r="C18" s="404" t="s">
        <v>59</v>
      </c>
      <c r="D18" s="405">
        <v>12812</v>
      </c>
      <c r="E18" s="406">
        <v>439.89799719013422</v>
      </c>
      <c r="F18" s="527">
        <v>12806</v>
      </c>
      <c r="G18" s="528">
        <v>425.24253631110417</v>
      </c>
      <c r="H18" s="405">
        <v>1631</v>
      </c>
      <c r="I18" s="406">
        <v>667.8023666462293</v>
      </c>
      <c r="J18" s="527">
        <v>1630</v>
      </c>
      <c r="K18" s="528">
        <v>660.53206748466243</v>
      </c>
      <c r="L18" s="405">
        <v>284225</v>
      </c>
      <c r="M18" s="406">
        <v>1087.6012832439087</v>
      </c>
      <c r="N18" s="527">
        <v>283942</v>
      </c>
      <c r="O18" s="528">
        <v>1062.3459045509287</v>
      </c>
      <c r="P18" s="428"/>
    </row>
    <row r="19" spans="1:223" s="403" customFormat="1" ht="18" customHeight="1">
      <c r="B19" s="398">
        <v>41</v>
      </c>
      <c r="C19" s="404" t="s">
        <v>60</v>
      </c>
      <c r="D19" s="405">
        <v>16158</v>
      </c>
      <c r="E19" s="406">
        <v>469.04035276643145</v>
      </c>
      <c r="F19" s="527">
        <v>16154</v>
      </c>
      <c r="G19" s="528">
        <v>450.80658412777018</v>
      </c>
      <c r="H19" s="405">
        <v>2607</v>
      </c>
      <c r="I19" s="406">
        <v>686.22683927886465</v>
      </c>
      <c r="J19" s="527">
        <v>2607</v>
      </c>
      <c r="K19" s="528">
        <v>682.45484464902188</v>
      </c>
      <c r="L19" s="405">
        <v>396144</v>
      </c>
      <c r="M19" s="406">
        <v>1104.493876090512</v>
      </c>
      <c r="N19" s="527">
        <v>395713</v>
      </c>
      <c r="O19" s="528">
        <v>1075.2845606538069</v>
      </c>
      <c r="P19" s="428"/>
    </row>
    <row r="20" spans="1:223" s="403" customFormat="1" ht="18" hidden="1" customHeight="1">
      <c r="B20" s="398"/>
      <c r="C20" s="404"/>
      <c r="D20" s="405"/>
      <c r="E20" s="406"/>
      <c r="F20" s="405"/>
      <c r="G20" s="406"/>
      <c r="H20" s="405"/>
      <c r="I20" s="406"/>
      <c r="J20" s="405"/>
      <c r="K20" s="406"/>
      <c r="L20" s="405"/>
      <c r="M20" s="406"/>
      <c r="N20" s="405"/>
      <c r="O20" s="406"/>
      <c r="P20" s="428"/>
    </row>
    <row r="21" spans="1:223" s="402" customFormat="1" ht="18" customHeight="1">
      <c r="A21" s="397"/>
      <c r="B21" s="398"/>
      <c r="C21" s="399" t="s">
        <v>61</v>
      </c>
      <c r="D21" s="400">
        <v>9416</v>
      </c>
      <c r="E21" s="401">
        <v>495.00476635514008</v>
      </c>
      <c r="F21" s="525">
        <v>9413</v>
      </c>
      <c r="G21" s="526">
        <v>473.80889939445444</v>
      </c>
      <c r="H21" s="400">
        <v>834</v>
      </c>
      <c r="I21" s="401">
        <v>746.61092326139089</v>
      </c>
      <c r="J21" s="525">
        <v>833</v>
      </c>
      <c r="K21" s="526">
        <v>743.76346938775509</v>
      </c>
      <c r="L21" s="400">
        <v>310480</v>
      </c>
      <c r="M21" s="401">
        <v>1268.8805496650357</v>
      </c>
      <c r="N21" s="525">
        <v>309816</v>
      </c>
      <c r="O21" s="526">
        <v>1246.3891488496413</v>
      </c>
      <c r="P21" s="428"/>
      <c r="Q21" s="403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7"/>
      <c r="CD21" s="397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7"/>
      <c r="CP21" s="397"/>
      <c r="CQ21" s="397"/>
      <c r="CR21" s="397"/>
      <c r="CS21" s="397"/>
      <c r="CT21" s="397"/>
      <c r="CU21" s="397"/>
      <c r="CV21" s="397"/>
      <c r="CW21" s="397"/>
      <c r="CX21" s="397"/>
      <c r="CY21" s="397"/>
      <c r="CZ21" s="397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397"/>
      <c r="EE21" s="397"/>
      <c r="EF21" s="397"/>
      <c r="EG21" s="397"/>
      <c r="EH21" s="397"/>
      <c r="EI21" s="397"/>
      <c r="EJ21" s="397"/>
      <c r="EK21" s="397"/>
      <c r="EL21" s="397"/>
      <c r="EM21" s="397"/>
      <c r="EN21" s="397"/>
      <c r="EO21" s="397"/>
      <c r="EP21" s="397"/>
      <c r="EQ21" s="397"/>
      <c r="ER21" s="397"/>
      <c r="ES21" s="397"/>
      <c r="ET21" s="397"/>
      <c r="EU21" s="397"/>
      <c r="EV21" s="397"/>
      <c r="EW21" s="397"/>
      <c r="EX21" s="397"/>
      <c r="EY21" s="397"/>
      <c r="EZ21" s="397"/>
      <c r="FA21" s="397"/>
      <c r="FB21" s="397"/>
      <c r="FC21" s="397"/>
      <c r="FD21" s="397"/>
      <c r="FE21" s="397"/>
      <c r="FF21" s="397"/>
      <c r="FG21" s="397"/>
      <c r="FH21" s="397"/>
      <c r="FI21" s="397"/>
      <c r="FJ21" s="397"/>
      <c r="FK21" s="397"/>
      <c r="FL21" s="397"/>
      <c r="FM21" s="397"/>
      <c r="FN21" s="397"/>
      <c r="FO21" s="397"/>
      <c r="FP21" s="397"/>
      <c r="FQ21" s="397"/>
      <c r="FR21" s="397"/>
      <c r="FS21" s="397"/>
      <c r="FT21" s="397"/>
      <c r="FU21" s="397"/>
      <c r="FV21" s="397"/>
      <c r="FW21" s="397"/>
      <c r="FX21" s="397"/>
      <c r="FY21" s="397"/>
      <c r="FZ21" s="397"/>
      <c r="GA21" s="397"/>
      <c r="GB21" s="397"/>
      <c r="GC21" s="397"/>
      <c r="GD21" s="397"/>
      <c r="GE21" s="397"/>
      <c r="GF21" s="397"/>
      <c r="GG21" s="397"/>
      <c r="GH21" s="397"/>
      <c r="GI21" s="397"/>
      <c r="GJ21" s="397"/>
      <c r="GK21" s="397"/>
      <c r="GL21" s="397"/>
      <c r="GM21" s="397"/>
      <c r="GN21" s="397"/>
      <c r="GO21" s="397"/>
      <c r="GP21" s="397"/>
      <c r="GQ21" s="397"/>
      <c r="GR21" s="397"/>
      <c r="GS21" s="397"/>
      <c r="GT21" s="397"/>
      <c r="GU21" s="397"/>
      <c r="GV21" s="397"/>
      <c r="GW21" s="397"/>
      <c r="GX21" s="397"/>
      <c r="GY21" s="397"/>
      <c r="GZ21" s="397"/>
      <c r="HA21" s="397"/>
      <c r="HB21" s="397"/>
      <c r="HC21" s="397"/>
      <c r="HD21" s="397"/>
      <c r="HE21" s="397"/>
      <c r="HF21" s="397"/>
      <c r="HG21" s="397"/>
      <c r="HH21" s="397"/>
      <c r="HI21" s="397"/>
      <c r="HJ21" s="397"/>
      <c r="HK21" s="397"/>
      <c r="HL21" s="397"/>
      <c r="HM21" s="397"/>
      <c r="HN21" s="397"/>
      <c r="HO21" s="397"/>
    </row>
    <row r="22" spans="1:223" s="403" customFormat="1" ht="18" customHeight="1">
      <c r="B22" s="398">
        <v>22</v>
      </c>
      <c r="C22" s="404" t="s">
        <v>62</v>
      </c>
      <c r="D22" s="405">
        <v>1641</v>
      </c>
      <c r="E22" s="406">
        <v>472.7217428397318</v>
      </c>
      <c r="F22" s="527">
        <v>1640</v>
      </c>
      <c r="G22" s="528">
        <v>449.76489024390241</v>
      </c>
      <c r="H22" s="405">
        <v>85</v>
      </c>
      <c r="I22" s="406">
        <v>692.22811764705887</v>
      </c>
      <c r="J22" s="527">
        <v>84</v>
      </c>
      <c r="K22" s="528">
        <v>679.57249999999999</v>
      </c>
      <c r="L22" s="405">
        <v>54234</v>
      </c>
      <c r="M22" s="406">
        <v>1149.444364052071</v>
      </c>
      <c r="N22" s="527">
        <v>54175</v>
      </c>
      <c r="O22" s="528">
        <v>1125.9475003230273</v>
      </c>
      <c r="P22" s="428"/>
    </row>
    <row r="23" spans="1:223" s="403" customFormat="1" ht="18" customHeight="1">
      <c r="B23" s="398">
        <v>40</v>
      </c>
      <c r="C23" s="404" t="s">
        <v>63</v>
      </c>
      <c r="D23" s="405">
        <v>1046</v>
      </c>
      <c r="E23" s="406">
        <v>479.10225621414918</v>
      </c>
      <c r="F23" s="527">
        <v>1045</v>
      </c>
      <c r="G23" s="528">
        <v>452.21992344497608</v>
      </c>
      <c r="H23" s="405">
        <v>101</v>
      </c>
      <c r="I23" s="406">
        <v>716.51425742574258</v>
      </c>
      <c r="J23" s="527">
        <v>101</v>
      </c>
      <c r="K23" s="528">
        <v>716.51425742574258</v>
      </c>
      <c r="L23" s="405">
        <v>35939</v>
      </c>
      <c r="M23" s="406">
        <v>1159.3866765908908</v>
      </c>
      <c r="N23" s="527">
        <v>35900</v>
      </c>
      <c r="O23" s="528">
        <v>1134.792042618385</v>
      </c>
      <c r="P23" s="428"/>
    </row>
    <row r="24" spans="1:223" s="403" customFormat="1" ht="18" customHeight="1">
      <c r="B24" s="398">
        <v>50</v>
      </c>
      <c r="C24" s="404" t="s">
        <v>64</v>
      </c>
      <c r="D24" s="405">
        <v>6729</v>
      </c>
      <c r="E24" s="406">
        <v>502.9109139545252</v>
      </c>
      <c r="F24" s="527">
        <v>6728</v>
      </c>
      <c r="G24" s="528">
        <v>483.02302764565991</v>
      </c>
      <c r="H24" s="405">
        <v>648</v>
      </c>
      <c r="I24" s="406">
        <v>758.43546296296302</v>
      </c>
      <c r="J24" s="527">
        <v>648</v>
      </c>
      <c r="K24" s="528">
        <v>756.33169753086418</v>
      </c>
      <c r="L24" s="405">
        <v>220307</v>
      </c>
      <c r="M24" s="406">
        <v>1316.1446057093069</v>
      </c>
      <c r="N24" s="527">
        <v>219741</v>
      </c>
      <c r="O24" s="528">
        <v>1294.3149452309783</v>
      </c>
      <c r="P24" s="428"/>
    </row>
    <row r="25" spans="1:223" s="403" customFormat="1" ht="18" hidden="1" customHeight="1">
      <c r="B25" s="398"/>
      <c r="C25" s="404"/>
      <c r="D25" s="405"/>
      <c r="E25" s="406"/>
      <c r="F25" s="405"/>
      <c r="G25" s="406"/>
      <c r="H25" s="405"/>
      <c r="I25" s="406"/>
      <c r="J25" s="405"/>
      <c r="K25" s="406"/>
      <c r="L25" s="405"/>
      <c r="M25" s="406"/>
      <c r="N25" s="405"/>
      <c r="O25" s="406"/>
      <c r="P25" s="428"/>
    </row>
    <row r="26" spans="1:223" s="402" customFormat="1" ht="18" customHeight="1">
      <c r="A26" s="397"/>
      <c r="B26" s="398">
        <v>33</v>
      </c>
      <c r="C26" s="399" t="s">
        <v>65</v>
      </c>
      <c r="D26" s="400">
        <v>8732</v>
      </c>
      <c r="E26" s="401">
        <v>581.92596426935393</v>
      </c>
      <c r="F26" s="525">
        <v>8721</v>
      </c>
      <c r="G26" s="526">
        <v>544.16593280587085</v>
      </c>
      <c r="H26" s="400">
        <v>1961</v>
      </c>
      <c r="I26" s="401">
        <v>954.36646098929111</v>
      </c>
      <c r="J26" s="525">
        <v>1961</v>
      </c>
      <c r="K26" s="526">
        <v>910.55095359510449</v>
      </c>
      <c r="L26" s="400">
        <v>300118</v>
      </c>
      <c r="M26" s="401">
        <v>1402.363779346789</v>
      </c>
      <c r="N26" s="525">
        <v>299527</v>
      </c>
      <c r="O26" s="526">
        <v>1358.3679943043526</v>
      </c>
      <c r="P26" s="428"/>
      <c r="Q26" s="403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7"/>
      <c r="DX26" s="397"/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7"/>
      <c r="EQ26" s="397"/>
      <c r="ER26" s="397"/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397"/>
      <c r="FL26" s="397"/>
      <c r="FM26" s="397"/>
      <c r="FN26" s="397"/>
      <c r="FO26" s="397"/>
      <c r="FP26" s="397"/>
      <c r="FQ26" s="397"/>
      <c r="FR26" s="397"/>
      <c r="FS26" s="397"/>
      <c r="FT26" s="397"/>
      <c r="FU26" s="397"/>
      <c r="FV26" s="397"/>
      <c r="FW26" s="397"/>
      <c r="FX26" s="397"/>
      <c r="FY26" s="397"/>
      <c r="FZ26" s="397"/>
      <c r="GA26" s="397"/>
      <c r="GB26" s="397"/>
      <c r="GC26" s="397"/>
      <c r="GD26" s="397"/>
      <c r="GE26" s="397"/>
      <c r="GF26" s="397"/>
      <c r="GG26" s="397"/>
      <c r="GH26" s="397"/>
      <c r="GI26" s="397"/>
      <c r="GJ26" s="397"/>
      <c r="GK26" s="397"/>
      <c r="GL26" s="397"/>
      <c r="GM26" s="397"/>
      <c r="GN26" s="397"/>
      <c r="GO26" s="397"/>
      <c r="GP26" s="397"/>
      <c r="GQ26" s="397"/>
      <c r="GR26" s="397"/>
      <c r="GS26" s="397"/>
      <c r="GT26" s="397"/>
      <c r="GU26" s="397"/>
      <c r="GV26" s="397"/>
      <c r="GW26" s="397"/>
      <c r="GX26" s="397"/>
      <c r="GY26" s="397"/>
      <c r="GZ26" s="397"/>
      <c r="HA26" s="397"/>
      <c r="HB26" s="397"/>
      <c r="HC26" s="397"/>
      <c r="HD26" s="397"/>
      <c r="HE26" s="397"/>
      <c r="HF26" s="397"/>
      <c r="HG26" s="397"/>
      <c r="HH26" s="397"/>
      <c r="HI26" s="397"/>
      <c r="HJ26" s="397"/>
      <c r="HK26" s="397"/>
      <c r="HL26" s="397"/>
      <c r="HM26" s="397"/>
      <c r="HN26" s="397"/>
      <c r="HO26" s="397"/>
    </row>
    <row r="27" spans="1:223" s="402" customFormat="1" ht="18" hidden="1" customHeight="1">
      <c r="A27" s="397"/>
      <c r="B27" s="398"/>
      <c r="C27" s="399"/>
      <c r="D27" s="400"/>
      <c r="E27" s="401"/>
      <c r="F27" s="525"/>
      <c r="G27" s="526"/>
      <c r="H27" s="400"/>
      <c r="I27" s="401"/>
      <c r="J27" s="525"/>
      <c r="K27" s="526"/>
      <c r="L27" s="400"/>
      <c r="M27" s="401"/>
      <c r="N27" s="525"/>
      <c r="O27" s="526"/>
      <c r="P27" s="428"/>
      <c r="Q27" s="403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397"/>
      <c r="FP27" s="397"/>
      <c r="FQ27" s="397"/>
      <c r="FR27" s="397"/>
      <c r="FS27" s="397"/>
      <c r="FT27" s="397"/>
      <c r="FU27" s="397"/>
      <c r="FV27" s="397"/>
      <c r="FW27" s="397"/>
      <c r="FX27" s="397"/>
      <c r="FY27" s="397"/>
      <c r="FZ27" s="397"/>
      <c r="GA27" s="397"/>
      <c r="GB27" s="397"/>
      <c r="GC27" s="397"/>
      <c r="GD27" s="397"/>
      <c r="GE27" s="397"/>
      <c r="GF27" s="397"/>
      <c r="GG27" s="397"/>
      <c r="GH27" s="397"/>
      <c r="GI27" s="397"/>
      <c r="GJ27" s="397"/>
      <c r="GK27" s="397"/>
      <c r="GL27" s="397"/>
      <c r="GM27" s="397"/>
      <c r="GN27" s="397"/>
      <c r="GO27" s="397"/>
      <c r="GP27" s="397"/>
      <c r="GQ27" s="397"/>
      <c r="GR27" s="397"/>
      <c r="GS27" s="397"/>
      <c r="GT27" s="397"/>
      <c r="GU27" s="397"/>
      <c r="GV27" s="397"/>
      <c r="GW27" s="397"/>
      <c r="GX27" s="397"/>
      <c r="GY27" s="397"/>
      <c r="GZ27" s="397"/>
      <c r="HA27" s="397"/>
      <c r="HB27" s="397"/>
      <c r="HC27" s="397"/>
      <c r="HD27" s="397"/>
      <c r="HE27" s="397"/>
      <c r="HF27" s="397"/>
      <c r="HG27" s="397"/>
      <c r="HH27" s="397"/>
      <c r="HI27" s="397"/>
      <c r="HJ27" s="397"/>
      <c r="HK27" s="397"/>
      <c r="HL27" s="397"/>
      <c r="HM27" s="397"/>
      <c r="HN27" s="397"/>
      <c r="HO27" s="397"/>
    </row>
    <row r="28" spans="1:223" s="402" customFormat="1" ht="18" customHeight="1">
      <c r="A28" s="397"/>
      <c r="B28" s="398">
        <v>7</v>
      </c>
      <c r="C28" s="399" t="s">
        <v>208</v>
      </c>
      <c r="D28" s="400">
        <v>5964</v>
      </c>
      <c r="E28" s="401">
        <v>416.05115191146876</v>
      </c>
      <c r="F28" s="525">
        <v>5963</v>
      </c>
      <c r="G28" s="526">
        <v>400.31540332047626</v>
      </c>
      <c r="H28" s="400">
        <v>121</v>
      </c>
      <c r="I28" s="401">
        <v>692.34347107438009</v>
      </c>
      <c r="J28" s="525">
        <v>121</v>
      </c>
      <c r="K28" s="526">
        <v>681.273388429752</v>
      </c>
      <c r="L28" s="400">
        <v>205243</v>
      </c>
      <c r="M28" s="401">
        <v>1118.0606022617098</v>
      </c>
      <c r="N28" s="525">
        <v>204988</v>
      </c>
      <c r="O28" s="526">
        <v>1098.3159275664914</v>
      </c>
      <c r="P28" s="428"/>
      <c r="Q28" s="403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7"/>
      <c r="DX28" s="397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7"/>
      <c r="EJ28" s="397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7"/>
      <c r="EV28" s="397"/>
      <c r="EW28" s="397"/>
      <c r="EX28" s="397"/>
      <c r="EY28" s="397"/>
      <c r="EZ28" s="397"/>
      <c r="FA28" s="397"/>
      <c r="FB28" s="397"/>
      <c r="FC28" s="397"/>
      <c r="FD28" s="397"/>
      <c r="FE28" s="397"/>
      <c r="FF28" s="397"/>
      <c r="FG28" s="397"/>
      <c r="FH28" s="397"/>
      <c r="FI28" s="397"/>
      <c r="FJ28" s="397"/>
      <c r="FK28" s="397"/>
      <c r="FL28" s="397"/>
      <c r="FM28" s="397"/>
      <c r="FN28" s="397"/>
      <c r="FO28" s="397"/>
      <c r="FP28" s="397"/>
      <c r="FQ28" s="397"/>
      <c r="FR28" s="397"/>
      <c r="FS28" s="397"/>
      <c r="FT28" s="397"/>
      <c r="FU28" s="397"/>
      <c r="FV28" s="397"/>
      <c r="FW28" s="397"/>
      <c r="FX28" s="397"/>
      <c r="FY28" s="397"/>
      <c r="FZ28" s="397"/>
      <c r="GA28" s="397"/>
      <c r="GB28" s="397"/>
      <c r="GC28" s="397"/>
      <c r="GD28" s="397"/>
      <c r="GE28" s="397"/>
      <c r="GF28" s="397"/>
      <c r="GG28" s="397"/>
      <c r="GH28" s="397"/>
      <c r="GI28" s="397"/>
      <c r="GJ28" s="397"/>
      <c r="GK28" s="397"/>
      <c r="GL28" s="397"/>
      <c r="GM28" s="397"/>
      <c r="GN28" s="397"/>
      <c r="GO28" s="397"/>
      <c r="GP28" s="397"/>
      <c r="GQ28" s="397"/>
      <c r="GR28" s="397"/>
      <c r="GS28" s="397"/>
      <c r="GT28" s="397"/>
      <c r="GU28" s="397"/>
      <c r="GV28" s="397"/>
      <c r="GW28" s="397"/>
      <c r="GX28" s="397"/>
      <c r="GY28" s="397"/>
      <c r="GZ28" s="397"/>
      <c r="HA28" s="397"/>
      <c r="HB28" s="397"/>
      <c r="HC28" s="397"/>
      <c r="HD28" s="397"/>
      <c r="HE28" s="397"/>
      <c r="HF28" s="397"/>
      <c r="HG28" s="397"/>
      <c r="HH28" s="397"/>
      <c r="HI28" s="397"/>
      <c r="HJ28" s="397"/>
      <c r="HK28" s="397"/>
      <c r="HL28" s="397"/>
      <c r="HM28" s="397"/>
      <c r="HN28" s="397"/>
      <c r="HO28" s="397"/>
    </row>
    <row r="29" spans="1:223" s="402" customFormat="1" ht="18" hidden="1" customHeight="1">
      <c r="A29" s="397"/>
      <c r="B29" s="398"/>
      <c r="C29" s="399"/>
      <c r="D29" s="400"/>
      <c r="E29" s="401"/>
      <c r="F29" s="525"/>
      <c r="G29" s="526"/>
      <c r="H29" s="400"/>
      <c r="I29" s="401"/>
      <c r="J29" s="525"/>
      <c r="K29" s="526"/>
      <c r="L29" s="400"/>
      <c r="M29" s="401"/>
      <c r="N29" s="525"/>
      <c r="O29" s="526"/>
      <c r="P29" s="428"/>
      <c r="Q29" s="403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</row>
    <row r="30" spans="1:223" s="402" customFormat="1" ht="18" customHeight="1">
      <c r="A30" s="397"/>
      <c r="B30" s="398"/>
      <c r="C30" s="399" t="s">
        <v>66</v>
      </c>
      <c r="D30" s="400">
        <v>16472</v>
      </c>
      <c r="E30" s="401">
        <v>450.87588999514315</v>
      </c>
      <c r="F30" s="525">
        <v>16464</v>
      </c>
      <c r="G30" s="526">
        <v>435.78609329446067</v>
      </c>
      <c r="H30" s="400">
        <v>2510</v>
      </c>
      <c r="I30" s="401">
        <v>684.64774900398379</v>
      </c>
      <c r="J30" s="525">
        <v>2509</v>
      </c>
      <c r="K30" s="526">
        <v>680.23449980071712</v>
      </c>
      <c r="L30" s="400">
        <v>356225</v>
      </c>
      <c r="M30" s="401">
        <v>1088.8825744403114</v>
      </c>
      <c r="N30" s="525">
        <v>355950</v>
      </c>
      <c r="O30" s="526">
        <v>1062.0146207613423</v>
      </c>
      <c r="P30" s="428"/>
      <c r="Q30" s="429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/>
      <c r="DX30" s="397"/>
      <c r="DY30" s="397"/>
      <c r="DZ30" s="397"/>
      <c r="EA30" s="397"/>
      <c r="EB30" s="397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7"/>
      <c r="EN30" s="397"/>
      <c r="EO30" s="397"/>
      <c r="EP30" s="397"/>
      <c r="EQ30" s="397"/>
      <c r="ER30" s="397"/>
      <c r="ES30" s="397"/>
      <c r="ET30" s="397"/>
      <c r="EU30" s="397"/>
      <c r="EV30" s="397"/>
      <c r="EW30" s="397"/>
      <c r="EX30" s="397"/>
      <c r="EY30" s="397"/>
      <c r="EZ30" s="397"/>
      <c r="FA30" s="397"/>
      <c r="FB30" s="397"/>
      <c r="FC30" s="397"/>
      <c r="FD30" s="397"/>
      <c r="FE30" s="397"/>
      <c r="FF30" s="397"/>
      <c r="FG30" s="397"/>
      <c r="FH30" s="397"/>
      <c r="FI30" s="397"/>
      <c r="FJ30" s="397"/>
      <c r="FK30" s="397"/>
      <c r="FL30" s="397"/>
      <c r="FM30" s="397"/>
      <c r="FN30" s="397"/>
      <c r="FO30" s="397"/>
      <c r="FP30" s="397"/>
      <c r="FQ30" s="397"/>
      <c r="FR30" s="397"/>
      <c r="FS30" s="397"/>
      <c r="FT30" s="397"/>
      <c r="FU30" s="397"/>
      <c r="FV30" s="397"/>
      <c r="FW30" s="397"/>
      <c r="FX30" s="397"/>
      <c r="FY30" s="397"/>
      <c r="FZ30" s="397"/>
      <c r="GA30" s="397"/>
      <c r="GB30" s="397"/>
      <c r="GC30" s="397"/>
      <c r="GD30" s="397"/>
      <c r="GE30" s="397"/>
      <c r="GF30" s="397"/>
      <c r="GG30" s="397"/>
      <c r="GH30" s="397"/>
      <c r="GI30" s="397"/>
      <c r="GJ30" s="397"/>
      <c r="GK30" s="397"/>
      <c r="GL30" s="397"/>
      <c r="GM30" s="397"/>
      <c r="GN30" s="397"/>
      <c r="GO30" s="397"/>
      <c r="GP30" s="397"/>
      <c r="GQ30" s="397"/>
      <c r="GR30" s="397"/>
      <c r="GS30" s="397"/>
      <c r="GT30" s="397"/>
      <c r="GU30" s="397"/>
      <c r="GV30" s="397"/>
      <c r="GW30" s="397"/>
      <c r="GX30" s="397"/>
      <c r="GY30" s="397"/>
      <c r="GZ30" s="397"/>
      <c r="HA30" s="397"/>
      <c r="HB30" s="397"/>
      <c r="HC30" s="397"/>
      <c r="HD30" s="397"/>
      <c r="HE30" s="397"/>
      <c r="HF30" s="397"/>
      <c r="HG30" s="397"/>
      <c r="HH30" s="397"/>
      <c r="HI30" s="397"/>
      <c r="HJ30" s="397"/>
      <c r="HK30" s="397"/>
      <c r="HL30" s="397"/>
      <c r="HM30" s="397"/>
      <c r="HN30" s="397"/>
      <c r="HO30" s="397"/>
    </row>
    <row r="31" spans="1:223" s="403" customFormat="1" ht="18" customHeight="1">
      <c r="B31" s="398">
        <v>35</v>
      </c>
      <c r="C31" s="404" t="s">
        <v>67</v>
      </c>
      <c r="D31" s="405">
        <v>9185</v>
      </c>
      <c r="E31" s="406">
        <v>456.5546183995645</v>
      </c>
      <c r="F31" s="527">
        <v>9178</v>
      </c>
      <c r="G31" s="528">
        <v>440.6102549575071</v>
      </c>
      <c r="H31" s="405">
        <v>1677</v>
      </c>
      <c r="I31" s="406">
        <v>671.63682170542631</v>
      </c>
      <c r="J31" s="527">
        <v>1676</v>
      </c>
      <c r="K31" s="528">
        <v>667.91581145584723</v>
      </c>
      <c r="L31" s="405">
        <v>186971</v>
      </c>
      <c r="M31" s="406">
        <v>1106.97266891657</v>
      </c>
      <c r="N31" s="527">
        <v>186816</v>
      </c>
      <c r="O31" s="528">
        <v>1077.0276515394821</v>
      </c>
      <c r="P31" s="428"/>
    </row>
    <row r="32" spans="1:223" s="403" customFormat="1" ht="18" customHeight="1">
      <c r="B32" s="398">
        <v>38</v>
      </c>
      <c r="C32" s="404" t="s">
        <v>68</v>
      </c>
      <c r="D32" s="405">
        <v>7287</v>
      </c>
      <c r="E32" s="406">
        <v>443.71805818581038</v>
      </c>
      <c r="F32" s="527">
        <v>7286</v>
      </c>
      <c r="G32" s="528">
        <v>429.70921218775737</v>
      </c>
      <c r="H32" s="405">
        <v>833</v>
      </c>
      <c r="I32" s="406">
        <v>710.84141656662666</v>
      </c>
      <c r="J32" s="527">
        <v>833</v>
      </c>
      <c r="K32" s="528">
        <v>705.01975990396159</v>
      </c>
      <c r="L32" s="405">
        <v>169254</v>
      </c>
      <c r="M32" s="406">
        <v>1068.8988632469539</v>
      </c>
      <c r="N32" s="527">
        <v>169134</v>
      </c>
      <c r="O32" s="528">
        <v>1045.4320628022745</v>
      </c>
      <c r="P32" s="428"/>
    </row>
    <row r="33" spans="1:223" s="403" customFormat="1" ht="18" hidden="1" customHeight="1">
      <c r="B33" s="398"/>
      <c r="C33" s="404"/>
      <c r="D33" s="405"/>
      <c r="E33" s="406"/>
      <c r="F33" s="405"/>
      <c r="G33" s="406"/>
      <c r="H33" s="405"/>
      <c r="I33" s="406"/>
      <c r="J33" s="405"/>
      <c r="K33" s="406"/>
      <c r="L33" s="405"/>
      <c r="M33" s="406"/>
      <c r="N33" s="405"/>
      <c r="O33" s="406"/>
      <c r="P33" s="428"/>
    </row>
    <row r="34" spans="1:223" s="402" customFormat="1" ht="18" customHeight="1">
      <c r="A34" s="397"/>
      <c r="B34" s="398">
        <v>39</v>
      </c>
      <c r="C34" s="399" t="s">
        <v>69</v>
      </c>
      <c r="D34" s="400">
        <v>4565</v>
      </c>
      <c r="E34" s="401">
        <v>526.6704884994524</v>
      </c>
      <c r="F34" s="525">
        <v>4562</v>
      </c>
      <c r="G34" s="526">
        <v>503.48859710653221</v>
      </c>
      <c r="H34" s="400">
        <v>1352</v>
      </c>
      <c r="I34" s="401">
        <v>779.03216715976328</v>
      </c>
      <c r="J34" s="525">
        <v>1352</v>
      </c>
      <c r="K34" s="526">
        <v>774.1372781065088</v>
      </c>
      <c r="L34" s="400">
        <v>145464</v>
      </c>
      <c r="M34" s="401">
        <v>1266.5788799290551</v>
      </c>
      <c r="N34" s="525">
        <v>145187</v>
      </c>
      <c r="O34" s="526">
        <v>1238.5586270809365</v>
      </c>
      <c r="P34" s="428"/>
      <c r="Q34" s="403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397"/>
      <c r="FL34" s="397"/>
      <c r="FM34" s="397"/>
      <c r="FN34" s="397"/>
      <c r="FO34" s="397"/>
      <c r="FP34" s="397"/>
      <c r="FQ34" s="397"/>
      <c r="FR34" s="397"/>
      <c r="FS34" s="397"/>
      <c r="FT34" s="397"/>
      <c r="FU34" s="397"/>
      <c r="FV34" s="397"/>
      <c r="FW34" s="397"/>
      <c r="FX34" s="397"/>
      <c r="FY34" s="397"/>
      <c r="FZ34" s="397"/>
      <c r="GA34" s="397"/>
      <c r="GB34" s="397"/>
      <c r="GC34" s="397"/>
      <c r="GD34" s="397"/>
      <c r="GE34" s="397"/>
      <c r="GF34" s="397"/>
      <c r="GG34" s="397"/>
      <c r="GH34" s="397"/>
      <c r="GI34" s="397"/>
      <c r="GJ34" s="397"/>
      <c r="GK34" s="397"/>
      <c r="GL34" s="397"/>
      <c r="GM34" s="397"/>
      <c r="GN34" s="397"/>
      <c r="GO34" s="397"/>
      <c r="GP34" s="397"/>
      <c r="GQ34" s="397"/>
      <c r="GR34" s="397"/>
      <c r="GS34" s="397"/>
      <c r="GT34" s="397"/>
      <c r="GU34" s="397"/>
      <c r="GV34" s="397"/>
      <c r="GW34" s="397"/>
      <c r="GX34" s="397"/>
      <c r="GY34" s="397"/>
      <c r="GZ34" s="397"/>
      <c r="HA34" s="397"/>
      <c r="HB34" s="397"/>
      <c r="HC34" s="397"/>
      <c r="HD34" s="397"/>
      <c r="HE34" s="397"/>
      <c r="HF34" s="397"/>
      <c r="HG34" s="397"/>
      <c r="HH34" s="397"/>
      <c r="HI34" s="397"/>
      <c r="HJ34" s="397"/>
      <c r="HK34" s="397"/>
      <c r="HL34" s="397"/>
      <c r="HM34" s="397"/>
      <c r="HN34" s="397"/>
      <c r="HO34" s="397"/>
    </row>
    <row r="35" spans="1:223" s="402" customFormat="1" ht="18" hidden="1" customHeight="1">
      <c r="A35" s="397"/>
      <c r="B35" s="398"/>
      <c r="C35" s="399"/>
      <c r="D35" s="400"/>
      <c r="E35" s="401"/>
      <c r="F35" s="525"/>
      <c r="G35" s="526"/>
      <c r="H35" s="400"/>
      <c r="I35" s="401"/>
      <c r="J35" s="525"/>
      <c r="K35" s="526"/>
      <c r="L35" s="400"/>
      <c r="M35" s="401"/>
      <c r="N35" s="525"/>
      <c r="O35" s="526"/>
      <c r="P35" s="428"/>
      <c r="Q35" s="403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7"/>
      <c r="FK35" s="397"/>
      <c r="FL35" s="397"/>
      <c r="FM35" s="397"/>
      <c r="FN35" s="397"/>
      <c r="FO35" s="397"/>
      <c r="FP35" s="397"/>
      <c r="FQ35" s="397"/>
      <c r="FR35" s="397"/>
      <c r="FS35" s="397"/>
      <c r="FT35" s="397"/>
      <c r="FU35" s="397"/>
      <c r="FV35" s="397"/>
      <c r="FW35" s="397"/>
      <c r="FX35" s="397"/>
      <c r="FY35" s="397"/>
      <c r="FZ35" s="397"/>
      <c r="GA35" s="397"/>
      <c r="GB35" s="397"/>
      <c r="GC35" s="397"/>
      <c r="GD35" s="397"/>
      <c r="GE35" s="397"/>
      <c r="GF35" s="397"/>
      <c r="GG35" s="397"/>
      <c r="GH35" s="397"/>
      <c r="GI35" s="397"/>
      <c r="GJ35" s="397"/>
      <c r="GK35" s="397"/>
      <c r="GL35" s="397"/>
      <c r="GM35" s="397"/>
      <c r="GN35" s="397"/>
      <c r="GO35" s="397"/>
      <c r="GP35" s="397"/>
      <c r="GQ35" s="397"/>
      <c r="GR35" s="397"/>
      <c r="GS35" s="397"/>
      <c r="GT35" s="397"/>
      <c r="GU35" s="397"/>
      <c r="GV35" s="397"/>
      <c r="GW35" s="397"/>
      <c r="GX35" s="397"/>
      <c r="GY35" s="397"/>
      <c r="GZ35" s="397"/>
      <c r="HA35" s="397"/>
      <c r="HB35" s="397"/>
      <c r="HC35" s="397"/>
      <c r="HD35" s="397"/>
      <c r="HE35" s="397"/>
      <c r="HF35" s="397"/>
      <c r="HG35" s="397"/>
      <c r="HH35" s="397"/>
      <c r="HI35" s="397"/>
      <c r="HJ35" s="397"/>
      <c r="HK35" s="397"/>
      <c r="HL35" s="397"/>
      <c r="HM35" s="397"/>
      <c r="HN35" s="397"/>
      <c r="HO35" s="397"/>
    </row>
    <row r="36" spans="1:223" s="402" customFormat="1" ht="18" customHeight="1">
      <c r="A36" s="397"/>
      <c r="B36" s="398"/>
      <c r="C36" s="399" t="s">
        <v>70</v>
      </c>
      <c r="D36" s="400">
        <v>19081</v>
      </c>
      <c r="E36" s="401">
        <v>516.56383784916932</v>
      </c>
      <c r="F36" s="525">
        <v>19071</v>
      </c>
      <c r="G36" s="526">
        <v>490.94681768129573</v>
      </c>
      <c r="H36" s="400">
        <v>3909</v>
      </c>
      <c r="I36" s="401">
        <v>718.02712714249151</v>
      </c>
      <c r="J36" s="525">
        <v>3909</v>
      </c>
      <c r="K36" s="526">
        <v>699.55159119979533</v>
      </c>
      <c r="L36" s="400">
        <v>622539</v>
      </c>
      <c r="M36" s="401">
        <v>1195.9048453671178</v>
      </c>
      <c r="N36" s="525">
        <v>621552</v>
      </c>
      <c r="O36" s="526">
        <v>1167.1424748532704</v>
      </c>
      <c r="P36" s="428"/>
      <c r="Q36" s="403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  <c r="DX36" s="397"/>
      <c r="DY36" s="397"/>
      <c r="DZ36" s="397"/>
      <c r="EA36" s="397"/>
      <c r="EB36" s="397"/>
      <c r="EC36" s="397"/>
      <c r="ED36" s="397"/>
      <c r="EE36" s="397"/>
      <c r="EF36" s="397"/>
      <c r="EG36" s="397"/>
      <c r="EH36" s="397"/>
      <c r="EI36" s="397"/>
      <c r="EJ36" s="397"/>
      <c r="EK36" s="397"/>
      <c r="EL36" s="397"/>
      <c r="EM36" s="397"/>
      <c r="EN36" s="397"/>
      <c r="EO36" s="397"/>
      <c r="EP36" s="397"/>
      <c r="EQ36" s="397"/>
      <c r="ER36" s="397"/>
      <c r="ES36" s="397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397"/>
      <c r="FE36" s="397"/>
      <c r="FF36" s="397"/>
      <c r="FG36" s="397"/>
      <c r="FH36" s="397"/>
      <c r="FI36" s="397"/>
      <c r="FJ36" s="397"/>
      <c r="FK36" s="397"/>
      <c r="FL36" s="397"/>
      <c r="FM36" s="397"/>
      <c r="FN36" s="397"/>
      <c r="FO36" s="397"/>
      <c r="FP36" s="397"/>
      <c r="FQ36" s="397"/>
      <c r="FR36" s="397"/>
      <c r="FS36" s="397"/>
      <c r="FT36" s="397"/>
      <c r="FU36" s="397"/>
      <c r="FV36" s="397"/>
      <c r="FW36" s="397"/>
      <c r="FX36" s="397"/>
      <c r="FY36" s="397"/>
      <c r="FZ36" s="397"/>
      <c r="GA36" s="397"/>
      <c r="GB36" s="397"/>
      <c r="GC36" s="397"/>
      <c r="GD36" s="397"/>
      <c r="GE36" s="397"/>
      <c r="GF36" s="397"/>
      <c r="GG36" s="397"/>
      <c r="GH36" s="397"/>
      <c r="GI36" s="397"/>
      <c r="GJ36" s="397"/>
      <c r="GK36" s="397"/>
      <c r="GL36" s="397"/>
      <c r="GM36" s="397"/>
      <c r="GN36" s="397"/>
      <c r="GO36" s="397"/>
      <c r="GP36" s="397"/>
      <c r="GQ36" s="397"/>
      <c r="GR36" s="397"/>
      <c r="GS36" s="397"/>
      <c r="GT36" s="397"/>
      <c r="GU36" s="397"/>
      <c r="GV36" s="397"/>
      <c r="GW36" s="397"/>
      <c r="GX36" s="397"/>
      <c r="GY36" s="397"/>
      <c r="GZ36" s="397"/>
      <c r="HA36" s="397"/>
      <c r="HB36" s="397"/>
      <c r="HC36" s="397"/>
      <c r="HD36" s="397"/>
      <c r="HE36" s="397"/>
      <c r="HF36" s="397"/>
      <c r="HG36" s="397"/>
      <c r="HH36" s="397"/>
      <c r="HI36" s="397"/>
      <c r="HJ36" s="397"/>
      <c r="HK36" s="397"/>
      <c r="HL36" s="397"/>
      <c r="HM36" s="397"/>
      <c r="HN36" s="397"/>
      <c r="HO36" s="397"/>
    </row>
    <row r="37" spans="1:223" s="403" customFormat="1" ht="18" customHeight="1">
      <c r="B37" s="398">
        <v>5</v>
      </c>
      <c r="C37" s="404" t="s">
        <v>71</v>
      </c>
      <c r="D37" s="405">
        <v>1282</v>
      </c>
      <c r="E37" s="406">
        <v>514.77600624024956</v>
      </c>
      <c r="F37" s="527">
        <v>1282</v>
      </c>
      <c r="G37" s="528">
        <v>488.93476599063973</v>
      </c>
      <c r="H37" s="405">
        <v>232</v>
      </c>
      <c r="I37" s="406">
        <v>653.23094827586203</v>
      </c>
      <c r="J37" s="527">
        <v>232</v>
      </c>
      <c r="K37" s="528">
        <v>649.27314655172415</v>
      </c>
      <c r="L37" s="405">
        <v>39185</v>
      </c>
      <c r="M37" s="406">
        <v>1047.634238611714</v>
      </c>
      <c r="N37" s="527">
        <v>39162</v>
      </c>
      <c r="O37" s="528">
        <v>1029.8860663398195</v>
      </c>
      <c r="P37" s="428"/>
    </row>
    <row r="38" spans="1:223" s="403" customFormat="1" ht="18" customHeight="1">
      <c r="B38" s="398">
        <v>9</v>
      </c>
      <c r="C38" s="404" t="s">
        <v>72</v>
      </c>
      <c r="D38" s="405">
        <v>2853</v>
      </c>
      <c r="E38" s="406">
        <v>512.93874868559419</v>
      </c>
      <c r="F38" s="527">
        <v>2851</v>
      </c>
      <c r="G38" s="528">
        <v>489.64653454928094</v>
      </c>
      <c r="H38" s="405">
        <v>328</v>
      </c>
      <c r="I38" s="406">
        <v>746.22509146341463</v>
      </c>
      <c r="J38" s="527">
        <v>328</v>
      </c>
      <c r="K38" s="528">
        <v>726.07475609756102</v>
      </c>
      <c r="L38" s="405">
        <v>92668</v>
      </c>
      <c r="M38" s="406">
        <v>1286.5971584581512</v>
      </c>
      <c r="N38" s="527">
        <v>92490</v>
      </c>
      <c r="O38" s="528">
        <v>1263.4267880851978</v>
      </c>
      <c r="P38" s="428"/>
    </row>
    <row r="39" spans="1:223" s="403" customFormat="1" ht="18" customHeight="1">
      <c r="B39" s="398">
        <v>24</v>
      </c>
      <c r="C39" s="404" t="s">
        <v>73</v>
      </c>
      <c r="D39" s="405">
        <v>4072</v>
      </c>
      <c r="E39" s="406">
        <v>522.91538064833003</v>
      </c>
      <c r="F39" s="527">
        <v>4070</v>
      </c>
      <c r="G39" s="528">
        <v>486.84904176904178</v>
      </c>
      <c r="H39" s="405">
        <v>1075</v>
      </c>
      <c r="I39" s="406">
        <v>790.24306976744185</v>
      </c>
      <c r="J39" s="527">
        <v>1075</v>
      </c>
      <c r="K39" s="528">
        <v>751.33154418604659</v>
      </c>
      <c r="L39" s="405">
        <v>140041</v>
      </c>
      <c r="M39" s="406">
        <v>1193.3705201333894</v>
      </c>
      <c r="N39" s="527">
        <v>139771</v>
      </c>
      <c r="O39" s="528">
        <v>1144.8964267981196</v>
      </c>
      <c r="P39" s="423"/>
    </row>
    <row r="40" spans="1:223" s="403" customFormat="1" ht="18" customHeight="1">
      <c r="B40" s="398">
        <v>34</v>
      </c>
      <c r="C40" s="404" t="s">
        <v>74</v>
      </c>
      <c r="D40" s="405">
        <v>1358</v>
      </c>
      <c r="E40" s="406">
        <v>538.88459499263627</v>
      </c>
      <c r="F40" s="527">
        <v>1358</v>
      </c>
      <c r="G40" s="528">
        <v>509.74816642120777</v>
      </c>
      <c r="H40" s="405">
        <v>308</v>
      </c>
      <c r="I40" s="406">
        <v>738.68370129870129</v>
      </c>
      <c r="J40" s="527">
        <v>308</v>
      </c>
      <c r="K40" s="528">
        <v>716.16642857142858</v>
      </c>
      <c r="L40" s="405">
        <v>43447</v>
      </c>
      <c r="M40" s="406">
        <v>1224.8580960710749</v>
      </c>
      <c r="N40" s="527">
        <v>43381</v>
      </c>
      <c r="O40" s="528">
        <v>1192.5009843018838</v>
      </c>
      <c r="P40" s="423"/>
    </row>
    <row r="41" spans="1:223" s="403" customFormat="1" ht="18" customHeight="1">
      <c r="B41" s="398">
        <v>37</v>
      </c>
      <c r="C41" s="404" t="s">
        <v>75</v>
      </c>
      <c r="D41" s="405">
        <v>2534</v>
      </c>
      <c r="E41" s="406">
        <v>524.97975927387529</v>
      </c>
      <c r="F41" s="527">
        <v>2530</v>
      </c>
      <c r="G41" s="528">
        <v>506.10905928853754</v>
      </c>
      <c r="H41" s="405">
        <v>645</v>
      </c>
      <c r="I41" s="406">
        <v>665.25317829457367</v>
      </c>
      <c r="J41" s="527">
        <v>645</v>
      </c>
      <c r="K41" s="528">
        <v>658.16074418604649</v>
      </c>
      <c r="L41" s="405">
        <v>81588</v>
      </c>
      <c r="M41" s="406">
        <v>1112.0861669608282</v>
      </c>
      <c r="N41" s="527">
        <v>81474</v>
      </c>
      <c r="O41" s="528">
        <v>1092.0398296389037</v>
      </c>
      <c r="P41" s="423"/>
    </row>
    <row r="42" spans="1:223" s="403" customFormat="1" ht="18" customHeight="1">
      <c r="B42" s="398">
        <v>40</v>
      </c>
      <c r="C42" s="404" t="s">
        <v>76</v>
      </c>
      <c r="D42" s="405">
        <v>1119</v>
      </c>
      <c r="E42" s="406">
        <v>486.46070598748872</v>
      </c>
      <c r="F42" s="527">
        <v>1119</v>
      </c>
      <c r="G42" s="528">
        <v>469.67159964253801</v>
      </c>
      <c r="H42" s="405">
        <v>134</v>
      </c>
      <c r="I42" s="406">
        <v>676.81828358208952</v>
      </c>
      <c r="J42" s="527">
        <v>134</v>
      </c>
      <c r="K42" s="528">
        <v>668.62768656716412</v>
      </c>
      <c r="L42" s="405">
        <v>34942</v>
      </c>
      <c r="M42" s="406">
        <v>1141.95789136283</v>
      </c>
      <c r="N42" s="527">
        <v>34903</v>
      </c>
      <c r="O42" s="528">
        <v>1116.8559035039971</v>
      </c>
      <c r="P42" s="423"/>
    </row>
    <row r="43" spans="1:223" s="403" customFormat="1" ht="18" customHeight="1">
      <c r="B43" s="398">
        <v>42</v>
      </c>
      <c r="C43" s="404" t="s">
        <v>77</v>
      </c>
      <c r="D43" s="405">
        <v>698</v>
      </c>
      <c r="E43" s="406">
        <v>508.28871060171912</v>
      </c>
      <c r="F43" s="527">
        <v>698</v>
      </c>
      <c r="G43" s="528">
        <v>476.23303724928371</v>
      </c>
      <c r="H43" s="405">
        <v>79</v>
      </c>
      <c r="I43" s="406">
        <v>697.2341772151899</v>
      </c>
      <c r="J43" s="527">
        <v>79</v>
      </c>
      <c r="K43" s="528">
        <v>669.90734177215177</v>
      </c>
      <c r="L43" s="405">
        <v>22668</v>
      </c>
      <c r="M43" s="406">
        <v>1147.983605523204</v>
      </c>
      <c r="N43" s="527">
        <v>22654</v>
      </c>
      <c r="O43" s="528">
        <v>1126.8445131102667</v>
      </c>
      <c r="P43" s="423"/>
    </row>
    <row r="44" spans="1:223" s="403" customFormat="1" ht="18" customHeight="1">
      <c r="B44" s="398">
        <v>47</v>
      </c>
      <c r="C44" s="404" t="s">
        <v>78</v>
      </c>
      <c r="D44" s="405">
        <v>3566</v>
      </c>
      <c r="E44" s="406">
        <v>518.00422602355582</v>
      </c>
      <c r="F44" s="527">
        <v>3565</v>
      </c>
      <c r="G44" s="528">
        <v>496.86196072931273</v>
      </c>
      <c r="H44" s="405">
        <v>689</v>
      </c>
      <c r="I44" s="406">
        <v>732.79862119013058</v>
      </c>
      <c r="J44" s="527">
        <v>689</v>
      </c>
      <c r="K44" s="528">
        <v>725.76037735849047</v>
      </c>
      <c r="L44" s="405">
        <v>120245</v>
      </c>
      <c r="M44" s="406">
        <v>1319.7602169736792</v>
      </c>
      <c r="N44" s="527">
        <v>119997</v>
      </c>
      <c r="O44" s="528">
        <v>1296.1170160087336</v>
      </c>
      <c r="P44" s="423"/>
    </row>
    <row r="45" spans="1:223" s="403" customFormat="1" ht="18" customHeight="1">
      <c r="B45" s="398">
        <v>49</v>
      </c>
      <c r="C45" s="404" t="s">
        <v>79</v>
      </c>
      <c r="D45" s="405">
        <v>1599</v>
      </c>
      <c r="E45" s="406">
        <v>497.46338961851148</v>
      </c>
      <c r="F45" s="527">
        <v>1598</v>
      </c>
      <c r="G45" s="528">
        <v>473.46340425531906</v>
      </c>
      <c r="H45" s="405">
        <v>419</v>
      </c>
      <c r="I45" s="406">
        <v>605.41539379474932</v>
      </c>
      <c r="J45" s="527">
        <v>419</v>
      </c>
      <c r="K45" s="528">
        <v>597.66405727923632</v>
      </c>
      <c r="L45" s="405">
        <v>47755</v>
      </c>
      <c r="M45" s="406">
        <v>1016.2291741178935</v>
      </c>
      <c r="N45" s="527">
        <v>47720</v>
      </c>
      <c r="O45" s="528">
        <v>995.0886473176862</v>
      </c>
      <c r="P45" s="423"/>
    </row>
    <row r="46" spans="1:223" s="403" customFormat="1" ht="18" hidden="1" customHeight="1">
      <c r="B46" s="398"/>
      <c r="C46" s="404"/>
      <c r="D46" s="405"/>
      <c r="E46" s="406"/>
      <c r="F46" s="405"/>
      <c r="G46" s="406"/>
      <c r="H46" s="405"/>
      <c r="I46" s="406"/>
      <c r="J46" s="405"/>
      <c r="K46" s="406"/>
      <c r="L46" s="405"/>
      <c r="M46" s="406"/>
      <c r="N46" s="405"/>
      <c r="O46" s="406"/>
      <c r="P46" s="423"/>
    </row>
    <row r="47" spans="1:223" s="402" customFormat="1" ht="18" customHeight="1">
      <c r="A47" s="397"/>
      <c r="B47" s="398"/>
      <c r="C47" s="399" t="s">
        <v>80</v>
      </c>
      <c r="D47" s="400">
        <v>14766</v>
      </c>
      <c r="E47" s="401">
        <v>475.16576933495855</v>
      </c>
      <c r="F47" s="525">
        <v>14752</v>
      </c>
      <c r="G47" s="526">
        <v>454.10521963123637</v>
      </c>
      <c r="H47" s="400">
        <v>2646</v>
      </c>
      <c r="I47" s="401">
        <v>639.32330309901704</v>
      </c>
      <c r="J47" s="525">
        <v>2646</v>
      </c>
      <c r="K47" s="526">
        <v>629.87091458805708</v>
      </c>
      <c r="L47" s="400">
        <v>388798</v>
      </c>
      <c r="M47" s="401">
        <v>1110.3073742406082</v>
      </c>
      <c r="N47" s="525">
        <v>388515</v>
      </c>
      <c r="O47" s="526">
        <v>1078.908275278947</v>
      </c>
      <c r="P47" s="423"/>
      <c r="Q47" s="403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397"/>
      <c r="FL47" s="397"/>
      <c r="FM47" s="397"/>
      <c r="FN47" s="397"/>
      <c r="FO47" s="397"/>
      <c r="FP47" s="397"/>
      <c r="FQ47" s="397"/>
      <c r="FR47" s="397"/>
      <c r="FS47" s="397"/>
      <c r="FT47" s="397"/>
      <c r="FU47" s="397"/>
      <c r="FV47" s="397"/>
      <c r="FW47" s="397"/>
      <c r="FX47" s="397"/>
      <c r="FY47" s="397"/>
      <c r="FZ47" s="397"/>
      <c r="GA47" s="397"/>
      <c r="GB47" s="397"/>
      <c r="GC47" s="397"/>
      <c r="GD47" s="397"/>
      <c r="GE47" s="397"/>
      <c r="GF47" s="397"/>
      <c r="GG47" s="397"/>
      <c r="GH47" s="397"/>
      <c r="GI47" s="397"/>
      <c r="GJ47" s="397"/>
      <c r="GK47" s="397"/>
      <c r="GL47" s="397"/>
      <c r="GM47" s="397"/>
      <c r="GN47" s="397"/>
      <c r="GO47" s="397"/>
      <c r="GP47" s="397"/>
      <c r="GQ47" s="397"/>
      <c r="GR47" s="397"/>
      <c r="GS47" s="397"/>
      <c r="GT47" s="397"/>
      <c r="GU47" s="397"/>
      <c r="GV47" s="397"/>
      <c r="GW47" s="397"/>
      <c r="GX47" s="397"/>
      <c r="GY47" s="397"/>
      <c r="GZ47" s="397"/>
      <c r="HA47" s="397"/>
      <c r="HB47" s="397"/>
      <c r="HC47" s="397"/>
      <c r="HD47" s="397"/>
      <c r="HE47" s="397"/>
      <c r="HF47" s="397"/>
      <c r="HG47" s="397"/>
      <c r="HH47" s="397"/>
      <c r="HI47" s="397"/>
      <c r="HJ47" s="397"/>
      <c r="HK47" s="397"/>
      <c r="HL47" s="397"/>
      <c r="HM47" s="397"/>
      <c r="HN47" s="397"/>
      <c r="HO47" s="397"/>
    </row>
    <row r="48" spans="1:223" s="403" customFormat="1" ht="18" customHeight="1">
      <c r="B48" s="398">
        <v>2</v>
      </c>
      <c r="C48" s="404" t="s">
        <v>81</v>
      </c>
      <c r="D48" s="405">
        <v>2944</v>
      </c>
      <c r="E48" s="406">
        <v>475.409116847826</v>
      </c>
      <c r="F48" s="527">
        <v>2940</v>
      </c>
      <c r="G48" s="528">
        <v>452.3357176870748</v>
      </c>
      <c r="H48" s="405">
        <v>747</v>
      </c>
      <c r="I48" s="406">
        <v>607.86456492637205</v>
      </c>
      <c r="J48" s="527">
        <v>747</v>
      </c>
      <c r="K48" s="528">
        <v>594.68878179384205</v>
      </c>
      <c r="L48" s="405">
        <v>74344</v>
      </c>
      <c r="M48" s="406">
        <v>1075.4175122403965</v>
      </c>
      <c r="N48" s="527">
        <v>74286</v>
      </c>
      <c r="O48" s="528">
        <v>1047.0560685728142</v>
      </c>
      <c r="P48" s="423"/>
    </row>
    <row r="49" spans="1:223" s="403" customFormat="1" ht="18" customHeight="1">
      <c r="B49" s="398">
        <v>13</v>
      </c>
      <c r="C49" s="404" t="s">
        <v>82</v>
      </c>
      <c r="D49" s="405">
        <v>4056</v>
      </c>
      <c r="E49" s="406">
        <v>499.85404339250493</v>
      </c>
      <c r="F49" s="527">
        <v>4051</v>
      </c>
      <c r="G49" s="528">
        <v>477.56832633917554</v>
      </c>
      <c r="H49" s="405">
        <v>875</v>
      </c>
      <c r="I49" s="406">
        <v>674.67507428571435</v>
      </c>
      <c r="J49" s="527">
        <v>875</v>
      </c>
      <c r="K49" s="528">
        <v>670.13194285714292</v>
      </c>
      <c r="L49" s="405">
        <v>101923</v>
      </c>
      <c r="M49" s="406">
        <v>1114.1644200033352</v>
      </c>
      <c r="N49" s="527">
        <v>101862</v>
      </c>
      <c r="O49" s="528">
        <v>1077.0154574816909</v>
      </c>
      <c r="P49" s="423"/>
    </row>
    <row r="50" spans="1:223" s="403" customFormat="1" ht="18" customHeight="1">
      <c r="B50" s="398">
        <v>16</v>
      </c>
      <c r="C50" s="404" t="s">
        <v>83</v>
      </c>
      <c r="D50" s="405">
        <v>1616</v>
      </c>
      <c r="E50" s="406">
        <v>490.66549504950501</v>
      </c>
      <c r="F50" s="527">
        <v>1615</v>
      </c>
      <c r="G50" s="528">
        <v>469.14086687306502</v>
      </c>
      <c r="H50" s="405">
        <v>330</v>
      </c>
      <c r="I50" s="406">
        <v>613.75439393939394</v>
      </c>
      <c r="J50" s="527">
        <v>330</v>
      </c>
      <c r="K50" s="528">
        <v>600.02721212121219</v>
      </c>
      <c r="L50" s="405">
        <v>45098</v>
      </c>
      <c r="M50" s="406">
        <v>1018.0480072287021</v>
      </c>
      <c r="N50" s="527">
        <v>45074</v>
      </c>
      <c r="O50" s="528">
        <v>988.91874406531451</v>
      </c>
      <c r="P50" s="423"/>
    </row>
    <row r="51" spans="1:223" s="403" customFormat="1" ht="18" customHeight="1">
      <c r="B51" s="398">
        <v>19</v>
      </c>
      <c r="C51" s="404" t="s">
        <v>84</v>
      </c>
      <c r="D51" s="405">
        <v>1575</v>
      </c>
      <c r="E51" s="406">
        <v>476.57801904761897</v>
      </c>
      <c r="F51" s="527">
        <v>1571</v>
      </c>
      <c r="G51" s="528">
        <v>456.58882240611081</v>
      </c>
      <c r="H51" s="405">
        <v>118</v>
      </c>
      <c r="I51" s="406">
        <v>736.59305084745768</v>
      </c>
      <c r="J51" s="527">
        <v>118</v>
      </c>
      <c r="K51" s="528">
        <v>722.41898305084749</v>
      </c>
      <c r="L51" s="405">
        <v>44740</v>
      </c>
      <c r="M51" s="406">
        <v>1267.391217031739</v>
      </c>
      <c r="N51" s="527">
        <v>44686</v>
      </c>
      <c r="O51" s="528">
        <v>1232.0225240567511</v>
      </c>
      <c r="P51" s="423"/>
    </row>
    <row r="52" spans="1:223" s="403" customFormat="1" ht="18" customHeight="1">
      <c r="B52" s="398">
        <v>45</v>
      </c>
      <c r="C52" s="404" t="s">
        <v>85</v>
      </c>
      <c r="D52" s="405">
        <v>4575</v>
      </c>
      <c r="E52" s="406">
        <v>447.1605442622951</v>
      </c>
      <c r="F52" s="527">
        <v>4575</v>
      </c>
      <c r="G52" s="528">
        <v>428.30608961748629</v>
      </c>
      <c r="H52" s="405">
        <v>576</v>
      </c>
      <c r="I52" s="406">
        <v>621.14064236111108</v>
      </c>
      <c r="J52" s="527">
        <v>576</v>
      </c>
      <c r="K52" s="528">
        <v>612.47578124999995</v>
      </c>
      <c r="L52" s="405">
        <v>122693</v>
      </c>
      <c r="M52" s="406">
        <v>1104.8752145599183</v>
      </c>
      <c r="N52" s="527">
        <v>122607</v>
      </c>
      <c r="O52" s="528">
        <v>1077.0576798225227</v>
      </c>
      <c r="P52" s="423"/>
    </row>
    <row r="53" spans="1:223" s="403" customFormat="1" ht="18" hidden="1" customHeight="1">
      <c r="B53" s="398"/>
      <c r="C53" s="404"/>
      <c r="D53" s="405"/>
      <c r="E53" s="406"/>
      <c r="F53" s="405"/>
      <c r="G53" s="406"/>
      <c r="H53" s="405"/>
      <c r="I53" s="406"/>
      <c r="J53" s="405"/>
      <c r="K53" s="406"/>
      <c r="L53" s="405"/>
      <c r="M53" s="406"/>
      <c r="N53" s="405"/>
      <c r="O53" s="406"/>
      <c r="P53" s="423"/>
    </row>
    <row r="54" spans="1:223" s="402" customFormat="1" ht="18" customHeight="1">
      <c r="A54" s="397"/>
      <c r="B54" s="398"/>
      <c r="C54" s="399" t="s">
        <v>86</v>
      </c>
      <c r="D54" s="400">
        <v>50584</v>
      </c>
      <c r="E54" s="401">
        <v>474.13971670884109</v>
      </c>
      <c r="F54" s="525">
        <v>50562</v>
      </c>
      <c r="G54" s="526">
        <v>456.14109726672211</v>
      </c>
      <c r="H54" s="400">
        <v>1343</v>
      </c>
      <c r="I54" s="401">
        <v>780.07646314221893</v>
      </c>
      <c r="J54" s="525">
        <v>1343</v>
      </c>
      <c r="K54" s="526">
        <v>763.52666418466129</v>
      </c>
      <c r="L54" s="400">
        <v>1776398</v>
      </c>
      <c r="M54" s="401">
        <v>1246.4113413379216</v>
      </c>
      <c r="N54" s="525">
        <v>1771939</v>
      </c>
      <c r="O54" s="526">
        <v>1224.6504428707758</v>
      </c>
      <c r="P54" s="423"/>
      <c r="Q54" s="403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7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7"/>
      <c r="EM54" s="397"/>
      <c r="EN54" s="397"/>
      <c r="EO54" s="397"/>
      <c r="EP54" s="397"/>
      <c r="EQ54" s="397"/>
      <c r="ER54" s="397"/>
      <c r="ES54" s="397"/>
      <c r="ET54" s="397"/>
      <c r="EU54" s="397"/>
      <c r="EV54" s="397"/>
      <c r="EW54" s="397"/>
      <c r="EX54" s="397"/>
      <c r="EY54" s="397"/>
      <c r="EZ54" s="397"/>
      <c r="FA54" s="397"/>
      <c r="FB54" s="397"/>
      <c r="FC54" s="397"/>
      <c r="FD54" s="397"/>
      <c r="FE54" s="397"/>
      <c r="FF54" s="397"/>
      <c r="FG54" s="397"/>
      <c r="FH54" s="397"/>
      <c r="FI54" s="397"/>
      <c r="FJ54" s="397"/>
      <c r="FK54" s="397"/>
      <c r="FL54" s="397"/>
      <c r="FM54" s="397"/>
      <c r="FN54" s="397"/>
      <c r="FO54" s="397"/>
      <c r="FP54" s="397"/>
      <c r="FQ54" s="397"/>
      <c r="FR54" s="397"/>
      <c r="FS54" s="397"/>
      <c r="FT54" s="397"/>
      <c r="FU54" s="397"/>
      <c r="FV54" s="397"/>
      <c r="FW54" s="397"/>
      <c r="FX54" s="397"/>
      <c r="FY54" s="397"/>
      <c r="FZ54" s="397"/>
      <c r="GA54" s="397"/>
      <c r="GB54" s="397"/>
      <c r="GC54" s="397"/>
      <c r="GD54" s="397"/>
      <c r="GE54" s="397"/>
      <c r="GF54" s="397"/>
      <c r="GG54" s="397"/>
      <c r="GH54" s="397"/>
      <c r="GI54" s="397"/>
      <c r="GJ54" s="397"/>
      <c r="GK54" s="397"/>
      <c r="GL54" s="397"/>
      <c r="GM54" s="397"/>
      <c r="GN54" s="397"/>
      <c r="GO54" s="397"/>
      <c r="GP54" s="397"/>
      <c r="GQ54" s="397"/>
      <c r="GR54" s="397"/>
      <c r="GS54" s="397"/>
      <c r="GT54" s="397"/>
      <c r="GU54" s="397"/>
      <c r="GV54" s="397"/>
      <c r="GW54" s="397"/>
      <c r="GX54" s="397"/>
      <c r="GY54" s="397"/>
      <c r="GZ54" s="397"/>
      <c r="HA54" s="397"/>
      <c r="HB54" s="397"/>
      <c r="HC54" s="397"/>
      <c r="HD54" s="397"/>
      <c r="HE54" s="397"/>
      <c r="HF54" s="397"/>
      <c r="HG54" s="397"/>
      <c r="HH54" s="397"/>
      <c r="HI54" s="397"/>
      <c r="HJ54" s="397"/>
      <c r="HK54" s="397"/>
      <c r="HL54" s="397"/>
      <c r="HM54" s="397"/>
      <c r="HN54" s="397"/>
      <c r="HO54" s="397"/>
    </row>
    <row r="55" spans="1:223" s="403" customFormat="1" ht="18" customHeight="1">
      <c r="B55" s="398">
        <v>8</v>
      </c>
      <c r="C55" s="404" t="s">
        <v>87</v>
      </c>
      <c r="D55" s="405">
        <v>37228</v>
      </c>
      <c r="E55" s="406">
        <v>491.27459922638877</v>
      </c>
      <c r="F55" s="527">
        <v>37214</v>
      </c>
      <c r="G55" s="528">
        <v>474.00434890095124</v>
      </c>
      <c r="H55" s="405">
        <v>1048</v>
      </c>
      <c r="I55" s="406">
        <v>796.80208015267169</v>
      </c>
      <c r="J55" s="527">
        <v>1048</v>
      </c>
      <c r="K55" s="528">
        <v>781.08369274809161</v>
      </c>
      <c r="L55" s="405">
        <v>1330233</v>
      </c>
      <c r="M55" s="406">
        <v>1285.4339939619608</v>
      </c>
      <c r="N55" s="527">
        <v>1326345</v>
      </c>
      <c r="O55" s="528">
        <v>1264.5574693235919</v>
      </c>
      <c r="P55" s="423"/>
    </row>
    <row r="56" spans="1:223" s="403" customFormat="1" ht="18" customHeight="1">
      <c r="B56" s="398">
        <v>17</v>
      </c>
      <c r="C56" s="404" t="s">
        <v>212</v>
      </c>
      <c r="D56" s="405">
        <v>4633</v>
      </c>
      <c r="E56" s="406">
        <v>406.43572199438802</v>
      </c>
      <c r="F56" s="527">
        <v>4626</v>
      </c>
      <c r="G56" s="528">
        <v>386.47323821876353</v>
      </c>
      <c r="H56" s="405">
        <v>58</v>
      </c>
      <c r="I56" s="406">
        <v>835.74465517241367</v>
      </c>
      <c r="J56" s="527">
        <v>58</v>
      </c>
      <c r="K56" s="528">
        <v>794.88586206896548</v>
      </c>
      <c r="L56" s="405">
        <v>165767</v>
      </c>
      <c r="M56" s="406">
        <v>1120.3930053026231</v>
      </c>
      <c r="N56" s="527">
        <v>165523</v>
      </c>
      <c r="O56" s="528">
        <v>1098.7082554690282</v>
      </c>
      <c r="P56" s="423"/>
    </row>
    <row r="57" spans="1:223" s="403" customFormat="1" ht="18" customHeight="1">
      <c r="B57" s="398">
        <v>25</v>
      </c>
      <c r="C57" s="404" t="s">
        <v>209</v>
      </c>
      <c r="D57" s="405">
        <v>3209</v>
      </c>
      <c r="E57" s="406">
        <v>434.31816142100342</v>
      </c>
      <c r="F57" s="527">
        <v>3209</v>
      </c>
      <c r="G57" s="528">
        <v>411.41512932377685</v>
      </c>
      <c r="H57" s="405">
        <v>60</v>
      </c>
      <c r="I57" s="406">
        <v>707.68816666666669</v>
      </c>
      <c r="J57" s="527">
        <v>60</v>
      </c>
      <c r="K57" s="528">
        <v>670.97799999999995</v>
      </c>
      <c r="L57" s="405">
        <v>101870</v>
      </c>
      <c r="M57" s="406">
        <v>1074.5476603514282</v>
      </c>
      <c r="N57" s="527">
        <v>101738</v>
      </c>
      <c r="O57" s="528">
        <v>1050.4312654072221</v>
      </c>
      <c r="P57" s="423"/>
    </row>
    <row r="58" spans="1:223" s="403" customFormat="1" ht="18" customHeight="1">
      <c r="B58" s="398">
        <v>43</v>
      </c>
      <c r="C58" s="404" t="s">
        <v>88</v>
      </c>
      <c r="D58" s="405">
        <v>5514</v>
      </c>
      <c r="E58" s="406">
        <v>438.51450308306124</v>
      </c>
      <c r="F58" s="527">
        <v>5513</v>
      </c>
      <c r="G58" s="528">
        <v>420.052960275712</v>
      </c>
      <c r="H58" s="405">
        <v>177</v>
      </c>
      <c r="I58" s="406">
        <v>687.34254237288133</v>
      </c>
      <c r="J58" s="527">
        <v>177</v>
      </c>
      <c r="K58" s="528">
        <v>680.66971751412439</v>
      </c>
      <c r="L58" s="405">
        <v>178528</v>
      </c>
      <c r="M58" s="406">
        <v>1170.7269356627532</v>
      </c>
      <c r="N58" s="527">
        <v>178333</v>
      </c>
      <c r="O58" s="528">
        <v>1144.1300364486665</v>
      </c>
      <c r="P58" s="423"/>
    </row>
    <row r="59" spans="1:223" s="403" customFormat="1" ht="18" hidden="1" customHeight="1">
      <c r="B59" s="398"/>
      <c r="C59" s="404"/>
      <c r="D59" s="405"/>
      <c r="E59" s="406"/>
      <c r="F59" s="405"/>
      <c r="G59" s="406"/>
      <c r="H59" s="405"/>
      <c r="I59" s="406"/>
      <c r="J59" s="405"/>
      <c r="K59" s="406"/>
      <c r="L59" s="405"/>
      <c r="M59" s="406"/>
      <c r="N59" s="405"/>
      <c r="O59" s="406"/>
      <c r="P59" s="423"/>
    </row>
    <row r="60" spans="1:223" s="402" customFormat="1" ht="18" customHeight="1">
      <c r="A60" s="397"/>
      <c r="B60" s="398"/>
      <c r="C60" s="399" t="s">
        <v>89</v>
      </c>
      <c r="D60" s="400">
        <v>37473</v>
      </c>
      <c r="E60" s="401">
        <v>450.85983401382327</v>
      </c>
      <c r="F60" s="525">
        <v>37448</v>
      </c>
      <c r="G60" s="526">
        <v>433.40907151249741</v>
      </c>
      <c r="H60" s="400">
        <v>2652</v>
      </c>
      <c r="I60" s="401">
        <v>690.24555052790345</v>
      </c>
      <c r="J60" s="525">
        <v>2652</v>
      </c>
      <c r="K60" s="526">
        <v>678.70926470588222</v>
      </c>
      <c r="L60" s="400">
        <v>1035278</v>
      </c>
      <c r="M60" s="401">
        <v>1104.5219859979645</v>
      </c>
      <c r="N60" s="525">
        <v>1033797</v>
      </c>
      <c r="O60" s="526">
        <v>1082.882344212645</v>
      </c>
      <c r="P60" s="423"/>
      <c r="Q60" s="403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A60" s="397"/>
      <c r="DB60" s="397"/>
      <c r="DC60" s="397"/>
      <c r="DD60" s="397"/>
      <c r="DE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7"/>
      <c r="DT60" s="397"/>
      <c r="DU60" s="397"/>
      <c r="DV60" s="397"/>
      <c r="DW60" s="397"/>
      <c r="DX60" s="397"/>
      <c r="DY60" s="397"/>
      <c r="DZ60" s="397"/>
      <c r="EA60" s="397"/>
      <c r="EB60" s="397"/>
      <c r="EC60" s="397"/>
      <c r="ED60" s="397"/>
      <c r="EE60" s="397"/>
      <c r="EF60" s="397"/>
      <c r="EG60" s="397"/>
      <c r="EH60" s="397"/>
      <c r="EI60" s="397"/>
      <c r="EJ60" s="397"/>
      <c r="EK60" s="397"/>
      <c r="EL60" s="397"/>
      <c r="EM60" s="397"/>
      <c r="EN60" s="397"/>
      <c r="EO60" s="397"/>
      <c r="EP60" s="397"/>
      <c r="EQ60" s="397"/>
      <c r="ER60" s="397"/>
      <c r="ES60" s="397"/>
      <c r="ET60" s="397"/>
      <c r="EU60" s="397"/>
      <c r="EV60" s="397"/>
      <c r="EW60" s="397"/>
      <c r="EX60" s="397"/>
      <c r="EY60" s="397"/>
      <c r="EZ60" s="397"/>
      <c r="FA60" s="397"/>
      <c r="FB60" s="397"/>
      <c r="FC60" s="397"/>
      <c r="FD60" s="397"/>
      <c r="FE60" s="397"/>
      <c r="FF60" s="397"/>
      <c r="FG60" s="397"/>
      <c r="FH60" s="397"/>
      <c r="FI60" s="397"/>
      <c r="FJ60" s="397"/>
      <c r="FK60" s="397"/>
      <c r="FL60" s="397"/>
      <c r="FM60" s="397"/>
      <c r="FN60" s="397"/>
      <c r="FO60" s="397"/>
      <c r="FP60" s="397"/>
      <c r="FQ60" s="397"/>
      <c r="FR60" s="397"/>
      <c r="FS60" s="397"/>
      <c r="FT60" s="397"/>
      <c r="FU60" s="397"/>
      <c r="FV60" s="397"/>
      <c r="FW60" s="397"/>
      <c r="FX60" s="397"/>
      <c r="FY60" s="397"/>
      <c r="FZ60" s="397"/>
      <c r="GA60" s="397"/>
      <c r="GB60" s="397"/>
      <c r="GC60" s="397"/>
      <c r="GD60" s="397"/>
      <c r="GE60" s="397"/>
      <c r="GF60" s="397"/>
      <c r="GG60" s="397"/>
      <c r="GH60" s="397"/>
      <c r="GI60" s="397"/>
      <c r="GJ60" s="397"/>
      <c r="GK60" s="397"/>
      <c r="GL60" s="397"/>
      <c r="GM60" s="397"/>
      <c r="GN60" s="397"/>
      <c r="GO60" s="397"/>
      <c r="GP60" s="397"/>
      <c r="GQ60" s="397"/>
      <c r="GR60" s="397"/>
      <c r="GS60" s="397"/>
      <c r="GT60" s="397"/>
      <c r="GU60" s="397"/>
      <c r="GV60" s="397"/>
      <c r="GW60" s="397"/>
      <c r="GX60" s="397"/>
      <c r="GY60" s="397"/>
      <c r="GZ60" s="397"/>
      <c r="HA60" s="397"/>
      <c r="HB60" s="397"/>
      <c r="HC60" s="397"/>
      <c r="HD60" s="397"/>
      <c r="HE60" s="397"/>
      <c r="HF60" s="397"/>
      <c r="HG60" s="397"/>
      <c r="HH60" s="397"/>
      <c r="HI60" s="397"/>
      <c r="HJ60" s="397"/>
      <c r="HK60" s="397"/>
      <c r="HL60" s="397"/>
      <c r="HM60" s="397"/>
      <c r="HN60" s="397"/>
      <c r="HO60" s="397"/>
    </row>
    <row r="61" spans="1:223" s="403" customFormat="1" ht="18" customHeight="1">
      <c r="B61" s="398">
        <v>3</v>
      </c>
      <c r="C61" s="404" t="s">
        <v>213</v>
      </c>
      <c r="D61" s="405">
        <v>12397</v>
      </c>
      <c r="E61" s="406">
        <v>423.54333225780437</v>
      </c>
      <c r="F61" s="527">
        <v>12390</v>
      </c>
      <c r="G61" s="528">
        <v>406.13676755447938</v>
      </c>
      <c r="H61" s="405">
        <v>1261</v>
      </c>
      <c r="I61" s="406">
        <v>673.37240285487701</v>
      </c>
      <c r="J61" s="527">
        <v>1261</v>
      </c>
      <c r="K61" s="528">
        <v>667.96413164155433</v>
      </c>
      <c r="L61" s="405">
        <v>337124</v>
      </c>
      <c r="M61" s="406">
        <v>1035.9122584271656</v>
      </c>
      <c r="N61" s="527">
        <v>336808</v>
      </c>
      <c r="O61" s="528">
        <v>1015.1936899657958</v>
      </c>
      <c r="P61" s="423"/>
    </row>
    <row r="62" spans="1:223" s="403" customFormat="1" ht="18" customHeight="1">
      <c r="B62" s="398">
        <v>12</v>
      </c>
      <c r="C62" s="404" t="s">
        <v>211</v>
      </c>
      <c r="D62" s="405">
        <v>4522</v>
      </c>
      <c r="E62" s="406">
        <v>443.69842768686425</v>
      </c>
      <c r="F62" s="527">
        <v>4520</v>
      </c>
      <c r="G62" s="528">
        <v>422.99177876106194</v>
      </c>
      <c r="H62" s="405">
        <v>247</v>
      </c>
      <c r="I62" s="406">
        <v>661.34376518218642</v>
      </c>
      <c r="J62" s="527">
        <v>247</v>
      </c>
      <c r="K62" s="528">
        <v>627.44927125506069</v>
      </c>
      <c r="L62" s="405">
        <v>136973</v>
      </c>
      <c r="M62" s="406">
        <v>1075.545616654377</v>
      </c>
      <c r="N62" s="527">
        <v>136818</v>
      </c>
      <c r="O62" s="528">
        <v>1054.8167877764613</v>
      </c>
      <c r="P62" s="423"/>
    </row>
    <row r="63" spans="1:223" s="403" customFormat="1" ht="18" customHeight="1">
      <c r="B63" s="398">
        <v>46</v>
      </c>
      <c r="C63" s="404" t="s">
        <v>90</v>
      </c>
      <c r="D63" s="405">
        <v>20554</v>
      </c>
      <c r="E63" s="406">
        <v>468.91114041062565</v>
      </c>
      <c r="F63" s="527">
        <v>20538</v>
      </c>
      <c r="G63" s="528">
        <v>452.15432466647189</v>
      </c>
      <c r="H63" s="405">
        <v>1144</v>
      </c>
      <c r="I63" s="406">
        <v>715.08451923076916</v>
      </c>
      <c r="J63" s="527">
        <v>1144</v>
      </c>
      <c r="K63" s="528">
        <v>701.62083041958044</v>
      </c>
      <c r="L63" s="405">
        <v>561181</v>
      </c>
      <c r="M63" s="406">
        <v>1152.8111583606728</v>
      </c>
      <c r="N63" s="527">
        <v>560171</v>
      </c>
      <c r="O63" s="528">
        <v>1130.4355977014166</v>
      </c>
      <c r="P63" s="423"/>
    </row>
    <row r="64" spans="1:223" s="403" customFormat="1" ht="18" hidden="1" customHeight="1">
      <c r="B64" s="398"/>
      <c r="C64" s="404"/>
      <c r="D64" s="405"/>
      <c r="E64" s="406"/>
      <c r="F64" s="405"/>
      <c r="G64" s="406"/>
      <c r="H64" s="405"/>
      <c r="I64" s="406"/>
      <c r="J64" s="405"/>
      <c r="K64" s="406"/>
      <c r="L64" s="405"/>
      <c r="M64" s="406"/>
      <c r="N64" s="405"/>
      <c r="O64" s="406"/>
      <c r="P64" s="423"/>
    </row>
    <row r="65" spans="1:223" s="402" customFormat="1" ht="18" customHeight="1">
      <c r="A65" s="397"/>
      <c r="B65" s="398"/>
      <c r="C65" s="399" t="s">
        <v>91</v>
      </c>
      <c r="D65" s="400">
        <v>9368</v>
      </c>
      <c r="E65" s="401">
        <v>470.9523046541417</v>
      </c>
      <c r="F65" s="525">
        <v>9366</v>
      </c>
      <c r="G65" s="526">
        <v>455.03970531710439</v>
      </c>
      <c r="H65" s="400">
        <v>2107</v>
      </c>
      <c r="I65" s="401">
        <v>622.49148077835775</v>
      </c>
      <c r="J65" s="525">
        <v>2107</v>
      </c>
      <c r="K65" s="526">
        <v>620.1710109159942</v>
      </c>
      <c r="L65" s="400">
        <v>236581</v>
      </c>
      <c r="M65" s="401">
        <v>1001.5271467277593</v>
      </c>
      <c r="N65" s="525">
        <v>236407</v>
      </c>
      <c r="O65" s="526">
        <v>977.67697957336281</v>
      </c>
      <c r="P65" s="423"/>
      <c r="Q65" s="403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397"/>
      <c r="BS65" s="397"/>
      <c r="BT65" s="397"/>
      <c r="BU65" s="397"/>
      <c r="BV65" s="397"/>
      <c r="BW65" s="397"/>
      <c r="BX65" s="397"/>
      <c r="BY65" s="397"/>
      <c r="BZ65" s="397"/>
      <c r="CA65" s="397"/>
      <c r="CB65" s="397"/>
      <c r="CC65" s="397"/>
      <c r="CD65" s="397"/>
      <c r="CE65" s="397"/>
      <c r="CF65" s="397"/>
      <c r="CG65" s="397"/>
      <c r="CH65" s="397"/>
      <c r="CI65" s="397"/>
      <c r="CJ65" s="397"/>
      <c r="CK65" s="397"/>
      <c r="CL65" s="397"/>
      <c r="CM65" s="397"/>
      <c r="CN65" s="397"/>
      <c r="CO65" s="397"/>
      <c r="CP65" s="397"/>
      <c r="CQ65" s="397"/>
      <c r="CR65" s="397"/>
      <c r="CS65" s="397"/>
      <c r="CT65" s="397"/>
      <c r="CU65" s="397"/>
      <c r="CV65" s="397"/>
      <c r="CW65" s="397"/>
      <c r="CX65" s="397"/>
      <c r="CY65" s="397"/>
      <c r="CZ65" s="397"/>
      <c r="DA65" s="397"/>
      <c r="DB65" s="397"/>
      <c r="DC65" s="397"/>
      <c r="DD65" s="397"/>
      <c r="DE65" s="397"/>
      <c r="DF65" s="397"/>
      <c r="DG65" s="397"/>
      <c r="DH65" s="397"/>
      <c r="DI65" s="397"/>
      <c r="DJ65" s="397"/>
      <c r="DK65" s="397"/>
      <c r="DL65" s="397"/>
      <c r="DM65" s="397"/>
      <c r="DN65" s="397"/>
      <c r="DO65" s="397"/>
      <c r="DP65" s="397"/>
      <c r="DQ65" s="397"/>
      <c r="DR65" s="397"/>
      <c r="DS65" s="397"/>
      <c r="DT65" s="397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7"/>
      <c r="EG65" s="397"/>
      <c r="EH65" s="397"/>
      <c r="EI65" s="397"/>
      <c r="EJ65" s="397"/>
      <c r="EK65" s="397"/>
      <c r="EL65" s="397"/>
      <c r="EM65" s="397"/>
      <c r="EN65" s="397"/>
      <c r="EO65" s="397"/>
      <c r="EP65" s="397"/>
      <c r="EQ65" s="397"/>
      <c r="ER65" s="397"/>
      <c r="ES65" s="397"/>
      <c r="ET65" s="397"/>
      <c r="EU65" s="397"/>
      <c r="EV65" s="397"/>
      <c r="EW65" s="397"/>
      <c r="EX65" s="397"/>
      <c r="EY65" s="397"/>
      <c r="EZ65" s="397"/>
      <c r="FA65" s="397"/>
      <c r="FB65" s="397"/>
      <c r="FC65" s="397"/>
      <c r="FD65" s="397"/>
      <c r="FE65" s="397"/>
      <c r="FF65" s="397"/>
      <c r="FG65" s="397"/>
      <c r="FH65" s="397"/>
      <c r="FI65" s="397"/>
      <c r="FJ65" s="397"/>
      <c r="FK65" s="397"/>
      <c r="FL65" s="397"/>
      <c r="FM65" s="397"/>
      <c r="FN65" s="397"/>
      <c r="FO65" s="397"/>
      <c r="FP65" s="397"/>
      <c r="FQ65" s="397"/>
      <c r="FR65" s="397"/>
      <c r="FS65" s="397"/>
      <c r="FT65" s="397"/>
      <c r="FU65" s="397"/>
      <c r="FV65" s="397"/>
      <c r="FW65" s="397"/>
      <c r="FX65" s="397"/>
      <c r="FY65" s="397"/>
      <c r="FZ65" s="397"/>
      <c r="GA65" s="397"/>
      <c r="GB65" s="397"/>
      <c r="GC65" s="397"/>
      <c r="GD65" s="397"/>
      <c r="GE65" s="397"/>
      <c r="GF65" s="397"/>
      <c r="GG65" s="397"/>
      <c r="GH65" s="397"/>
      <c r="GI65" s="397"/>
      <c r="GJ65" s="397"/>
      <c r="GK65" s="397"/>
      <c r="GL65" s="397"/>
      <c r="GM65" s="397"/>
      <c r="GN65" s="397"/>
      <c r="GO65" s="397"/>
      <c r="GP65" s="397"/>
      <c r="GQ65" s="397"/>
      <c r="GR65" s="397"/>
      <c r="GS65" s="397"/>
      <c r="GT65" s="397"/>
      <c r="GU65" s="397"/>
      <c r="GV65" s="397"/>
      <c r="GW65" s="397"/>
      <c r="GX65" s="397"/>
      <c r="GY65" s="397"/>
      <c r="GZ65" s="397"/>
      <c r="HA65" s="397"/>
      <c r="HB65" s="397"/>
      <c r="HC65" s="397"/>
      <c r="HD65" s="397"/>
      <c r="HE65" s="397"/>
      <c r="HF65" s="397"/>
      <c r="HG65" s="397"/>
      <c r="HH65" s="397"/>
      <c r="HI65" s="397"/>
      <c r="HJ65" s="397"/>
      <c r="HK65" s="397"/>
      <c r="HL65" s="397"/>
      <c r="HM65" s="397"/>
      <c r="HN65" s="397"/>
      <c r="HO65" s="397"/>
    </row>
    <row r="66" spans="1:223" s="403" customFormat="1" ht="18" customHeight="1">
      <c r="B66" s="398">
        <v>6</v>
      </c>
      <c r="C66" s="404" t="s">
        <v>92</v>
      </c>
      <c r="D66" s="405">
        <v>6035</v>
      </c>
      <c r="E66" s="406">
        <v>469.74208782104398</v>
      </c>
      <c r="F66" s="527">
        <v>6033</v>
      </c>
      <c r="G66" s="528">
        <v>453.32625890933207</v>
      </c>
      <c r="H66" s="405">
        <v>1467</v>
      </c>
      <c r="I66" s="406">
        <v>621.17814587593728</v>
      </c>
      <c r="J66" s="527">
        <v>1467</v>
      </c>
      <c r="K66" s="528">
        <v>619.36688479890927</v>
      </c>
      <c r="L66" s="405">
        <v>138727</v>
      </c>
      <c r="M66" s="406">
        <v>1007.5941670330938</v>
      </c>
      <c r="N66" s="527">
        <v>138613</v>
      </c>
      <c r="O66" s="528">
        <v>983.3096863930507</v>
      </c>
      <c r="P66" s="423"/>
    </row>
    <row r="67" spans="1:223" s="403" customFormat="1" ht="18" customHeight="1">
      <c r="B67" s="398">
        <v>10</v>
      </c>
      <c r="C67" s="404" t="s">
        <v>93</v>
      </c>
      <c r="D67" s="405">
        <v>3333</v>
      </c>
      <c r="E67" s="406">
        <v>473.14362136213617</v>
      </c>
      <c r="F67" s="527">
        <v>3333</v>
      </c>
      <c r="G67" s="528">
        <v>458.1411821182117</v>
      </c>
      <c r="H67" s="405">
        <v>640</v>
      </c>
      <c r="I67" s="406">
        <v>625.50189062499999</v>
      </c>
      <c r="J67" s="527">
        <v>640</v>
      </c>
      <c r="K67" s="528">
        <v>622.01421874999994</v>
      </c>
      <c r="L67" s="405">
        <v>97854</v>
      </c>
      <c r="M67" s="406">
        <v>992.92597022094151</v>
      </c>
      <c r="N67" s="527">
        <v>97794</v>
      </c>
      <c r="O67" s="528">
        <v>969.69319334519537</v>
      </c>
      <c r="P67" s="423"/>
    </row>
    <row r="68" spans="1:223" s="403" customFormat="1" ht="18" hidden="1" customHeight="1">
      <c r="B68" s="398"/>
      <c r="C68" s="404"/>
      <c r="D68" s="405"/>
      <c r="E68" s="406"/>
      <c r="F68" s="405"/>
      <c r="G68" s="406"/>
      <c r="H68" s="405"/>
      <c r="I68" s="406"/>
      <c r="J68" s="405"/>
      <c r="K68" s="406"/>
      <c r="L68" s="405"/>
      <c r="M68" s="406"/>
      <c r="N68" s="405"/>
      <c r="O68" s="406"/>
      <c r="P68" s="423"/>
    </row>
    <row r="69" spans="1:223" s="402" customFormat="1" ht="18" customHeight="1">
      <c r="A69" s="397"/>
      <c r="B69" s="398"/>
      <c r="C69" s="399" t="s">
        <v>94</v>
      </c>
      <c r="D69" s="400">
        <v>23260</v>
      </c>
      <c r="E69" s="401">
        <v>473.14439208942377</v>
      </c>
      <c r="F69" s="525">
        <v>23240</v>
      </c>
      <c r="G69" s="526">
        <v>450.20156497418247</v>
      </c>
      <c r="H69" s="400">
        <v>6855</v>
      </c>
      <c r="I69" s="401">
        <v>622.63636907366867</v>
      </c>
      <c r="J69" s="525">
        <v>6855</v>
      </c>
      <c r="K69" s="526">
        <v>616.21203646972992</v>
      </c>
      <c r="L69" s="400">
        <v>774878</v>
      </c>
      <c r="M69" s="401">
        <v>1024.5581672340677</v>
      </c>
      <c r="N69" s="525">
        <v>774219</v>
      </c>
      <c r="O69" s="526">
        <v>996.66046603092991</v>
      </c>
      <c r="P69" s="423"/>
      <c r="Q69" s="403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  <c r="BR69" s="397"/>
      <c r="BS69" s="397"/>
      <c r="BT69" s="397"/>
      <c r="BU69" s="397"/>
      <c r="BV69" s="397"/>
      <c r="BW69" s="397"/>
      <c r="BX69" s="397"/>
      <c r="BY69" s="397"/>
      <c r="BZ69" s="397"/>
      <c r="CA69" s="397"/>
      <c r="CB69" s="397"/>
      <c r="CC69" s="397"/>
      <c r="CD69" s="397"/>
      <c r="CE69" s="397"/>
      <c r="CF69" s="397"/>
      <c r="CG69" s="397"/>
      <c r="CH69" s="397"/>
      <c r="CI69" s="397"/>
      <c r="CJ69" s="397"/>
      <c r="CK69" s="397"/>
      <c r="CL69" s="397"/>
      <c r="CM69" s="397"/>
      <c r="CN69" s="397"/>
      <c r="CO69" s="397"/>
      <c r="CP69" s="397"/>
      <c r="CQ69" s="397"/>
      <c r="CR69" s="397"/>
      <c r="CS69" s="397"/>
      <c r="CT69" s="397"/>
      <c r="CU69" s="397"/>
      <c r="CV69" s="397"/>
      <c r="CW69" s="397"/>
      <c r="CX69" s="397"/>
      <c r="CY69" s="397"/>
      <c r="CZ69" s="397"/>
      <c r="DA69" s="397"/>
      <c r="DB69" s="397"/>
      <c r="DC69" s="397"/>
      <c r="DD69" s="397"/>
      <c r="DE69" s="397"/>
      <c r="DF69" s="397"/>
      <c r="DG69" s="397"/>
      <c r="DH69" s="397"/>
      <c r="DI69" s="397"/>
      <c r="DJ69" s="397"/>
      <c r="DK69" s="397"/>
      <c r="DL69" s="397"/>
      <c r="DM69" s="397"/>
      <c r="DN69" s="397"/>
      <c r="DO69" s="397"/>
      <c r="DP69" s="397"/>
      <c r="DQ69" s="397"/>
      <c r="DR69" s="397"/>
      <c r="DS69" s="397"/>
      <c r="DT69" s="397"/>
      <c r="DU69" s="397"/>
      <c r="DV69" s="397"/>
      <c r="DW69" s="397"/>
      <c r="DX69" s="397"/>
      <c r="DY69" s="397"/>
      <c r="DZ69" s="397"/>
      <c r="EA69" s="397"/>
      <c r="EB69" s="397"/>
      <c r="EC69" s="397"/>
      <c r="ED69" s="397"/>
      <c r="EE69" s="397"/>
      <c r="EF69" s="397"/>
      <c r="EG69" s="397"/>
      <c r="EH69" s="397"/>
      <c r="EI69" s="397"/>
      <c r="EJ69" s="397"/>
      <c r="EK69" s="397"/>
      <c r="EL69" s="397"/>
      <c r="EM69" s="397"/>
      <c r="EN69" s="397"/>
      <c r="EO69" s="397"/>
      <c r="EP69" s="397"/>
      <c r="EQ69" s="397"/>
      <c r="ER69" s="397"/>
      <c r="ES69" s="397"/>
      <c r="ET69" s="397"/>
      <c r="EU69" s="397"/>
      <c r="EV69" s="397"/>
      <c r="EW69" s="397"/>
      <c r="EX69" s="397"/>
      <c r="EY69" s="397"/>
      <c r="EZ69" s="397"/>
      <c r="FA69" s="397"/>
      <c r="FB69" s="397"/>
      <c r="FC69" s="397"/>
      <c r="FD69" s="397"/>
      <c r="FE69" s="397"/>
      <c r="FF69" s="397"/>
      <c r="FG69" s="397"/>
      <c r="FH69" s="397"/>
      <c r="FI69" s="397"/>
      <c r="FJ69" s="397"/>
      <c r="FK69" s="397"/>
      <c r="FL69" s="397"/>
      <c r="FM69" s="397"/>
      <c r="FN69" s="397"/>
      <c r="FO69" s="397"/>
      <c r="FP69" s="397"/>
      <c r="FQ69" s="397"/>
      <c r="FR69" s="397"/>
      <c r="FS69" s="397"/>
      <c r="FT69" s="397"/>
      <c r="FU69" s="397"/>
      <c r="FV69" s="397"/>
      <c r="FW69" s="397"/>
      <c r="FX69" s="397"/>
      <c r="FY69" s="397"/>
      <c r="FZ69" s="397"/>
      <c r="GA69" s="397"/>
      <c r="GB69" s="397"/>
      <c r="GC69" s="397"/>
      <c r="GD69" s="397"/>
      <c r="GE69" s="397"/>
      <c r="GF69" s="397"/>
      <c r="GG69" s="397"/>
      <c r="GH69" s="397"/>
      <c r="GI69" s="397"/>
      <c r="GJ69" s="397"/>
      <c r="GK69" s="397"/>
      <c r="GL69" s="397"/>
      <c r="GM69" s="397"/>
      <c r="GN69" s="397"/>
      <c r="GO69" s="397"/>
      <c r="GP69" s="397"/>
      <c r="GQ69" s="397"/>
      <c r="GR69" s="397"/>
      <c r="GS69" s="397"/>
      <c r="GT69" s="397"/>
      <c r="GU69" s="397"/>
      <c r="GV69" s="397"/>
      <c r="GW69" s="397"/>
      <c r="GX69" s="397"/>
      <c r="GY69" s="397"/>
      <c r="GZ69" s="397"/>
      <c r="HA69" s="397"/>
      <c r="HB69" s="397"/>
      <c r="HC69" s="397"/>
      <c r="HD69" s="397"/>
      <c r="HE69" s="397"/>
      <c r="HF69" s="397"/>
      <c r="HG69" s="397"/>
      <c r="HH69" s="397"/>
      <c r="HI69" s="397"/>
      <c r="HJ69" s="397"/>
      <c r="HK69" s="397"/>
      <c r="HL69" s="397"/>
      <c r="HM69" s="397"/>
      <c r="HN69" s="397"/>
      <c r="HO69" s="397"/>
    </row>
    <row r="70" spans="1:223" s="403" customFormat="1" ht="18" customHeight="1">
      <c r="B70" s="398">
        <v>15</v>
      </c>
      <c r="C70" s="404" t="s">
        <v>203</v>
      </c>
      <c r="D70" s="405">
        <v>9145</v>
      </c>
      <c r="E70" s="406">
        <v>489.92142154182619</v>
      </c>
      <c r="F70" s="527">
        <v>9136</v>
      </c>
      <c r="G70" s="528">
        <v>467.55040718038532</v>
      </c>
      <c r="H70" s="405">
        <v>2458</v>
      </c>
      <c r="I70" s="406">
        <v>645.91619202603738</v>
      </c>
      <c r="J70" s="527">
        <v>2458</v>
      </c>
      <c r="K70" s="528">
        <v>638.50857200976407</v>
      </c>
      <c r="L70" s="405">
        <v>305606</v>
      </c>
      <c r="M70" s="406">
        <v>1074.2340921644206</v>
      </c>
      <c r="N70" s="527">
        <v>305332</v>
      </c>
      <c r="O70" s="528">
        <v>1047.8293509032801</v>
      </c>
      <c r="P70" s="423"/>
    </row>
    <row r="71" spans="1:223" s="403" customFormat="1" ht="18" customHeight="1">
      <c r="B71" s="398">
        <v>27</v>
      </c>
      <c r="C71" s="404" t="s">
        <v>95</v>
      </c>
      <c r="D71" s="405">
        <v>2991</v>
      </c>
      <c r="E71" s="406">
        <v>468.34591106653295</v>
      </c>
      <c r="F71" s="527">
        <v>2989</v>
      </c>
      <c r="G71" s="528">
        <v>442.24133824021408</v>
      </c>
      <c r="H71" s="405">
        <v>1049</v>
      </c>
      <c r="I71" s="406">
        <v>575.09531935176369</v>
      </c>
      <c r="J71" s="527">
        <v>1049</v>
      </c>
      <c r="K71" s="528">
        <v>571.18529075309834</v>
      </c>
      <c r="L71" s="405">
        <v>113260</v>
      </c>
      <c r="M71" s="406">
        <v>925.89078862793554</v>
      </c>
      <c r="N71" s="527">
        <v>113200</v>
      </c>
      <c r="O71" s="528">
        <v>898.18378886925802</v>
      </c>
      <c r="P71" s="423"/>
    </row>
    <row r="72" spans="1:223" s="403" customFormat="1" ht="18" customHeight="1">
      <c r="B72" s="398">
        <v>32</v>
      </c>
      <c r="C72" s="404" t="s">
        <v>210</v>
      </c>
      <c r="D72" s="405">
        <v>2821</v>
      </c>
      <c r="E72" s="406">
        <v>448.95273661822057</v>
      </c>
      <c r="F72" s="527">
        <v>2821</v>
      </c>
      <c r="G72" s="528">
        <v>433.5529067706488</v>
      </c>
      <c r="H72" s="405">
        <v>1201</v>
      </c>
      <c r="I72" s="406">
        <v>584.04557868442976</v>
      </c>
      <c r="J72" s="527">
        <v>1201</v>
      </c>
      <c r="K72" s="528">
        <v>579.54126561199007</v>
      </c>
      <c r="L72" s="405">
        <v>107492</v>
      </c>
      <c r="M72" s="406">
        <v>887.38760586834417</v>
      </c>
      <c r="N72" s="527">
        <v>107428</v>
      </c>
      <c r="O72" s="528">
        <v>857.72473489220749</v>
      </c>
      <c r="P72" s="423"/>
    </row>
    <row r="73" spans="1:223" s="403" customFormat="1" ht="18" customHeight="1">
      <c r="B73" s="398">
        <v>36</v>
      </c>
      <c r="C73" s="404" t="s">
        <v>96</v>
      </c>
      <c r="D73" s="405">
        <v>8303</v>
      </c>
      <c r="E73" s="406">
        <v>464.61385884620023</v>
      </c>
      <c r="F73" s="527">
        <v>8294</v>
      </c>
      <c r="G73" s="528">
        <v>439.62282855075961</v>
      </c>
      <c r="H73" s="405">
        <v>2147</v>
      </c>
      <c r="I73" s="406">
        <v>640.79952491849099</v>
      </c>
      <c r="J73" s="527">
        <v>2147</v>
      </c>
      <c r="K73" s="528">
        <v>633.1984210526316</v>
      </c>
      <c r="L73" s="405">
        <v>248520</v>
      </c>
      <c r="M73" s="406">
        <v>1067.7681485997102</v>
      </c>
      <c r="N73" s="527">
        <v>248259</v>
      </c>
      <c r="O73" s="528">
        <v>1038.7521913002149</v>
      </c>
      <c r="P73" s="423"/>
    </row>
    <row r="74" spans="1:223" s="403" customFormat="1" ht="18" hidden="1" customHeight="1">
      <c r="B74" s="398"/>
      <c r="C74" s="404"/>
      <c r="D74" s="405"/>
      <c r="E74" s="406"/>
      <c r="F74" s="405"/>
      <c r="G74" s="406"/>
      <c r="H74" s="405"/>
      <c r="I74" s="406"/>
      <c r="J74" s="405"/>
      <c r="K74" s="406"/>
      <c r="L74" s="405"/>
      <c r="M74" s="406"/>
      <c r="N74" s="405"/>
      <c r="O74" s="406"/>
      <c r="P74" s="423"/>
    </row>
    <row r="75" spans="1:223" s="402" customFormat="1" ht="18" customHeight="1">
      <c r="A75" s="397"/>
      <c r="B75" s="398">
        <v>28</v>
      </c>
      <c r="C75" s="399" t="s">
        <v>97</v>
      </c>
      <c r="D75" s="400">
        <v>35781</v>
      </c>
      <c r="E75" s="401">
        <v>515.52551465861779</v>
      </c>
      <c r="F75" s="525">
        <v>35764</v>
      </c>
      <c r="G75" s="526">
        <v>497.77494827200536</v>
      </c>
      <c r="H75" s="400">
        <v>2736</v>
      </c>
      <c r="I75" s="401">
        <v>806.76895833333333</v>
      </c>
      <c r="J75" s="525">
        <v>2735</v>
      </c>
      <c r="K75" s="526">
        <v>795.26707495429628</v>
      </c>
      <c r="L75" s="400">
        <v>1235123</v>
      </c>
      <c r="M75" s="401">
        <v>1395.88904824054</v>
      </c>
      <c r="N75" s="525">
        <v>1230592</v>
      </c>
      <c r="O75" s="526">
        <v>1378.8410408323798</v>
      </c>
      <c r="P75" s="423"/>
      <c r="Q75" s="403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DU75" s="397"/>
      <c r="DV75" s="397"/>
      <c r="DW75" s="397"/>
      <c r="DX75" s="397"/>
      <c r="DY75" s="397"/>
      <c r="DZ75" s="397"/>
      <c r="EA75" s="397"/>
      <c r="EB75" s="397"/>
      <c r="EC75" s="397"/>
      <c r="ED75" s="397"/>
      <c r="EE75" s="397"/>
      <c r="EF75" s="397"/>
      <c r="EG75" s="397"/>
      <c r="EH75" s="397"/>
      <c r="EI75" s="397"/>
      <c r="EJ75" s="397"/>
      <c r="EK75" s="397"/>
      <c r="EL75" s="397"/>
      <c r="EM75" s="397"/>
      <c r="EN75" s="397"/>
      <c r="EO75" s="397"/>
      <c r="EP75" s="397"/>
      <c r="EQ75" s="397"/>
      <c r="ER75" s="397"/>
      <c r="ES75" s="397"/>
      <c r="ET75" s="397"/>
      <c r="EU75" s="397"/>
      <c r="EV75" s="397"/>
      <c r="EW75" s="397"/>
      <c r="EX75" s="397"/>
      <c r="EY75" s="397"/>
      <c r="EZ75" s="397"/>
      <c r="FA75" s="397"/>
      <c r="FB75" s="397"/>
      <c r="FC75" s="397"/>
      <c r="FD75" s="397"/>
      <c r="FE75" s="397"/>
      <c r="FF75" s="397"/>
      <c r="FG75" s="397"/>
      <c r="FH75" s="397"/>
      <c r="FI75" s="397"/>
      <c r="FJ75" s="397"/>
      <c r="FK75" s="397"/>
      <c r="FL75" s="397"/>
      <c r="FM75" s="397"/>
      <c r="FN75" s="397"/>
      <c r="FO75" s="397"/>
      <c r="FP75" s="397"/>
      <c r="FQ75" s="397"/>
      <c r="FR75" s="397"/>
      <c r="FS75" s="397"/>
      <c r="FT75" s="397"/>
      <c r="FU75" s="397"/>
      <c r="FV75" s="397"/>
      <c r="FW75" s="397"/>
      <c r="FX75" s="397"/>
      <c r="FY75" s="397"/>
      <c r="FZ75" s="397"/>
      <c r="GA75" s="397"/>
      <c r="GB75" s="397"/>
      <c r="GC75" s="397"/>
      <c r="GD75" s="397"/>
      <c r="GE75" s="397"/>
      <c r="GF75" s="397"/>
      <c r="GG75" s="397"/>
      <c r="GH75" s="397"/>
      <c r="GI75" s="397"/>
      <c r="GJ75" s="397"/>
      <c r="GK75" s="397"/>
      <c r="GL75" s="397"/>
      <c r="GM75" s="397"/>
      <c r="GN75" s="397"/>
      <c r="GO75" s="397"/>
      <c r="GP75" s="397"/>
      <c r="GQ75" s="397"/>
      <c r="GR75" s="397"/>
      <c r="GS75" s="397"/>
      <c r="GT75" s="397"/>
      <c r="GU75" s="397"/>
      <c r="GV75" s="397"/>
      <c r="GW75" s="397"/>
      <c r="GX75" s="397"/>
      <c r="GY75" s="397"/>
      <c r="GZ75" s="397"/>
      <c r="HA75" s="397"/>
      <c r="HB75" s="397"/>
      <c r="HC75" s="397"/>
      <c r="HD75" s="397"/>
      <c r="HE75" s="397"/>
      <c r="HF75" s="397"/>
      <c r="HG75" s="397"/>
      <c r="HH75" s="397"/>
      <c r="HI75" s="397"/>
      <c r="HJ75" s="397"/>
      <c r="HK75" s="397"/>
      <c r="HL75" s="397"/>
      <c r="HM75" s="397"/>
      <c r="HN75" s="397"/>
      <c r="HO75" s="397"/>
    </row>
    <row r="76" spans="1:223" s="402" customFormat="1" ht="18" hidden="1" customHeight="1">
      <c r="A76" s="397"/>
      <c r="B76" s="398"/>
      <c r="C76" s="399"/>
      <c r="D76" s="400"/>
      <c r="E76" s="401"/>
      <c r="F76" s="525"/>
      <c r="G76" s="526"/>
      <c r="H76" s="400"/>
      <c r="I76" s="401"/>
      <c r="J76" s="525"/>
      <c r="K76" s="526"/>
      <c r="L76" s="400"/>
      <c r="M76" s="401"/>
      <c r="N76" s="525"/>
      <c r="O76" s="526"/>
      <c r="P76" s="423"/>
      <c r="Q76" s="403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  <c r="DB76" s="397"/>
      <c r="DC76" s="397"/>
      <c r="DD76" s="397"/>
      <c r="DE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DU76" s="397"/>
      <c r="DV76" s="397"/>
      <c r="DW76" s="397"/>
      <c r="DX76" s="397"/>
      <c r="DY76" s="397"/>
      <c r="DZ76" s="397"/>
      <c r="EA76" s="397"/>
      <c r="EB76" s="397"/>
      <c r="EC76" s="397"/>
      <c r="ED76" s="397"/>
      <c r="EE76" s="397"/>
      <c r="EF76" s="397"/>
      <c r="EG76" s="397"/>
      <c r="EH76" s="397"/>
      <c r="EI76" s="397"/>
      <c r="EJ76" s="397"/>
      <c r="EK76" s="397"/>
      <c r="EL76" s="397"/>
      <c r="EM76" s="397"/>
      <c r="EN76" s="397"/>
      <c r="EO76" s="397"/>
      <c r="EP76" s="397"/>
      <c r="EQ76" s="397"/>
      <c r="ER76" s="397"/>
      <c r="ES76" s="397"/>
      <c r="ET76" s="397"/>
      <c r="EU76" s="397"/>
      <c r="EV76" s="397"/>
      <c r="EW76" s="397"/>
      <c r="EX76" s="397"/>
      <c r="EY76" s="397"/>
      <c r="EZ76" s="397"/>
      <c r="FA76" s="397"/>
      <c r="FB76" s="397"/>
      <c r="FC76" s="397"/>
      <c r="FD76" s="397"/>
      <c r="FE76" s="397"/>
      <c r="FF76" s="397"/>
      <c r="FG76" s="397"/>
      <c r="FH76" s="397"/>
      <c r="FI76" s="397"/>
      <c r="FJ76" s="397"/>
      <c r="FK76" s="397"/>
      <c r="FL76" s="397"/>
      <c r="FM76" s="397"/>
      <c r="FN76" s="397"/>
      <c r="FO76" s="397"/>
      <c r="FP76" s="397"/>
      <c r="FQ76" s="397"/>
      <c r="FR76" s="397"/>
      <c r="FS76" s="397"/>
      <c r="FT76" s="397"/>
      <c r="FU76" s="397"/>
      <c r="FV76" s="397"/>
      <c r="FW76" s="397"/>
      <c r="FX76" s="397"/>
      <c r="FY76" s="397"/>
      <c r="FZ76" s="397"/>
      <c r="GA76" s="397"/>
      <c r="GB76" s="397"/>
      <c r="GC76" s="397"/>
      <c r="GD76" s="397"/>
      <c r="GE76" s="397"/>
      <c r="GF76" s="397"/>
      <c r="GG76" s="397"/>
      <c r="GH76" s="397"/>
      <c r="GI76" s="397"/>
      <c r="GJ76" s="397"/>
      <c r="GK76" s="397"/>
      <c r="GL76" s="397"/>
      <c r="GM76" s="397"/>
      <c r="GN76" s="397"/>
      <c r="GO76" s="397"/>
      <c r="GP76" s="397"/>
      <c r="GQ76" s="397"/>
      <c r="GR76" s="397"/>
      <c r="GS76" s="397"/>
      <c r="GT76" s="397"/>
      <c r="GU76" s="397"/>
      <c r="GV76" s="397"/>
      <c r="GW76" s="397"/>
      <c r="GX76" s="397"/>
      <c r="GY76" s="397"/>
      <c r="GZ76" s="397"/>
      <c r="HA76" s="397"/>
      <c r="HB76" s="397"/>
      <c r="HC76" s="397"/>
      <c r="HD76" s="397"/>
      <c r="HE76" s="397"/>
      <c r="HF76" s="397"/>
      <c r="HG76" s="397"/>
      <c r="HH76" s="397"/>
      <c r="HI76" s="397"/>
      <c r="HJ76" s="397"/>
      <c r="HK76" s="397"/>
      <c r="HL76" s="397"/>
      <c r="HM76" s="397"/>
      <c r="HN76" s="397"/>
      <c r="HO76" s="397"/>
    </row>
    <row r="77" spans="1:223" s="402" customFormat="1" ht="18" customHeight="1">
      <c r="A77" s="397"/>
      <c r="B77" s="398">
        <v>30</v>
      </c>
      <c r="C77" s="399" t="s">
        <v>98</v>
      </c>
      <c r="D77" s="400">
        <v>11840</v>
      </c>
      <c r="E77" s="401">
        <v>437.21963175675671</v>
      </c>
      <c r="F77" s="525">
        <v>11831</v>
      </c>
      <c r="G77" s="526">
        <v>416.35491589890961</v>
      </c>
      <c r="H77" s="400">
        <v>1509</v>
      </c>
      <c r="I77" s="401">
        <v>658.42875414181572</v>
      </c>
      <c r="J77" s="525">
        <v>1509</v>
      </c>
      <c r="K77" s="526">
        <v>650.41314777998673</v>
      </c>
      <c r="L77" s="400">
        <v>259096</v>
      </c>
      <c r="M77" s="401">
        <v>1059.973322011919</v>
      </c>
      <c r="N77" s="525">
        <v>258889</v>
      </c>
      <c r="O77" s="526">
        <v>1029.1527182305927</v>
      </c>
      <c r="P77" s="423"/>
      <c r="Q77" s="403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DU77" s="397"/>
      <c r="DV77" s="397"/>
      <c r="DW77" s="397"/>
      <c r="DX77" s="397"/>
      <c r="DY77" s="397"/>
      <c r="DZ77" s="397"/>
      <c r="EA77" s="397"/>
      <c r="EB77" s="397"/>
      <c r="EC77" s="397"/>
      <c r="ED77" s="397"/>
      <c r="EE77" s="397"/>
      <c r="EF77" s="397"/>
      <c r="EG77" s="397"/>
      <c r="EH77" s="397"/>
      <c r="EI77" s="397"/>
      <c r="EJ77" s="397"/>
      <c r="EK77" s="397"/>
      <c r="EL77" s="397"/>
      <c r="EM77" s="397"/>
      <c r="EN77" s="397"/>
      <c r="EO77" s="397"/>
      <c r="EP77" s="397"/>
      <c r="EQ77" s="397"/>
      <c r="ER77" s="397"/>
      <c r="ES77" s="397"/>
      <c r="ET77" s="397"/>
      <c r="EU77" s="397"/>
      <c r="EV77" s="397"/>
      <c r="EW77" s="397"/>
      <c r="EX77" s="397"/>
      <c r="EY77" s="397"/>
      <c r="EZ77" s="397"/>
      <c r="FA77" s="397"/>
      <c r="FB77" s="397"/>
      <c r="FC77" s="397"/>
      <c r="FD77" s="397"/>
      <c r="FE77" s="397"/>
      <c r="FF77" s="397"/>
      <c r="FG77" s="397"/>
      <c r="FH77" s="397"/>
      <c r="FI77" s="397"/>
      <c r="FJ77" s="397"/>
      <c r="FK77" s="397"/>
      <c r="FL77" s="397"/>
      <c r="FM77" s="397"/>
      <c r="FN77" s="397"/>
      <c r="FO77" s="397"/>
      <c r="FP77" s="397"/>
      <c r="FQ77" s="397"/>
      <c r="FR77" s="397"/>
      <c r="FS77" s="397"/>
      <c r="FT77" s="397"/>
      <c r="FU77" s="397"/>
      <c r="FV77" s="397"/>
      <c r="FW77" s="397"/>
      <c r="FX77" s="397"/>
      <c r="FY77" s="397"/>
      <c r="FZ77" s="397"/>
      <c r="GA77" s="397"/>
      <c r="GB77" s="397"/>
      <c r="GC77" s="397"/>
      <c r="GD77" s="397"/>
      <c r="GE77" s="397"/>
      <c r="GF77" s="397"/>
      <c r="GG77" s="397"/>
      <c r="GH77" s="397"/>
      <c r="GI77" s="397"/>
      <c r="GJ77" s="397"/>
      <c r="GK77" s="397"/>
      <c r="GL77" s="397"/>
      <c r="GM77" s="397"/>
      <c r="GN77" s="397"/>
      <c r="GO77" s="397"/>
      <c r="GP77" s="397"/>
      <c r="GQ77" s="397"/>
      <c r="GR77" s="397"/>
      <c r="GS77" s="397"/>
      <c r="GT77" s="397"/>
      <c r="GU77" s="397"/>
      <c r="GV77" s="397"/>
      <c r="GW77" s="397"/>
      <c r="GX77" s="397"/>
      <c r="GY77" s="397"/>
      <c r="GZ77" s="397"/>
      <c r="HA77" s="397"/>
      <c r="HB77" s="397"/>
      <c r="HC77" s="397"/>
      <c r="HD77" s="397"/>
      <c r="HE77" s="397"/>
      <c r="HF77" s="397"/>
      <c r="HG77" s="397"/>
      <c r="HH77" s="397"/>
      <c r="HI77" s="397"/>
      <c r="HJ77" s="397"/>
      <c r="HK77" s="397"/>
      <c r="HL77" s="397"/>
      <c r="HM77" s="397"/>
      <c r="HN77" s="397"/>
      <c r="HO77" s="397"/>
    </row>
    <row r="78" spans="1:223" s="402" customFormat="1" ht="18" hidden="1" customHeight="1">
      <c r="A78" s="397"/>
      <c r="B78" s="398"/>
      <c r="C78" s="399"/>
      <c r="D78" s="400"/>
      <c r="E78" s="401"/>
      <c r="F78" s="525"/>
      <c r="G78" s="526"/>
      <c r="H78" s="400"/>
      <c r="I78" s="401"/>
      <c r="J78" s="525"/>
      <c r="K78" s="526"/>
      <c r="L78" s="400"/>
      <c r="M78" s="401"/>
      <c r="N78" s="525"/>
      <c r="O78" s="526"/>
      <c r="P78" s="423"/>
      <c r="Q78" s="403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397"/>
      <c r="FL78" s="397"/>
      <c r="FM78" s="397"/>
      <c r="FN78" s="397"/>
      <c r="FO78" s="397"/>
      <c r="FP78" s="397"/>
      <c r="FQ78" s="397"/>
      <c r="FR78" s="397"/>
      <c r="FS78" s="397"/>
      <c r="FT78" s="397"/>
      <c r="FU78" s="397"/>
      <c r="FV78" s="397"/>
      <c r="FW78" s="397"/>
      <c r="FX78" s="397"/>
      <c r="FY78" s="397"/>
      <c r="FZ78" s="397"/>
      <c r="GA78" s="397"/>
      <c r="GB78" s="397"/>
      <c r="GC78" s="397"/>
      <c r="GD78" s="397"/>
      <c r="GE78" s="397"/>
      <c r="GF78" s="397"/>
      <c r="GG78" s="397"/>
      <c r="GH78" s="397"/>
      <c r="GI78" s="397"/>
      <c r="GJ78" s="397"/>
      <c r="GK78" s="397"/>
      <c r="GL78" s="397"/>
      <c r="GM78" s="397"/>
      <c r="GN78" s="397"/>
      <c r="GO78" s="397"/>
      <c r="GP78" s="397"/>
      <c r="GQ78" s="397"/>
      <c r="GR78" s="397"/>
      <c r="GS78" s="397"/>
      <c r="GT78" s="397"/>
      <c r="GU78" s="397"/>
      <c r="GV78" s="397"/>
      <c r="GW78" s="397"/>
      <c r="GX78" s="397"/>
      <c r="GY78" s="397"/>
      <c r="GZ78" s="397"/>
      <c r="HA78" s="397"/>
      <c r="HB78" s="397"/>
      <c r="HC78" s="397"/>
      <c r="HD78" s="397"/>
      <c r="HE78" s="397"/>
      <c r="HF78" s="397"/>
      <c r="HG78" s="397"/>
      <c r="HH78" s="397"/>
      <c r="HI78" s="397"/>
      <c r="HJ78" s="397"/>
      <c r="HK78" s="397"/>
      <c r="HL78" s="397"/>
      <c r="HM78" s="397"/>
      <c r="HN78" s="397"/>
      <c r="HO78" s="397"/>
    </row>
    <row r="79" spans="1:223" s="402" customFormat="1" ht="18" customHeight="1">
      <c r="A79" s="397"/>
      <c r="B79" s="398">
        <v>31</v>
      </c>
      <c r="C79" s="399" t="s">
        <v>99</v>
      </c>
      <c r="D79" s="400">
        <v>4247</v>
      </c>
      <c r="E79" s="401">
        <v>507.00761714151156</v>
      </c>
      <c r="F79" s="525">
        <v>4247</v>
      </c>
      <c r="G79" s="526">
        <v>483.21184365434425</v>
      </c>
      <c r="H79" s="400">
        <v>378</v>
      </c>
      <c r="I79" s="401">
        <v>774.15626984126982</v>
      </c>
      <c r="J79" s="525">
        <v>378</v>
      </c>
      <c r="K79" s="526">
        <v>766.26756613756618</v>
      </c>
      <c r="L79" s="400">
        <v>143401</v>
      </c>
      <c r="M79" s="401">
        <v>1375.1909548747908</v>
      </c>
      <c r="N79" s="525">
        <v>143083</v>
      </c>
      <c r="O79" s="526">
        <v>1348.6712604572165</v>
      </c>
      <c r="P79" s="423"/>
      <c r="Q79" s="403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7"/>
      <c r="EM79" s="397"/>
      <c r="EN79" s="397"/>
      <c r="EO79" s="397"/>
      <c r="EP79" s="397"/>
      <c r="EQ79" s="397"/>
      <c r="ER79" s="397"/>
      <c r="ES79" s="397"/>
      <c r="ET79" s="397"/>
      <c r="EU79" s="397"/>
      <c r="EV79" s="397"/>
      <c r="EW79" s="397"/>
      <c r="EX79" s="397"/>
      <c r="EY79" s="397"/>
      <c r="EZ79" s="397"/>
      <c r="FA79" s="397"/>
      <c r="FB79" s="397"/>
      <c r="FC79" s="397"/>
      <c r="FD79" s="397"/>
      <c r="FE79" s="397"/>
      <c r="FF79" s="397"/>
      <c r="FG79" s="397"/>
      <c r="FH79" s="397"/>
      <c r="FI79" s="397"/>
      <c r="FJ79" s="397"/>
      <c r="FK79" s="397"/>
      <c r="FL79" s="397"/>
      <c r="FM79" s="397"/>
      <c r="FN79" s="397"/>
      <c r="FO79" s="397"/>
      <c r="FP79" s="397"/>
      <c r="FQ79" s="397"/>
      <c r="FR79" s="397"/>
      <c r="FS79" s="397"/>
      <c r="FT79" s="397"/>
      <c r="FU79" s="397"/>
      <c r="FV79" s="397"/>
      <c r="FW79" s="397"/>
      <c r="FX79" s="397"/>
      <c r="FY79" s="397"/>
      <c r="FZ79" s="397"/>
      <c r="GA79" s="397"/>
      <c r="GB79" s="397"/>
      <c r="GC79" s="397"/>
      <c r="GD79" s="397"/>
      <c r="GE79" s="397"/>
      <c r="GF79" s="397"/>
      <c r="GG79" s="397"/>
      <c r="GH79" s="397"/>
      <c r="GI79" s="397"/>
      <c r="GJ79" s="397"/>
      <c r="GK79" s="397"/>
      <c r="GL79" s="397"/>
      <c r="GM79" s="397"/>
      <c r="GN79" s="397"/>
      <c r="GO79" s="397"/>
      <c r="GP79" s="397"/>
      <c r="GQ79" s="397"/>
      <c r="GR79" s="397"/>
      <c r="GS79" s="397"/>
      <c r="GT79" s="397"/>
      <c r="GU79" s="397"/>
      <c r="GV79" s="397"/>
      <c r="GW79" s="397"/>
      <c r="GX79" s="397"/>
      <c r="GY79" s="397"/>
      <c r="GZ79" s="397"/>
      <c r="HA79" s="397"/>
      <c r="HB79" s="397"/>
      <c r="HC79" s="397"/>
      <c r="HD79" s="397"/>
      <c r="HE79" s="397"/>
      <c r="HF79" s="397"/>
      <c r="HG79" s="397"/>
      <c r="HH79" s="397"/>
      <c r="HI79" s="397"/>
      <c r="HJ79" s="397"/>
      <c r="HK79" s="397"/>
      <c r="HL79" s="397"/>
      <c r="HM79" s="397"/>
      <c r="HN79" s="397"/>
      <c r="HO79" s="397"/>
    </row>
    <row r="80" spans="1:223" s="402" customFormat="1" ht="18" hidden="1" customHeight="1">
      <c r="A80" s="397"/>
      <c r="B80" s="398"/>
      <c r="C80" s="399"/>
      <c r="D80" s="400"/>
      <c r="E80" s="401"/>
      <c r="F80" s="525"/>
      <c r="G80" s="526"/>
      <c r="H80" s="400"/>
      <c r="I80" s="401"/>
      <c r="J80" s="525"/>
      <c r="K80" s="526"/>
      <c r="L80" s="400"/>
      <c r="M80" s="401"/>
      <c r="N80" s="525"/>
      <c r="O80" s="526"/>
      <c r="P80" s="423"/>
      <c r="Q80" s="403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7"/>
      <c r="EM80" s="397"/>
      <c r="EN80" s="397"/>
      <c r="EO80" s="397"/>
      <c r="EP80" s="397"/>
      <c r="EQ80" s="397"/>
      <c r="ER80" s="397"/>
      <c r="ES80" s="397"/>
      <c r="ET80" s="397"/>
      <c r="EU80" s="397"/>
      <c r="EV80" s="397"/>
      <c r="EW80" s="397"/>
      <c r="EX80" s="397"/>
      <c r="EY80" s="397"/>
      <c r="EZ80" s="397"/>
      <c r="FA80" s="397"/>
      <c r="FB80" s="397"/>
      <c r="FC80" s="397"/>
      <c r="FD80" s="397"/>
      <c r="FE80" s="397"/>
      <c r="FF80" s="397"/>
      <c r="FG80" s="397"/>
      <c r="FH80" s="397"/>
      <c r="FI80" s="397"/>
      <c r="FJ80" s="397"/>
      <c r="FK80" s="397"/>
      <c r="FL80" s="397"/>
      <c r="FM80" s="397"/>
      <c r="FN80" s="397"/>
      <c r="FO80" s="397"/>
      <c r="FP80" s="397"/>
      <c r="FQ80" s="397"/>
      <c r="FR80" s="397"/>
      <c r="FS80" s="397"/>
      <c r="FT80" s="397"/>
      <c r="FU80" s="397"/>
      <c r="FV80" s="397"/>
      <c r="FW80" s="397"/>
      <c r="FX80" s="397"/>
      <c r="FY80" s="397"/>
      <c r="FZ80" s="397"/>
      <c r="GA80" s="397"/>
      <c r="GB80" s="397"/>
      <c r="GC80" s="397"/>
      <c r="GD80" s="397"/>
      <c r="GE80" s="397"/>
      <c r="GF80" s="397"/>
      <c r="GG80" s="397"/>
      <c r="GH80" s="397"/>
      <c r="GI80" s="397"/>
      <c r="GJ80" s="397"/>
      <c r="GK80" s="397"/>
      <c r="GL80" s="397"/>
      <c r="GM80" s="397"/>
      <c r="GN80" s="397"/>
      <c r="GO80" s="397"/>
      <c r="GP80" s="397"/>
      <c r="GQ80" s="397"/>
      <c r="GR80" s="397"/>
      <c r="GS80" s="397"/>
      <c r="GT80" s="397"/>
      <c r="GU80" s="397"/>
      <c r="GV80" s="397"/>
      <c r="GW80" s="397"/>
      <c r="GX80" s="397"/>
      <c r="GY80" s="397"/>
      <c r="GZ80" s="397"/>
      <c r="HA80" s="397"/>
      <c r="HB80" s="397"/>
      <c r="HC80" s="397"/>
      <c r="HD80" s="397"/>
      <c r="HE80" s="397"/>
      <c r="HF80" s="397"/>
      <c r="HG80" s="397"/>
      <c r="HH80" s="397"/>
      <c r="HI80" s="397"/>
      <c r="HJ80" s="397"/>
      <c r="HK80" s="397"/>
      <c r="HL80" s="397"/>
      <c r="HM80" s="397"/>
      <c r="HN80" s="397"/>
      <c r="HO80" s="397"/>
    </row>
    <row r="81" spans="1:223" s="402" customFormat="1" ht="18" customHeight="1">
      <c r="A81" s="397"/>
      <c r="B81" s="398"/>
      <c r="C81" s="399" t="s">
        <v>100</v>
      </c>
      <c r="D81" s="400">
        <v>15838</v>
      </c>
      <c r="E81" s="401">
        <v>580.09022603864128</v>
      </c>
      <c r="F81" s="525">
        <v>15828</v>
      </c>
      <c r="G81" s="526">
        <v>556.69763583522865</v>
      </c>
      <c r="H81" s="400">
        <v>2239</v>
      </c>
      <c r="I81" s="401">
        <v>887.20812416257263</v>
      </c>
      <c r="J81" s="525">
        <v>2239</v>
      </c>
      <c r="K81" s="526">
        <v>870.93092451987502</v>
      </c>
      <c r="L81" s="400">
        <v>574796</v>
      </c>
      <c r="M81" s="401">
        <v>1484.2779232284151</v>
      </c>
      <c r="N81" s="525">
        <v>572829</v>
      </c>
      <c r="O81" s="526">
        <v>1456.974803702326</v>
      </c>
      <c r="P81" s="423"/>
      <c r="Q81" s="403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  <c r="CH81" s="397"/>
      <c r="CI81" s="397"/>
      <c r="CJ81" s="397"/>
      <c r="CK81" s="397"/>
      <c r="CL81" s="397"/>
      <c r="CM81" s="397"/>
      <c r="CN81" s="397"/>
      <c r="CO81" s="397"/>
      <c r="CP81" s="39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A81" s="397"/>
      <c r="DB81" s="397"/>
      <c r="DC81" s="397"/>
      <c r="DD81" s="397"/>
      <c r="DE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7"/>
      <c r="DQ81" s="397"/>
      <c r="DR81" s="397"/>
      <c r="DS81" s="397"/>
      <c r="DT81" s="397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7"/>
      <c r="EM81" s="397"/>
      <c r="EN81" s="397"/>
      <c r="EO81" s="397"/>
      <c r="EP81" s="397"/>
      <c r="EQ81" s="397"/>
      <c r="ER81" s="397"/>
      <c r="ES81" s="397"/>
      <c r="ET81" s="397"/>
      <c r="EU81" s="397"/>
      <c r="EV81" s="397"/>
      <c r="EW81" s="397"/>
      <c r="EX81" s="397"/>
      <c r="EY81" s="397"/>
      <c r="EZ81" s="397"/>
      <c r="FA81" s="397"/>
      <c r="FB81" s="397"/>
      <c r="FC81" s="397"/>
      <c r="FD81" s="397"/>
      <c r="FE81" s="397"/>
      <c r="FF81" s="397"/>
      <c r="FG81" s="397"/>
      <c r="FH81" s="397"/>
      <c r="FI81" s="397"/>
      <c r="FJ81" s="397"/>
      <c r="FK81" s="397"/>
      <c r="FL81" s="397"/>
      <c r="FM81" s="397"/>
      <c r="FN81" s="397"/>
      <c r="FO81" s="397"/>
      <c r="FP81" s="397"/>
      <c r="FQ81" s="397"/>
      <c r="FR81" s="397"/>
      <c r="FS81" s="397"/>
      <c r="FT81" s="397"/>
      <c r="FU81" s="397"/>
      <c r="FV81" s="397"/>
      <c r="FW81" s="397"/>
      <c r="FX81" s="397"/>
      <c r="FY81" s="397"/>
      <c r="FZ81" s="397"/>
      <c r="GA81" s="397"/>
      <c r="GB81" s="397"/>
      <c r="GC81" s="397"/>
      <c r="GD81" s="397"/>
      <c r="GE81" s="397"/>
      <c r="GF81" s="397"/>
      <c r="GG81" s="397"/>
      <c r="GH81" s="397"/>
      <c r="GI81" s="397"/>
      <c r="GJ81" s="397"/>
      <c r="GK81" s="397"/>
      <c r="GL81" s="397"/>
      <c r="GM81" s="397"/>
      <c r="GN81" s="397"/>
      <c r="GO81" s="397"/>
      <c r="GP81" s="397"/>
      <c r="GQ81" s="397"/>
      <c r="GR81" s="397"/>
      <c r="GS81" s="397"/>
      <c r="GT81" s="397"/>
      <c r="GU81" s="397"/>
      <c r="GV81" s="397"/>
      <c r="GW81" s="397"/>
      <c r="GX81" s="397"/>
      <c r="GY81" s="397"/>
      <c r="GZ81" s="397"/>
      <c r="HA81" s="397"/>
      <c r="HB81" s="397"/>
      <c r="HC81" s="397"/>
      <c r="HD81" s="397"/>
      <c r="HE81" s="397"/>
      <c r="HF81" s="397"/>
      <c r="HG81" s="397"/>
      <c r="HH81" s="397"/>
      <c r="HI81" s="397"/>
      <c r="HJ81" s="397"/>
      <c r="HK81" s="397"/>
      <c r="HL81" s="397"/>
      <c r="HM81" s="397"/>
      <c r="HN81" s="397"/>
      <c r="HO81" s="397"/>
    </row>
    <row r="82" spans="1:223" s="403" customFormat="1" ht="18" customHeight="1">
      <c r="B82" s="398">
        <v>1</v>
      </c>
      <c r="C82" s="404" t="s">
        <v>205</v>
      </c>
      <c r="D82" s="405">
        <v>2036</v>
      </c>
      <c r="E82" s="406">
        <v>539.49221021611004</v>
      </c>
      <c r="F82" s="527">
        <v>2033</v>
      </c>
      <c r="G82" s="528">
        <v>518.63662075750108</v>
      </c>
      <c r="H82" s="405">
        <v>153</v>
      </c>
      <c r="I82" s="406">
        <v>822.2693464052287</v>
      </c>
      <c r="J82" s="527">
        <v>153</v>
      </c>
      <c r="K82" s="528">
        <v>822.2693464052287</v>
      </c>
      <c r="L82" s="405">
        <v>81780</v>
      </c>
      <c r="M82" s="406">
        <v>1507.525975666422</v>
      </c>
      <c r="N82" s="527">
        <v>81545</v>
      </c>
      <c r="O82" s="528">
        <v>1475.2585617757063</v>
      </c>
      <c r="P82" s="423"/>
    </row>
    <row r="83" spans="1:223" s="403" customFormat="1" ht="18" customHeight="1">
      <c r="B83" s="398">
        <v>20</v>
      </c>
      <c r="C83" s="404" t="s">
        <v>207</v>
      </c>
      <c r="D83" s="405">
        <v>4845</v>
      </c>
      <c r="E83" s="406">
        <v>564.69927347781231</v>
      </c>
      <c r="F83" s="527">
        <v>4843</v>
      </c>
      <c r="G83" s="528">
        <v>540.18711542432379</v>
      </c>
      <c r="H83" s="405">
        <v>533</v>
      </c>
      <c r="I83" s="406">
        <v>883.28757973733582</v>
      </c>
      <c r="J83" s="527">
        <v>533</v>
      </c>
      <c r="K83" s="528">
        <v>853.33686679174468</v>
      </c>
      <c r="L83" s="405">
        <v>194162</v>
      </c>
      <c r="M83" s="406">
        <v>1455.9361923548372</v>
      </c>
      <c r="N83" s="527">
        <v>193717</v>
      </c>
      <c r="O83" s="528">
        <v>1425.3674529339185</v>
      </c>
      <c r="P83" s="423"/>
    </row>
    <row r="84" spans="1:223" s="403" customFormat="1" ht="18" customHeight="1">
      <c r="B84" s="398">
        <v>48</v>
      </c>
      <c r="C84" s="404" t="s">
        <v>214</v>
      </c>
      <c r="D84" s="405">
        <v>8957</v>
      </c>
      <c r="E84" s="406">
        <v>597.64372892709616</v>
      </c>
      <c r="F84" s="527">
        <v>8952</v>
      </c>
      <c r="G84" s="528">
        <v>574.27342828418239</v>
      </c>
      <c r="H84" s="405">
        <v>1553</v>
      </c>
      <c r="I84" s="406">
        <v>894.95138441725692</v>
      </c>
      <c r="J84" s="527">
        <v>1553</v>
      </c>
      <c r="K84" s="528">
        <v>881.7634127495171</v>
      </c>
      <c r="L84" s="405">
        <v>298854</v>
      </c>
      <c r="M84" s="406">
        <v>1496.3294983169044</v>
      </c>
      <c r="N84" s="527">
        <v>297567</v>
      </c>
      <c r="O84" s="528">
        <v>1472.5408177990164</v>
      </c>
      <c r="P84" s="423"/>
    </row>
    <row r="85" spans="1:223" s="403" customFormat="1" ht="18" hidden="1" customHeight="1">
      <c r="B85" s="398"/>
      <c r="C85" s="404"/>
      <c r="D85" s="405"/>
      <c r="E85" s="406"/>
      <c r="F85" s="405"/>
      <c r="G85" s="406"/>
      <c r="H85" s="405"/>
      <c r="I85" s="406"/>
      <c r="J85" s="405"/>
      <c r="K85" s="406"/>
      <c r="L85" s="405"/>
      <c r="M85" s="406"/>
      <c r="N85" s="405"/>
      <c r="O85" s="406"/>
      <c r="P85" s="423"/>
    </row>
    <row r="86" spans="1:223" s="402" customFormat="1" ht="18" customHeight="1">
      <c r="A86" s="397"/>
      <c r="B86" s="398">
        <v>26</v>
      </c>
      <c r="C86" s="399" t="s">
        <v>101</v>
      </c>
      <c r="D86" s="400">
        <v>1993</v>
      </c>
      <c r="E86" s="401">
        <v>464.82762669342696</v>
      </c>
      <c r="F86" s="525">
        <v>1991</v>
      </c>
      <c r="G86" s="526">
        <v>440.49760924158716</v>
      </c>
      <c r="H86" s="400">
        <v>175</v>
      </c>
      <c r="I86" s="401">
        <v>674.78605714285709</v>
      </c>
      <c r="J86" s="525">
        <v>175</v>
      </c>
      <c r="K86" s="526">
        <v>642.43342857142864</v>
      </c>
      <c r="L86" s="400">
        <v>72886</v>
      </c>
      <c r="M86" s="401">
        <v>1184.4049080756247</v>
      </c>
      <c r="N86" s="525">
        <v>72761</v>
      </c>
      <c r="O86" s="526">
        <v>1160.791721526642</v>
      </c>
      <c r="P86" s="423"/>
      <c r="Q86" s="403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DU86" s="397"/>
      <c r="DV86" s="397"/>
      <c r="DW86" s="397"/>
      <c r="DX86" s="397"/>
      <c r="DY86" s="397"/>
      <c r="DZ86" s="397"/>
      <c r="EA86" s="397"/>
      <c r="EB86" s="397"/>
      <c r="EC86" s="397"/>
      <c r="ED86" s="397"/>
      <c r="EE86" s="397"/>
      <c r="EF86" s="397"/>
      <c r="EG86" s="397"/>
      <c r="EH86" s="397"/>
      <c r="EI86" s="397"/>
      <c r="EJ86" s="397"/>
      <c r="EK86" s="397"/>
      <c r="EL86" s="397"/>
      <c r="EM86" s="397"/>
      <c r="EN86" s="397"/>
      <c r="EO86" s="397"/>
      <c r="EP86" s="397"/>
      <c r="EQ86" s="397"/>
      <c r="ER86" s="397"/>
      <c r="ES86" s="397"/>
      <c r="ET86" s="397"/>
      <c r="EU86" s="397"/>
      <c r="EV86" s="397"/>
      <c r="EW86" s="397"/>
      <c r="EX86" s="397"/>
      <c r="EY86" s="397"/>
      <c r="EZ86" s="397"/>
      <c r="FA86" s="397"/>
      <c r="FB86" s="397"/>
      <c r="FC86" s="397"/>
      <c r="FD86" s="397"/>
      <c r="FE86" s="397"/>
      <c r="FF86" s="397"/>
      <c r="FG86" s="397"/>
      <c r="FH86" s="397"/>
      <c r="FI86" s="397"/>
      <c r="FJ86" s="397"/>
      <c r="FK86" s="397"/>
      <c r="FL86" s="397"/>
      <c r="FM86" s="397"/>
      <c r="FN86" s="397"/>
      <c r="FO86" s="397"/>
      <c r="FP86" s="397"/>
      <c r="FQ86" s="397"/>
      <c r="FR86" s="397"/>
      <c r="FS86" s="397"/>
      <c r="FT86" s="397"/>
      <c r="FU86" s="397"/>
      <c r="FV86" s="397"/>
      <c r="FW86" s="397"/>
      <c r="FX86" s="397"/>
      <c r="FY86" s="397"/>
      <c r="FZ86" s="397"/>
      <c r="GA86" s="397"/>
      <c r="GB86" s="397"/>
      <c r="GC86" s="397"/>
      <c r="GD86" s="397"/>
      <c r="GE86" s="397"/>
      <c r="GF86" s="397"/>
      <c r="GG86" s="397"/>
      <c r="GH86" s="397"/>
      <c r="GI86" s="397"/>
      <c r="GJ86" s="397"/>
      <c r="GK86" s="397"/>
      <c r="GL86" s="397"/>
      <c r="GM86" s="397"/>
      <c r="GN86" s="397"/>
      <c r="GO86" s="397"/>
      <c r="GP86" s="397"/>
      <c r="GQ86" s="397"/>
      <c r="GR86" s="397"/>
      <c r="GS86" s="397"/>
      <c r="GT86" s="397"/>
      <c r="GU86" s="397"/>
      <c r="GV86" s="397"/>
      <c r="GW86" s="397"/>
      <c r="GX86" s="397"/>
      <c r="GY86" s="397"/>
      <c r="GZ86" s="397"/>
      <c r="HA86" s="397"/>
      <c r="HB86" s="397"/>
      <c r="HC86" s="397"/>
      <c r="HD86" s="397"/>
      <c r="HE86" s="397"/>
      <c r="HF86" s="397"/>
      <c r="HG86" s="397"/>
      <c r="HH86" s="397"/>
      <c r="HI86" s="397"/>
      <c r="HJ86" s="397"/>
      <c r="HK86" s="397"/>
      <c r="HL86" s="397"/>
      <c r="HM86" s="397"/>
      <c r="HN86" s="397"/>
      <c r="HO86" s="397"/>
    </row>
    <row r="87" spans="1:223" s="402" customFormat="1" ht="18" hidden="1" customHeight="1">
      <c r="A87" s="397"/>
      <c r="B87" s="398"/>
      <c r="C87" s="399"/>
      <c r="D87" s="400"/>
      <c r="E87" s="401"/>
      <c r="F87" s="400"/>
      <c r="G87" s="401"/>
      <c r="H87" s="400"/>
      <c r="I87" s="401"/>
      <c r="J87" s="400"/>
      <c r="K87" s="401"/>
      <c r="L87" s="400"/>
      <c r="M87" s="401"/>
      <c r="N87" s="400"/>
      <c r="O87" s="401"/>
      <c r="P87" s="423"/>
      <c r="Q87" s="403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  <c r="DX87" s="397"/>
      <c r="DY87" s="397"/>
      <c r="DZ87" s="397"/>
      <c r="EA87" s="397"/>
      <c r="EB87" s="397"/>
      <c r="EC87" s="397"/>
      <c r="ED87" s="397"/>
      <c r="EE87" s="397"/>
      <c r="EF87" s="397"/>
      <c r="EG87" s="397"/>
      <c r="EH87" s="397"/>
      <c r="EI87" s="397"/>
      <c r="EJ87" s="397"/>
      <c r="EK87" s="397"/>
      <c r="EL87" s="397"/>
      <c r="EM87" s="397"/>
      <c r="EN87" s="397"/>
      <c r="EO87" s="397"/>
      <c r="EP87" s="397"/>
      <c r="EQ87" s="397"/>
      <c r="ER87" s="397"/>
      <c r="ES87" s="397"/>
      <c r="ET87" s="397"/>
      <c r="EU87" s="397"/>
      <c r="EV87" s="397"/>
      <c r="EW87" s="397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397"/>
      <c r="FK87" s="397"/>
      <c r="FL87" s="397"/>
      <c r="FM87" s="397"/>
      <c r="FN87" s="397"/>
      <c r="FO87" s="397"/>
      <c r="FP87" s="397"/>
      <c r="FQ87" s="397"/>
      <c r="FR87" s="397"/>
      <c r="FS87" s="397"/>
      <c r="FT87" s="397"/>
      <c r="FU87" s="397"/>
      <c r="FV87" s="397"/>
      <c r="FW87" s="397"/>
      <c r="FX87" s="397"/>
      <c r="FY87" s="397"/>
      <c r="FZ87" s="397"/>
      <c r="GA87" s="397"/>
      <c r="GB87" s="397"/>
      <c r="GC87" s="397"/>
      <c r="GD87" s="397"/>
      <c r="GE87" s="397"/>
      <c r="GF87" s="397"/>
      <c r="GG87" s="397"/>
      <c r="GH87" s="397"/>
      <c r="GI87" s="397"/>
      <c r="GJ87" s="397"/>
      <c r="GK87" s="397"/>
      <c r="GL87" s="397"/>
      <c r="GM87" s="397"/>
      <c r="GN87" s="397"/>
      <c r="GO87" s="397"/>
      <c r="GP87" s="397"/>
      <c r="GQ87" s="397"/>
      <c r="GR87" s="397"/>
      <c r="GS87" s="397"/>
      <c r="GT87" s="397"/>
      <c r="GU87" s="397"/>
      <c r="GV87" s="397"/>
      <c r="GW87" s="397"/>
      <c r="GX87" s="397"/>
      <c r="GY87" s="397"/>
      <c r="GZ87" s="397"/>
      <c r="HA87" s="397"/>
      <c r="HB87" s="397"/>
      <c r="HC87" s="397"/>
      <c r="HD87" s="397"/>
      <c r="HE87" s="397"/>
      <c r="HF87" s="397"/>
      <c r="HG87" s="397"/>
      <c r="HH87" s="397"/>
      <c r="HI87" s="397"/>
      <c r="HJ87" s="397"/>
      <c r="HK87" s="397"/>
      <c r="HL87" s="397"/>
      <c r="HM87" s="397"/>
      <c r="HN87" s="397"/>
      <c r="HO87" s="397"/>
    </row>
    <row r="88" spans="1:223" s="402" customFormat="1" ht="18" customHeight="1">
      <c r="A88" s="397"/>
      <c r="B88" s="398">
        <v>51</v>
      </c>
      <c r="C88" s="404" t="s">
        <v>102</v>
      </c>
      <c r="D88" s="405">
        <v>763</v>
      </c>
      <c r="E88" s="406">
        <v>395.81065530799469</v>
      </c>
      <c r="F88" s="527">
        <v>763</v>
      </c>
      <c r="G88" s="528">
        <v>378.02473132372216</v>
      </c>
      <c r="H88" s="405">
        <v>48</v>
      </c>
      <c r="I88" s="406">
        <v>796.16791666666666</v>
      </c>
      <c r="J88" s="527">
        <v>48</v>
      </c>
      <c r="K88" s="528">
        <v>796.16791666666666</v>
      </c>
      <c r="L88" s="405">
        <v>9075</v>
      </c>
      <c r="M88" s="406">
        <v>1213.2908066115699</v>
      </c>
      <c r="N88" s="527">
        <v>9058</v>
      </c>
      <c r="O88" s="528">
        <v>1169.3822102009269</v>
      </c>
      <c r="P88" s="423"/>
      <c r="Q88" s="403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DU88" s="397"/>
      <c r="DV88" s="397"/>
      <c r="DW88" s="397"/>
      <c r="DX88" s="397"/>
      <c r="DY88" s="397"/>
      <c r="DZ88" s="397"/>
      <c r="EA88" s="397"/>
      <c r="EB88" s="397"/>
      <c r="EC88" s="397"/>
      <c r="ED88" s="397"/>
      <c r="EE88" s="397"/>
      <c r="EF88" s="397"/>
      <c r="EG88" s="397"/>
      <c r="EH88" s="397"/>
      <c r="EI88" s="397"/>
      <c r="EJ88" s="397"/>
      <c r="EK88" s="397"/>
      <c r="EL88" s="397"/>
      <c r="EM88" s="397"/>
      <c r="EN88" s="397"/>
      <c r="EO88" s="397"/>
      <c r="EP88" s="397"/>
      <c r="EQ88" s="397"/>
      <c r="ER88" s="397"/>
      <c r="ES88" s="397"/>
      <c r="ET88" s="397"/>
      <c r="EU88" s="397"/>
      <c r="EV88" s="397"/>
      <c r="EW88" s="397"/>
      <c r="EX88" s="397"/>
      <c r="EY88" s="397"/>
      <c r="EZ88" s="397"/>
      <c r="FA88" s="397"/>
      <c r="FB88" s="397"/>
      <c r="FC88" s="397"/>
      <c r="FD88" s="397"/>
      <c r="FE88" s="397"/>
      <c r="FF88" s="397"/>
      <c r="FG88" s="397"/>
      <c r="FH88" s="397"/>
      <c r="FI88" s="397"/>
      <c r="FJ88" s="397"/>
      <c r="FK88" s="397"/>
      <c r="FL88" s="397"/>
      <c r="FM88" s="397"/>
      <c r="FN88" s="397"/>
      <c r="FO88" s="397"/>
      <c r="FP88" s="397"/>
      <c r="FQ88" s="397"/>
      <c r="FR88" s="397"/>
      <c r="FS88" s="397"/>
      <c r="FT88" s="397"/>
      <c r="FU88" s="397"/>
      <c r="FV88" s="397"/>
      <c r="FW88" s="397"/>
      <c r="FX88" s="397"/>
      <c r="FY88" s="397"/>
      <c r="FZ88" s="397"/>
      <c r="GA88" s="397"/>
      <c r="GB88" s="397"/>
      <c r="GC88" s="397"/>
      <c r="GD88" s="397"/>
      <c r="GE88" s="397"/>
      <c r="GF88" s="397"/>
      <c r="GG88" s="397"/>
      <c r="GH88" s="397"/>
      <c r="GI88" s="397"/>
      <c r="GJ88" s="397"/>
      <c r="GK88" s="397"/>
      <c r="GL88" s="397"/>
      <c r="GM88" s="397"/>
      <c r="GN88" s="397"/>
      <c r="GO88" s="397"/>
      <c r="GP88" s="397"/>
      <c r="GQ88" s="397"/>
      <c r="GR88" s="397"/>
      <c r="GS88" s="397"/>
      <c r="GT88" s="397"/>
      <c r="GU88" s="397"/>
      <c r="GV88" s="397"/>
      <c r="GW88" s="397"/>
      <c r="GX88" s="397"/>
      <c r="GY88" s="397"/>
      <c r="GZ88" s="397"/>
      <c r="HA88" s="397"/>
      <c r="HB88" s="397"/>
      <c r="HC88" s="397"/>
      <c r="HD88" s="397"/>
      <c r="HE88" s="397"/>
      <c r="HF88" s="397"/>
      <c r="HG88" s="397"/>
      <c r="HH88" s="397"/>
      <c r="HI88" s="397"/>
      <c r="HJ88" s="397"/>
      <c r="HK88" s="397"/>
      <c r="HL88" s="397"/>
      <c r="HM88" s="397"/>
      <c r="HN88" s="397"/>
      <c r="HO88" s="397"/>
    </row>
    <row r="89" spans="1:223" s="402" customFormat="1" ht="18" customHeight="1">
      <c r="A89" s="397"/>
      <c r="B89" s="398">
        <v>52</v>
      </c>
      <c r="C89" s="404" t="s">
        <v>103</v>
      </c>
      <c r="D89" s="407">
        <v>789</v>
      </c>
      <c r="E89" s="408">
        <v>367.21749049429661</v>
      </c>
      <c r="F89" s="527">
        <v>789</v>
      </c>
      <c r="G89" s="528">
        <v>354.89645120405584</v>
      </c>
      <c r="H89" s="407">
        <v>25</v>
      </c>
      <c r="I89" s="408">
        <v>736.5412</v>
      </c>
      <c r="J89" s="527">
        <v>25</v>
      </c>
      <c r="K89" s="528">
        <v>717.82920000000001</v>
      </c>
      <c r="L89" s="407">
        <v>8596</v>
      </c>
      <c r="M89" s="408">
        <v>1164.3913808748252</v>
      </c>
      <c r="N89" s="527">
        <v>8580</v>
      </c>
      <c r="O89" s="528">
        <v>1117.0732599067599</v>
      </c>
      <c r="P89" s="423"/>
      <c r="Q89" s="403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  <c r="DX89" s="397"/>
      <c r="DY89" s="397"/>
      <c r="DZ89" s="397"/>
      <c r="EA89" s="397"/>
      <c r="EB89" s="397"/>
      <c r="EC89" s="397"/>
      <c r="ED89" s="397"/>
      <c r="EE89" s="397"/>
      <c r="EF89" s="397"/>
      <c r="EG89" s="397"/>
      <c r="EH89" s="397"/>
      <c r="EI89" s="397"/>
      <c r="EJ89" s="397"/>
      <c r="EK89" s="397"/>
      <c r="EL89" s="397"/>
      <c r="EM89" s="397"/>
      <c r="EN89" s="397"/>
      <c r="EO89" s="397"/>
      <c r="EP89" s="397"/>
      <c r="EQ89" s="397"/>
      <c r="ER89" s="397"/>
      <c r="ES89" s="397"/>
      <c r="ET89" s="397"/>
      <c r="EU89" s="397"/>
      <c r="EV89" s="397"/>
      <c r="EW89" s="397"/>
      <c r="EX89" s="397"/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397"/>
      <c r="FL89" s="397"/>
      <c r="FM89" s="397"/>
      <c r="FN89" s="397"/>
      <c r="FO89" s="397"/>
      <c r="FP89" s="397"/>
      <c r="FQ89" s="397"/>
      <c r="FR89" s="397"/>
      <c r="FS89" s="397"/>
      <c r="FT89" s="397"/>
      <c r="FU89" s="397"/>
      <c r="FV89" s="397"/>
      <c r="FW89" s="397"/>
      <c r="FX89" s="397"/>
      <c r="FY89" s="397"/>
      <c r="FZ89" s="397"/>
      <c r="GA89" s="397"/>
      <c r="GB89" s="397"/>
      <c r="GC89" s="397"/>
      <c r="GD89" s="397"/>
      <c r="GE89" s="397"/>
      <c r="GF89" s="397"/>
      <c r="GG89" s="397"/>
      <c r="GH89" s="397"/>
      <c r="GI89" s="397"/>
      <c r="GJ89" s="397"/>
      <c r="GK89" s="397"/>
      <c r="GL89" s="397"/>
      <c r="GM89" s="397"/>
      <c r="GN89" s="397"/>
      <c r="GO89" s="397"/>
      <c r="GP89" s="397"/>
      <c r="GQ89" s="397"/>
      <c r="GR89" s="397"/>
      <c r="GS89" s="397"/>
      <c r="GT89" s="397"/>
      <c r="GU89" s="397"/>
      <c r="GV89" s="397"/>
      <c r="GW89" s="397"/>
      <c r="GX89" s="397"/>
      <c r="GY89" s="397"/>
      <c r="GZ89" s="397"/>
      <c r="HA89" s="397"/>
      <c r="HB89" s="397"/>
      <c r="HC89" s="397"/>
      <c r="HD89" s="397"/>
      <c r="HE89" s="397"/>
      <c r="HF89" s="397"/>
      <c r="HG89" s="397"/>
      <c r="HH89" s="397"/>
      <c r="HI89" s="397"/>
      <c r="HJ89" s="397"/>
      <c r="HK89" s="397"/>
      <c r="HL89" s="397"/>
      <c r="HM89" s="397"/>
      <c r="HN89" s="397"/>
      <c r="HO89" s="397"/>
    </row>
    <row r="90" spans="1:223" s="402" customFormat="1" ht="18" hidden="1" customHeight="1">
      <c r="A90" s="397"/>
      <c r="B90" s="398"/>
      <c r="C90" s="404"/>
      <c r="D90" s="409"/>
      <c r="E90" s="410"/>
      <c r="F90" s="409"/>
      <c r="G90" s="410"/>
      <c r="H90" s="409"/>
      <c r="I90" s="410"/>
      <c r="J90" s="409"/>
      <c r="K90" s="410"/>
      <c r="L90" s="409"/>
      <c r="M90" s="410"/>
      <c r="N90" s="409"/>
      <c r="O90" s="410"/>
      <c r="P90" s="423"/>
      <c r="Q90" s="403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DU90" s="397"/>
      <c r="DV90" s="397"/>
      <c r="DW90" s="397"/>
      <c r="DX90" s="397"/>
      <c r="DY90" s="397"/>
      <c r="DZ90" s="397"/>
      <c r="EA90" s="397"/>
      <c r="EB90" s="397"/>
      <c r="EC90" s="397"/>
      <c r="ED90" s="397"/>
      <c r="EE90" s="397"/>
      <c r="EF90" s="397"/>
      <c r="EG90" s="397"/>
      <c r="EH90" s="397"/>
      <c r="EI90" s="397"/>
      <c r="EJ90" s="397"/>
      <c r="EK90" s="397"/>
      <c r="EL90" s="397"/>
      <c r="EM90" s="397"/>
      <c r="EN90" s="397"/>
      <c r="EO90" s="397"/>
      <c r="EP90" s="397"/>
      <c r="EQ90" s="397"/>
      <c r="ER90" s="397"/>
      <c r="ES90" s="397"/>
      <c r="ET90" s="397"/>
      <c r="EU90" s="397"/>
      <c r="EV90" s="397"/>
      <c r="EW90" s="397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397"/>
      <c r="FK90" s="397"/>
      <c r="FL90" s="397"/>
      <c r="FM90" s="397"/>
      <c r="FN90" s="397"/>
      <c r="FO90" s="397"/>
      <c r="FP90" s="397"/>
      <c r="FQ90" s="397"/>
      <c r="FR90" s="397"/>
      <c r="FS90" s="397"/>
      <c r="FT90" s="397"/>
      <c r="FU90" s="397"/>
      <c r="FV90" s="397"/>
      <c r="FW90" s="397"/>
      <c r="FX90" s="397"/>
      <c r="FY90" s="397"/>
      <c r="FZ90" s="397"/>
      <c r="GA90" s="397"/>
      <c r="GB90" s="397"/>
      <c r="GC90" s="397"/>
      <c r="GD90" s="397"/>
      <c r="GE90" s="397"/>
      <c r="GF90" s="397"/>
      <c r="GG90" s="397"/>
      <c r="GH90" s="397"/>
      <c r="GI90" s="397"/>
      <c r="GJ90" s="397"/>
      <c r="GK90" s="397"/>
      <c r="GL90" s="397"/>
      <c r="GM90" s="397"/>
      <c r="GN90" s="397"/>
      <c r="GO90" s="397"/>
      <c r="GP90" s="397"/>
      <c r="GQ90" s="397"/>
      <c r="GR90" s="397"/>
      <c r="GS90" s="397"/>
      <c r="GT90" s="397"/>
      <c r="GU90" s="397"/>
      <c r="GV90" s="397"/>
      <c r="GW90" s="397"/>
      <c r="GX90" s="397"/>
      <c r="GY90" s="397"/>
      <c r="GZ90" s="397"/>
      <c r="HA90" s="397"/>
      <c r="HB90" s="397"/>
      <c r="HC90" s="397"/>
      <c r="HD90" s="397"/>
      <c r="HE90" s="397"/>
      <c r="HF90" s="397"/>
      <c r="HG90" s="397"/>
      <c r="HH90" s="397"/>
      <c r="HI90" s="397"/>
      <c r="HJ90" s="397"/>
      <c r="HK90" s="397"/>
      <c r="HL90" s="397"/>
      <c r="HM90" s="397"/>
      <c r="HN90" s="397"/>
      <c r="HO90" s="397"/>
    </row>
    <row r="91" spans="1:223" s="402" customFormat="1" ht="18" customHeight="1">
      <c r="A91" s="411"/>
      <c r="B91" s="412"/>
      <c r="C91" s="413" t="s">
        <v>45</v>
      </c>
      <c r="D91" s="414">
        <v>340491</v>
      </c>
      <c r="E91" s="415">
        <v>479.26509561192501</v>
      </c>
      <c r="F91" s="529">
        <v>340303</v>
      </c>
      <c r="G91" s="530">
        <v>459.80518587846763</v>
      </c>
      <c r="H91" s="414">
        <v>45416</v>
      </c>
      <c r="I91" s="415">
        <v>705.31340386647651</v>
      </c>
      <c r="J91" s="529">
        <v>45412</v>
      </c>
      <c r="K91" s="530">
        <v>695.22839822073331</v>
      </c>
      <c r="L91" s="414">
        <v>10101961</v>
      </c>
      <c r="M91" s="415">
        <v>1197.8663144512241</v>
      </c>
      <c r="N91" s="529">
        <v>10083275</v>
      </c>
      <c r="O91" s="530">
        <v>1172.5527133862752</v>
      </c>
      <c r="P91" s="423"/>
      <c r="Q91" s="403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397"/>
      <c r="CE91" s="397"/>
      <c r="CF91" s="397"/>
      <c r="CG91" s="397"/>
      <c r="CH91" s="397"/>
      <c r="CI91" s="397"/>
      <c r="CJ91" s="397"/>
      <c r="CK91" s="397"/>
      <c r="CL91" s="397"/>
      <c r="CM91" s="397"/>
      <c r="CN91" s="397"/>
      <c r="CO91" s="397"/>
      <c r="CP91" s="39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A91" s="397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397"/>
      <c r="DR91" s="397"/>
      <c r="DS91" s="397"/>
      <c r="DT91" s="397"/>
      <c r="DU91" s="397"/>
      <c r="DV91" s="397"/>
      <c r="DW91" s="397"/>
      <c r="DX91" s="397"/>
      <c r="DY91" s="397"/>
      <c r="DZ91" s="397"/>
      <c r="EA91" s="397"/>
      <c r="EB91" s="397"/>
      <c r="EC91" s="397"/>
      <c r="ED91" s="397"/>
      <c r="EE91" s="397"/>
      <c r="EF91" s="397"/>
      <c r="EG91" s="397"/>
      <c r="EH91" s="397"/>
      <c r="EI91" s="397"/>
      <c r="EJ91" s="397"/>
      <c r="EK91" s="397"/>
      <c r="EL91" s="397"/>
      <c r="EM91" s="397"/>
      <c r="EN91" s="397"/>
      <c r="EO91" s="397"/>
      <c r="EP91" s="397"/>
      <c r="EQ91" s="397"/>
      <c r="ER91" s="397"/>
      <c r="ES91" s="397"/>
      <c r="ET91" s="397"/>
      <c r="EU91" s="397"/>
      <c r="EV91" s="397"/>
      <c r="EW91" s="397"/>
      <c r="EX91" s="397"/>
      <c r="EY91" s="397"/>
      <c r="EZ91" s="397"/>
      <c r="FA91" s="397"/>
      <c r="FB91" s="397"/>
      <c r="FC91" s="397"/>
      <c r="FD91" s="397"/>
      <c r="FE91" s="397"/>
      <c r="FF91" s="397"/>
      <c r="FG91" s="397"/>
      <c r="FH91" s="397"/>
      <c r="FI91" s="397"/>
      <c r="FJ91" s="397"/>
      <c r="FK91" s="397"/>
      <c r="FL91" s="397"/>
      <c r="FM91" s="397"/>
      <c r="FN91" s="397"/>
      <c r="FO91" s="397"/>
      <c r="FP91" s="397"/>
      <c r="FQ91" s="397"/>
      <c r="FR91" s="397"/>
      <c r="FS91" s="397"/>
      <c r="FT91" s="397"/>
      <c r="FU91" s="397"/>
      <c r="FV91" s="397"/>
      <c r="FW91" s="397"/>
      <c r="FX91" s="397"/>
      <c r="FY91" s="397"/>
      <c r="FZ91" s="397"/>
      <c r="GA91" s="397"/>
      <c r="GB91" s="397"/>
      <c r="GC91" s="397"/>
      <c r="GD91" s="397"/>
      <c r="GE91" s="397"/>
      <c r="GF91" s="397"/>
      <c r="GG91" s="397"/>
      <c r="GH91" s="397"/>
      <c r="GI91" s="397"/>
      <c r="GJ91" s="397"/>
      <c r="GK91" s="397"/>
      <c r="GL91" s="397"/>
      <c r="GM91" s="397"/>
      <c r="GN91" s="397"/>
      <c r="GO91" s="397"/>
      <c r="GP91" s="397"/>
      <c r="GQ91" s="397"/>
      <c r="GR91" s="397"/>
      <c r="GS91" s="397"/>
      <c r="GT91" s="397"/>
      <c r="GU91" s="397"/>
      <c r="GV91" s="397"/>
      <c r="GW91" s="397"/>
      <c r="GX91" s="397"/>
      <c r="GY91" s="397"/>
      <c r="GZ91" s="397"/>
      <c r="HA91" s="397"/>
      <c r="HB91" s="397"/>
      <c r="HC91" s="397"/>
      <c r="HD91" s="397"/>
      <c r="HE91" s="397"/>
      <c r="HF91" s="397"/>
      <c r="HG91" s="397"/>
      <c r="HH91" s="397"/>
      <c r="HI91" s="397"/>
      <c r="HJ91" s="397"/>
      <c r="HK91" s="397"/>
      <c r="HL91" s="397"/>
      <c r="HM91" s="397"/>
      <c r="HN91" s="397"/>
      <c r="HO91" s="397"/>
    </row>
    <row r="92" spans="1:223" ht="18" customHeight="1">
      <c r="A92" s="390"/>
      <c r="B92" s="391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</row>
    <row r="93" spans="1:223" ht="18" customHeight="1">
      <c r="A93" s="390"/>
      <c r="B93" s="416"/>
      <c r="C93" s="390"/>
      <c r="D93" s="417"/>
      <c r="E93" s="418"/>
      <c r="F93" s="417"/>
      <c r="G93" s="418"/>
      <c r="H93" s="417"/>
      <c r="I93" s="418"/>
      <c r="J93" s="417"/>
      <c r="K93" s="418"/>
      <c r="L93" s="417"/>
      <c r="M93" s="418"/>
      <c r="N93" s="417"/>
      <c r="O93" s="418"/>
    </row>
    <row r="94" spans="1:223" ht="18" customHeight="1">
      <c r="B94" s="419"/>
      <c r="D94" s="420"/>
      <c r="E94" s="421"/>
      <c r="F94" s="420"/>
      <c r="G94" s="421"/>
      <c r="H94" s="420"/>
      <c r="I94" s="421"/>
      <c r="J94" s="420"/>
      <c r="K94" s="421"/>
      <c r="L94" s="420"/>
      <c r="M94" s="421"/>
      <c r="N94" s="420"/>
      <c r="O94" s="421"/>
    </row>
    <row r="95" spans="1:223" ht="18" customHeight="1">
      <c r="B95" s="419"/>
      <c r="C95" s="422"/>
      <c r="D95" s="420"/>
      <c r="E95" s="421"/>
      <c r="F95" s="420"/>
      <c r="G95" s="421"/>
      <c r="H95" s="420"/>
      <c r="I95" s="421"/>
      <c r="J95" s="420"/>
      <c r="K95" s="421"/>
      <c r="L95" s="420"/>
      <c r="M95" s="421"/>
      <c r="N95" s="420"/>
      <c r="O95" s="421"/>
    </row>
    <row r="96" spans="1:223" ht="18" customHeight="1">
      <c r="B96" s="419"/>
      <c r="E96" s="421"/>
      <c r="G96" s="421"/>
      <c r="I96" s="421"/>
      <c r="K96" s="421"/>
      <c r="M96" s="421"/>
      <c r="O96" s="421"/>
    </row>
    <row r="97" spans="2:15" ht="18" customHeight="1">
      <c r="B97" s="419"/>
      <c r="E97" s="421"/>
      <c r="G97" s="421"/>
      <c r="I97" s="421"/>
      <c r="K97" s="421"/>
      <c r="M97" s="421"/>
      <c r="O97" s="421"/>
    </row>
    <row r="98" spans="2:15" ht="18" customHeight="1">
      <c r="B98" s="419"/>
      <c r="E98" s="421"/>
      <c r="G98" s="421"/>
      <c r="I98" s="421"/>
      <c r="K98" s="421"/>
      <c r="M98" s="421"/>
      <c r="O98" s="421"/>
    </row>
    <row r="99" spans="2:15" ht="18" customHeight="1">
      <c r="B99" s="419"/>
      <c r="E99" s="421"/>
      <c r="G99" s="421"/>
      <c r="I99" s="421"/>
      <c r="K99" s="421"/>
      <c r="M99" s="421"/>
      <c r="O99" s="421"/>
    </row>
    <row r="100" spans="2:15" ht="18" customHeight="1">
      <c r="B100" s="419"/>
      <c r="E100" s="421"/>
      <c r="G100" s="421"/>
      <c r="I100" s="421"/>
      <c r="K100" s="421"/>
      <c r="M100" s="421"/>
      <c r="O100" s="421"/>
    </row>
    <row r="101" spans="2:15" ht="18" customHeight="1">
      <c r="B101" s="419"/>
      <c r="E101" s="421"/>
      <c r="G101" s="421"/>
      <c r="I101" s="421"/>
      <c r="K101" s="421"/>
      <c r="M101" s="421"/>
      <c r="O101" s="421"/>
    </row>
    <row r="102" spans="2:15" ht="18" customHeight="1">
      <c r="B102" s="419"/>
    </row>
    <row r="103" spans="2:15" ht="18" customHeight="1">
      <c r="B103" s="419"/>
    </row>
    <row r="104" spans="2:15" ht="18" customHeight="1">
      <c r="B104" s="419"/>
    </row>
    <row r="105" spans="2:15" ht="18" customHeight="1">
      <c r="B105" s="419"/>
    </row>
    <row r="106" spans="2:15" ht="18" customHeight="1">
      <c r="B106" s="419"/>
    </row>
    <row r="107" spans="2:15" ht="18" customHeight="1">
      <c r="B107" s="419"/>
    </row>
    <row r="108" spans="2:15" ht="18" customHeight="1">
      <c r="B108" s="419"/>
    </row>
    <row r="109" spans="2:15" ht="18" customHeight="1"/>
    <row r="110" spans="2:15" ht="18" customHeight="1"/>
    <row r="111" spans="2:15" ht="18" customHeight="1"/>
    <row r="112" spans="2:15" ht="18" customHeight="1"/>
    <row r="113" ht="18" customHeight="1"/>
    <row r="114" ht="18" customHeight="1"/>
    <row r="115" ht="18" customHeight="1"/>
    <row r="117" ht="13" customHeight="1"/>
    <row r="130" ht="15.75" customHeight="1"/>
  </sheetData>
  <mergeCells count="8">
    <mergeCell ref="L8:M8"/>
    <mergeCell ref="N8:O8"/>
    <mergeCell ref="B7:B9"/>
    <mergeCell ref="C7:C9"/>
    <mergeCell ref="D8:E8"/>
    <mergeCell ref="F8:G8"/>
    <mergeCell ref="H8:I8"/>
    <mergeCell ref="J8:K8"/>
  </mergeCells>
  <hyperlinks>
    <hyperlink ref="Q5" location="Indice!A1" display="Volver al índice" xr:uid="{22BAF03A-2E22-4081-91E9-B19CAEB9C4B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H99" sqref="H99"/>
    </sheetView>
  </sheetViews>
  <sheetFormatPr baseColWidth="10" defaultColWidth="11.453125" defaultRowHeight="15.5"/>
  <cols>
    <col min="1" max="1" width="2.7265625" style="87" customWidth="1"/>
    <col min="2" max="2" width="8" style="86" customWidth="1"/>
    <col min="3" max="3" width="24.7265625" style="87" customWidth="1"/>
    <col min="4" max="4" width="18.7265625" style="87" customWidth="1"/>
    <col min="5" max="5" width="13.81640625" style="87" customWidth="1"/>
    <col min="6" max="6" width="10.7265625" style="87" customWidth="1"/>
    <col min="7" max="7" width="18.7265625" style="87" customWidth="1"/>
    <col min="8" max="8" width="13.81640625" style="87" customWidth="1"/>
    <col min="9" max="9" width="10.7265625" style="87" customWidth="1"/>
    <col min="10" max="16384" width="11.453125" style="87"/>
  </cols>
  <sheetData>
    <row r="1" spans="1:255" s="1" customFormat="1" ht="12.25" customHeight="1">
      <c r="B1" s="6"/>
    </row>
    <row r="2" spans="1:255" s="1" customFormat="1" ht="13" customHeight="1">
      <c r="B2" s="6"/>
    </row>
    <row r="3" spans="1:255" s="95" customFormat="1" ht="18.5">
      <c r="B3" s="488" t="s">
        <v>106</v>
      </c>
      <c r="C3" s="488"/>
      <c r="D3" s="488"/>
      <c r="E3" s="488"/>
      <c r="F3" s="488"/>
      <c r="G3" s="488"/>
      <c r="H3" s="488"/>
      <c r="I3" s="488"/>
    </row>
    <row r="4" spans="1:255" s="2" customFormat="1" ht="15.75" customHeight="1">
      <c r="B4" s="6"/>
      <c r="C4" s="94"/>
      <c r="D4" s="92"/>
      <c r="E4" s="93"/>
      <c r="F4" s="92"/>
      <c r="G4" s="92"/>
      <c r="H4" s="93"/>
      <c r="I4" s="92"/>
    </row>
    <row r="5" spans="1:255" s="95" customFormat="1" ht="18.5">
      <c r="B5" s="489" t="e">
        <f>#REF!</f>
        <v>#REF!</v>
      </c>
      <c r="C5" s="489"/>
      <c r="D5" s="489"/>
      <c r="E5" s="489"/>
      <c r="F5" s="489"/>
      <c r="G5" s="489"/>
      <c r="H5" s="489"/>
      <c r="I5" s="489"/>
      <c r="K5" s="7" t="s">
        <v>170</v>
      </c>
    </row>
    <row r="6" spans="1:255" s="95" customFormat="1" ht="6" customHeight="1">
      <c r="B6" s="6"/>
      <c r="C6" s="85"/>
      <c r="D6" s="92"/>
      <c r="E6" s="93"/>
      <c r="F6" s="92"/>
      <c r="G6" s="92"/>
      <c r="H6" s="93"/>
      <c r="I6" s="92"/>
      <c r="K6" s="7"/>
    </row>
    <row r="7" spans="1:255" ht="24.75" customHeight="1">
      <c r="B7" s="486" t="s">
        <v>159</v>
      </c>
      <c r="C7" s="484" t="s">
        <v>47</v>
      </c>
      <c r="D7" s="481" t="s">
        <v>107</v>
      </c>
      <c r="E7" s="482"/>
      <c r="F7" s="483"/>
      <c r="G7" s="481" t="s">
        <v>201</v>
      </c>
      <c r="H7" s="482"/>
      <c r="I7" s="483"/>
    </row>
    <row r="8" spans="1:255" ht="69" customHeight="1">
      <c r="B8" s="487"/>
      <c r="C8" s="485"/>
      <c r="D8" s="232" t="s">
        <v>107</v>
      </c>
      <c r="E8" s="234" t="s">
        <v>200</v>
      </c>
      <c r="F8" s="232" t="s">
        <v>198</v>
      </c>
      <c r="G8" s="232" t="s">
        <v>199</v>
      </c>
      <c r="H8" s="234" t="s">
        <v>200</v>
      </c>
      <c r="I8" s="232" t="s">
        <v>198</v>
      </c>
    </row>
    <row r="9" spans="1:255" ht="29.25" hidden="1" customHeight="1">
      <c r="B9" s="96"/>
      <c r="C9" s="88"/>
      <c r="D9" s="88"/>
      <c r="E9" s="89"/>
      <c r="F9" s="88"/>
      <c r="G9" s="88"/>
      <c r="H9" s="89"/>
      <c r="I9" s="88"/>
    </row>
    <row r="10" spans="1:255" s="100" customFormat="1" ht="18" customHeight="1">
      <c r="A10" s="8"/>
      <c r="B10" s="97"/>
      <c r="C10" s="98" t="s">
        <v>52</v>
      </c>
      <c r="D10" s="99">
        <v>1646986</v>
      </c>
      <c r="E10" s="210">
        <v>0.16303626592896173</v>
      </c>
      <c r="F10" s="210">
        <v>1.6262811375822972E-2</v>
      </c>
      <c r="G10" s="137">
        <v>1070.6102935969095</v>
      </c>
      <c r="H10" s="210">
        <v>0.89376442152260194</v>
      </c>
      <c r="I10" s="210">
        <v>9.4915253747950068E-2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3" customFormat="1" ht="18" customHeight="1">
      <c r="B11" s="97">
        <v>4</v>
      </c>
      <c r="C11" s="101" t="s">
        <v>53</v>
      </c>
      <c r="D11" s="102">
        <v>113462</v>
      </c>
      <c r="E11" s="211">
        <v>1.1231680660814272E-2</v>
      </c>
      <c r="F11" s="211">
        <v>2.1352056890809212E-2</v>
      </c>
      <c r="G11" s="138">
        <v>976.90745853237217</v>
      </c>
      <c r="H11" s="211">
        <v>0.81553963639082772</v>
      </c>
      <c r="I11" s="211">
        <v>9.8716193230440341E-2</v>
      </c>
    </row>
    <row r="12" spans="1:255" s="104" customFormat="1" ht="18" customHeight="1">
      <c r="B12" s="97">
        <v>11</v>
      </c>
      <c r="C12" s="101" t="s">
        <v>54</v>
      </c>
      <c r="D12" s="102">
        <v>229776</v>
      </c>
      <c r="E12" s="211">
        <v>2.2745682744172147E-2</v>
      </c>
      <c r="F12" s="211">
        <v>1.257700884004187E-2</v>
      </c>
      <c r="G12" s="138">
        <v>1185.3618264309589</v>
      </c>
      <c r="H12" s="211">
        <v>0.98956103208729618</v>
      </c>
      <c r="I12" s="211">
        <v>9.3678560497846508E-2</v>
      </c>
    </row>
    <row r="13" spans="1:255" s="104" customFormat="1" ht="18" customHeight="1">
      <c r="B13" s="97">
        <v>14</v>
      </c>
      <c r="C13" s="101" t="s">
        <v>55</v>
      </c>
      <c r="D13" s="102">
        <v>177505</v>
      </c>
      <c r="E13" s="211">
        <v>1.7571340851543577E-2</v>
      </c>
      <c r="F13" s="211">
        <v>1.3596080491537377E-2</v>
      </c>
      <c r="G13" s="138">
        <v>997.7810185628573</v>
      </c>
      <c r="H13" s="211">
        <v>0.83296525373949482</v>
      </c>
      <c r="I13" s="211">
        <v>9.8956108807291221E-2</v>
      </c>
    </row>
    <row r="14" spans="1:255" s="104" customFormat="1" ht="18" customHeight="1">
      <c r="B14" s="97">
        <v>18</v>
      </c>
      <c r="C14" s="101" t="s">
        <v>56</v>
      </c>
      <c r="D14" s="102">
        <v>196296</v>
      </c>
      <c r="E14" s="211">
        <v>1.9431474740399413E-2</v>
      </c>
      <c r="F14" s="211">
        <v>1.8016616361203663E-2</v>
      </c>
      <c r="G14" s="138">
        <v>1018.7435838733338</v>
      </c>
      <c r="H14" s="211">
        <v>0.85046517427117785</v>
      </c>
      <c r="I14" s="211">
        <v>9.6152263197299304E-2</v>
      </c>
    </row>
    <row r="15" spans="1:255" s="104" customFormat="1" ht="18" customHeight="1">
      <c r="B15" s="97">
        <v>21</v>
      </c>
      <c r="C15" s="101" t="s">
        <v>57</v>
      </c>
      <c r="D15" s="102">
        <v>102638</v>
      </c>
      <c r="E15" s="211">
        <v>1.0160205528411761E-2</v>
      </c>
      <c r="F15" s="211">
        <v>1.6469423124535698E-2</v>
      </c>
      <c r="G15" s="138">
        <v>1084.4472954461316</v>
      </c>
      <c r="H15" s="211">
        <v>0.90531579556350339</v>
      </c>
      <c r="I15" s="211">
        <v>9.3147397110867169E-2</v>
      </c>
    </row>
    <row r="16" spans="1:255" s="104" customFormat="1" ht="18" customHeight="1">
      <c r="B16" s="97">
        <v>23</v>
      </c>
      <c r="C16" s="101" t="s">
        <v>58</v>
      </c>
      <c r="D16" s="102">
        <v>146940</v>
      </c>
      <c r="E16" s="211">
        <v>1.4545690683224772E-2</v>
      </c>
      <c r="F16" s="211">
        <v>1.3211606354810224E-2</v>
      </c>
      <c r="G16" s="138">
        <v>986.91019048591352</v>
      </c>
      <c r="H16" s="211">
        <v>0.82389009406115954</v>
      </c>
      <c r="I16" s="211">
        <v>9.7775550885305762E-2</v>
      </c>
    </row>
    <row r="17" spans="1:457" s="104" customFormat="1" ht="18" customHeight="1">
      <c r="B17" s="97">
        <v>29</v>
      </c>
      <c r="C17" s="101" t="s">
        <v>59</v>
      </c>
      <c r="D17" s="102">
        <v>284225</v>
      </c>
      <c r="E17" s="211">
        <v>2.8135626340271953E-2</v>
      </c>
      <c r="F17" s="211">
        <v>1.9239044681919282E-2</v>
      </c>
      <c r="G17" s="138">
        <v>1087.6012832439087</v>
      </c>
      <c r="H17" s="211">
        <v>0.90794880039862302</v>
      </c>
      <c r="I17" s="211">
        <v>9.3791475131594249E-2</v>
      </c>
    </row>
    <row r="18" spans="1:457" s="104" customFormat="1" ht="18" customHeight="1">
      <c r="B18" s="97">
        <v>41</v>
      </c>
      <c r="C18" s="101" t="s">
        <v>60</v>
      </c>
      <c r="D18" s="102">
        <v>396144</v>
      </c>
      <c r="E18" s="211">
        <v>3.9214564380123822E-2</v>
      </c>
      <c r="F18" s="211">
        <v>1.624112074250994E-2</v>
      </c>
      <c r="G18" s="138">
        <v>1104.493876090512</v>
      </c>
      <c r="H18" s="211">
        <v>0.92205103588417658</v>
      </c>
      <c r="I18" s="211">
        <v>9.3037501248991461E-2</v>
      </c>
    </row>
    <row r="19" spans="1:457" s="104" customFormat="1" ht="18" hidden="1" customHeight="1">
      <c r="B19" s="97"/>
      <c r="C19" s="101"/>
      <c r="D19" s="102"/>
      <c r="E19" s="211"/>
      <c r="F19" s="211"/>
      <c r="G19" s="138"/>
      <c r="H19" s="211"/>
      <c r="I19" s="211"/>
    </row>
    <row r="20" spans="1:457" s="105" customFormat="1" ht="18" customHeight="1">
      <c r="A20" s="8"/>
      <c r="B20" s="97"/>
      <c r="C20" s="98" t="s">
        <v>61</v>
      </c>
      <c r="D20" s="99">
        <v>310480</v>
      </c>
      <c r="E20" s="210">
        <v>3.0734626672979631E-2</v>
      </c>
      <c r="F20" s="210">
        <v>9.4153141905950477E-3</v>
      </c>
      <c r="G20" s="137">
        <v>1268.8805496650357</v>
      </c>
      <c r="H20" s="210">
        <v>1.0592839404172953</v>
      </c>
      <c r="I20" s="210">
        <v>9.6490827567818682E-2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3" customFormat="1" ht="18" customHeight="1">
      <c r="B21" s="97">
        <v>22</v>
      </c>
      <c r="C21" s="101" t="s">
        <v>62</v>
      </c>
      <c r="D21" s="102">
        <v>54234</v>
      </c>
      <c r="E21" s="211">
        <v>5.3686605996598087E-3</v>
      </c>
      <c r="F21" s="211">
        <v>8.6105893511372322E-3</v>
      </c>
      <c r="G21" s="138">
        <v>1149.444364052071</v>
      </c>
      <c r="H21" s="211">
        <v>0.95957649880042206</v>
      </c>
      <c r="I21" s="211">
        <v>9.678990514396757E-2</v>
      </c>
    </row>
    <row r="22" spans="1:457" s="104" customFormat="1" ht="18" customHeight="1">
      <c r="B22" s="97">
        <v>40</v>
      </c>
      <c r="C22" s="101" t="s">
        <v>63</v>
      </c>
      <c r="D22" s="102">
        <v>35939</v>
      </c>
      <c r="E22" s="211">
        <v>3.5576260886376419E-3</v>
      </c>
      <c r="F22" s="211">
        <v>3.742494065074764E-3</v>
      </c>
      <c r="G22" s="138">
        <v>1159.3866765908908</v>
      </c>
      <c r="H22" s="211">
        <v>0.96787651727399826</v>
      </c>
      <c r="I22" s="211">
        <v>9.8904912898785557E-2</v>
      </c>
    </row>
    <row r="23" spans="1:457" s="104" customFormat="1" ht="18" customHeight="1">
      <c r="B23" s="97">
        <v>50</v>
      </c>
      <c r="C23" s="104" t="s">
        <v>64</v>
      </c>
      <c r="D23" s="106">
        <v>220307</v>
      </c>
      <c r="E23" s="212">
        <v>2.1808339984682183E-2</v>
      </c>
      <c r="F23" s="212">
        <v>1.0545484569373542E-2</v>
      </c>
      <c r="G23" s="139">
        <v>1316.1446057093069</v>
      </c>
      <c r="H23" s="212">
        <v>1.0987408109161743</v>
      </c>
      <c r="I23" s="212">
        <v>9.5930367722901311E-2</v>
      </c>
    </row>
    <row r="24" spans="1:457" s="104" customFormat="1" ht="18" hidden="1" customHeight="1">
      <c r="B24" s="97"/>
      <c r="D24" s="106"/>
      <c r="E24" s="212"/>
      <c r="F24" s="212"/>
      <c r="G24" s="139"/>
      <c r="H24" s="212"/>
      <c r="I24" s="212"/>
    </row>
    <row r="25" spans="1:457" s="100" customFormat="1" ht="18" customHeight="1">
      <c r="A25" s="8"/>
      <c r="B25" s="97">
        <v>33</v>
      </c>
      <c r="C25" s="98" t="s">
        <v>65</v>
      </c>
      <c r="D25" s="99">
        <v>300118</v>
      </c>
      <c r="E25" s="210">
        <v>2.9708885235252839E-2</v>
      </c>
      <c r="F25" s="210">
        <v>1.6052757169509047E-3</v>
      </c>
      <c r="G25" s="137">
        <v>1402.363779346789</v>
      </c>
      <c r="H25" s="210">
        <v>1.1707181030374421</v>
      </c>
      <c r="I25" s="210">
        <v>9.3290270480830051E-2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100" customFormat="1" ht="18" hidden="1" customHeight="1">
      <c r="A26" s="8"/>
      <c r="B26" s="97"/>
      <c r="C26" s="98"/>
      <c r="D26" s="99"/>
      <c r="E26" s="210"/>
      <c r="F26" s="210"/>
      <c r="G26" s="137"/>
      <c r="H26" s="210"/>
      <c r="I26" s="2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100" customFormat="1" ht="18" customHeight="1">
      <c r="A27" s="8"/>
      <c r="B27" s="97">
        <v>7</v>
      </c>
      <c r="C27" s="98" t="s">
        <v>208</v>
      </c>
      <c r="D27" s="99">
        <v>205243</v>
      </c>
      <c r="E27" s="210">
        <v>2.0317144364346684E-2</v>
      </c>
      <c r="F27" s="210">
        <v>1.4622932990582704E-2</v>
      </c>
      <c r="G27" s="137">
        <v>1118.0606022617098</v>
      </c>
      <c r="H27" s="210">
        <v>0.93337677900553084</v>
      </c>
      <c r="I27" s="210">
        <v>9.599741123619232E-2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100" customFormat="1" ht="18" hidden="1" customHeight="1">
      <c r="A28" s="8"/>
      <c r="B28" s="97"/>
      <c r="C28" s="98"/>
      <c r="D28" s="99"/>
      <c r="E28" s="210"/>
      <c r="F28" s="210"/>
      <c r="G28" s="137"/>
      <c r="H28" s="210"/>
      <c r="I28" s="2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100" customFormat="1" ht="18" customHeight="1">
      <c r="A29" s="8"/>
      <c r="B29" s="97"/>
      <c r="C29" s="98" t="s">
        <v>66</v>
      </c>
      <c r="D29" s="99">
        <v>356225</v>
      </c>
      <c r="E29" s="210">
        <v>3.5262955380643418E-2</v>
      </c>
      <c r="F29" s="210">
        <v>2.114089150064502E-2</v>
      </c>
      <c r="G29" s="137">
        <v>1088.8825744403114</v>
      </c>
      <c r="H29" s="210">
        <v>0.90901844496658946</v>
      </c>
      <c r="I29" s="210">
        <v>9.1768133515667483E-2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3" customFormat="1" ht="18" customHeight="1">
      <c r="B30" s="97">
        <v>35</v>
      </c>
      <c r="C30" s="101" t="s">
        <v>67</v>
      </c>
      <c r="D30" s="102">
        <v>186971</v>
      </c>
      <c r="E30" s="211">
        <v>1.8508386638990192E-2</v>
      </c>
      <c r="F30" s="211">
        <v>2.0600774030142377E-2</v>
      </c>
      <c r="G30" s="138">
        <v>1106.97266891657</v>
      </c>
      <c r="H30" s="211">
        <v>0.92412037600682095</v>
      </c>
      <c r="I30" s="211">
        <v>9.2714147181664375E-2</v>
      </c>
    </row>
    <row r="31" spans="1:457" s="104" customFormat="1" ht="18" customHeight="1">
      <c r="B31" s="97">
        <v>38</v>
      </c>
      <c r="C31" s="101" t="s">
        <v>68</v>
      </c>
      <c r="D31" s="102">
        <v>169254</v>
      </c>
      <c r="E31" s="211">
        <v>1.6754568741653229E-2</v>
      </c>
      <c r="F31" s="211">
        <v>2.1738211804193108E-2</v>
      </c>
      <c r="G31" s="138">
        <v>1068.8988632469539</v>
      </c>
      <c r="H31" s="211">
        <v>0.89233568917633865</v>
      </c>
      <c r="I31" s="211">
        <v>9.0709377547509185E-2</v>
      </c>
    </row>
    <row r="32" spans="1:457" s="104" customFormat="1" ht="18" hidden="1" customHeight="1">
      <c r="B32" s="97"/>
      <c r="C32" s="101"/>
      <c r="D32" s="102"/>
      <c r="E32" s="211"/>
      <c r="F32" s="211"/>
      <c r="G32" s="138"/>
      <c r="H32" s="211"/>
      <c r="I32" s="211"/>
    </row>
    <row r="33" spans="1:255" s="104" customFormat="1" ht="18" customHeight="1">
      <c r="B33" s="97">
        <v>39</v>
      </c>
      <c r="C33" s="98" t="s">
        <v>69</v>
      </c>
      <c r="D33" s="99">
        <v>145464</v>
      </c>
      <c r="E33" s="210">
        <v>1.4399580437897156E-2</v>
      </c>
      <c r="F33" s="210">
        <v>1.080543954860369E-2</v>
      </c>
      <c r="G33" s="137">
        <v>1266.5788799290551</v>
      </c>
      <c r="H33" s="210">
        <v>1.0573624657850991</v>
      </c>
      <c r="I33" s="210">
        <v>9.5634096076768094E-2</v>
      </c>
    </row>
    <row r="34" spans="1:255" s="104" customFormat="1" ht="18" hidden="1" customHeight="1">
      <c r="B34" s="97"/>
      <c r="C34" s="98"/>
      <c r="D34" s="99"/>
      <c r="E34" s="210"/>
      <c r="F34" s="210"/>
      <c r="G34" s="137"/>
      <c r="H34" s="210"/>
      <c r="I34" s="210"/>
    </row>
    <row r="35" spans="1:255" s="100" customFormat="1" ht="18" customHeight="1">
      <c r="A35" s="8"/>
      <c r="B35" s="97"/>
      <c r="C35" s="98" t="s">
        <v>70</v>
      </c>
      <c r="D35" s="99">
        <v>622539</v>
      </c>
      <c r="E35" s="210">
        <v>6.1625559631441854E-2</v>
      </c>
      <c r="F35" s="210">
        <v>8.8841063305333812E-3</v>
      </c>
      <c r="G35" s="137">
        <v>1195.9048453671178</v>
      </c>
      <c r="H35" s="210">
        <v>0.99836253089310312</v>
      </c>
      <c r="I35" s="210">
        <v>9.7053222972458331E-2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7" customFormat="1" ht="18" customHeight="1">
      <c r="B36" s="97">
        <v>5</v>
      </c>
      <c r="C36" s="101" t="s">
        <v>71</v>
      </c>
      <c r="D36" s="102">
        <v>39185</v>
      </c>
      <c r="E36" s="211">
        <v>3.8789498395410556E-3</v>
      </c>
      <c r="F36" s="211">
        <v>6.8347079832473678E-3</v>
      </c>
      <c r="G36" s="138">
        <v>1047.634238611714</v>
      </c>
      <c r="H36" s="211">
        <v>0.87458360417428083</v>
      </c>
      <c r="I36" s="211">
        <v>9.8041430317271416E-2</v>
      </c>
    </row>
    <row r="37" spans="1:255" s="104" customFormat="1" ht="18" customHeight="1">
      <c r="B37" s="97">
        <v>9</v>
      </c>
      <c r="C37" s="101" t="s">
        <v>72</v>
      </c>
      <c r="D37" s="102">
        <v>92668</v>
      </c>
      <c r="E37" s="211">
        <v>9.1732684376825448E-3</v>
      </c>
      <c r="F37" s="211">
        <v>1.3839808321389979E-2</v>
      </c>
      <c r="G37" s="138">
        <v>1286.5971584581512</v>
      </c>
      <c r="H37" s="211">
        <v>1.0740740789990217</v>
      </c>
      <c r="I37" s="211">
        <v>9.8048070791304065E-2</v>
      </c>
    </row>
    <row r="38" spans="1:255" s="104" customFormat="1" ht="18" customHeight="1">
      <c r="B38" s="97">
        <v>24</v>
      </c>
      <c r="C38" s="101" t="s">
        <v>73</v>
      </c>
      <c r="D38" s="102">
        <v>140041</v>
      </c>
      <c r="E38" s="211">
        <v>1.3862753974203623E-2</v>
      </c>
      <c r="F38" s="211">
        <v>2.0034201243550598E-3</v>
      </c>
      <c r="G38" s="138">
        <v>1193.3705201333894</v>
      </c>
      <c r="H38" s="211">
        <v>0.99624683133368319</v>
      </c>
      <c r="I38" s="211">
        <v>9.8317588556872337E-2</v>
      </c>
    </row>
    <row r="39" spans="1:255" s="104" customFormat="1" ht="18" customHeight="1">
      <c r="B39" s="97">
        <v>34</v>
      </c>
      <c r="C39" s="104" t="s">
        <v>74</v>
      </c>
      <c r="D39" s="106">
        <v>43447</v>
      </c>
      <c r="E39" s="212">
        <v>4.3008481224586E-3</v>
      </c>
      <c r="F39" s="212">
        <v>1.4690083609696813E-2</v>
      </c>
      <c r="G39" s="139">
        <v>1224.8580960710749</v>
      </c>
      <c r="H39" s="212">
        <v>1.0225332170161381</v>
      </c>
      <c r="I39" s="212">
        <v>9.4883948697153553E-2</v>
      </c>
    </row>
    <row r="40" spans="1:255" s="104" customFormat="1" ht="18" customHeight="1">
      <c r="B40" s="97">
        <v>37</v>
      </c>
      <c r="C40" s="104" t="s">
        <v>75</v>
      </c>
      <c r="D40" s="106">
        <v>81588</v>
      </c>
      <c r="E40" s="212">
        <v>8.0764516909142686E-3</v>
      </c>
      <c r="F40" s="212">
        <v>6.1785489659254011E-3</v>
      </c>
      <c r="G40" s="139">
        <v>1112.0861669608282</v>
      </c>
      <c r="H40" s="212">
        <v>0.92838921467651914</v>
      </c>
      <c r="I40" s="212">
        <v>9.6212209518284242E-2</v>
      </c>
    </row>
    <row r="41" spans="1:255" s="104" customFormat="1" ht="18" customHeight="1">
      <c r="B41" s="97">
        <v>40</v>
      </c>
      <c r="C41" s="101" t="s">
        <v>76</v>
      </c>
      <c r="D41" s="102">
        <v>34942</v>
      </c>
      <c r="E41" s="211">
        <v>3.45893237956472E-3</v>
      </c>
      <c r="F41" s="211">
        <v>1.6760751905953608E-2</v>
      </c>
      <c r="G41" s="138">
        <v>1141.95789136283</v>
      </c>
      <c r="H41" s="211">
        <v>0.95332665889848711</v>
      </c>
      <c r="I41" s="211">
        <v>9.8540681272272668E-2</v>
      </c>
    </row>
    <row r="42" spans="1:255" s="104" customFormat="1" ht="18" customHeight="1">
      <c r="B42" s="97">
        <v>42</v>
      </c>
      <c r="C42" s="101" t="s">
        <v>77</v>
      </c>
      <c r="D42" s="102">
        <v>22668</v>
      </c>
      <c r="E42" s="211">
        <v>2.2439207595436172E-3</v>
      </c>
      <c r="F42" s="211">
        <v>1.0385558279474072E-2</v>
      </c>
      <c r="G42" s="138">
        <v>1147.983605523204</v>
      </c>
      <c r="H42" s="211">
        <v>0.95835703172697306</v>
      </c>
      <c r="I42" s="211">
        <v>0.10157160489576711</v>
      </c>
    </row>
    <row r="43" spans="1:255" s="104" customFormat="1" ht="18" customHeight="1">
      <c r="B43" s="97">
        <v>47</v>
      </c>
      <c r="C43" s="101" t="s">
        <v>78</v>
      </c>
      <c r="D43" s="102">
        <v>120245</v>
      </c>
      <c r="E43" s="211">
        <v>1.1903134450825933E-2</v>
      </c>
      <c r="F43" s="211">
        <v>1.5068377511396225E-2</v>
      </c>
      <c r="G43" s="138">
        <v>1319.7602169736792</v>
      </c>
      <c r="H43" s="211">
        <v>1.1017591871913504</v>
      </c>
      <c r="I43" s="211">
        <v>9.1919445705260117E-2</v>
      </c>
    </row>
    <row r="44" spans="1:255" s="104" customFormat="1" ht="18" customHeight="1">
      <c r="B44" s="97">
        <v>49</v>
      </c>
      <c r="C44" s="101" t="s">
        <v>79</v>
      </c>
      <c r="D44" s="102">
        <v>47755</v>
      </c>
      <c r="E44" s="211">
        <v>4.7272999767074926E-3</v>
      </c>
      <c r="F44" s="211">
        <v>-1.1086010709504546E-3</v>
      </c>
      <c r="G44" s="138">
        <v>1016.2291741178935</v>
      </c>
      <c r="H44" s="211">
        <v>0.84836610050551131</v>
      </c>
      <c r="I44" s="211">
        <v>0.10101807942725793</v>
      </c>
    </row>
    <row r="45" spans="1:255" s="104" customFormat="1" ht="18" hidden="1" customHeight="1">
      <c r="B45" s="97"/>
      <c r="C45" s="101"/>
      <c r="D45" s="102"/>
      <c r="E45" s="211"/>
      <c r="F45" s="211"/>
      <c r="G45" s="138"/>
      <c r="H45" s="211"/>
      <c r="I45" s="211"/>
    </row>
    <row r="46" spans="1:255" s="100" customFormat="1" ht="18" customHeight="1">
      <c r="A46" s="8"/>
      <c r="B46" s="97"/>
      <c r="C46" s="98" t="s">
        <v>80</v>
      </c>
      <c r="D46" s="99">
        <v>388798</v>
      </c>
      <c r="E46" s="210">
        <v>3.8487378836643694E-2</v>
      </c>
      <c r="F46" s="210">
        <v>1.6210310614852119E-2</v>
      </c>
      <c r="G46" s="137">
        <v>1110.3073742406082</v>
      </c>
      <c r="H46" s="210">
        <v>0.92690424703133167</v>
      </c>
      <c r="I46" s="210">
        <v>9.6785204440066774E-2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3" customFormat="1" ht="18" customHeight="1">
      <c r="B47" s="97">
        <v>2</v>
      </c>
      <c r="C47" s="101" t="s">
        <v>81</v>
      </c>
      <c r="D47" s="102">
        <v>74344</v>
      </c>
      <c r="E47" s="211">
        <v>7.3593631969080062E-3</v>
      </c>
      <c r="F47" s="211">
        <v>1.2612710779372982E-2</v>
      </c>
      <c r="G47" s="138">
        <v>1075.4175122403965</v>
      </c>
      <c r="H47" s="211">
        <v>0.89777757272778402</v>
      </c>
      <c r="I47" s="211">
        <v>0.10051728324236087</v>
      </c>
    </row>
    <row r="48" spans="1:255" s="104" customFormat="1" ht="18" customHeight="1">
      <c r="B48" s="97">
        <v>13</v>
      </c>
      <c r="C48" s="101" t="s">
        <v>82</v>
      </c>
      <c r="D48" s="102">
        <v>101923</v>
      </c>
      <c r="E48" s="211">
        <v>1.0089427191413628E-2</v>
      </c>
      <c r="F48" s="211">
        <v>1.2124883319099888E-2</v>
      </c>
      <c r="G48" s="138">
        <v>1114.1644200033352</v>
      </c>
      <c r="H48" s="211">
        <v>0.93012417709881501</v>
      </c>
      <c r="I48" s="211">
        <v>9.662205412017788E-2</v>
      </c>
    </row>
    <row r="49" spans="1:255" s="107" customFormat="1" ht="18" customHeight="1">
      <c r="B49" s="97">
        <v>16</v>
      </c>
      <c r="C49" s="104" t="s">
        <v>83</v>
      </c>
      <c r="D49" s="102">
        <v>45098</v>
      </c>
      <c r="E49" s="211">
        <v>4.4642817369815622E-3</v>
      </c>
      <c r="F49" s="211">
        <v>1.0508861950749404E-2</v>
      </c>
      <c r="G49" s="138">
        <v>1018.0480072287021</v>
      </c>
      <c r="H49" s="211">
        <v>0.84988449457742554</v>
      </c>
      <c r="I49" s="211">
        <v>9.6625929941113853E-2</v>
      </c>
    </row>
    <row r="50" spans="1:255" s="104" customFormat="1" ht="18" customHeight="1">
      <c r="B50" s="97">
        <v>19</v>
      </c>
      <c r="C50" s="104" t="s">
        <v>84</v>
      </c>
      <c r="D50" s="106">
        <v>44740</v>
      </c>
      <c r="E50" s="212">
        <v>4.4288430731419378E-3</v>
      </c>
      <c r="F50" s="212">
        <v>2.386891548618908E-2</v>
      </c>
      <c r="G50" s="139">
        <v>1267.391217031739</v>
      </c>
      <c r="H50" s="212">
        <v>1.0580406191757434</v>
      </c>
      <c r="I50" s="212">
        <v>9.2515962050606637E-2</v>
      </c>
    </row>
    <row r="51" spans="1:255" s="104" customFormat="1" ht="18" customHeight="1">
      <c r="B51" s="97">
        <v>45</v>
      </c>
      <c r="C51" s="101" t="s">
        <v>85</v>
      </c>
      <c r="D51" s="102">
        <v>122693</v>
      </c>
      <c r="E51" s="211">
        <v>1.2145463638198564E-2</v>
      </c>
      <c r="F51" s="211">
        <v>2.1165210153974101E-2</v>
      </c>
      <c r="G51" s="138">
        <v>1104.8752145599183</v>
      </c>
      <c r="H51" s="211">
        <v>0.92236938398763835</v>
      </c>
      <c r="I51" s="211">
        <v>9.5900205066269839E-2</v>
      </c>
    </row>
    <row r="52" spans="1:255" s="104" customFormat="1" ht="18" hidden="1" customHeight="1">
      <c r="B52" s="97"/>
      <c r="C52" s="101"/>
      <c r="D52" s="102"/>
      <c r="E52" s="211"/>
      <c r="F52" s="211"/>
      <c r="G52" s="138"/>
      <c r="H52" s="211"/>
      <c r="I52" s="211"/>
    </row>
    <row r="53" spans="1:255" s="100" customFormat="1" ht="18" customHeight="1">
      <c r="A53" s="8"/>
      <c r="B53" s="97"/>
      <c r="C53" s="98" t="s">
        <v>86</v>
      </c>
      <c r="D53" s="99">
        <v>1776398</v>
      </c>
      <c r="E53" s="210">
        <v>0.17584684795358049</v>
      </c>
      <c r="F53" s="210">
        <v>9.1444588169864449E-3</v>
      </c>
      <c r="G53" s="137">
        <v>1246.4113413379216</v>
      </c>
      <c r="H53" s="210">
        <v>1.0405262476296759</v>
      </c>
      <c r="I53" s="210">
        <v>9.5763423124089808E-2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3" customFormat="1" ht="18" customHeight="1">
      <c r="B54" s="97">
        <v>8</v>
      </c>
      <c r="C54" s="104" t="s">
        <v>87</v>
      </c>
      <c r="D54" s="106">
        <v>1330233</v>
      </c>
      <c r="E54" s="212">
        <v>0.13168067071333972</v>
      </c>
      <c r="F54" s="212">
        <v>7.3600128434836432E-3</v>
      </c>
      <c r="G54" s="139">
        <v>1285.4339939619608</v>
      </c>
      <c r="H54" s="212">
        <v>1.0731030486910837</v>
      </c>
      <c r="I54" s="212">
        <v>9.5057134027052514E-2</v>
      </c>
    </row>
    <row r="55" spans="1:255" s="104" customFormat="1" ht="18" customHeight="1">
      <c r="B55" s="97">
        <v>17</v>
      </c>
      <c r="C55" s="104" t="s">
        <v>212</v>
      </c>
      <c r="D55" s="106">
        <v>165767</v>
      </c>
      <c r="E55" s="212">
        <v>1.6409388236600795E-2</v>
      </c>
      <c r="F55" s="212">
        <v>1.758726105265751E-2</v>
      </c>
      <c r="G55" s="139">
        <v>1120.3930053026231</v>
      </c>
      <c r="H55" s="212">
        <v>0.93532391034462503</v>
      </c>
      <c r="I55" s="212">
        <v>9.9326097020582926E-2</v>
      </c>
    </row>
    <row r="56" spans="1:255" s="107" customFormat="1" ht="18" customHeight="1">
      <c r="B56" s="97">
        <v>25</v>
      </c>
      <c r="C56" s="104" t="s">
        <v>209</v>
      </c>
      <c r="D56" s="102">
        <v>101870</v>
      </c>
      <c r="E56" s="211">
        <v>1.0084180685314465E-2</v>
      </c>
      <c r="F56" s="211">
        <v>9.4934200095131427E-3</v>
      </c>
      <c r="G56" s="138">
        <v>1074.5476603514282</v>
      </c>
      <c r="H56" s="211">
        <v>0.89705140497561153</v>
      </c>
      <c r="I56" s="211">
        <v>0.10032432955409365</v>
      </c>
    </row>
    <row r="57" spans="1:255" s="104" customFormat="1" ht="18" customHeight="1">
      <c r="B57" s="97">
        <v>43</v>
      </c>
      <c r="C57" s="104" t="s">
        <v>88</v>
      </c>
      <c r="D57" s="106">
        <v>178528</v>
      </c>
      <c r="E57" s="212">
        <v>1.7672608318325522E-2</v>
      </c>
      <c r="F57" s="212">
        <v>1.4519272842993036E-2</v>
      </c>
      <c r="G57" s="139">
        <v>1170.7269356627532</v>
      </c>
      <c r="H57" s="212">
        <v>0.97734356625521757</v>
      </c>
      <c r="I57" s="212">
        <v>9.7861200868686771E-2</v>
      </c>
    </row>
    <row r="58" spans="1:255" s="104" customFormat="1" ht="18" hidden="1" customHeight="1">
      <c r="B58" s="97"/>
      <c r="D58" s="106"/>
      <c r="E58" s="212"/>
      <c r="F58" s="212"/>
      <c r="G58" s="139"/>
      <c r="H58" s="212"/>
      <c r="I58" s="212"/>
    </row>
    <row r="59" spans="1:255" s="100" customFormat="1" ht="18" customHeight="1">
      <c r="A59" s="8"/>
      <c r="B59" s="97"/>
      <c r="C59" s="98" t="s">
        <v>89</v>
      </c>
      <c r="D59" s="99">
        <v>1035278</v>
      </c>
      <c r="E59" s="210">
        <v>0.10248287436469018</v>
      </c>
      <c r="F59" s="210">
        <v>1.3757946315612113E-2</v>
      </c>
      <c r="G59" s="137">
        <v>1104.5219859979645</v>
      </c>
      <c r="H59" s="210">
        <v>0.92207450253242729</v>
      </c>
      <c r="I59" s="210">
        <v>9.5387878446393071E-2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3" customFormat="1" ht="18" customHeight="1">
      <c r="B60" s="97">
        <v>3</v>
      </c>
      <c r="C60" s="104" t="s">
        <v>204</v>
      </c>
      <c r="D60" s="106">
        <v>337124</v>
      </c>
      <c r="E60" s="212">
        <v>3.3372134380641544E-2</v>
      </c>
      <c r="F60" s="212">
        <v>1.843382010863337E-2</v>
      </c>
      <c r="G60" s="139">
        <v>1035.9122584271656</v>
      </c>
      <c r="H60" s="212">
        <v>0.86479788765221755</v>
      </c>
      <c r="I60" s="212">
        <v>9.4384424959422786E-2</v>
      </c>
    </row>
    <row r="61" spans="1:255" s="104" customFormat="1" ht="18" customHeight="1">
      <c r="B61" s="97">
        <v>12</v>
      </c>
      <c r="C61" s="104" t="s">
        <v>211</v>
      </c>
      <c r="D61" s="106">
        <v>136973</v>
      </c>
      <c r="E61" s="212">
        <v>1.3559050564538905E-2</v>
      </c>
      <c r="F61" s="212">
        <v>1.3421229810815394E-2</v>
      </c>
      <c r="G61" s="139">
        <v>1075.545616654377</v>
      </c>
      <c r="H61" s="212">
        <v>0.89788451655985868</v>
      </c>
      <c r="I61" s="212">
        <v>9.8107244547894989E-2</v>
      </c>
    </row>
    <row r="62" spans="1:255" s="104" customFormat="1" ht="18" customHeight="1">
      <c r="B62" s="97">
        <v>46</v>
      </c>
      <c r="C62" s="104" t="s">
        <v>90</v>
      </c>
      <c r="D62" s="106">
        <v>561181</v>
      </c>
      <c r="E62" s="212">
        <v>5.5551689419509734E-2</v>
      </c>
      <c r="F62" s="212">
        <v>1.1051316375009668E-2</v>
      </c>
      <c r="G62" s="139">
        <v>1152.8111583606728</v>
      </c>
      <c r="H62" s="212">
        <v>0.96238715827718035</v>
      </c>
      <c r="I62" s="212">
        <v>9.5609506493984586E-2</v>
      </c>
    </row>
    <row r="63" spans="1:255" s="104" customFormat="1" ht="18" hidden="1" customHeight="1">
      <c r="B63" s="97"/>
      <c r="D63" s="106"/>
      <c r="E63" s="212"/>
      <c r="F63" s="212"/>
      <c r="G63" s="139"/>
      <c r="H63" s="212"/>
      <c r="I63" s="212"/>
    </row>
    <row r="64" spans="1:255" s="100" customFormat="1" ht="18" customHeight="1">
      <c r="A64" s="8"/>
      <c r="B64" s="97"/>
      <c r="C64" s="98" t="s">
        <v>91</v>
      </c>
      <c r="D64" s="99">
        <v>236581</v>
      </c>
      <c r="E64" s="210">
        <v>2.3419314329168366E-2</v>
      </c>
      <c r="F64" s="210">
        <v>1.466797620528304E-2</v>
      </c>
      <c r="G64" s="137">
        <v>1001.5271467277593</v>
      </c>
      <c r="H64" s="210">
        <v>0.83609258783321472</v>
      </c>
      <c r="I64" s="210">
        <v>9.7150342674320989E-2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3" customFormat="1" ht="18" customHeight="1">
      <c r="B65" s="97">
        <v>6</v>
      </c>
      <c r="C65" s="104" t="s">
        <v>92</v>
      </c>
      <c r="D65" s="106">
        <v>138727</v>
      </c>
      <c r="E65" s="212">
        <v>1.3732680219216843E-2</v>
      </c>
      <c r="F65" s="212">
        <v>1.3915789012081348E-2</v>
      </c>
      <c r="G65" s="139">
        <v>1007.5941670330938</v>
      </c>
      <c r="H65" s="212">
        <v>0.84115744376257939</v>
      </c>
      <c r="I65" s="212">
        <v>9.6797742695680755E-2</v>
      </c>
    </row>
    <row r="66" spans="1:255" s="104" customFormat="1" ht="18" customHeight="1">
      <c r="B66" s="97">
        <v>10</v>
      </c>
      <c r="C66" s="101" t="s">
        <v>93</v>
      </c>
      <c r="D66" s="102">
        <v>97854</v>
      </c>
      <c r="E66" s="211">
        <v>9.6866341099515231E-3</v>
      </c>
      <c r="F66" s="211">
        <v>1.5736261911187599E-2</v>
      </c>
      <c r="G66" s="138">
        <v>992.92597022094151</v>
      </c>
      <c r="H66" s="211">
        <v>0.82891217345554002</v>
      </c>
      <c r="I66" s="211">
        <v>9.767599622026446E-2</v>
      </c>
    </row>
    <row r="67" spans="1:255" s="104" customFormat="1" ht="18" hidden="1" customHeight="1">
      <c r="B67" s="97"/>
      <c r="C67" s="101"/>
      <c r="D67" s="102"/>
      <c r="E67" s="211"/>
      <c r="F67" s="211"/>
      <c r="G67" s="138"/>
      <c r="H67" s="211"/>
      <c r="I67" s="211"/>
    </row>
    <row r="68" spans="1:255" s="100" customFormat="1" ht="18" customHeight="1">
      <c r="A68" s="8"/>
      <c r="B68" s="97"/>
      <c r="C68" s="98" t="s">
        <v>94</v>
      </c>
      <c r="D68" s="99">
        <v>774878</v>
      </c>
      <c r="E68" s="210">
        <v>7.6705701002013377E-2</v>
      </c>
      <c r="F68" s="210">
        <v>7.7629472408309308E-3</v>
      </c>
      <c r="G68" s="137">
        <v>1024.5581672340677</v>
      </c>
      <c r="H68" s="210">
        <v>0.85531929137138007</v>
      </c>
      <c r="I68" s="210">
        <v>9.625816307192947E-2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3" customFormat="1" ht="18" customHeight="1">
      <c r="B69" s="97">
        <v>15</v>
      </c>
      <c r="C69" s="104" t="s">
        <v>203</v>
      </c>
      <c r="D69" s="106">
        <v>305606</v>
      </c>
      <c r="E69" s="212">
        <v>3.025214609321893E-2</v>
      </c>
      <c r="F69" s="212">
        <v>1.0501603676883908E-2</v>
      </c>
      <c r="G69" s="139">
        <v>1074.2340921644206</v>
      </c>
      <c r="H69" s="212">
        <v>0.89678963270334322</v>
      </c>
      <c r="I69" s="212">
        <v>9.54398826982783E-2</v>
      </c>
    </row>
    <row r="70" spans="1:255" s="104" customFormat="1" ht="18" customHeight="1">
      <c r="B70" s="97">
        <v>27</v>
      </c>
      <c r="C70" s="104" t="s">
        <v>95</v>
      </c>
      <c r="D70" s="106">
        <v>113260</v>
      </c>
      <c r="E70" s="212">
        <v>1.1211684543228784E-2</v>
      </c>
      <c r="F70" s="212">
        <v>-5.7760845520462567E-3</v>
      </c>
      <c r="G70" s="139">
        <v>925.89078862793554</v>
      </c>
      <c r="H70" s="212">
        <v>0.77295001742503455</v>
      </c>
      <c r="I70" s="212">
        <v>0.10145514365041475</v>
      </c>
    </row>
    <row r="71" spans="1:255" s="104" customFormat="1" ht="18" customHeight="1">
      <c r="B71" s="97">
        <v>32</v>
      </c>
      <c r="C71" s="104" t="s">
        <v>210</v>
      </c>
      <c r="D71" s="106">
        <v>107492</v>
      </c>
      <c r="E71" s="212">
        <v>1.0640706294550138E-2</v>
      </c>
      <c r="F71" s="212">
        <v>8.2542302930250777E-3</v>
      </c>
      <c r="G71" s="139">
        <v>887.38760586834417</v>
      </c>
      <c r="H71" s="212">
        <v>0.74080687900041764</v>
      </c>
      <c r="I71" s="212">
        <v>9.3248590012159571E-2</v>
      </c>
    </row>
    <row r="72" spans="1:255" s="104" customFormat="1" ht="18" customHeight="1">
      <c r="B72" s="108">
        <v>36</v>
      </c>
      <c r="C72" s="109" t="s">
        <v>96</v>
      </c>
      <c r="D72" s="106">
        <v>248520</v>
      </c>
      <c r="E72" s="212">
        <v>2.4601164071015518E-2</v>
      </c>
      <c r="F72" s="212">
        <v>1.0453386677725884E-2</v>
      </c>
      <c r="G72" s="139">
        <v>1067.7681485997102</v>
      </c>
      <c r="H72" s="212">
        <v>0.89139174857662185</v>
      </c>
      <c r="I72" s="212">
        <v>9.5392164028704096E-2</v>
      </c>
    </row>
    <row r="73" spans="1:255" s="104" customFormat="1" ht="18" hidden="1" customHeight="1">
      <c r="B73" s="108"/>
      <c r="C73" s="109"/>
      <c r="D73" s="106"/>
      <c r="E73" s="212"/>
      <c r="F73" s="212"/>
      <c r="G73" s="139"/>
      <c r="H73" s="212"/>
      <c r="I73" s="212"/>
    </row>
    <row r="74" spans="1:255" s="100" customFormat="1" ht="18" customHeight="1">
      <c r="A74" s="8"/>
      <c r="B74" s="97">
        <v>28</v>
      </c>
      <c r="C74" s="98" t="s">
        <v>97</v>
      </c>
      <c r="D74" s="99">
        <v>1235123</v>
      </c>
      <c r="E74" s="210">
        <v>0.12226566703237124</v>
      </c>
      <c r="F74" s="210">
        <v>1.7320734638339275E-2</v>
      </c>
      <c r="G74" s="137">
        <v>1395.88904824054</v>
      </c>
      <c r="H74" s="210">
        <v>1.1653128829155159</v>
      </c>
      <c r="I74" s="210">
        <v>9.2364095668258095E-2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100" customFormat="1" ht="18" hidden="1" customHeight="1">
      <c r="A75" s="8"/>
      <c r="B75" s="97"/>
      <c r="C75" s="98"/>
      <c r="D75" s="99"/>
      <c r="E75" s="210"/>
      <c r="F75" s="210"/>
      <c r="G75" s="137"/>
      <c r="H75" s="210"/>
      <c r="I75" s="2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100" customFormat="1" ht="18" customHeight="1">
      <c r="A76" s="8"/>
      <c r="B76" s="97">
        <v>30</v>
      </c>
      <c r="C76" s="98" t="s">
        <v>98</v>
      </c>
      <c r="D76" s="99">
        <v>259096</v>
      </c>
      <c r="E76" s="210">
        <v>2.5648089514501194E-2</v>
      </c>
      <c r="F76" s="210">
        <v>1.5736116229291053E-2</v>
      </c>
      <c r="G76" s="137">
        <v>1059.973322011919</v>
      </c>
      <c r="H76" s="210">
        <v>0.88488448938270903</v>
      </c>
      <c r="I76" s="210">
        <v>9.5988452099212029E-2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100" customFormat="1" ht="18" hidden="1" customHeight="1">
      <c r="A77" s="8"/>
      <c r="B77" s="97"/>
      <c r="C77" s="98"/>
      <c r="D77" s="99"/>
      <c r="E77" s="210"/>
      <c r="F77" s="210"/>
      <c r="G77" s="137"/>
      <c r="H77" s="210"/>
      <c r="I77" s="2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100" customFormat="1" ht="18" customHeight="1">
      <c r="A78" s="8"/>
      <c r="B78" s="97">
        <v>31</v>
      </c>
      <c r="C78" s="98" t="s">
        <v>99</v>
      </c>
      <c r="D78" s="99">
        <v>143401</v>
      </c>
      <c r="E78" s="210">
        <v>1.419536266275429E-2</v>
      </c>
      <c r="F78" s="210">
        <v>1.3685363870922229E-2</v>
      </c>
      <c r="G78" s="137">
        <v>1375.1909548747908</v>
      </c>
      <c r="H78" s="210">
        <v>1.1480337482441052</v>
      </c>
      <c r="I78" s="210">
        <v>9.4654465618721595E-2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100" customFormat="1" ht="18" hidden="1" customHeight="1">
      <c r="A79" s="8"/>
      <c r="B79" s="97"/>
      <c r="C79" s="98"/>
      <c r="D79" s="99"/>
      <c r="E79" s="210"/>
      <c r="F79" s="210"/>
      <c r="G79" s="137"/>
      <c r="H79" s="210"/>
      <c r="I79" s="2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100" customFormat="1" ht="18" customHeight="1">
      <c r="A80" s="8"/>
      <c r="B80" s="97"/>
      <c r="C80" s="98" t="s">
        <v>100</v>
      </c>
      <c r="D80" s="99">
        <v>574796</v>
      </c>
      <c r="E80" s="210">
        <v>5.6899447542907759E-2</v>
      </c>
      <c r="F80" s="210">
        <v>9.7071688302563519E-3</v>
      </c>
      <c r="G80" s="137">
        <v>1484.2779232284151</v>
      </c>
      <c r="H80" s="210">
        <v>1.2391014801250206</v>
      </c>
      <c r="I80" s="210">
        <v>9.4499187765003656E-2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3" customFormat="1" ht="18" customHeight="1">
      <c r="B81" s="97">
        <v>1</v>
      </c>
      <c r="C81" s="104" t="s">
        <v>205</v>
      </c>
      <c r="D81" s="102">
        <v>81780</v>
      </c>
      <c r="E81" s="211">
        <v>8.0954579016885922E-3</v>
      </c>
      <c r="F81" s="212">
        <v>1.5207001427596012E-2</v>
      </c>
      <c r="G81" s="138">
        <v>1507.525975666422</v>
      </c>
      <c r="H81" s="211">
        <v>1.2585093657609545</v>
      </c>
      <c r="I81" s="212">
        <v>9.438524320092001E-2</v>
      </c>
    </row>
    <row r="82" spans="1:255" s="104" customFormat="1" ht="18" customHeight="1">
      <c r="B82" s="97">
        <v>20</v>
      </c>
      <c r="C82" s="104" t="s">
        <v>207</v>
      </c>
      <c r="D82" s="102">
        <v>194162</v>
      </c>
      <c r="E82" s="211">
        <v>1.9220228626897293E-2</v>
      </c>
      <c r="F82" s="212">
        <v>6.9755260168968825E-3</v>
      </c>
      <c r="G82" s="138">
        <v>1455.9361923548372</v>
      </c>
      <c r="H82" s="211">
        <v>1.2154413015795023</v>
      </c>
      <c r="I82" s="212">
        <v>9.5556724883486988E-2</v>
      </c>
    </row>
    <row r="83" spans="1:255" s="104" customFormat="1" ht="18" customHeight="1">
      <c r="B83" s="97">
        <v>48</v>
      </c>
      <c r="C83" s="104" t="s">
        <v>206</v>
      </c>
      <c r="D83" s="102">
        <v>298854</v>
      </c>
      <c r="E83" s="211">
        <v>2.9583761014321874E-2</v>
      </c>
      <c r="F83" s="212">
        <v>9.9899289620071219E-3</v>
      </c>
      <c r="G83" s="138">
        <v>1496.3294983169044</v>
      </c>
      <c r="H83" s="211">
        <v>1.2491623483063004</v>
      </c>
      <c r="I83" s="212">
        <v>9.3796786740459659E-2</v>
      </c>
    </row>
    <row r="84" spans="1:255" s="104" customFormat="1" ht="18" hidden="1" customHeight="1">
      <c r="B84" s="97"/>
      <c r="D84" s="102"/>
      <c r="E84" s="211"/>
      <c r="F84" s="212"/>
      <c r="G84" s="138"/>
      <c r="H84" s="211"/>
      <c r="I84" s="212"/>
    </row>
    <row r="85" spans="1:255" s="100" customFormat="1" ht="18" customHeight="1">
      <c r="A85" s="8"/>
      <c r="B85" s="97">
        <v>26</v>
      </c>
      <c r="C85" s="98" t="s">
        <v>101</v>
      </c>
      <c r="D85" s="99">
        <v>72886</v>
      </c>
      <c r="E85" s="210">
        <v>7.2150347838404842E-3</v>
      </c>
      <c r="F85" s="210">
        <v>1.4729631898424023E-2</v>
      </c>
      <c r="G85" s="137">
        <v>1184.4049080756247</v>
      </c>
      <c r="H85" s="210">
        <v>0.98876217970803659</v>
      </c>
      <c r="I85" s="210">
        <v>9.9448303074645805E-2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100" customFormat="1" ht="18" hidden="1" customHeight="1">
      <c r="A86" s="8"/>
      <c r="B86" s="97"/>
      <c r="C86" s="98"/>
      <c r="D86" s="99"/>
      <c r="E86" s="210"/>
      <c r="F86" s="210"/>
      <c r="G86" s="137"/>
      <c r="H86" s="210"/>
      <c r="I86" s="2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100" customFormat="1" ht="18" customHeight="1">
      <c r="A87" s="8"/>
      <c r="B87" s="97">
        <v>51</v>
      </c>
      <c r="C87" s="104" t="s">
        <v>102</v>
      </c>
      <c r="D87" s="102">
        <v>9075</v>
      </c>
      <c r="E87" s="211">
        <v>8.9834043113015379E-4</v>
      </c>
      <c r="F87" s="212">
        <v>1.794727986539546E-2</v>
      </c>
      <c r="G87" s="138">
        <v>1213.2908066115699</v>
      </c>
      <c r="H87" s="211">
        <v>1.0128766390491681</v>
      </c>
      <c r="I87" s="212">
        <v>9.6788103059795905E-2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100" customFormat="1" ht="18" customHeight="1">
      <c r="A88" s="8"/>
      <c r="B88" s="97">
        <v>52</v>
      </c>
      <c r="C88" s="104" t="s">
        <v>103</v>
      </c>
      <c r="D88" s="102">
        <v>8596</v>
      </c>
      <c r="E88" s="211">
        <v>8.5092389487546037E-4</v>
      </c>
      <c r="F88" s="212">
        <v>1.9328827226372525E-2</v>
      </c>
      <c r="G88" s="138">
        <v>1164.3913808748252</v>
      </c>
      <c r="H88" s="211">
        <v>0.97205453298706823</v>
      </c>
      <c r="I88" s="212">
        <v>9.9396970554214592E-2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100" customFormat="1" ht="18" hidden="1" customHeight="1">
      <c r="A89" s="8"/>
      <c r="B89" s="97"/>
      <c r="C89" s="104"/>
      <c r="D89" s="102"/>
      <c r="E89" s="211"/>
      <c r="F89" s="212"/>
      <c r="G89" s="138"/>
      <c r="H89" s="211"/>
      <c r="I89" s="21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7"/>
      <c r="C90" s="239" t="s">
        <v>45</v>
      </c>
      <c r="D90" s="240">
        <v>10101961</v>
      </c>
      <c r="E90" s="242">
        <v>1</v>
      </c>
      <c r="F90" s="242">
        <v>1.2704163130408785E-2</v>
      </c>
      <c r="G90" s="241">
        <v>1197.8663144512241</v>
      </c>
      <c r="H90" s="242">
        <v>1</v>
      </c>
      <c r="I90" s="242">
        <v>9.4921445412778915E-2</v>
      </c>
    </row>
    <row r="91" spans="1:255" ht="18" customHeight="1">
      <c r="B91" s="110"/>
      <c r="D91" s="90"/>
      <c r="E91" s="111"/>
      <c r="F91" s="111"/>
      <c r="G91" s="112"/>
      <c r="H91" s="111"/>
      <c r="I91" s="111"/>
    </row>
    <row r="92" spans="1:255" ht="18" customHeight="1">
      <c r="B92" s="110"/>
      <c r="D92" s="91"/>
      <c r="E92" s="111"/>
      <c r="G92" s="112"/>
      <c r="H92" s="111"/>
      <c r="I92" s="111"/>
    </row>
    <row r="93" spans="1:255" ht="18" customHeight="1">
      <c r="B93" s="110"/>
      <c r="D93" s="91"/>
      <c r="I93" s="111"/>
    </row>
    <row r="94" spans="1:255" ht="18" customHeight="1">
      <c r="B94" s="110"/>
      <c r="D94" s="91"/>
      <c r="I94" s="111"/>
    </row>
    <row r="95" spans="1:255" ht="18" customHeight="1">
      <c r="B95" s="110"/>
      <c r="D95" s="91"/>
      <c r="I95" s="111"/>
    </row>
    <row r="96" spans="1:255" ht="18" customHeight="1">
      <c r="B96" s="110"/>
      <c r="D96" s="91"/>
      <c r="I96" s="111"/>
    </row>
    <row r="97" spans="2:9" ht="18" customHeight="1">
      <c r="B97" s="113"/>
      <c r="C97" s="114"/>
      <c r="D97" s="115"/>
      <c r="E97" s="114"/>
      <c r="F97" s="114"/>
      <c r="G97" s="114"/>
      <c r="H97" s="114"/>
      <c r="I97" s="114"/>
    </row>
    <row r="98" spans="2:9" ht="18" customHeight="1">
      <c r="B98" s="113"/>
      <c r="C98" s="114"/>
      <c r="D98" s="115"/>
      <c r="E98" s="114"/>
      <c r="F98" s="114"/>
      <c r="G98" s="114"/>
      <c r="H98" s="114"/>
      <c r="I98" s="114"/>
    </row>
    <row r="99" spans="2:9" ht="18" customHeight="1">
      <c r="D99" s="91"/>
    </row>
    <row r="100" spans="2:9" ht="18" customHeight="1">
      <c r="D100" s="91"/>
    </row>
    <row r="101" spans="2:9" ht="18" customHeight="1">
      <c r="D101" s="91"/>
    </row>
    <row r="102" spans="2:9" ht="18" customHeight="1">
      <c r="D102" s="91"/>
    </row>
    <row r="103" spans="2:9" ht="18" customHeight="1">
      <c r="D103" s="91"/>
    </row>
    <row r="104" spans="2:9" ht="18" customHeight="1">
      <c r="D104" s="91"/>
    </row>
    <row r="105" spans="2:9" ht="18" customHeight="1">
      <c r="D105" s="91"/>
    </row>
    <row r="106" spans="2:9" ht="18" customHeight="1">
      <c r="D106" s="91"/>
    </row>
    <row r="107" spans="2:9" ht="18" customHeight="1">
      <c r="D107" s="91"/>
    </row>
    <row r="108" spans="2:9" ht="18" customHeight="1">
      <c r="D108" s="91"/>
    </row>
    <row r="109" spans="2:9" ht="18" customHeight="1">
      <c r="D109" s="91"/>
    </row>
    <row r="110" spans="2:9" ht="18" customHeight="1">
      <c r="D110" s="91"/>
    </row>
    <row r="111" spans="2:9" ht="18" customHeight="1">
      <c r="D111" s="91"/>
    </row>
    <row r="112" spans="2:9" ht="18" customHeight="1">
      <c r="D112" s="91"/>
    </row>
    <row r="113" spans="4:4" ht="18" customHeight="1">
      <c r="D113" s="91"/>
    </row>
    <row r="114" spans="4:4">
      <c r="D114" s="91"/>
    </row>
    <row r="115" spans="4:4">
      <c r="D115" s="91"/>
    </row>
    <row r="116" spans="4:4">
      <c r="D116" s="91"/>
    </row>
    <row r="117" spans="4:4">
      <c r="D117" s="91"/>
    </row>
    <row r="118" spans="4:4">
      <c r="D118" s="91"/>
    </row>
    <row r="119" spans="4:4">
      <c r="D119" s="91"/>
    </row>
    <row r="120" spans="4:4">
      <c r="D120" s="91"/>
    </row>
  </sheetData>
  <mergeCells count="6">
    <mergeCell ref="D7:F7"/>
    <mergeCell ref="G7:I7"/>
    <mergeCell ref="C7:C8"/>
    <mergeCell ref="B7:B8"/>
    <mergeCell ref="B3:I3"/>
    <mergeCell ref="B5:I5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71"/>
  <sheetViews>
    <sheetView showGridLines="0" showRowColHeaders="0" zoomScaleNormal="100" workbookViewId="0">
      <pane ySplit="5" topLeftCell="A24" activePane="bottomLeft" state="frozen"/>
      <selection activeCell="Q29" sqref="Q29"/>
      <selection pane="bottomLeft" activeCell="I34" sqref="I34"/>
    </sheetView>
  </sheetViews>
  <sheetFormatPr baseColWidth="10" defaultColWidth="10.26953125" defaultRowHeight="15.5"/>
  <cols>
    <col min="1" max="1" width="2.7265625" style="121" customWidth="1"/>
    <col min="2" max="2" width="7" style="134" customWidth="1"/>
    <col min="3" max="3" width="27.453125" style="117" customWidth="1"/>
    <col min="4" max="4" width="20.7265625" style="118" customWidth="1"/>
    <col min="5" max="5" width="20.7265625" style="119" customWidth="1"/>
    <col min="6" max="7" width="20.7265625" style="120" customWidth="1"/>
    <col min="8" max="16384" width="10.26953125" style="121"/>
  </cols>
  <sheetData>
    <row r="1" spans="1:10">
      <c r="B1" s="116"/>
    </row>
    <row r="2" spans="1:10" s="117" customFormat="1" ht="22.75" customHeight="1">
      <c r="B2" s="122"/>
      <c r="C2" s="490" t="s">
        <v>154</v>
      </c>
      <c r="D2" s="491"/>
      <c r="E2" s="491"/>
      <c r="F2" s="491"/>
      <c r="G2" s="491"/>
    </row>
    <row r="3" spans="1:10" s="117" customFormat="1" ht="19" customHeight="1">
      <c r="A3" s="226"/>
      <c r="B3" s="227"/>
      <c r="C3" s="492" t="s">
        <v>144</v>
      </c>
      <c r="D3" s="493"/>
      <c r="E3" s="493"/>
      <c r="F3" s="493"/>
      <c r="G3" s="493"/>
    </row>
    <row r="4" spans="1:10" ht="19.75" customHeight="1">
      <c r="A4" s="226"/>
      <c r="B4" s="498" t="s">
        <v>159</v>
      </c>
      <c r="C4" s="494" t="s">
        <v>226</v>
      </c>
      <c r="D4" s="496" t="s">
        <v>155</v>
      </c>
      <c r="E4" s="228" t="s">
        <v>156</v>
      </c>
      <c r="F4" s="228"/>
      <c r="G4" s="228"/>
      <c r="I4" s="7" t="s">
        <v>170</v>
      </c>
      <c r="J4" s="7"/>
    </row>
    <row r="5" spans="1:10" ht="19.75" customHeight="1">
      <c r="A5" s="226"/>
      <c r="B5" s="499"/>
      <c r="C5" s="495"/>
      <c r="D5" s="497"/>
      <c r="E5" s="228" t="s">
        <v>4</v>
      </c>
      <c r="F5" s="228" t="s">
        <v>3</v>
      </c>
      <c r="G5" s="228" t="s">
        <v>6</v>
      </c>
    </row>
    <row r="6" spans="1:10">
      <c r="B6" s="123">
        <v>4</v>
      </c>
      <c r="C6" s="125" t="s">
        <v>53</v>
      </c>
      <c r="D6" s="126">
        <v>35188</v>
      </c>
      <c r="E6" s="213">
        <v>0.37659768968669494</v>
      </c>
      <c r="F6" s="213">
        <v>0.23509766028106649</v>
      </c>
      <c r="G6" s="213">
        <v>0.31013026387689269</v>
      </c>
    </row>
    <row r="7" spans="1:10">
      <c r="B7" s="124">
        <v>11</v>
      </c>
      <c r="C7" s="125" t="s">
        <v>54</v>
      </c>
      <c r="D7" s="126">
        <v>65306</v>
      </c>
      <c r="E7" s="213">
        <v>0.35471112905593893</v>
      </c>
      <c r="F7" s="213">
        <v>0.22062268727390127</v>
      </c>
      <c r="G7" s="213">
        <v>0.28421593203815892</v>
      </c>
      <c r="H7" s="117"/>
    </row>
    <row r="8" spans="1:10">
      <c r="B8" s="124">
        <v>14</v>
      </c>
      <c r="C8" s="125" t="s">
        <v>55</v>
      </c>
      <c r="D8" s="126">
        <v>54661</v>
      </c>
      <c r="E8" s="213">
        <v>0.36871781534460341</v>
      </c>
      <c r="F8" s="213">
        <v>0.23615138854755469</v>
      </c>
      <c r="G8" s="213">
        <v>0.30794062139094674</v>
      </c>
      <c r="H8" s="117"/>
    </row>
    <row r="9" spans="1:10">
      <c r="B9" s="124">
        <v>18</v>
      </c>
      <c r="C9" s="125" t="s">
        <v>56</v>
      </c>
      <c r="D9" s="126">
        <v>59579</v>
      </c>
      <c r="E9" s="213">
        <v>0.36444552711464229</v>
      </c>
      <c r="F9" s="213">
        <v>0.23091008563804249</v>
      </c>
      <c r="G9" s="213">
        <v>0.30351611851489585</v>
      </c>
      <c r="H9" s="117"/>
    </row>
    <row r="10" spans="1:10">
      <c r="B10" s="124">
        <v>21</v>
      </c>
      <c r="C10" s="125" t="s">
        <v>57</v>
      </c>
      <c r="D10" s="126">
        <v>29271</v>
      </c>
      <c r="E10" s="213">
        <v>0.36054237811944678</v>
      </c>
      <c r="F10" s="213">
        <v>0.20848897102190067</v>
      </c>
      <c r="G10" s="213">
        <v>0.28518677293010386</v>
      </c>
      <c r="H10" s="117"/>
    </row>
    <row r="11" spans="1:10">
      <c r="B11" s="124">
        <v>23</v>
      </c>
      <c r="C11" s="125" t="s">
        <v>58</v>
      </c>
      <c r="D11" s="126">
        <v>51719</v>
      </c>
      <c r="E11" s="213">
        <v>0.43259040823580519</v>
      </c>
      <c r="F11" s="213">
        <v>0.26569830513250398</v>
      </c>
      <c r="G11" s="213">
        <v>0.35197359466448891</v>
      </c>
      <c r="H11" s="117"/>
    </row>
    <row r="12" spans="1:10">
      <c r="B12" s="124">
        <v>29</v>
      </c>
      <c r="C12" s="125" t="s">
        <v>59</v>
      </c>
      <c r="D12" s="126">
        <v>75732</v>
      </c>
      <c r="E12" s="213">
        <v>0.33251672032016627</v>
      </c>
      <c r="F12" s="213">
        <v>0.19449916208508511</v>
      </c>
      <c r="G12" s="213">
        <v>0.2664508751869118</v>
      </c>
      <c r="H12" s="117"/>
    </row>
    <row r="13" spans="1:10">
      <c r="B13" s="124">
        <v>41</v>
      </c>
      <c r="C13" s="125" t="s">
        <v>60</v>
      </c>
      <c r="D13" s="126">
        <v>107477</v>
      </c>
      <c r="E13" s="213">
        <v>0.3286602714445</v>
      </c>
      <c r="F13" s="213">
        <v>0.20785656557063253</v>
      </c>
      <c r="G13" s="213">
        <v>0.27130790823538914</v>
      </c>
      <c r="H13" s="117"/>
    </row>
    <row r="14" spans="1:10" s="131" customFormat="1">
      <c r="B14" s="127"/>
      <c r="C14" s="128" t="s">
        <v>52</v>
      </c>
      <c r="D14" s="129">
        <v>478933</v>
      </c>
      <c r="E14" s="214">
        <v>0.35612563903660849</v>
      </c>
      <c r="F14" s="214">
        <v>0.22009638334884096</v>
      </c>
      <c r="G14" s="214">
        <v>0.29079360723163405</v>
      </c>
      <c r="H14" s="130"/>
    </row>
    <row r="15" spans="1:10">
      <c r="B15" s="124">
        <v>22</v>
      </c>
      <c r="C15" s="125" t="s">
        <v>62</v>
      </c>
      <c r="D15" s="126">
        <v>12243</v>
      </c>
      <c r="E15" s="213">
        <v>0.30628349115466491</v>
      </c>
      <c r="F15" s="213">
        <v>0.14443456350970801</v>
      </c>
      <c r="G15" s="213">
        <v>0.22574399822989269</v>
      </c>
      <c r="H15" s="117"/>
    </row>
    <row r="16" spans="1:10">
      <c r="B16" s="124">
        <v>44</v>
      </c>
      <c r="C16" s="125" t="s">
        <v>63</v>
      </c>
      <c r="D16" s="126">
        <v>8059</v>
      </c>
      <c r="E16" s="213">
        <v>0.28712534059945505</v>
      </c>
      <c r="F16" s="213">
        <v>0.16378322327129838</v>
      </c>
      <c r="G16" s="213">
        <v>0.22424107515512395</v>
      </c>
      <c r="H16" s="117"/>
    </row>
    <row r="17" spans="2:8">
      <c r="B17" s="124">
        <v>50</v>
      </c>
      <c r="C17" s="125" t="s">
        <v>64</v>
      </c>
      <c r="D17" s="126">
        <v>38290</v>
      </c>
      <c r="E17" s="213">
        <v>0.24154183380840574</v>
      </c>
      <c r="F17" s="213">
        <v>9.9260149114276455E-2</v>
      </c>
      <c r="G17" s="213">
        <v>0.17380292047007131</v>
      </c>
      <c r="H17" s="117"/>
    </row>
    <row r="18" spans="2:8" s="131" customFormat="1">
      <c r="B18" s="124"/>
      <c r="C18" s="128" t="s">
        <v>61</v>
      </c>
      <c r="D18" s="129">
        <v>58592</v>
      </c>
      <c r="E18" s="214">
        <v>0.25755694615149455</v>
      </c>
      <c r="F18" s="214">
        <v>0.11524864011930998</v>
      </c>
      <c r="G18" s="214">
        <v>0.18871424890492142</v>
      </c>
      <c r="H18" s="130"/>
    </row>
    <row r="19" spans="2:8" s="131" customFormat="1">
      <c r="B19" s="124">
        <v>33</v>
      </c>
      <c r="C19" s="128" t="s">
        <v>65</v>
      </c>
      <c r="D19" s="129">
        <v>43748</v>
      </c>
      <c r="E19" s="214">
        <v>0.2065492494973877</v>
      </c>
      <c r="F19" s="214">
        <v>8.1946275262442539E-2</v>
      </c>
      <c r="G19" s="214">
        <v>0.14576933072991291</v>
      </c>
      <c r="H19" s="130"/>
    </row>
    <row r="20" spans="2:8" s="131" customFormat="1">
      <c r="B20" s="124">
        <v>7</v>
      </c>
      <c r="C20" s="128" t="s">
        <v>208</v>
      </c>
      <c r="D20" s="129">
        <v>33756</v>
      </c>
      <c r="E20" s="214">
        <v>0.21217425473770696</v>
      </c>
      <c r="F20" s="214">
        <v>0.10719531677191779</v>
      </c>
      <c r="G20" s="214">
        <v>0.16446845933844273</v>
      </c>
      <c r="H20" s="130"/>
    </row>
    <row r="21" spans="2:8">
      <c r="B21" s="124">
        <v>35</v>
      </c>
      <c r="C21" s="125" t="s">
        <v>67</v>
      </c>
      <c r="D21" s="126">
        <v>47315</v>
      </c>
      <c r="E21" s="213">
        <v>0.30942087916791505</v>
      </c>
      <c r="F21" s="213">
        <v>0.19674076925544542</v>
      </c>
      <c r="G21" s="213">
        <v>0.25306063507174908</v>
      </c>
      <c r="H21" s="117"/>
    </row>
    <row r="22" spans="2:8">
      <c r="B22" s="124">
        <v>38</v>
      </c>
      <c r="C22" s="125" t="s">
        <v>68</v>
      </c>
      <c r="D22" s="126">
        <v>49301</v>
      </c>
      <c r="E22" s="213">
        <v>0.34381200682940333</v>
      </c>
      <c r="F22" s="213">
        <v>0.23611127932466966</v>
      </c>
      <c r="G22" s="213">
        <v>0.29128410554551148</v>
      </c>
      <c r="H22" s="117"/>
    </row>
    <row r="23" spans="2:8" s="131" customFormat="1">
      <c r="B23" s="124"/>
      <c r="C23" s="128" t="s">
        <v>66</v>
      </c>
      <c r="D23" s="129">
        <v>96616</v>
      </c>
      <c r="E23" s="214">
        <v>0.32597037793667005</v>
      </c>
      <c r="F23" s="214">
        <v>0.21520166282384745</v>
      </c>
      <c r="G23" s="214">
        <v>0.27122184012913186</v>
      </c>
      <c r="H23" s="130"/>
    </row>
    <row r="24" spans="2:8" s="131" customFormat="1">
      <c r="B24" s="124">
        <v>39</v>
      </c>
      <c r="C24" s="128" t="s">
        <v>69</v>
      </c>
      <c r="D24" s="129">
        <v>23854</v>
      </c>
      <c r="E24" s="214">
        <v>0.21954749448973632</v>
      </c>
      <c r="F24" s="214">
        <v>0.10433505823318935</v>
      </c>
      <c r="G24" s="214">
        <v>0.16398559093658913</v>
      </c>
      <c r="H24" s="130"/>
    </row>
    <row r="25" spans="2:8">
      <c r="B25" s="124">
        <v>5</v>
      </c>
      <c r="C25" s="125" t="s">
        <v>71</v>
      </c>
      <c r="D25" s="126">
        <v>13633</v>
      </c>
      <c r="E25" s="213">
        <v>0.43393157295450846</v>
      </c>
      <c r="F25" s="213">
        <v>0.27142994889595989</v>
      </c>
      <c r="G25" s="213">
        <v>0.34791374250350898</v>
      </c>
      <c r="H25" s="117"/>
    </row>
    <row r="26" spans="2:8">
      <c r="B26" s="124">
        <v>9</v>
      </c>
      <c r="C26" s="125" t="s">
        <v>72</v>
      </c>
      <c r="D26" s="126">
        <v>16586</v>
      </c>
      <c r="E26" s="213">
        <v>0.24695592522723375</v>
      </c>
      <c r="F26" s="213">
        <v>0.1100825727944372</v>
      </c>
      <c r="G26" s="213">
        <v>0.17898303621530626</v>
      </c>
      <c r="H26" s="117"/>
    </row>
    <row r="27" spans="2:8">
      <c r="B27" s="124">
        <v>24</v>
      </c>
      <c r="C27" s="125" t="s">
        <v>73</v>
      </c>
      <c r="D27" s="126">
        <v>28196</v>
      </c>
      <c r="E27" s="213">
        <v>0.26646224499796978</v>
      </c>
      <c r="F27" s="213">
        <v>0.13356164383561644</v>
      </c>
      <c r="G27" s="213">
        <v>0.20134103583950413</v>
      </c>
      <c r="H27" s="117"/>
    </row>
    <row r="28" spans="2:8">
      <c r="B28" s="124">
        <v>34</v>
      </c>
      <c r="C28" s="125" t="s">
        <v>74</v>
      </c>
      <c r="D28" s="126">
        <v>9975</v>
      </c>
      <c r="E28" s="213">
        <v>0.31066945606694563</v>
      </c>
      <c r="F28" s="213">
        <v>0.15351327236225742</v>
      </c>
      <c r="G28" s="213">
        <v>0.2295900752641149</v>
      </c>
      <c r="H28" s="117"/>
    </row>
    <row r="29" spans="2:8">
      <c r="B29" s="124">
        <v>37</v>
      </c>
      <c r="C29" s="125" t="s">
        <v>75</v>
      </c>
      <c r="D29" s="126">
        <v>25317</v>
      </c>
      <c r="E29" s="213">
        <v>0.37267694741004348</v>
      </c>
      <c r="F29" s="213">
        <v>0.2489300651687579</v>
      </c>
      <c r="G29" s="213">
        <v>0.31030298573319604</v>
      </c>
      <c r="H29" s="117"/>
    </row>
    <row r="30" spans="2:8">
      <c r="B30" s="124">
        <v>40</v>
      </c>
      <c r="C30" s="125" t="s">
        <v>76</v>
      </c>
      <c r="D30" s="126">
        <v>8798</v>
      </c>
      <c r="E30" s="213">
        <v>0.33867130838410214</v>
      </c>
      <c r="F30" s="213">
        <v>0.16722200259784267</v>
      </c>
      <c r="G30" s="213">
        <v>0.25178867838131763</v>
      </c>
      <c r="H30" s="117"/>
    </row>
    <row r="31" spans="2:8">
      <c r="B31" s="124">
        <v>42</v>
      </c>
      <c r="C31" s="125" t="s">
        <v>77</v>
      </c>
      <c r="D31" s="126">
        <v>5033</v>
      </c>
      <c r="E31" s="213">
        <v>0.29461235216819975</v>
      </c>
      <c r="F31" s="213">
        <v>0.14840486981249446</v>
      </c>
      <c r="G31" s="213">
        <v>0.22203105699664727</v>
      </c>
      <c r="H31" s="117"/>
    </row>
    <row r="32" spans="2:8">
      <c r="B32" s="124">
        <v>47</v>
      </c>
      <c r="C32" s="125" t="s">
        <v>78</v>
      </c>
      <c r="D32" s="126">
        <v>23201</v>
      </c>
      <c r="E32" s="213">
        <v>0.26982635626544177</v>
      </c>
      <c r="F32" s="213">
        <v>0.1225565946057893</v>
      </c>
      <c r="G32" s="213">
        <v>0.1929477317144164</v>
      </c>
      <c r="H32" s="117"/>
    </row>
    <row r="33" spans="2:8">
      <c r="B33" s="124">
        <v>49</v>
      </c>
      <c r="C33" s="125" t="s">
        <v>79</v>
      </c>
      <c r="D33" s="126">
        <v>18026</v>
      </c>
      <c r="E33" s="213">
        <v>0.44202711980775833</v>
      </c>
      <c r="F33" s="213">
        <v>0.31593799844587134</v>
      </c>
      <c r="G33" s="213">
        <v>0.3774683279237776</v>
      </c>
      <c r="H33" s="117"/>
    </row>
    <row r="34" spans="2:8" s="131" customFormat="1">
      <c r="B34" s="124"/>
      <c r="C34" s="128" t="s">
        <v>70</v>
      </c>
      <c r="D34" s="129">
        <v>148765</v>
      </c>
      <c r="E34" s="214">
        <v>0.30958313274958038</v>
      </c>
      <c r="F34" s="214">
        <v>0.17006502635646123</v>
      </c>
      <c r="G34" s="214">
        <v>0.23896494838074403</v>
      </c>
      <c r="H34" s="130"/>
    </row>
    <row r="35" spans="2:8">
      <c r="B35" s="124">
        <v>2</v>
      </c>
      <c r="C35" s="125" t="s">
        <v>81</v>
      </c>
      <c r="D35" s="126">
        <v>26099</v>
      </c>
      <c r="E35" s="213">
        <v>0.42894782060828224</v>
      </c>
      <c r="F35" s="213">
        <v>0.28207274387460052</v>
      </c>
      <c r="G35" s="213">
        <v>0.35105724739050898</v>
      </c>
      <c r="H35" s="117"/>
    </row>
    <row r="36" spans="2:8">
      <c r="B36" s="124">
        <v>13</v>
      </c>
      <c r="C36" s="125" t="s">
        <v>82</v>
      </c>
      <c r="D36" s="126">
        <v>35782</v>
      </c>
      <c r="E36" s="213">
        <v>0.45063356830861045</v>
      </c>
      <c r="F36" s="213">
        <v>0.2683693446126767</v>
      </c>
      <c r="G36" s="213">
        <v>0.35106894420297674</v>
      </c>
      <c r="H36" s="117"/>
    </row>
    <row r="37" spans="2:8">
      <c r="B37" s="124">
        <v>16</v>
      </c>
      <c r="C37" s="125" t="s">
        <v>83</v>
      </c>
      <c r="D37" s="126">
        <v>17740</v>
      </c>
      <c r="E37" s="213">
        <v>0.47060237488582279</v>
      </c>
      <c r="F37" s="213">
        <v>0.32724204634316995</v>
      </c>
      <c r="G37" s="213">
        <v>0.39336555944831259</v>
      </c>
      <c r="H37" s="117"/>
    </row>
    <row r="38" spans="2:8">
      <c r="B38" s="124">
        <v>19</v>
      </c>
      <c r="C38" s="125" t="s">
        <v>84</v>
      </c>
      <c r="D38" s="126">
        <v>8592</v>
      </c>
      <c r="E38" s="213">
        <v>0.27707427707427706</v>
      </c>
      <c r="F38" s="213">
        <v>0.1157108924329827</v>
      </c>
      <c r="G38" s="213">
        <v>0.19204291461779169</v>
      </c>
      <c r="H38" s="117"/>
    </row>
    <row r="39" spans="2:8">
      <c r="B39" s="124">
        <v>45</v>
      </c>
      <c r="C39" s="125" t="s">
        <v>85</v>
      </c>
      <c r="D39" s="126">
        <v>38147</v>
      </c>
      <c r="E39" s="213">
        <v>0.41774242777887499</v>
      </c>
      <c r="F39" s="213">
        <v>0.22210281210818555</v>
      </c>
      <c r="G39" s="213">
        <v>0.3109142330858321</v>
      </c>
      <c r="H39" s="117"/>
    </row>
    <row r="40" spans="2:8" s="133" customFormat="1">
      <c r="B40" s="124"/>
      <c r="C40" s="128" t="s">
        <v>80</v>
      </c>
      <c r="D40" s="129">
        <v>126360</v>
      </c>
      <c r="E40" s="214">
        <v>0.41793698902844106</v>
      </c>
      <c r="F40" s="214">
        <v>0.24585182786276266</v>
      </c>
      <c r="G40" s="214">
        <v>0.32500167181929951</v>
      </c>
      <c r="H40" s="132"/>
    </row>
    <row r="41" spans="2:8">
      <c r="B41" s="124">
        <v>8</v>
      </c>
      <c r="C41" s="125" t="s">
        <v>87</v>
      </c>
      <c r="D41" s="126">
        <v>175926</v>
      </c>
      <c r="E41" s="213">
        <v>0.17779289372599233</v>
      </c>
      <c r="F41" s="213">
        <v>7.3429898427486595E-2</v>
      </c>
      <c r="G41" s="213">
        <v>0.13225201900719649</v>
      </c>
      <c r="H41" s="117"/>
    </row>
    <row r="42" spans="2:8">
      <c r="B42" s="124">
        <v>17</v>
      </c>
      <c r="C42" s="125" t="s">
        <v>212</v>
      </c>
      <c r="D42" s="126">
        <v>24956</v>
      </c>
      <c r="E42" s="213">
        <v>0.19514315206171565</v>
      </c>
      <c r="F42" s="213">
        <v>9.4884175120707431E-2</v>
      </c>
      <c r="G42" s="213">
        <v>0.15054866167572556</v>
      </c>
      <c r="H42" s="117"/>
    </row>
    <row r="43" spans="2:8">
      <c r="B43" s="124">
        <v>25</v>
      </c>
      <c r="C43" s="125" t="s">
        <v>209</v>
      </c>
      <c r="D43" s="126">
        <v>19960</v>
      </c>
      <c r="E43" s="213">
        <v>0.25860907253291571</v>
      </c>
      <c r="F43" s="213">
        <v>0.12264412121728389</v>
      </c>
      <c r="G43" s="213">
        <v>0.19593599685874152</v>
      </c>
      <c r="H43" s="117"/>
    </row>
    <row r="44" spans="2:8">
      <c r="B44" s="124">
        <v>43</v>
      </c>
      <c r="C44" s="125" t="s">
        <v>88</v>
      </c>
      <c r="D44" s="126">
        <v>30890</v>
      </c>
      <c r="E44" s="213">
        <v>0.2333975893405639</v>
      </c>
      <c r="F44" s="213">
        <v>0.10526315789473684</v>
      </c>
      <c r="G44" s="213">
        <v>0.17302607994264205</v>
      </c>
      <c r="H44" s="117"/>
    </row>
    <row r="45" spans="2:8" s="133" customFormat="1">
      <c r="B45" s="124"/>
      <c r="C45" s="128" t="s">
        <v>86</v>
      </c>
      <c r="D45" s="129">
        <v>251732</v>
      </c>
      <c r="E45" s="214">
        <v>0.18917852696237195</v>
      </c>
      <c r="F45" s="214">
        <v>8.1796926932510186E-2</v>
      </c>
      <c r="G45" s="214">
        <v>0.14170923407929981</v>
      </c>
      <c r="H45" s="132"/>
    </row>
    <row r="46" spans="2:8">
      <c r="B46" s="124">
        <v>3</v>
      </c>
      <c r="C46" s="125" t="s">
        <v>204</v>
      </c>
      <c r="D46" s="126">
        <v>89397</v>
      </c>
      <c r="E46" s="213">
        <v>0.32192532016490533</v>
      </c>
      <c r="F46" s="213">
        <v>0.20184528479522987</v>
      </c>
      <c r="G46" s="213">
        <v>0.26517542506614777</v>
      </c>
      <c r="H46" s="117"/>
    </row>
    <row r="47" spans="2:8">
      <c r="B47" s="124">
        <v>12</v>
      </c>
      <c r="C47" s="125" t="s">
        <v>211</v>
      </c>
      <c r="D47" s="126">
        <v>30242</v>
      </c>
      <c r="E47" s="213">
        <v>0.29152598204727004</v>
      </c>
      <c r="F47" s="213">
        <v>0.14040615154256481</v>
      </c>
      <c r="G47" s="213">
        <v>0.22078803851854015</v>
      </c>
      <c r="H47" s="117"/>
    </row>
    <row r="48" spans="2:8">
      <c r="B48" s="124">
        <v>46</v>
      </c>
      <c r="C48" s="125" t="s">
        <v>90</v>
      </c>
      <c r="D48" s="126">
        <v>127459</v>
      </c>
      <c r="E48" s="213">
        <v>0.29761684272913097</v>
      </c>
      <c r="F48" s="213">
        <v>0.14789681248060313</v>
      </c>
      <c r="G48" s="213">
        <v>0.22712636386477802</v>
      </c>
      <c r="H48" s="117"/>
    </row>
    <row r="49" spans="2:8" s="133" customFormat="1">
      <c r="B49" s="124"/>
      <c r="C49" s="128" t="s">
        <v>89</v>
      </c>
      <c r="D49" s="129">
        <v>247098</v>
      </c>
      <c r="E49" s="214">
        <v>0.30469891310699471</v>
      </c>
      <c r="F49" s="214">
        <v>0.1645377796278942</v>
      </c>
      <c r="G49" s="214">
        <v>0.23867792032671417</v>
      </c>
      <c r="H49" s="132"/>
    </row>
    <row r="50" spans="2:8">
      <c r="B50" s="124">
        <v>6</v>
      </c>
      <c r="C50" s="125" t="s">
        <v>92</v>
      </c>
      <c r="D50" s="126">
        <v>57424</v>
      </c>
      <c r="E50" s="213">
        <v>0.48058022408021644</v>
      </c>
      <c r="F50" s="213">
        <v>0.35445541853104878</v>
      </c>
      <c r="G50" s="213">
        <v>0.41393528296582499</v>
      </c>
      <c r="H50" s="117"/>
    </row>
    <row r="51" spans="2:8">
      <c r="B51" s="124">
        <v>10</v>
      </c>
      <c r="C51" s="125" t="s">
        <v>93</v>
      </c>
      <c r="D51" s="126">
        <v>36271</v>
      </c>
      <c r="E51" s="213">
        <v>0.4364731988355286</v>
      </c>
      <c r="F51" s="213">
        <v>0.3043317669751503</v>
      </c>
      <c r="G51" s="213">
        <v>0.37066445929650294</v>
      </c>
      <c r="H51" s="117"/>
    </row>
    <row r="52" spans="2:8" s="133" customFormat="1">
      <c r="B52" s="124"/>
      <c r="C52" s="128" t="s">
        <v>91</v>
      </c>
      <c r="D52" s="129">
        <v>93695</v>
      </c>
      <c r="E52" s="214">
        <v>0.46166538622712672</v>
      </c>
      <c r="F52" s="214">
        <v>0.33443955521686047</v>
      </c>
      <c r="G52" s="214">
        <v>0.39603772069608295</v>
      </c>
      <c r="H52" s="132"/>
    </row>
    <row r="53" spans="2:8">
      <c r="B53" s="124">
        <v>15</v>
      </c>
      <c r="C53" s="125" t="s">
        <v>203</v>
      </c>
      <c r="D53" s="126">
        <v>78412</v>
      </c>
      <c r="E53" s="213">
        <v>0.33300000000000002</v>
      </c>
      <c r="F53" s="213">
        <v>0.16700000000000001</v>
      </c>
      <c r="G53" s="213">
        <v>0.25700000000000001</v>
      </c>
      <c r="H53" s="117"/>
    </row>
    <row r="54" spans="2:8">
      <c r="B54" s="124">
        <v>27</v>
      </c>
      <c r="C54" s="125" t="s">
        <v>95</v>
      </c>
      <c r="D54" s="126">
        <v>33500</v>
      </c>
      <c r="E54" s="213">
        <v>0.33620566076804231</v>
      </c>
      <c r="F54" s="213">
        <v>0.24549794956118628</v>
      </c>
      <c r="G54" s="213">
        <v>0.29577962210842312</v>
      </c>
      <c r="H54" s="117"/>
    </row>
    <row r="55" spans="2:8">
      <c r="B55" s="124">
        <v>32</v>
      </c>
      <c r="C55" s="125" t="s">
        <v>210</v>
      </c>
      <c r="D55" s="126">
        <v>35272</v>
      </c>
      <c r="E55" s="213">
        <v>0.39057904877801441</v>
      </c>
      <c r="F55" s="213">
        <v>0.25168646277366219</v>
      </c>
      <c r="G55" s="213">
        <v>0.32813604733375507</v>
      </c>
      <c r="H55" s="117"/>
    </row>
    <row r="56" spans="2:8">
      <c r="B56" s="124">
        <v>36</v>
      </c>
      <c r="C56" s="125" t="s">
        <v>96</v>
      </c>
      <c r="D56" s="126">
        <v>60151</v>
      </c>
      <c r="E56" s="213">
        <v>0.32011184522064628</v>
      </c>
      <c r="F56" s="213">
        <v>0.15208825847123719</v>
      </c>
      <c r="G56" s="213">
        <v>0.24203685820054724</v>
      </c>
      <c r="H56" s="117"/>
    </row>
    <row r="57" spans="2:8" s="133" customFormat="1">
      <c r="B57" s="124"/>
      <c r="C57" s="128" t="s">
        <v>94</v>
      </c>
      <c r="D57" s="129">
        <v>207335</v>
      </c>
      <c r="E57" s="214">
        <v>0.33749982123192657</v>
      </c>
      <c r="F57" s="214">
        <v>0.18500976535017363</v>
      </c>
      <c r="G57" s="214">
        <v>0.2675711531363647</v>
      </c>
      <c r="H57" s="132"/>
    </row>
    <row r="58" spans="2:8" s="133" customFormat="1">
      <c r="B58" s="124">
        <v>28</v>
      </c>
      <c r="C58" s="128" t="s">
        <v>97</v>
      </c>
      <c r="D58" s="129">
        <v>174510</v>
      </c>
      <c r="E58" s="214">
        <v>0.1960558731229558</v>
      </c>
      <c r="F58" s="214">
        <v>7.7595808320316054E-2</v>
      </c>
      <c r="G58" s="214">
        <v>0.14128957196975525</v>
      </c>
      <c r="H58" s="132"/>
    </row>
    <row r="59" spans="2:8" s="133" customFormat="1">
      <c r="B59" s="124">
        <v>30</v>
      </c>
      <c r="C59" s="128" t="s">
        <v>98</v>
      </c>
      <c r="D59" s="129">
        <v>69425</v>
      </c>
      <c r="E59" s="214">
        <v>0.34145590069579068</v>
      </c>
      <c r="F59" s="214">
        <v>0.19031822871200699</v>
      </c>
      <c r="G59" s="214">
        <v>0.2679508753512212</v>
      </c>
      <c r="H59" s="132"/>
    </row>
    <row r="60" spans="2:8" s="133" customFormat="1">
      <c r="B60" s="124">
        <v>31</v>
      </c>
      <c r="C60" s="128" t="s">
        <v>99</v>
      </c>
      <c r="D60" s="129">
        <v>21180</v>
      </c>
      <c r="E60" s="214">
        <v>0.21531989291372999</v>
      </c>
      <c r="F60" s="214">
        <v>7.7163088233198937E-2</v>
      </c>
      <c r="G60" s="214">
        <v>0.14769771479975732</v>
      </c>
      <c r="H60" s="132"/>
    </row>
    <row r="61" spans="2:8">
      <c r="B61" s="124">
        <v>1</v>
      </c>
      <c r="C61" s="125" t="s">
        <v>205</v>
      </c>
      <c r="D61" s="126">
        <v>8047</v>
      </c>
      <c r="E61" s="213">
        <v>0.14680375717683233</v>
      </c>
      <c r="F61" s="213">
        <v>4.821557542400319E-2</v>
      </c>
      <c r="G61" s="213">
        <v>9.8398141354854488E-2</v>
      </c>
      <c r="H61" s="117"/>
    </row>
    <row r="62" spans="2:8">
      <c r="B62" s="124">
        <v>20</v>
      </c>
      <c r="C62" s="125" t="s">
        <v>207</v>
      </c>
      <c r="D62" s="126">
        <v>18029</v>
      </c>
      <c r="E62" s="213">
        <v>0.13577948015359975</v>
      </c>
      <c r="F62" s="213">
        <v>4.3704980334968405E-2</v>
      </c>
      <c r="G62" s="213">
        <v>9.2855450603104628E-2</v>
      </c>
      <c r="H62" s="117"/>
    </row>
    <row r="63" spans="2:8">
      <c r="B63" s="124">
        <v>48</v>
      </c>
      <c r="C63" s="125" t="s">
        <v>206</v>
      </c>
      <c r="D63" s="126">
        <v>32586</v>
      </c>
      <c r="E63" s="213">
        <v>0.15886036076575941</v>
      </c>
      <c r="F63" s="213">
        <v>5.4942600928155207E-2</v>
      </c>
      <c r="G63" s="213">
        <v>0.10903651950450721</v>
      </c>
      <c r="H63" s="117"/>
    </row>
    <row r="64" spans="2:8" s="133" customFormat="1">
      <c r="B64" s="124">
        <v>16</v>
      </c>
      <c r="C64" s="128" t="s">
        <v>157</v>
      </c>
      <c r="D64" s="129">
        <v>58662</v>
      </c>
      <c r="E64" s="214">
        <v>0.14923993870312569</v>
      </c>
      <c r="F64" s="214">
        <v>5.0243827656188407E-2</v>
      </c>
      <c r="G64" s="214">
        <v>0.10205707764145888</v>
      </c>
      <c r="H64" s="132"/>
    </row>
    <row r="65" spans="2:10" s="133" customFormat="1">
      <c r="B65" s="124">
        <v>26</v>
      </c>
      <c r="C65" s="128" t="s">
        <v>153</v>
      </c>
      <c r="D65" s="129">
        <v>14600</v>
      </c>
      <c r="E65" s="214">
        <v>0.26829918196594632</v>
      </c>
      <c r="F65" s="214">
        <v>0.12812535354678131</v>
      </c>
      <c r="G65" s="214">
        <v>0.20031281727629449</v>
      </c>
      <c r="H65" s="132"/>
    </row>
    <row r="66" spans="2:10">
      <c r="B66" s="124">
        <v>51</v>
      </c>
      <c r="C66" s="125" t="s">
        <v>102</v>
      </c>
      <c r="D66" s="126">
        <v>2054</v>
      </c>
      <c r="E66" s="213">
        <v>0.27731980553794122</v>
      </c>
      <c r="F66" s="213">
        <v>0.17081031307550645</v>
      </c>
      <c r="G66" s="213">
        <v>0.22633608815426998</v>
      </c>
      <c r="H66" s="117"/>
    </row>
    <row r="67" spans="2:10">
      <c r="B67" s="124">
        <v>52</v>
      </c>
      <c r="C67" s="125" t="s">
        <v>103</v>
      </c>
      <c r="D67" s="126">
        <v>2278</v>
      </c>
      <c r="E67" s="213">
        <v>0.30720434979610328</v>
      </c>
      <c r="F67" s="213">
        <v>0.22046867527498804</v>
      </c>
      <c r="G67" s="213">
        <v>0.26500697999069334</v>
      </c>
      <c r="H67" s="117"/>
    </row>
    <row r="68" spans="2:10" ht="18.649999999999999" customHeight="1">
      <c r="B68" s="292"/>
      <c r="C68" s="293" t="s">
        <v>45</v>
      </c>
      <c r="D68" s="294">
        <f>'Pensiones - mínimos'!$C$14</f>
        <v>2153193</v>
      </c>
      <c r="E68" s="295">
        <f>'Pensiones - mínimos'!E14</f>
        <v>0.27184141928415961</v>
      </c>
      <c r="F68" s="295">
        <f>'Pensiones - mínimos'!F14</f>
        <v>0.14799113707456621</v>
      </c>
      <c r="G68" s="295">
        <f>'Pensiones - mínimos'!G14</f>
        <v>0.21314604164478559</v>
      </c>
    </row>
    <row r="69" spans="2:10">
      <c r="C69" s="135"/>
      <c r="D69" s="160"/>
      <c r="E69" s="166"/>
      <c r="F69" s="161"/>
      <c r="G69" s="156"/>
      <c r="H69" s="161"/>
      <c r="I69" s="156"/>
      <c r="J69" s="156"/>
    </row>
    <row r="70" spans="2:10">
      <c r="F70" s="195"/>
      <c r="G70" s="195"/>
      <c r="H70" s="117"/>
      <c r="I70" s="117"/>
      <c r="J70" s="117"/>
    </row>
    <row r="71" spans="2:10">
      <c r="F71" s="195"/>
      <c r="G71" s="195"/>
      <c r="H71" s="117"/>
      <c r="I71" s="117"/>
      <c r="J71" s="117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66" activePane="bottomLeft" state="frozen"/>
      <selection pane="bottomLeft" activeCell="L89" sqref="L89"/>
    </sheetView>
  </sheetViews>
  <sheetFormatPr baseColWidth="10" defaultColWidth="11.453125" defaultRowHeight="15.5"/>
  <cols>
    <col min="1" max="1" width="2.7265625" style="87" customWidth="1"/>
    <col min="2" max="2" width="8" style="86" customWidth="1"/>
    <col min="3" max="3" width="24.7265625" style="87" customWidth="1"/>
    <col min="4" max="9" width="13.7265625" style="87" customWidth="1"/>
    <col min="10" max="10" width="1.81640625" style="87" customWidth="1"/>
    <col min="11" max="11" width="11.453125" style="87"/>
    <col min="12" max="12" width="25.453125" style="87" bestFit="1" customWidth="1"/>
    <col min="13" max="16384" width="11.453125" style="87"/>
  </cols>
  <sheetData>
    <row r="1" spans="1:226" s="1" customFormat="1" ht="12.25" customHeight="1">
      <c r="B1" s="6"/>
    </row>
    <row r="2" spans="1:226" s="1" customFormat="1" ht="13" customHeight="1">
      <c r="B2" s="488" t="s">
        <v>183</v>
      </c>
      <c r="C2" s="488"/>
      <c r="D2" s="488"/>
      <c r="E2" s="488"/>
      <c r="F2" s="488"/>
      <c r="G2" s="488"/>
      <c r="H2" s="488"/>
      <c r="I2" s="488"/>
      <c r="K2" s="7" t="s">
        <v>170</v>
      </c>
    </row>
    <row r="3" spans="1:226" s="95" customFormat="1" ht="18.5">
      <c r="B3" s="6"/>
      <c r="D3" s="92"/>
      <c r="E3" s="93"/>
      <c r="F3" s="92"/>
      <c r="G3" s="92"/>
      <c r="H3" s="92"/>
      <c r="I3" s="92"/>
    </row>
    <row r="4" spans="1:226" s="2" customFormat="1" ht="15.75" customHeight="1">
      <c r="B4" s="6"/>
      <c r="C4" s="94"/>
      <c r="D4" s="92"/>
      <c r="E4" s="93"/>
      <c r="F4" s="92"/>
      <c r="G4" s="92"/>
      <c r="H4" s="92"/>
      <c r="I4" s="92"/>
    </row>
    <row r="5" spans="1:226" s="95" customFormat="1" ht="18.5">
      <c r="A5" s="229"/>
      <c r="B5" s="502" t="s">
        <v>227</v>
      </c>
      <c r="C5" s="503"/>
      <c r="D5" s="503"/>
      <c r="E5" s="503"/>
      <c r="F5" s="503"/>
      <c r="G5" s="503"/>
      <c r="H5" s="503"/>
      <c r="I5" s="504"/>
    </row>
    <row r="6" spans="1:226" ht="2.5" customHeight="1">
      <c r="A6" s="230"/>
      <c r="B6" s="505"/>
      <c r="C6" s="506"/>
      <c r="D6" s="506"/>
      <c r="E6" s="506"/>
      <c r="F6" s="506"/>
      <c r="G6" s="506"/>
      <c r="H6" s="506"/>
      <c r="I6" s="507"/>
    </row>
    <row r="7" spans="1:226" ht="52.5" customHeight="1">
      <c r="A7" s="230"/>
      <c r="B7" s="232" t="s">
        <v>159</v>
      </c>
      <c r="C7" s="233" t="s">
        <v>47</v>
      </c>
      <c r="D7" s="232" t="s">
        <v>177</v>
      </c>
      <c r="E7" s="234" t="s">
        <v>178</v>
      </c>
      <c r="F7" s="232" t="s">
        <v>179</v>
      </c>
      <c r="G7" s="232" t="s">
        <v>180</v>
      </c>
      <c r="H7" s="232" t="s">
        <v>181</v>
      </c>
      <c r="I7" s="232" t="s">
        <v>182</v>
      </c>
    </row>
    <row r="8" spans="1:226" ht="6.75" customHeight="1">
      <c r="B8" s="313"/>
      <c r="C8" s="314"/>
      <c r="D8" s="314"/>
      <c r="E8" s="315"/>
      <c r="F8" s="314"/>
      <c r="G8" s="314"/>
      <c r="H8" s="314"/>
      <c r="I8" s="314"/>
    </row>
    <row r="9" spans="1:226" s="100" customFormat="1" ht="18" customHeight="1">
      <c r="A9" s="8"/>
      <c r="B9" s="97"/>
      <c r="C9" s="98" t="s">
        <v>52</v>
      </c>
      <c r="D9" s="99">
        <v>107471</v>
      </c>
      <c r="E9" s="99">
        <v>71.724568631430387</v>
      </c>
      <c r="F9" s="99">
        <v>19076</v>
      </c>
      <c r="G9" s="99">
        <v>46370</v>
      </c>
      <c r="H9" s="99">
        <v>25760</v>
      </c>
      <c r="I9" s="99">
        <v>16265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3" customFormat="1" ht="18" customHeight="1">
      <c r="B10" s="97">
        <v>4</v>
      </c>
      <c r="C10" s="101" t="s">
        <v>53</v>
      </c>
      <c r="D10" s="102">
        <v>7864</v>
      </c>
      <c r="E10" s="102">
        <v>72.889727873855577</v>
      </c>
      <c r="F10" s="102">
        <v>1232</v>
      </c>
      <c r="G10" s="102">
        <v>3348</v>
      </c>
      <c r="H10" s="102">
        <v>2052</v>
      </c>
      <c r="I10" s="102">
        <v>1232</v>
      </c>
    </row>
    <row r="11" spans="1:226" s="104" customFormat="1" ht="18" customHeight="1">
      <c r="B11" s="97">
        <v>11</v>
      </c>
      <c r="C11" s="101" t="s">
        <v>54</v>
      </c>
      <c r="D11" s="102">
        <v>13095</v>
      </c>
      <c r="E11" s="102">
        <v>72.700849179075959</v>
      </c>
      <c r="F11" s="102">
        <v>2503</v>
      </c>
      <c r="G11" s="102">
        <v>5199</v>
      </c>
      <c r="H11" s="102">
        <v>3019</v>
      </c>
      <c r="I11" s="102">
        <v>2374</v>
      </c>
    </row>
    <row r="12" spans="1:226" s="104" customFormat="1" ht="18" customHeight="1">
      <c r="B12" s="97">
        <v>14</v>
      </c>
      <c r="C12" s="101" t="s">
        <v>55</v>
      </c>
      <c r="D12" s="102">
        <v>12649</v>
      </c>
      <c r="E12" s="102">
        <v>71.700838801486256</v>
      </c>
      <c r="F12" s="102">
        <v>2121</v>
      </c>
      <c r="G12" s="102">
        <v>5582</v>
      </c>
      <c r="H12" s="102">
        <v>3121</v>
      </c>
      <c r="I12" s="102">
        <v>1825</v>
      </c>
    </row>
    <row r="13" spans="1:226" s="104" customFormat="1" ht="18" customHeight="1">
      <c r="B13" s="97">
        <v>18</v>
      </c>
      <c r="C13" s="101" t="s">
        <v>56</v>
      </c>
      <c r="D13" s="102">
        <v>13258</v>
      </c>
      <c r="E13" s="102">
        <v>71.326116307135294</v>
      </c>
      <c r="F13" s="102">
        <v>2368</v>
      </c>
      <c r="G13" s="102">
        <v>5697</v>
      </c>
      <c r="H13" s="102">
        <v>3168</v>
      </c>
      <c r="I13" s="102">
        <v>2025</v>
      </c>
    </row>
    <row r="14" spans="1:226" s="104" customFormat="1" ht="18" customHeight="1">
      <c r="B14" s="97">
        <v>21</v>
      </c>
      <c r="C14" s="101" t="s">
        <v>57</v>
      </c>
      <c r="D14" s="102">
        <v>6896</v>
      </c>
      <c r="E14" s="102">
        <v>71.142505800464036</v>
      </c>
      <c r="F14" s="102">
        <v>1198</v>
      </c>
      <c r="G14" s="102">
        <v>3060</v>
      </c>
      <c r="H14" s="102">
        <v>1668</v>
      </c>
      <c r="I14" s="102">
        <v>970</v>
      </c>
    </row>
    <row r="15" spans="1:226" s="104" customFormat="1" ht="18" customHeight="1">
      <c r="B15" s="97">
        <v>23</v>
      </c>
      <c r="C15" s="101" t="s">
        <v>58</v>
      </c>
      <c r="D15" s="102">
        <v>10199</v>
      </c>
      <c r="E15" s="102">
        <v>73.308447887047762</v>
      </c>
      <c r="F15" s="102">
        <v>1611</v>
      </c>
      <c r="G15" s="102">
        <v>4387</v>
      </c>
      <c r="H15" s="102">
        <v>2542</v>
      </c>
      <c r="I15" s="102">
        <v>1659</v>
      </c>
    </row>
    <row r="16" spans="1:226" s="104" customFormat="1" ht="18" customHeight="1">
      <c r="B16" s="97">
        <v>29</v>
      </c>
      <c r="C16" s="101" t="s">
        <v>59</v>
      </c>
      <c r="D16" s="102">
        <v>18299</v>
      </c>
      <c r="E16" s="102">
        <v>69.575516694901353</v>
      </c>
      <c r="F16" s="102">
        <v>3506</v>
      </c>
      <c r="G16" s="102">
        <v>8056</v>
      </c>
      <c r="H16" s="102">
        <v>4258</v>
      </c>
      <c r="I16" s="102">
        <v>2479</v>
      </c>
    </row>
    <row r="17" spans="1:428" s="104" customFormat="1" ht="18" customHeight="1">
      <c r="B17" s="97">
        <v>41</v>
      </c>
      <c r="C17" s="101" t="s">
        <v>60</v>
      </c>
      <c r="D17" s="102">
        <v>25211</v>
      </c>
      <c r="E17" s="102">
        <v>71.152546507476913</v>
      </c>
      <c r="F17" s="102">
        <v>4537</v>
      </c>
      <c r="G17" s="102">
        <v>11041</v>
      </c>
      <c r="H17" s="102">
        <v>5932</v>
      </c>
      <c r="I17" s="102">
        <v>3701</v>
      </c>
    </row>
    <row r="18" spans="1:428" s="105" customFormat="1" ht="18" customHeight="1">
      <c r="A18" s="8"/>
      <c r="B18" s="97"/>
      <c r="C18" s="98" t="s">
        <v>61</v>
      </c>
      <c r="D18" s="99">
        <v>19224</v>
      </c>
      <c r="E18" s="99">
        <v>62.54161558895597</v>
      </c>
      <c r="F18" s="99">
        <v>4895</v>
      </c>
      <c r="G18" s="99">
        <v>9876</v>
      </c>
      <c r="H18" s="99">
        <v>3113</v>
      </c>
      <c r="I18" s="99">
        <v>1340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3" customFormat="1" ht="18" customHeight="1">
      <c r="B19" s="97">
        <v>22</v>
      </c>
      <c r="C19" s="101" t="s">
        <v>62</v>
      </c>
      <c r="D19" s="102">
        <v>3372</v>
      </c>
      <c r="E19" s="102">
        <v>62.162956702253851</v>
      </c>
      <c r="F19" s="102">
        <v>821</v>
      </c>
      <c r="G19" s="102">
        <v>1750</v>
      </c>
      <c r="H19" s="102">
        <v>561</v>
      </c>
      <c r="I19" s="102">
        <v>240</v>
      </c>
    </row>
    <row r="20" spans="1:428" s="104" customFormat="1" ht="18" customHeight="1">
      <c r="B20" s="97">
        <v>40</v>
      </c>
      <c r="C20" s="101" t="s">
        <v>63</v>
      </c>
      <c r="D20" s="102">
        <v>2138</v>
      </c>
      <c r="E20" s="102">
        <v>64.190790458372291</v>
      </c>
      <c r="F20" s="102">
        <v>442</v>
      </c>
      <c r="G20" s="102">
        <v>1155</v>
      </c>
      <c r="H20" s="102">
        <v>378</v>
      </c>
      <c r="I20" s="102">
        <v>163</v>
      </c>
    </row>
    <row r="21" spans="1:428" s="104" customFormat="1" ht="18" customHeight="1">
      <c r="B21" s="97">
        <v>50</v>
      </c>
      <c r="C21" s="104" t="s">
        <v>64</v>
      </c>
      <c r="D21" s="106">
        <v>13714</v>
      </c>
      <c r="E21" s="106">
        <v>61.271099606241762</v>
      </c>
      <c r="F21" s="106">
        <v>3632</v>
      </c>
      <c r="G21" s="106">
        <v>6971</v>
      </c>
      <c r="H21" s="106">
        <v>2174</v>
      </c>
      <c r="I21" s="106">
        <v>937</v>
      </c>
    </row>
    <row r="22" spans="1:428" s="100" customFormat="1" ht="18" customHeight="1">
      <c r="A22" s="8"/>
      <c r="B22" s="97">
        <v>33</v>
      </c>
      <c r="C22" s="98" t="s">
        <v>65</v>
      </c>
      <c r="D22" s="99">
        <v>16278</v>
      </c>
      <c r="E22" s="99">
        <v>58.446658680427561</v>
      </c>
      <c r="F22" s="99">
        <v>5702</v>
      </c>
      <c r="G22" s="99">
        <v>7069</v>
      </c>
      <c r="H22" s="99">
        <v>2353</v>
      </c>
      <c r="I22" s="99">
        <v>1154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100" customFormat="1" ht="18" customHeight="1">
      <c r="A23" s="8"/>
      <c r="B23" s="97">
        <v>7</v>
      </c>
      <c r="C23" s="98" t="s">
        <v>208</v>
      </c>
      <c r="D23" s="99">
        <v>12199</v>
      </c>
      <c r="E23" s="99">
        <v>64.220811541929649</v>
      </c>
      <c r="F23" s="99">
        <v>2834</v>
      </c>
      <c r="G23" s="99">
        <v>6014</v>
      </c>
      <c r="H23" s="99">
        <v>2300</v>
      </c>
      <c r="I23" s="99">
        <v>1051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100" customFormat="1" ht="18" customHeight="1">
      <c r="A24" s="8"/>
      <c r="B24" s="97"/>
      <c r="C24" s="98" t="s">
        <v>66</v>
      </c>
      <c r="D24" s="99">
        <v>22206</v>
      </c>
      <c r="E24" s="99">
        <v>69.318927219840219</v>
      </c>
      <c r="F24" s="99">
        <v>5092</v>
      </c>
      <c r="G24" s="99">
        <v>8967</v>
      </c>
      <c r="H24" s="99">
        <v>4691</v>
      </c>
      <c r="I24" s="99">
        <v>3456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3" customFormat="1" ht="18" customHeight="1">
      <c r="B25" s="97">
        <v>35</v>
      </c>
      <c r="C25" s="101" t="s">
        <v>67</v>
      </c>
      <c r="D25" s="102">
        <v>11154</v>
      </c>
      <c r="E25" s="102">
        <v>70.200615025999639</v>
      </c>
      <c r="F25" s="102">
        <v>2594</v>
      </c>
      <c r="G25" s="102">
        <v>4293</v>
      </c>
      <c r="H25" s="102">
        <v>2372</v>
      </c>
      <c r="I25" s="102">
        <v>1895</v>
      </c>
    </row>
    <row r="26" spans="1:428" s="104" customFormat="1" ht="18" customHeight="1">
      <c r="B26" s="97">
        <v>38</v>
      </c>
      <c r="C26" s="101" t="s">
        <v>68</v>
      </c>
      <c r="D26" s="102">
        <v>11052</v>
      </c>
      <c r="E26" s="102">
        <v>68.4372394136808</v>
      </c>
      <c r="F26" s="102">
        <v>2498</v>
      </c>
      <c r="G26" s="102">
        <v>4674</v>
      </c>
      <c r="H26" s="102">
        <v>2319</v>
      </c>
      <c r="I26" s="102">
        <v>1561</v>
      </c>
    </row>
    <row r="27" spans="1:428" s="104" customFormat="1" ht="18" customHeight="1">
      <c r="B27" s="97">
        <v>39</v>
      </c>
      <c r="C27" s="98" t="s">
        <v>69</v>
      </c>
      <c r="D27" s="99">
        <v>8739</v>
      </c>
      <c r="E27" s="99">
        <v>63.603152534614928</v>
      </c>
      <c r="F27" s="99">
        <v>2444</v>
      </c>
      <c r="G27" s="99">
        <v>3820</v>
      </c>
      <c r="H27" s="99">
        <v>1577</v>
      </c>
      <c r="I27" s="99">
        <v>898</v>
      </c>
    </row>
    <row r="28" spans="1:428" s="100" customFormat="1" ht="18" customHeight="1">
      <c r="A28" s="8"/>
      <c r="B28" s="97"/>
      <c r="C28" s="98" t="s">
        <v>70</v>
      </c>
      <c r="D28" s="99">
        <v>37704</v>
      </c>
      <c r="E28" s="99">
        <v>66.459631242518228</v>
      </c>
      <c r="F28" s="99">
        <v>8909</v>
      </c>
      <c r="G28" s="99">
        <v>17470</v>
      </c>
      <c r="H28" s="99">
        <v>7007</v>
      </c>
      <c r="I28" s="99">
        <v>4318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7" customFormat="1" ht="18" customHeight="1">
      <c r="B29" s="97">
        <v>5</v>
      </c>
      <c r="C29" s="101" t="s">
        <v>71</v>
      </c>
      <c r="D29" s="102">
        <v>2440</v>
      </c>
      <c r="E29" s="102">
        <v>68.278237704918041</v>
      </c>
      <c r="F29" s="102">
        <v>483</v>
      </c>
      <c r="G29" s="102">
        <v>1141</v>
      </c>
      <c r="H29" s="102">
        <v>502</v>
      </c>
      <c r="I29" s="102">
        <v>314</v>
      </c>
    </row>
    <row r="30" spans="1:428" s="104" customFormat="1" ht="18" customHeight="1">
      <c r="B30" s="97">
        <v>9</v>
      </c>
      <c r="C30" s="101" t="s">
        <v>72</v>
      </c>
      <c r="D30" s="102">
        <v>5635</v>
      </c>
      <c r="E30" s="102">
        <v>66.488427684117099</v>
      </c>
      <c r="F30" s="102">
        <v>1187</v>
      </c>
      <c r="G30" s="102">
        <v>2769</v>
      </c>
      <c r="H30" s="102">
        <v>1025</v>
      </c>
      <c r="I30" s="102">
        <v>654</v>
      </c>
    </row>
    <row r="31" spans="1:428" s="104" customFormat="1" ht="18" customHeight="1">
      <c r="B31" s="97">
        <v>24</v>
      </c>
      <c r="C31" s="101" t="s">
        <v>73</v>
      </c>
      <c r="D31" s="102">
        <v>7752</v>
      </c>
      <c r="E31" s="102">
        <v>63.180094169246658</v>
      </c>
      <c r="F31" s="102">
        <v>2149</v>
      </c>
      <c r="G31" s="102">
        <v>3449</v>
      </c>
      <c r="H31" s="102">
        <v>1366</v>
      </c>
      <c r="I31" s="102">
        <v>788</v>
      </c>
    </row>
    <row r="32" spans="1:428" s="104" customFormat="1" ht="18" customHeight="1">
      <c r="B32" s="97">
        <v>34</v>
      </c>
      <c r="C32" s="104" t="s">
        <v>74</v>
      </c>
      <c r="D32" s="106">
        <v>2761</v>
      </c>
      <c r="E32" s="106">
        <v>66.206917783411797</v>
      </c>
      <c r="F32" s="106">
        <v>661</v>
      </c>
      <c r="G32" s="106">
        <v>1255</v>
      </c>
      <c r="H32" s="106">
        <v>508</v>
      </c>
      <c r="I32" s="106">
        <v>337</v>
      </c>
    </row>
    <row r="33" spans="1:226" s="104" customFormat="1" ht="18" customHeight="1">
      <c r="B33" s="97">
        <v>37</v>
      </c>
      <c r="C33" s="104" t="s">
        <v>75</v>
      </c>
      <c r="D33" s="106">
        <v>5137</v>
      </c>
      <c r="E33" s="106">
        <v>65.513496204010124</v>
      </c>
      <c r="F33" s="106">
        <v>1274</v>
      </c>
      <c r="G33" s="106">
        <v>2309</v>
      </c>
      <c r="H33" s="106">
        <v>955</v>
      </c>
      <c r="I33" s="106">
        <v>599</v>
      </c>
    </row>
    <row r="34" spans="1:226" s="104" customFormat="1" ht="18" customHeight="1">
      <c r="B34" s="97">
        <v>40</v>
      </c>
      <c r="C34" s="101" t="s">
        <v>76</v>
      </c>
      <c r="D34" s="102">
        <v>2384</v>
      </c>
      <c r="E34" s="102">
        <v>69.513355704697972</v>
      </c>
      <c r="F34" s="102">
        <v>417</v>
      </c>
      <c r="G34" s="102">
        <v>1117</v>
      </c>
      <c r="H34" s="102">
        <v>537</v>
      </c>
      <c r="I34" s="102">
        <v>313</v>
      </c>
    </row>
    <row r="35" spans="1:226" s="104" customFormat="1" ht="18" customHeight="1">
      <c r="B35" s="97">
        <v>42</v>
      </c>
      <c r="C35" s="101" t="s">
        <v>77</v>
      </c>
      <c r="D35" s="102">
        <v>1369</v>
      </c>
      <c r="E35" s="102">
        <v>67.92980277574874</v>
      </c>
      <c r="F35" s="102">
        <v>239</v>
      </c>
      <c r="G35" s="102">
        <v>716</v>
      </c>
      <c r="H35" s="102">
        <v>252</v>
      </c>
      <c r="I35" s="102">
        <v>162</v>
      </c>
    </row>
    <row r="36" spans="1:226" s="104" customFormat="1" ht="18" customHeight="1">
      <c r="B36" s="97">
        <v>47</v>
      </c>
      <c r="C36" s="101" t="s">
        <v>78</v>
      </c>
      <c r="D36" s="102">
        <v>7259</v>
      </c>
      <c r="E36" s="102">
        <v>65.103248381319744</v>
      </c>
      <c r="F36" s="102">
        <v>1773</v>
      </c>
      <c r="G36" s="102">
        <v>3416</v>
      </c>
      <c r="H36" s="102">
        <v>1279</v>
      </c>
      <c r="I36" s="102">
        <v>791</v>
      </c>
    </row>
    <row r="37" spans="1:226" s="104" customFormat="1" ht="18" customHeight="1">
      <c r="B37" s="97">
        <v>49</v>
      </c>
      <c r="C37" s="101" t="s">
        <v>79</v>
      </c>
      <c r="D37" s="102">
        <v>2967</v>
      </c>
      <c r="E37" s="102">
        <v>65.923100775193831</v>
      </c>
      <c r="F37" s="102">
        <v>726</v>
      </c>
      <c r="G37" s="102">
        <v>1298</v>
      </c>
      <c r="H37" s="102">
        <v>583</v>
      </c>
      <c r="I37" s="102">
        <v>360</v>
      </c>
    </row>
    <row r="38" spans="1:226" s="100" customFormat="1" ht="18" customHeight="1">
      <c r="A38" s="8"/>
      <c r="B38" s="97"/>
      <c r="C38" s="98" t="s">
        <v>80</v>
      </c>
      <c r="D38" s="99">
        <v>24721</v>
      </c>
      <c r="E38" s="99">
        <v>69.472697280522269</v>
      </c>
      <c r="F38" s="99">
        <v>4638</v>
      </c>
      <c r="G38" s="99">
        <v>11076</v>
      </c>
      <c r="H38" s="99">
        <v>5713</v>
      </c>
      <c r="I38" s="99">
        <v>3294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3" customFormat="1" ht="18" customHeight="1">
      <c r="B39" s="97">
        <v>2</v>
      </c>
      <c r="C39" s="101" t="s">
        <v>81</v>
      </c>
      <c r="D39" s="102">
        <v>5108</v>
      </c>
      <c r="E39" s="102">
        <v>70.635348472983537</v>
      </c>
      <c r="F39" s="102">
        <v>957</v>
      </c>
      <c r="G39" s="102">
        <v>2208</v>
      </c>
      <c r="H39" s="102">
        <v>1182</v>
      </c>
      <c r="I39" s="102">
        <v>761</v>
      </c>
    </row>
    <row r="40" spans="1:226" s="104" customFormat="1" ht="18" customHeight="1">
      <c r="B40" s="97">
        <v>13</v>
      </c>
      <c r="C40" s="101" t="s">
        <v>82</v>
      </c>
      <c r="D40" s="102">
        <v>6318</v>
      </c>
      <c r="E40" s="102">
        <v>70.835406774295663</v>
      </c>
      <c r="F40" s="102">
        <v>1179</v>
      </c>
      <c r="G40" s="102">
        <v>2734</v>
      </c>
      <c r="H40" s="102">
        <v>1495</v>
      </c>
      <c r="I40" s="102">
        <v>910</v>
      </c>
    </row>
    <row r="41" spans="1:226" s="107" customFormat="1" ht="18" customHeight="1">
      <c r="B41" s="97">
        <v>16</v>
      </c>
      <c r="C41" s="104" t="s">
        <v>83</v>
      </c>
      <c r="D41" s="102">
        <v>2826</v>
      </c>
      <c r="E41" s="102">
        <v>69.716716206652535</v>
      </c>
      <c r="F41" s="102">
        <v>493</v>
      </c>
      <c r="G41" s="102">
        <v>1334</v>
      </c>
      <c r="H41" s="102">
        <v>644</v>
      </c>
      <c r="I41" s="102">
        <v>355</v>
      </c>
    </row>
    <row r="42" spans="1:226" s="104" customFormat="1" ht="18" customHeight="1">
      <c r="B42" s="97">
        <v>19</v>
      </c>
      <c r="C42" s="104" t="s">
        <v>84</v>
      </c>
      <c r="D42" s="106">
        <v>2746</v>
      </c>
      <c r="E42" s="106">
        <v>66.527410779315375</v>
      </c>
      <c r="F42" s="106">
        <v>557</v>
      </c>
      <c r="G42" s="106">
        <v>1349</v>
      </c>
      <c r="H42" s="106">
        <v>556</v>
      </c>
      <c r="I42" s="106">
        <v>284</v>
      </c>
    </row>
    <row r="43" spans="1:226" s="104" customFormat="1" ht="18" customHeight="1">
      <c r="B43" s="97">
        <v>45</v>
      </c>
      <c r="C43" s="101" t="s">
        <v>85</v>
      </c>
      <c r="D43" s="102">
        <v>7723</v>
      </c>
      <c r="E43" s="102">
        <v>69.648604169364233</v>
      </c>
      <c r="F43" s="102">
        <v>1452</v>
      </c>
      <c r="G43" s="102">
        <v>3451</v>
      </c>
      <c r="H43" s="102">
        <v>1836</v>
      </c>
      <c r="I43" s="102">
        <v>984</v>
      </c>
    </row>
    <row r="44" spans="1:226" s="100" customFormat="1" ht="18" customHeight="1">
      <c r="A44" s="8"/>
      <c r="B44" s="97"/>
      <c r="C44" s="98" t="s">
        <v>86</v>
      </c>
      <c r="D44" s="99">
        <v>99791</v>
      </c>
      <c r="E44" s="99">
        <v>62.462983758615508</v>
      </c>
      <c r="F44" s="99">
        <v>24339</v>
      </c>
      <c r="G44" s="99">
        <v>51404</v>
      </c>
      <c r="H44" s="99">
        <v>16900</v>
      </c>
      <c r="I44" s="99">
        <v>7148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3" customFormat="1" ht="18" customHeight="1">
      <c r="B45" s="97">
        <v>8</v>
      </c>
      <c r="C45" s="104" t="s">
        <v>87</v>
      </c>
      <c r="D45" s="106">
        <v>72648</v>
      </c>
      <c r="E45" s="106">
        <v>62.499555390375498</v>
      </c>
      <c r="F45" s="106">
        <v>17658</v>
      </c>
      <c r="G45" s="106">
        <v>37690</v>
      </c>
      <c r="H45" s="106">
        <v>12169</v>
      </c>
      <c r="I45" s="106">
        <v>5131</v>
      </c>
    </row>
    <row r="46" spans="1:226" s="104" customFormat="1" ht="18" customHeight="1">
      <c r="B46" s="97">
        <v>17</v>
      </c>
      <c r="C46" s="104" t="s">
        <v>212</v>
      </c>
      <c r="D46" s="106">
        <v>10044</v>
      </c>
      <c r="E46" s="106">
        <v>61.80755874153725</v>
      </c>
      <c r="F46" s="106">
        <v>2622</v>
      </c>
      <c r="G46" s="106">
        <v>4996</v>
      </c>
      <c r="H46" s="106">
        <v>1682</v>
      </c>
      <c r="I46" s="106">
        <v>744</v>
      </c>
    </row>
    <row r="47" spans="1:226" s="107" customFormat="1" ht="18" customHeight="1">
      <c r="B47" s="97">
        <v>25</v>
      </c>
      <c r="C47" s="104" t="s">
        <v>209</v>
      </c>
      <c r="D47" s="102">
        <v>6087</v>
      </c>
      <c r="E47" s="102">
        <v>61.809382290126486</v>
      </c>
      <c r="F47" s="102">
        <v>1565</v>
      </c>
      <c r="G47" s="102">
        <v>3083</v>
      </c>
      <c r="H47" s="102">
        <v>1007</v>
      </c>
      <c r="I47" s="102">
        <v>432</v>
      </c>
      <c r="L47" s="297"/>
    </row>
    <row r="48" spans="1:226" s="104" customFormat="1" ht="18" customHeight="1">
      <c r="B48" s="97">
        <v>43</v>
      </c>
      <c r="C48" s="104" t="s">
        <v>88</v>
      </c>
      <c r="D48" s="106">
        <v>11012</v>
      </c>
      <c r="E48" s="106">
        <v>63.735438612422811</v>
      </c>
      <c r="F48" s="106">
        <v>2494</v>
      </c>
      <c r="G48" s="106">
        <v>5635</v>
      </c>
      <c r="H48" s="106">
        <v>2042</v>
      </c>
      <c r="I48" s="106">
        <v>841</v>
      </c>
    </row>
    <row r="49" spans="1:226" s="100" customFormat="1" ht="18" customHeight="1">
      <c r="A49" s="8"/>
      <c r="B49" s="97"/>
      <c r="C49" s="98" t="s">
        <v>89</v>
      </c>
      <c r="D49" s="99">
        <v>65725</v>
      </c>
      <c r="E49" s="99">
        <v>64.00054558635118</v>
      </c>
      <c r="F49" s="99">
        <v>14602</v>
      </c>
      <c r="G49" s="99">
        <v>32737</v>
      </c>
      <c r="H49" s="99">
        <v>12470</v>
      </c>
      <c r="I49" s="99">
        <v>5916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3" customFormat="1" ht="18" customHeight="1">
      <c r="B50" s="97">
        <v>3</v>
      </c>
      <c r="C50" s="104" t="s">
        <v>204</v>
      </c>
      <c r="D50" s="106">
        <v>22769</v>
      </c>
      <c r="E50" s="106">
        <v>65.782577627475959</v>
      </c>
      <c r="F50" s="106">
        <v>4686</v>
      </c>
      <c r="G50" s="106">
        <v>10808</v>
      </c>
      <c r="H50" s="106">
        <v>4818</v>
      </c>
      <c r="I50" s="106">
        <v>2457</v>
      </c>
    </row>
    <row r="51" spans="1:226" s="104" customFormat="1" ht="18" customHeight="1">
      <c r="B51" s="97">
        <v>12</v>
      </c>
      <c r="C51" s="104" t="s">
        <v>211</v>
      </c>
      <c r="D51" s="106">
        <v>8427</v>
      </c>
      <c r="E51" s="106">
        <v>62.557384597128262</v>
      </c>
      <c r="F51" s="106">
        <v>1901</v>
      </c>
      <c r="G51" s="106">
        <v>4477</v>
      </c>
      <c r="H51" s="106">
        <v>1420</v>
      </c>
      <c r="I51" s="106">
        <v>629</v>
      </c>
    </row>
    <row r="52" spans="1:226" s="104" customFormat="1" ht="18" customHeight="1">
      <c r="B52" s="97">
        <v>46</v>
      </c>
      <c r="C52" s="104" t="s">
        <v>90</v>
      </c>
      <c r="D52" s="106">
        <v>34529</v>
      </c>
      <c r="E52" s="106">
        <v>63.661674534449332</v>
      </c>
      <c r="F52" s="106">
        <v>8015</v>
      </c>
      <c r="G52" s="106">
        <v>17452</v>
      </c>
      <c r="H52" s="106">
        <v>6232</v>
      </c>
      <c r="I52" s="106">
        <v>2830</v>
      </c>
    </row>
    <row r="53" spans="1:226" s="100" customFormat="1" ht="18" customHeight="1">
      <c r="A53" s="8"/>
      <c r="B53" s="97"/>
      <c r="C53" s="98" t="s">
        <v>91</v>
      </c>
      <c r="D53" s="99">
        <v>16105</v>
      </c>
      <c r="E53" s="99">
        <v>69.919457228857738</v>
      </c>
      <c r="F53" s="99">
        <v>3092</v>
      </c>
      <c r="G53" s="99">
        <v>7117</v>
      </c>
      <c r="H53" s="99">
        <v>3607</v>
      </c>
      <c r="I53" s="99">
        <v>2289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3" customFormat="1" ht="18" customHeight="1">
      <c r="B54" s="97">
        <v>6</v>
      </c>
      <c r="C54" s="104" t="s">
        <v>92</v>
      </c>
      <c r="D54" s="106">
        <v>9435</v>
      </c>
      <c r="E54" s="106">
        <v>70.719884472707989</v>
      </c>
      <c r="F54" s="106">
        <v>1800</v>
      </c>
      <c r="G54" s="106">
        <v>4045</v>
      </c>
      <c r="H54" s="106">
        <v>2222</v>
      </c>
      <c r="I54" s="106">
        <v>1368</v>
      </c>
    </row>
    <row r="55" spans="1:226" s="104" customFormat="1" ht="18" customHeight="1">
      <c r="B55" s="97">
        <v>10</v>
      </c>
      <c r="C55" s="101" t="s">
        <v>93</v>
      </c>
      <c r="D55" s="102">
        <v>6670</v>
      </c>
      <c r="E55" s="102">
        <v>69.119029985007472</v>
      </c>
      <c r="F55" s="102">
        <v>1292</v>
      </c>
      <c r="G55" s="102">
        <v>3072</v>
      </c>
      <c r="H55" s="102">
        <v>1385</v>
      </c>
      <c r="I55" s="102">
        <v>921</v>
      </c>
    </row>
    <row r="56" spans="1:226" s="100" customFormat="1" ht="18" customHeight="1">
      <c r="A56" s="8"/>
      <c r="B56" s="97"/>
      <c r="C56" s="98" t="s">
        <v>94</v>
      </c>
      <c r="D56" s="99">
        <v>48963</v>
      </c>
      <c r="E56" s="99">
        <v>58.741455133566006</v>
      </c>
      <c r="F56" s="99">
        <v>15201</v>
      </c>
      <c r="G56" s="99">
        <v>21876</v>
      </c>
      <c r="H56" s="99">
        <v>7917</v>
      </c>
      <c r="I56" s="99">
        <v>3969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3" customFormat="1" ht="18" customHeight="1">
      <c r="B57" s="97">
        <v>15</v>
      </c>
      <c r="C57" s="104" t="s">
        <v>203</v>
      </c>
      <c r="D57" s="106">
        <v>19208</v>
      </c>
      <c r="E57" s="106">
        <v>58.617136609745913</v>
      </c>
      <c r="F57" s="106">
        <v>6163</v>
      </c>
      <c r="G57" s="106">
        <v>8605</v>
      </c>
      <c r="H57" s="106">
        <v>2967</v>
      </c>
      <c r="I57" s="106">
        <v>1473</v>
      </c>
    </row>
    <row r="58" spans="1:226" s="104" customFormat="1" ht="18" customHeight="1">
      <c r="B58" s="97">
        <v>27</v>
      </c>
      <c r="C58" s="104" t="s">
        <v>95</v>
      </c>
      <c r="D58" s="106">
        <v>6746</v>
      </c>
      <c r="E58" s="106">
        <v>57.12071153276014</v>
      </c>
      <c r="F58" s="106">
        <v>2503</v>
      </c>
      <c r="G58" s="106">
        <v>2850</v>
      </c>
      <c r="H58" s="106">
        <v>938</v>
      </c>
      <c r="I58" s="106">
        <v>455</v>
      </c>
    </row>
    <row r="59" spans="1:226" s="104" customFormat="1" ht="18" customHeight="1">
      <c r="B59" s="97">
        <v>32</v>
      </c>
      <c r="C59" s="104" t="s">
        <v>210</v>
      </c>
      <c r="D59" s="106">
        <v>6505</v>
      </c>
      <c r="E59" s="106">
        <v>56.285906225980014</v>
      </c>
      <c r="F59" s="106">
        <v>2218</v>
      </c>
      <c r="G59" s="106">
        <v>2948</v>
      </c>
      <c r="H59" s="106">
        <v>910</v>
      </c>
      <c r="I59" s="106">
        <v>429</v>
      </c>
    </row>
    <row r="60" spans="1:226" s="104" customFormat="1" ht="18" customHeight="1">
      <c r="B60" s="97">
        <v>36</v>
      </c>
      <c r="C60" s="109" t="s">
        <v>96</v>
      </c>
      <c r="D60" s="106">
        <v>16504</v>
      </c>
      <c r="E60" s="106">
        <v>62.942066165777966</v>
      </c>
      <c r="F60" s="106">
        <v>4317</v>
      </c>
      <c r="G60" s="106">
        <v>7473</v>
      </c>
      <c r="H60" s="106">
        <v>3102</v>
      </c>
      <c r="I60" s="106">
        <v>1612</v>
      </c>
    </row>
    <row r="61" spans="1:226" s="100" customFormat="1" ht="18" customHeight="1">
      <c r="A61" s="8"/>
      <c r="B61" s="97">
        <v>28</v>
      </c>
      <c r="C61" s="98" t="s">
        <v>97</v>
      </c>
      <c r="D61" s="99">
        <v>74009</v>
      </c>
      <c r="E61" s="99">
        <v>64.520079044440521</v>
      </c>
      <c r="F61" s="99">
        <v>16969</v>
      </c>
      <c r="G61" s="99">
        <v>36557</v>
      </c>
      <c r="H61" s="99">
        <v>13820</v>
      </c>
      <c r="I61" s="99">
        <v>6663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100" customFormat="1" ht="18" customHeight="1">
      <c r="A62" s="8"/>
      <c r="B62" s="97">
        <v>30</v>
      </c>
      <c r="C62" s="98" t="s">
        <v>98</v>
      </c>
      <c r="D62" s="99">
        <v>17231</v>
      </c>
      <c r="E62" s="99">
        <v>72.582924380477081</v>
      </c>
      <c r="F62" s="99">
        <v>2868</v>
      </c>
      <c r="G62" s="99">
        <v>7264</v>
      </c>
      <c r="H62" s="99">
        <v>4367</v>
      </c>
      <c r="I62" s="99">
        <v>2732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100" customFormat="1" ht="18" customHeight="1">
      <c r="A63" s="8"/>
      <c r="B63" s="97">
        <v>31</v>
      </c>
      <c r="C63" s="98" t="s">
        <v>99</v>
      </c>
      <c r="D63" s="99">
        <v>8549</v>
      </c>
      <c r="E63" s="99">
        <v>64.847202011931188</v>
      </c>
      <c r="F63" s="99">
        <v>2033</v>
      </c>
      <c r="G63" s="99">
        <v>4111</v>
      </c>
      <c r="H63" s="99">
        <v>1502</v>
      </c>
      <c r="I63" s="99">
        <v>903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100" customFormat="1" ht="18" customHeight="1">
      <c r="A64" s="8"/>
      <c r="B64" s="97"/>
      <c r="C64" s="98" t="s">
        <v>100</v>
      </c>
      <c r="D64" s="99">
        <v>35049</v>
      </c>
      <c r="E64" s="99">
        <v>61.798289524395194</v>
      </c>
      <c r="F64" s="99">
        <v>9600</v>
      </c>
      <c r="G64" s="99">
        <v>17408</v>
      </c>
      <c r="H64" s="99">
        <v>5384</v>
      </c>
      <c r="I64" s="99">
        <v>2657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3" customFormat="1" ht="18" customHeight="1">
      <c r="B65" s="97">
        <v>1</v>
      </c>
      <c r="C65" s="104" t="s">
        <v>205</v>
      </c>
      <c r="D65" s="102">
        <v>4843</v>
      </c>
      <c r="E65" s="102">
        <v>61.909215362378696</v>
      </c>
      <c r="F65" s="102">
        <v>1296</v>
      </c>
      <c r="G65" s="102">
        <v>2426</v>
      </c>
      <c r="H65" s="102">
        <v>738</v>
      </c>
      <c r="I65" s="102">
        <v>383</v>
      </c>
    </row>
    <row r="66" spans="1:226" s="104" customFormat="1" ht="18" customHeight="1">
      <c r="B66" s="97">
        <v>20</v>
      </c>
      <c r="C66" s="104" t="s">
        <v>207</v>
      </c>
      <c r="D66" s="102">
        <v>11305</v>
      </c>
      <c r="E66" s="102">
        <v>63.11260681114549</v>
      </c>
      <c r="F66" s="102">
        <v>2677</v>
      </c>
      <c r="G66" s="102">
        <v>5855</v>
      </c>
      <c r="H66" s="102">
        <v>1848</v>
      </c>
      <c r="I66" s="102">
        <v>925</v>
      </c>
    </row>
    <row r="67" spans="1:226" s="104" customFormat="1" ht="18" customHeight="1">
      <c r="B67" s="97">
        <v>48</v>
      </c>
      <c r="C67" s="104" t="s">
        <v>206</v>
      </c>
      <c r="D67" s="102">
        <v>18901</v>
      </c>
      <c r="E67" s="102">
        <v>60.373046399661405</v>
      </c>
      <c r="F67" s="102">
        <v>5627</v>
      </c>
      <c r="G67" s="102">
        <v>9127</v>
      </c>
      <c r="H67" s="102">
        <v>2798</v>
      </c>
      <c r="I67" s="102">
        <v>1349</v>
      </c>
    </row>
    <row r="68" spans="1:226" s="100" customFormat="1" ht="18" customHeight="1">
      <c r="A68" s="8"/>
      <c r="B68" s="97">
        <v>26</v>
      </c>
      <c r="C68" s="98" t="s">
        <v>101</v>
      </c>
      <c r="D68" s="99">
        <v>4593</v>
      </c>
      <c r="E68" s="99">
        <v>62.473942956673184</v>
      </c>
      <c r="F68" s="99">
        <v>1169</v>
      </c>
      <c r="G68" s="99">
        <v>2270</v>
      </c>
      <c r="H68" s="99">
        <v>791</v>
      </c>
      <c r="I68" s="99">
        <v>363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100" customFormat="1" ht="18" customHeight="1">
      <c r="A69" s="8"/>
      <c r="B69" s="97">
        <v>51</v>
      </c>
      <c r="C69" s="104" t="s">
        <v>102</v>
      </c>
      <c r="D69" s="102">
        <v>735</v>
      </c>
      <c r="E69" s="102">
        <v>73.774149659863909</v>
      </c>
      <c r="F69" s="102">
        <v>140</v>
      </c>
      <c r="G69" s="102">
        <v>280</v>
      </c>
      <c r="H69" s="102">
        <v>174</v>
      </c>
      <c r="I69" s="102">
        <v>141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100" customFormat="1" ht="18" customHeight="1">
      <c r="A70" s="8"/>
      <c r="B70" s="97">
        <v>52</v>
      </c>
      <c r="C70" s="104" t="s">
        <v>103</v>
      </c>
      <c r="D70" s="102">
        <v>540</v>
      </c>
      <c r="E70" s="102">
        <v>74.584370370370351</v>
      </c>
      <c r="F70" s="102">
        <v>110</v>
      </c>
      <c r="G70" s="102">
        <v>183</v>
      </c>
      <c r="H70" s="102">
        <v>136</v>
      </c>
      <c r="I70" s="102">
        <v>111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7"/>
      <c r="C71" s="290" t="s">
        <v>45</v>
      </c>
      <c r="D71" s="288">
        <v>619832</v>
      </c>
      <c r="E71" s="289">
        <v>65.382859048903569</v>
      </c>
      <c r="F71" s="288">
        <v>143713</v>
      </c>
      <c r="G71" s="288">
        <v>291869</v>
      </c>
      <c r="H71" s="288">
        <v>119582</v>
      </c>
      <c r="I71" s="288">
        <v>64668</v>
      </c>
      <c r="M71" s="221"/>
      <c r="N71" s="221"/>
      <c r="O71" s="221"/>
    </row>
    <row r="72" spans="1:226" ht="18" customHeight="1">
      <c r="B72" s="110"/>
      <c r="D72" s="90"/>
      <c r="E72" s="111"/>
      <c r="F72" s="111"/>
      <c r="G72" s="112"/>
      <c r="H72" s="111"/>
      <c r="I72" s="111"/>
    </row>
    <row r="73" spans="1:226" ht="18" customHeight="1">
      <c r="B73" s="235"/>
      <c r="C73" s="230"/>
      <c r="D73" s="236"/>
      <c r="E73" s="237"/>
      <c r="F73" s="230"/>
      <c r="G73" s="238"/>
      <c r="H73" s="111"/>
      <c r="I73" s="111"/>
    </row>
    <row r="74" spans="1:226" ht="18" customHeight="1">
      <c r="B74" s="235"/>
      <c r="C74" s="500" t="s">
        <v>215</v>
      </c>
      <c r="D74" s="316" t="s">
        <v>4</v>
      </c>
      <c r="E74" s="316" t="s">
        <v>3</v>
      </c>
      <c r="F74" s="316" t="s">
        <v>184</v>
      </c>
      <c r="G74" s="230"/>
      <c r="I74" s="111"/>
    </row>
    <row r="75" spans="1:226" ht="18" customHeight="1">
      <c r="B75" s="231"/>
      <c r="C75" s="500"/>
      <c r="D75" s="291">
        <v>562184</v>
      </c>
      <c r="E75" s="291">
        <v>57648</v>
      </c>
      <c r="F75" s="291">
        <f>D75+E75</f>
        <v>619832</v>
      </c>
      <c r="G75" s="230"/>
    </row>
    <row r="76" spans="1:226" ht="18" customHeight="1">
      <c r="B76" s="231"/>
      <c r="C76" s="319"/>
      <c r="D76" s="320"/>
      <c r="E76" s="319"/>
      <c r="F76" s="319"/>
      <c r="G76" s="230"/>
    </row>
    <row r="77" spans="1:226" ht="18" customHeight="1">
      <c r="B77" s="318"/>
      <c r="D77" s="221"/>
      <c r="E77" s="321"/>
      <c r="F77" s="378"/>
      <c r="G77" s="378"/>
      <c r="H77" s="378"/>
      <c r="I77" s="378"/>
    </row>
    <row r="78" spans="1:226">
      <c r="C78" s="501"/>
      <c r="D78" s="501"/>
      <c r="E78" s="501"/>
      <c r="F78" s="222"/>
      <c r="G78" s="222"/>
      <c r="H78" s="222"/>
    </row>
    <row r="79" spans="1:226">
      <c r="B79" s="434"/>
      <c r="C79" s="379"/>
      <c r="D79" s="379"/>
      <c r="E79" s="379"/>
      <c r="F79" s="221"/>
      <c r="G79" s="221"/>
      <c r="H79" s="221"/>
    </row>
    <row r="80" spans="1:226">
      <c r="D80" s="91"/>
    </row>
    <row r="81" spans="4:4">
      <c r="D81" s="91"/>
    </row>
    <row r="82" spans="4:4">
      <c r="D82" s="91"/>
    </row>
    <row r="83" spans="4:4">
      <c r="D83" s="91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U97"/>
  <sheetViews>
    <sheetView showGridLines="0" showRowColHeaders="0" showZeros="0" showOutlineSymbols="0" zoomScale="87" zoomScaleNormal="87" workbookViewId="0">
      <selection activeCell="W34" sqref="W34"/>
    </sheetView>
  </sheetViews>
  <sheetFormatPr baseColWidth="10" defaultColWidth="11.54296875" defaultRowHeight="15.5"/>
  <cols>
    <col min="1" max="1" width="2.81640625" style="27" customWidth="1"/>
    <col min="2" max="2" width="10.453125" style="27" customWidth="1"/>
    <col min="3" max="3" width="22.54296875" style="27" customWidth="1"/>
    <col min="4" max="4" width="12.7265625" style="27" customWidth="1"/>
    <col min="5" max="5" width="11.54296875" style="27" customWidth="1"/>
    <col min="6" max="6" width="1.1796875" style="27" customWidth="1"/>
    <col min="7" max="7" width="11.54296875" style="27" customWidth="1"/>
    <col min="8" max="8" width="1.1796875" style="27" customWidth="1"/>
    <col min="9" max="9" width="11.54296875" style="27" customWidth="1"/>
    <col min="10" max="10" width="3.26953125" style="27" customWidth="1"/>
    <col min="11" max="11" width="8.81640625" style="27" customWidth="1"/>
    <col min="12" max="16" width="11.26953125" style="27" customWidth="1"/>
    <col min="17" max="19" width="11.54296875" style="27"/>
    <col min="20" max="20" width="11.54296875" style="354"/>
    <col min="21" max="16384" width="11.54296875" style="27"/>
  </cols>
  <sheetData>
    <row r="1" spans="2:21" ht="51.75" customHeight="1">
      <c r="B1" s="377" t="s">
        <v>228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P1" s="332" t="s">
        <v>170</v>
      </c>
    </row>
    <row r="2" spans="2:21" ht="46.5" customHeight="1">
      <c r="B2" s="28"/>
      <c r="C2" s="28"/>
      <c r="D2" s="28"/>
      <c r="E2" s="28"/>
      <c r="F2" s="28"/>
      <c r="G2" s="28"/>
      <c r="H2" s="28"/>
      <c r="I2" s="28"/>
      <c r="S2" s="364"/>
      <c r="T2" s="364"/>
      <c r="U2" s="364"/>
    </row>
    <row r="3" spans="2:21" ht="28" customHeight="1">
      <c r="B3" s="347" t="s">
        <v>193</v>
      </c>
      <c r="C3" s="347"/>
      <c r="D3" s="348"/>
      <c r="E3" s="349" t="s">
        <v>194</v>
      </c>
      <c r="F3" s="368"/>
      <c r="G3" s="349" t="s">
        <v>186</v>
      </c>
      <c r="H3" s="368"/>
      <c r="I3" s="349" t="s">
        <v>187</v>
      </c>
      <c r="K3" s="372"/>
      <c r="S3" s="364"/>
      <c r="T3" s="364"/>
      <c r="U3" s="364"/>
    </row>
    <row r="4" spans="2:21" ht="19" customHeight="1">
      <c r="B4" s="317" t="s">
        <v>188</v>
      </c>
      <c r="C4" s="29"/>
      <c r="D4" s="31"/>
      <c r="E4" s="330">
        <v>9145589</v>
      </c>
      <c r="F4" s="371"/>
      <c r="G4" s="330">
        <v>4521782</v>
      </c>
      <c r="H4" s="371"/>
      <c r="I4" s="330">
        <v>4623772</v>
      </c>
      <c r="J4" s="32"/>
      <c r="K4" s="373"/>
      <c r="L4" s="361">
        <f>H4/E4</f>
        <v>0</v>
      </c>
      <c r="M4" s="355"/>
      <c r="N4" s="355"/>
      <c r="O4" s="355"/>
      <c r="P4" s="362"/>
      <c r="Q4" s="355"/>
      <c r="R4" s="355"/>
      <c r="S4" s="365"/>
      <c r="T4" s="365"/>
      <c r="U4" s="366"/>
    </row>
    <row r="5" spans="2:21" ht="19" customHeight="1">
      <c r="B5" s="27" t="s">
        <v>155</v>
      </c>
      <c r="C5" s="29"/>
      <c r="D5" s="31"/>
      <c r="E5" s="31">
        <v>10101961</v>
      </c>
      <c r="F5" s="369"/>
      <c r="G5" s="31">
        <v>5314341</v>
      </c>
      <c r="H5" s="369"/>
      <c r="I5" s="31">
        <v>4787584</v>
      </c>
      <c r="J5" s="32"/>
      <c r="K5" s="374"/>
      <c r="L5" s="201"/>
      <c r="M5" s="201"/>
      <c r="N5" s="201"/>
      <c r="O5" s="201"/>
      <c r="P5" s="202"/>
      <c r="Q5" s="201"/>
      <c r="R5" s="201"/>
      <c r="S5" s="365"/>
      <c r="T5" s="365"/>
      <c r="U5" s="366"/>
    </row>
    <row r="6" spans="2:21" ht="19" customHeight="1">
      <c r="B6" s="27" t="s">
        <v>189</v>
      </c>
      <c r="C6" s="29"/>
      <c r="D6" s="31"/>
      <c r="E6" s="331">
        <v>1.1045719417305981</v>
      </c>
      <c r="F6" s="369"/>
      <c r="G6" s="331">
        <v>1.1752758094043454</v>
      </c>
      <c r="H6" s="370"/>
      <c r="I6" s="331">
        <v>1.0354282174813119</v>
      </c>
      <c r="J6" s="32"/>
      <c r="K6" s="374"/>
      <c r="L6" s="201"/>
      <c r="M6" s="201"/>
      <c r="N6" s="201"/>
      <c r="O6" s="201"/>
      <c r="P6" s="202"/>
      <c r="Q6" s="201"/>
      <c r="R6" s="201"/>
      <c r="S6" s="365"/>
      <c r="T6" s="365"/>
      <c r="U6" s="365"/>
    </row>
    <row r="7" spans="2:21" ht="7.5" customHeight="1">
      <c r="B7" s="454"/>
      <c r="C7" s="454"/>
      <c r="F7" s="30"/>
      <c r="H7" s="30"/>
      <c r="K7" s="372"/>
      <c r="S7" s="364"/>
      <c r="T7" s="364"/>
      <c r="U7" s="364"/>
    </row>
    <row r="8" spans="2:21" ht="7.5" customHeight="1">
      <c r="B8" s="30"/>
      <c r="C8" s="30"/>
      <c r="F8" s="30"/>
      <c r="H8" s="30"/>
      <c r="K8" s="372"/>
      <c r="S8" s="364"/>
      <c r="T8" s="364"/>
      <c r="U8" s="364"/>
    </row>
    <row r="9" spans="2:21" ht="7.5" customHeight="1">
      <c r="B9" s="30"/>
      <c r="C9" s="30"/>
      <c r="F9" s="30"/>
      <c r="H9" s="30"/>
      <c r="S9" s="364"/>
      <c r="T9" s="364"/>
      <c r="U9" s="364"/>
    </row>
    <row r="10" spans="2:21" ht="7.5" customHeight="1">
      <c r="B10" s="30"/>
      <c r="C10" s="30"/>
      <c r="F10" s="30"/>
      <c r="H10" s="30"/>
      <c r="S10" s="364"/>
      <c r="T10" s="364"/>
      <c r="U10" s="364"/>
    </row>
    <row r="11" spans="2:21" ht="7.5" customHeight="1">
      <c r="B11" s="30"/>
      <c r="C11" s="30"/>
      <c r="F11" s="30"/>
      <c r="H11" s="30"/>
      <c r="S11" s="364"/>
      <c r="T11" s="364"/>
      <c r="U11" s="364"/>
    </row>
    <row r="12" spans="2:21" ht="7.5" customHeight="1">
      <c r="B12" s="30"/>
      <c r="C12" s="30"/>
      <c r="F12" s="30"/>
      <c r="H12" s="30"/>
      <c r="S12" s="364"/>
      <c r="T12" s="364"/>
      <c r="U12" s="364"/>
    </row>
    <row r="13" spans="2:21" ht="7.5" customHeight="1">
      <c r="B13" s="30"/>
      <c r="C13" s="30"/>
      <c r="F13" s="30"/>
      <c r="H13" s="30"/>
      <c r="S13" s="364"/>
      <c r="T13" s="364"/>
      <c r="U13" s="364"/>
    </row>
    <row r="14" spans="2:21" ht="7.5" customHeight="1">
      <c r="B14" s="30"/>
      <c r="C14" s="30"/>
      <c r="F14" s="30"/>
      <c r="H14" s="30"/>
      <c r="S14" s="364"/>
      <c r="T14" s="364"/>
      <c r="U14" s="364"/>
    </row>
    <row r="15" spans="2:21" ht="7.5" customHeight="1">
      <c r="B15" s="30"/>
      <c r="C15" s="30"/>
      <c r="F15" s="30"/>
      <c r="H15" s="30"/>
      <c r="S15" s="364"/>
      <c r="T15" s="364"/>
      <c r="U15" s="364"/>
    </row>
    <row r="16" spans="2:21" ht="7.5" customHeight="1">
      <c r="B16" s="30"/>
      <c r="C16" s="30"/>
      <c r="F16" s="30"/>
      <c r="H16" s="30"/>
      <c r="S16" s="364"/>
      <c r="T16" s="364"/>
      <c r="U16" s="364"/>
    </row>
    <row r="17" spans="1:21" s="333" customFormat="1" ht="18.75" customHeight="1">
      <c r="B17" s="351" t="s">
        <v>195</v>
      </c>
      <c r="C17" s="347"/>
      <c r="D17" s="348"/>
      <c r="E17" s="349" t="s">
        <v>194</v>
      </c>
      <c r="F17" s="350"/>
      <c r="G17" s="349" t="s">
        <v>186</v>
      </c>
      <c r="H17" s="350"/>
      <c r="I17" s="349" t="s">
        <v>187</v>
      </c>
      <c r="L17" s="339"/>
      <c r="M17" s="339"/>
      <c r="N17" s="339"/>
      <c r="O17" s="339"/>
      <c r="P17" s="340"/>
      <c r="Q17" s="339"/>
      <c r="R17" s="339"/>
      <c r="S17" s="367"/>
      <c r="T17" s="367"/>
      <c r="U17" s="367"/>
    </row>
    <row r="18" spans="1:21" ht="6.75" customHeight="1">
      <c r="B18" s="24"/>
      <c r="C18" s="25"/>
      <c r="D18" s="326"/>
      <c r="E18" s="326"/>
      <c r="F18" s="326"/>
      <c r="G18" s="326"/>
      <c r="H18" s="326"/>
      <c r="I18" s="326"/>
      <c r="S18" s="364"/>
      <c r="T18" s="364"/>
      <c r="U18" s="364"/>
    </row>
    <row r="19" spans="1:21" ht="20.149999999999999" customHeight="1">
      <c r="B19" s="27" t="s">
        <v>49</v>
      </c>
      <c r="C19" s="29"/>
      <c r="D19" s="31"/>
      <c r="E19" s="31">
        <v>6297621</v>
      </c>
      <c r="F19" s="30"/>
      <c r="G19" s="31">
        <v>2510621</v>
      </c>
      <c r="H19" s="30"/>
      <c r="I19" s="31">
        <v>3786977</v>
      </c>
      <c r="K19" s="35"/>
      <c r="S19" s="364"/>
      <c r="T19" s="364"/>
      <c r="U19" s="364"/>
    </row>
    <row r="20" spans="1:21" ht="20.149999999999999" customHeight="1">
      <c r="B20" s="27" t="s">
        <v>50</v>
      </c>
      <c r="C20" s="29"/>
      <c r="D20" s="31"/>
      <c r="E20" s="31">
        <v>1540015</v>
      </c>
      <c r="F20" s="30"/>
      <c r="G20" s="31">
        <v>1476086</v>
      </c>
      <c r="H20" s="30"/>
      <c r="I20" s="31">
        <v>63920</v>
      </c>
      <c r="K20" s="35"/>
      <c r="S20" s="364"/>
      <c r="T20" s="364"/>
      <c r="U20" s="364"/>
    </row>
    <row r="21" spans="1:21" ht="20.149999999999999" customHeight="1">
      <c r="B21" s="27" t="s">
        <v>48</v>
      </c>
      <c r="E21" s="31">
        <v>940387</v>
      </c>
      <c r="F21" s="31"/>
      <c r="G21" s="31">
        <v>352391</v>
      </c>
      <c r="I21" s="31">
        <v>587996</v>
      </c>
      <c r="K21" s="35"/>
    </row>
    <row r="22" spans="1:21" ht="20.149999999999999" customHeight="1">
      <c r="B22" s="27" t="s">
        <v>104</v>
      </c>
      <c r="C22" s="29"/>
      <c r="D22" s="31"/>
      <c r="E22" s="31">
        <v>322796</v>
      </c>
      <c r="F22" s="30"/>
      <c r="G22" s="31">
        <v>153358</v>
      </c>
      <c r="H22" s="30"/>
      <c r="I22" s="31">
        <v>169435</v>
      </c>
      <c r="K22" s="35"/>
    </row>
    <row r="23" spans="1:21" ht="20.149999999999999" customHeight="1">
      <c r="B23" s="27" t="s">
        <v>105</v>
      </c>
      <c r="C23" s="29"/>
      <c r="D23" s="31"/>
      <c r="E23" s="31">
        <v>44770</v>
      </c>
      <c r="F23" s="30"/>
      <c r="G23" s="31">
        <v>29326</v>
      </c>
      <c r="H23" s="30"/>
      <c r="I23" s="31">
        <v>15444</v>
      </c>
      <c r="K23" s="35"/>
    </row>
    <row r="24" spans="1:21" ht="5.25" customHeight="1">
      <c r="C24" s="29"/>
      <c r="D24" s="31"/>
      <c r="E24" s="31"/>
      <c r="F24" s="30"/>
      <c r="G24" s="31"/>
      <c r="H24" s="30"/>
      <c r="I24" s="31"/>
      <c r="K24" s="35"/>
    </row>
    <row r="25" spans="1:21" s="333" customFormat="1" ht="24" hidden="1" customHeight="1">
      <c r="B25" s="334" t="s">
        <v>45</v>
      </c>
      <c r="C25" s="335"/>
      <c r="D25" s="335"/>
      <c r="E25" s="335">
        <f>SUM(E19:E24)</f>
        <v>9145589</v>
      </c>
      <c r="F25" s="338"/>
      <c r="G25" s="335">
        <f>SUM(G19:G24)</f>
        <v>4521782</v>
      </c>
      <c r="H25" s="335">
        <f>SUM(H19:H24)</f>
        <v>0</v>
      </c>
      <c r="I25" s="335">
        <f>SUM(I19:I24)</f>
        <v>4623772</v>
      </c>
      <c r="K25" s="336"/>
      <c r="T25" s="357"/>
    </row>
    <row r="26" spans="1:21" ht="10" customHeight="1">
      <c r="B26" s="454"/>
      <c r="C26" s="454"/>
      <c r="F26" s="30"/>
      <c r="H26" s="30"/>
    </row>
    <row r="27" spans="1:21" ht="50.15" customHeight="1">
      <c r="B27" s="454"/>
      <c r="C27" s="454"/>
      <c r="D27" s="27" t="s">
        <v>125</v>
      </c>
      <c r="E27" s="31"/>
      <c r="F27" s="31"/>
      <c r="G27" s="31"/>
      <c r="H27" s="31"/>
      <c r="I27" s="31"/>
    </row>
    <row r="28" spans="1:21" s="333" customFormat="1" ht="18.75" customHeight="1">
      <c r="C28" s="338"/>
      <c r="D28" s="338"/>
      <c r="E28" s="338"/>
      <c r="F28" s="337"/>
      <c r="G28" s="338"/>
      <c r="H28" s="337"/>
      <c r="I28" s="338"/>
      <c r="L28" s="339"/>
      <c r="M28" s="339"/>
      <c r="N28" s="339"/>
      <c r="O28" s="339"/>
      <c r="P28" s="340"/>
      <c r="Q28" s="339"/>
      <c r="R28" s="339"/>
      <c r="S28" s="339"/>
      <c r="T28" s="356"/>
      <c r="U28" s="339"/>
    </row>
    <row r="29" spans="1:21">
      <c r="D29" s="32"/>
    </row>
    <row r="30" spans="1:21" s="121" customFormat="1" ht="19.75" customHeight="1">
      <c r="A30" s="226"/>
      <c r="B30" s="351" t="s">
        <v>190</v>
      </c>
      <c r="C30" s="347"/>
      <c r="D30" s="352"/>
      <c r="E30" s="349" t="s">
        <v>194</v>
      </c>
      <c r="F30" s="350"/>
      <c r="G30" s="349" t="s">
        <v>186</v>
      </c>
      <c r="H30" s="350"/>
      <c r="I30" s="349" t="s">
        <v>187</v>
      </c>
      <c r="T30" s="358"/>
    </row>
    <row r="31" spans="1:21" s="131" customFormat="1" ht="25" customHeight="1">
      <c r="C31" s="345" t="s">
        <v>52</v>
      </c>
      <c r="D31"/>
      <c r="E31" s="341">
        <v>1498637</v>
      </c>
      <c r="F31" s="341"/>
      <c r="G31" s="341">
        <v>735519</v>
      </c>
      <c r="H31" s="341"/>
      <c r="I31" s="341">
        <v>763116</v>
      </c>
      <c r="K31" s="353"/>
      <c r="T31" s="358"/>
    </row>
    <row r="32" spans="1:21" s="131" customFormat="1" ht="25" customHeight="1">
      <c r="C32" s="344" t="s">
        <v>61</v>
      </c>
      <c r="D32"/>
      <c r="E32" s="341">
        <v>282838</v>
      </c>
      <c r="F32" s="341"/>
      <c r="G32" s="341">
        <v>137430</v>
      </c>
      <c r="H32" s="341"/>
      <c r="I32" s="341">
        <v>145408</v>
      </c>
      <c r="T32" s="358"/>
    </row>
    <row r="33" spans="3:20" s="131" customFormat="1" ht="25" customHeight="1">
      <c r="C33" s="344" t="s">
        <v>65</v>
      </c>
      <c r="D33"/>
      <c r="E33" s="341">
        <v>271164</v>
      </c>
      <c r="F33" s="341"/>
      <c r="G33" s="341">
        <v>129915</v>
      </c>
      <c r="H33" s="341"/>
      <c r="I33" s="341">
        <v>141241</v>
      </c>
      <c r="T33" s="359">
        <v>1467756</v>
      </c>
    </row>
    <row r="34" spans="3:20" s="131" customFormat="1" ht="25" customHeight="1">
      <c r="C34" s="344" t="s">
        <v>208</v>
      </c>
      <c r="D34"/>
      <c r="E34" s="341">
        <v>182709</v>
      </c>
      <c r="F34" s="341"/>
      <c r="G34" s="341">
        <v>93199</v>
      </c>
      <c r="H34" s="341"/>
      <c r="I34" s="341">
        <v>89510</v>
      </c>
      <c r="T34" s="359">
        <v>280326</v>
      </c>
    </row>
    <row r="35" spans="3:20" s="131" customFormat="1" ht="25" customHeight="1">
      <c r="C35" s="344" t="s">
        <v>66</v>
      </c>
      <c r="D35"/>
      <c r="E35" s="341">
        <v>331687</v>
      </c>
      <c r="F35" s="341"/>
      <c r="G35" s="341">
        <v>160172</v>
      </c>
      <c r="H35" s="341"/>
      <c r="I35" s="341">
        <v>171512</v>
      </c>
      <c r="T35" s="359">
        <v>270289</v>
      </c>
    </row>
    <row r="36" spans="3:20" s="131" customFormat="1" ht="25" customHeight="1">
      <c r="C36" s="344" t="s">
        <v>69</v>
      </c>
      <c r="D36"/>
      <c r="E36" s="341">
        <v>131369</v>
      </c>
      <c r="F36" s="341"/>
      <c r="G36" s="341">
        <v>63501</v>
      </c>
      <c r="H36" s="341"/>
      <c r="I36" s="341">
        <v>67867</v>
      </c>
      <c r="K36" s="133"/>
      <c r="T36" s="359">
        <v>178292</v>
      </c>
    </row>
    <row r="37" spans="3:20" s="131" customFormat="1" ht="25" customHeight="1">
      <c r="C37" s="344" t="s">
        <v>70</v>
      </c>
      <c r="D37"/>
      <c r="E37" s="341">
        <v>571083</v>
      </c>
      <c r="F37" s="341"/>
      <c r="G37" s="341">
        <v>265783</v>
      </c>
      <c r="H37" s="341"/>
      <c r="I37" s="341">
        <v>305300</v>
      </c>
      <c r="K37" s="133"/>
      <c r="T37" s="359">
        <v>322017</v>
      </c>
    </row>
    <row r="38" spans="3:20" s="133" customFormat="1" ht="25" customHeight="1">
      <c r="C38" s="344" t="s">
        <v>80</v>
      </c>
      <c r="D38"/>
      <c r="E38" s="341">
        <v>367935</v>
      </c>
      <c r="F38" s="341"/>
      <c r="G38" s="341">
        <v>162164</v>
      </c>
      <c r="H38" s="341"/>
      <c r="I38" s="341">
        <v>205771</v>
      </c>
      <c r="T38" s="359">
        <v>129473</v>
      </c>
    </row>
    <row r="39" spans="3:20" s="133" customFormat="1" ht="25" customHeight="1">
      <c r="C39" s="344" t="s">
        <v>86</v>
      </c>
      <c r="D39"/>
      <c r="E39" s="341">
        <v>1564222</v>
      </c>
      <c r="F39" s="341"/>
      <c r="G39" s="341">
        <v>811846</v>
      </c>
      <c r="H39" s="341"/>
      <c r="I39" s="341">
        <v>752374</v>
      </c>
      <c r="T39" s="359">
        <v>565026</v>
      </c>
    </row>
    <row r="40" spans="3:20" s="133" customFormat="1" ht="25" customHeight="1">
      <c r="C40" s="344" t="s">
        <v>89</v>
      </c>
      <c r="D40"/>
      <c r="E40" s="341">
        <v>933874</v>
      </c>
      <c r="F40" s="341"/>
      <c r="G40" s="341">
        <v>462743</v>
      </c>
      <c r="H40" s="341"/>
      <c r="I40" s="341">
        <v>471127</v>
      </c>
      <c r="T40" s="359">
        <v>360756</v>
      </c>
    </row>
    <row r="41" spans="3:20" s="133" customFormat="1" ht="25" customHeight="1">
      <c r="C41" s="344" t="s">
        <v>91</v>
      </c>
      <c r="D41"/>
      <c r="E41" s="341">
        <v>220499</v>
      </c>
      <c r="F41" s="341"/>
      <c r="G41" s="341">
        <v>101825</v>
      </c>
      <c r="H41" s="341"/>
      <c r="I41" s="341">
        <v>118674</v>
      </c>
      <c r="T41" s="359">
        <v>1542221</v>
      </c>
    </row>
    <row r="42" spans="3:20" s="133" customFormat="1" ht="25" customHeight="1">
      <c r="C42" s="344" t="s">
        <v>94</v>
      </c>
      <c r="D42"/>
      <c r="E42" s="341">
        <v>686401</v>
      </c>
      <c r="F42" s="341"/>
      <c r="G42" s="341">
        <v>347596</v>
      </c>
      <c r="H42" s="341"/>
      <c r="I42" s="341">
        <v>338803</v>
      </c>
      <c r="T42" s="359">
        <v>917315</v>
      </c>
    </row>
    <row r="43" spans="3:20" s="133" customFormat="1" ht="25" customHeight="1">
      <c r="C43" s="344" t="s">
        <v>97</v>
      </c>
      <c r="D43"/>
      <c r="E43" s="341">
        <v>1134069</v>
      </c>
      <c r="F43" s="341"/>
      <c r="G43" s="341">
        <v>578621</v>
      </c>
      <c r="H43" s="341"/>
      <c r="I43" s="341">
        <v>555437</v>
      </c>
      <c r="T43" s="359">
        <v>217095</v>
      </c>
    </row>
    <row r="44" spans="3:20" s="133" customFormat="1" ht="25" customHeight="1">
      <c r="C44" s="344" t="s">
        <v>98</v>
      </c>
      <c r="D44"/>
      <c r="E44" s="341">
        <v>235088</v>
      </c>
      <c r="F44" s="341"/>
      <c r="G44" s="341">
        <v>113322</v>
      </c>
      <c r="H44" s="341"/>
      <c r="I44" s="341">
        <v>121766</v>
      </c>
      <c r="T44" s="359">
        <v>679402</v>
      </c>
    </row>
    <row r="45" spans="3:20" s="133" customFormat="1" ht="25" customHeight="1">
      <c r="C45" s="344" t="s">
        <v>99</v>
      </c>
      <c r="D45"/>
      <c r="E45" s="341">
        <v>131274</v>
      </c>
      <c r="F45" s="341"/>
      <c r="G45" s="341">
        <v>63273</v>
      </c>
      <c r="H45" s="341"/>
      <c r="I45" s="341">
        <v>68001</v>
      </c>
      <c r="T45" s="359">
        <v>1105001</v>
      </c>
    </row>
    <row r="46" spans="3:20" s="133" customFormat="1" ht="25" customHeight="1">
      <c r="C46" s="344" t="s">
        <v>157</v>
      </c>
      <c r="D46"/>
      <c r="E46" s="341">
        <v>519764</v>
      </c>
      <c r="F46" s="341"/>
      <c r="G46" s="341">
        <v>254486</v>
      </c>
      <c r="H46" s="341"/>
      <c r="I46" s="341">
        <v>265277</v>
      </c>
      <c r="T46" s="359">
        <v>230177</v>
      </c>
    </row>
    <row r="47" spans="3:20" s="133" customFormat="1" ht="25" customHeight="1">
      <c r="C47" s="344" t="s">
        <v>153</v>
      </c>
      <c r="D47"/>
      <c r="E47" s="341">
        <v>66175</v>
      </c>
      <c r="F47" s="341"/>
      <c r="G47" s="341">
        <v>31957</v>
      </c>
      <c r="H47" s="341"/>
      <c r="I47" s="341">
        <v>34217</v>
      </c>
      <c r="T47" s="359">
        <v>129080</v>
      </c>
    </row>
    <row r="48" spans="3:20" s="133" customFormat="1" ht="25" customHeight="1">
      <c r="C48" s="344" t="s">
        <v>191</v>
      </c>
      <c r="D48"/>
      <c r="E48" s="341">
        <v>8614</v>
      </c>
      <c r="F48" s="341"/>
      <c r="G48" s="341">
        <v>4362</v>
      </c>
      <c r="H48" s="341"/>
      <c r="I48" s="341">
        <v>4252</v>
      </c>
      <c r="T48" s="359">
        <v>514162</v>
      </c>
    </row>
    <row r="49" spans="2:20" s="133" customFormat="1" ht="25" customHeight="1">
      <c r="C49" s="344" t="s">
        <v>192</v>
      </c>
      <c r="D49"/>
      <c r="E49" s="341">
        <v>8187</v>
      </c>
      <c r="F49" s="341"/>
      <c r="G49" s="341">
        <v>4068</v>
      </c>
      <c r="H49" s="341"/>
      <c r="I49" s="341">
        <v>4119</v>
      </c>
      <c r="K49" s="121"/>
      <c r="T49" s="359">
        <v>65074</v>
      </c>
    </row>
    <row r="50" spans="2:20" s="133" customFormat="1" ht="17.25" customHeight="1">
      <c r="B50" s="342"/>
      <c r="C50" s="342"/>
      <c r="D50"/>
      <c r="E50" s="341"/>
      <c r="F50" s="341"/>
      <c r="G50" s="341"/>
      <c r="H50" s="341"/>
      <c r="I50" s="341"/>
      <c r="T50" s="359">
        <v>8388</v>
      </c>
    </row>
    <row r="51" spans="2:20" s="121" customFormat="1" ht="18.649999999999999" customHeight="1">
      <c r="C51" s="346" t="s">
        <v>45</v>
      </c>
      <c r="E51" s="343">
        <f>$E$4</f>
        <v>9145589</v>
      </c>
      <c r="F51" s="375">
        <v>0.4922996311893304</v>
      </c>
      <c r="G51" s="343">
        <f>$G$4</f>
        <v>4521782</v>
      </c>
      <c r="H51" s="375">
        <v>0.50770502733165346</v>
      </c>
      <c r="I51" s="343">
        <f>$I$4</f>
        <v>4623772</v>
      </c>
      <c r="T51" s="359">
        <v>7802</v>
      </c>
    </row>
    <row r="52" spans="2:20">
      <c r="E52" s="31"/>
      <c r="F52" s="31"/>
      <c r="G52" s="31"/>
      <c r="H52" s="31"/>
      <c r="I52" s="31"/>
      <c r="T52" s="354">
        <f>SUM(T33:T51)</f>
        <v>8989652</v>
      </c>
    </row>
    <row r="55" spans="2:20" ht="17.5">
      <c r="B55" s="360" t="s">
        <v>196</v>
      </c>
    </row>
    <row r="56" spans="2:20" ht="17.5">
      <c r="B56" s="360" t="s">
        <v>197</v>
      </c>
    </row>
    <row r="61" spans="2:20">
      <c r="E61" s="31"/>
      <c r="F61" s="31"/>
      <c r="G61" s="31"/>
      <c r="H61" s="31"/>
      <c r="I61" s="31"/>
    </row>
    <row r="79" spans="3:4">
      <c r="C79" s="345"/>
      <c r="D79"/>
    </row>
    <row r="80" spans="3:4">
      <c r="C80" s="344"/>
      <c r="D80"/>
    </row>
    <row r="81" spans="3:4">
      <c r="C81" s="344"/>
      <c r="D81"/>
    </row>
    <row r="82" spans="3:4">
      <c r="C82" s="344"/>
      <c r="D82"/>
    </row>
    <row r="83" spans="3:4">
      <c r="C83" s="344"/>
      <c r="D83"/>
    </row>
    <row r="84" spans="3:4">
      <c r="C84" s="344"/>
      <c r="D84"/>
    </row>
    <row r="85" spans="3:4">
      <c r="C85" s="344"/>
      <c r="D85"/>
    </row>
    <row r="86" spans="3:4">
      <c r="C86" s="344"/>
      <c r="D86"/>
    </row>
    <row r="87" spans="3:4">
      <c r="C87" s="344"/>
      <c r="D87"/>
    </row>
    <row r="88" spans="3:4">
      <c r="C88" s="344"/>
      <c r="D88"/>
    </row>
    <row r="89" spans="3:4">
      <c r="C89" s="344"/>
      <c r="D89"/>
    </row>
    <row r="90" spans="3:4">
      <c r="C90" s="344"/>
      <c r="D90"/>
    </row>
    <row r="91" spans="3:4">
      <c r="C91" s="344"/>
      <c r="D91"/>
    </row>
    <row r="92" spans="3:4">
      <c r="C92" s="344"/>
      <c r="D92"/>
    </row>
    <row r="93" spans="3:4">
      <c r="C93" s="344"/>
      <c r="D93"/>
    </row>
    <row r="94" spans="3:4">
      <c r="C94" s="344"/>
      <c r="D94"/>
    </row>
    <row r="95" spans="3:4">
      <c r="C95" s="344"/>
      <c r="D95"/>
    </row>
    <row r="96" spans="3:4">
      <c r="C96" s="344"/>
      <c r="D96"/>
    </row>
    <row r="97" spans="3:4">
      <c r="C97" s="344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E18" sqref="E18"/>
    </sheetView>
  </sheetViews>
  <sheetFormatPr baseColWidth="10" defaultColWidth="11.453125" defaultRowHeight="13"/>
  <cols>
    <col min="1" max="1" width="3.26953125" style="16" customWidth="1"/>
    <col min="2" max="3" width="11.453125" style="16"/>
    <col min="4" max="4" width="11.453125" style="16" customWidth="1"/>
    <col min="5" max="16384" width="11.453125" style="16"/>
  </cols>
  <sheetData>
    <row r="3" spans="1:10">
      <c r="C3" s="17"/>
    </row>
    <row r="6" spans="1:10" ht="35.25" customHeight="1">
      <c r="J6" s="7"/>
    </row>
    <row r="7" spans="1:10" ht="18.5">
      <c r="B7" s="446" t="s">
        <v>158</v>
      </c>
      <c r="C7" s="446"/>
      <c r="D7" s="446"/>
      <c r="E7" s="446"/>
      <c r="F7" s="446"/>
      <c r="G7" s="446"/>
      <c r="H7" s="446"/>
      <c r="I7" s="446"/>
    </row>
    <row r="8" spans="1:10" ht="2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174</v>
      </c>
      <c r="C9" s="7"/>
      <c r="D9" s="21"/>
      <c r="E9" s="18"/>
      <c r="H9" s="20"/>
      <c r="I9" s="20"/>
    </row>
    <row r="10" spans="1:10" s="19" customFormat="1" ht="24" customHeight="1">
      <c r="B10" s="7" t="s">
        <v>167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5"/>
      <c r="B11" s="7" t="s">
        <v>173</v>
      </c>
      <c r="C11" s="216"/>
      <c r="D11" s="216"/>
      <c r="E11" s="216"/>
      <c r="F11" s="216"/>
      <c r="G11" s="216"/>
      <c r="H11" s="20"/>
      <c r="I11" s="20"/>
    </row>
    <row r="12" spans="1:10" s="19" customFormat="1" ht="24" customHeight="1">
      <c r="B12" s="7" t="s">
        <v>161</v>
      </c>
      <c r="C12" s="7"/>
      <c r="D12" s="7"/>
      <c r="E12" s="7"/>
      <c r="H12" s="20"/>
      <c r="I12" s="20"/>
    </row>
    <row r="13" spans="1:10" s="19" customFormat="1" ht="24" customHeight="1">
      <c r="B13" s="7" t="s">
        <v>160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162</v>
      </c>
      <c r="C14" s="7"/>
      <c r="D14" s="7"/>
      <c r="E14" s="7"/>
      <c r="H14" s="20"/>
      <c r="I14" s="20"/>
    </row>
    <row r="15" spans="1:10" s="19" customFormat="1" ht="24" customHeight="1">
      <c r="B15" s="7" t="s">
        <v>164</v>
      </c>
      <c r="C15" s="7"/>
      <c r="D15" s="7"/>
      <c r="E15" s="7"/>
      <c r="H15" s="20"/>
      <c r="I15" s="20"/>
    </row>
    <row r="16" spans="1:10" s="19" customFormat="1" ht="24" customHeight="1">
      <c r="B16" s="7" t="s">
        <v>163</v>
      </c>
      <c r="C16" s="7"/>
      <c r="D16" s="7"/>
      <c r="E16" s="7"/>
      <c r="H16" s="20"/>
      <c r="I16" s="20"/>
    </row>
    <row r="17" spans="2:9" s="19" customFormat="1" ht="24" customHeight="1">
      <c r="B17" s="7" t="s">
        <v>165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166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168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169</v>
      </c>
      <c r="C20" s="7"/>
      <c r="D20" s="7"/>
      <c r="E20" s="7"/>
      <c r="H20" s="20"/>
      <c r="I20" s="20"/>
    </row>
    <row r="21" spans="2:9" ht="20.149999999999999" customHeight="1">
      <c r="B21" s="7" t="s">
        <v>176</v>
      </c>
      <c r="C21" s="7"/>
      <c r="D21" s="7"/>
      <c r="E21" s="7"/>
      <c r="F21" s="7"/>
      <c r="G21" s="7"/>
    </row>
    <row r="22" spans="2:9" ht="20.149999999999999" customHeight="1">
      <c r="B22" s="216" t="s">
        <v>185</v>
      </c>
      <c r="C22" s="7"/>
      <c r="D22" s="7"/>
      <c r="E22" s="7"/>
      <c r="F22" s="7"/>
      <c r="G22" s="7"/>
    </row>
    <row r="23" spans="2:9" ht="20.149999999999999" customHeight="1">
      <c r="B23" s="7"/>
      <c r="C23" s="23"/>
    </row>
    <row r="24" spans="2:9" ht="20.149999999999999" customHeight="1"/>
    <row r="25" spans="2:9" ht="20.149999999999999" customHeight="1"/>
    <row r="26" spans="2:9" ht="20.149999999999999" customHeight="1"/>
    <row r="27" spans="2:9" ht="20.149999999999999" customHeight="1"/>
    <row r="28" spans="2:9" ht="20.149999999999999" customHeight="1"/>
    <row r="29" spans="2:9" ht="20.149999999999999" customHeight="1"/>
    <row r="30" spans="2:9" ht="20.149999999999999" customHeight="1"/>
    <row r="31" spans="2:9" ht="20.149999999999999" customHeight="1"/>
    <row r="32" spans="2:9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  <row r="170" ht="20.149999999999999" customHeight="1"/>
    <row r="171" ht="20.149999999999999" customHeight="1"/>
    <row r="172" ht="20.149999999999999" customHeight="1"/>
    <row r="173" ht="20.149999999999999" customHeight="1"/>
    <row r="174" ht="20.149999999999999" customHeight="1"/>
    <row r="175" ht="20.149999999999999" customHeight="1"/>
    <row r="176" ht="20.149999999999999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zoomScaleNormal="100" workbookViewId="0">
      <selection activeCell="X35" sqref="X35"/>
    </sheetView>
  </sheetViews>
  <sheetFormatPr baseColWidth="10" defaultColWidth="11.54296875" defaultRowHeight="15.5"/>
  <cols>
    <col min="1" max="1" width="2.81640625" style="27" customWidth="1"/>
    <col min="2" max="2" width="10.453125" style="27" customWidth="1"/>
    <col min="3" max="3" width="26" style="27" customWidth="1"/>
    <col min="4" max="4" width="2" style="27" customWidth="1"/>
    <col min="5" max="5" width="12.7265625" style="27" customWidth="1"/>
    <col min="6" max="6" width="1.1796875" style="27" customWidth="1"/>
    <col min="7" max="7" width="11.54296875" style="27" customWidth="1"/>
    <col min="8" max="8" width="1.1796875" style="27" customWidth="1"/>
    <col min="9" max="9" width="10.453125" style="27" customWidth="1"/>
    <col min="10" max="10" width="1.1796875" style="27" customWidth="1"/>
    <col min="11" max="11" width="12.7265625" style="27" customWidth="1"/>
    <col min="12" max="12" width="1.1796875" style="27" customWidth="1"/>
    <col min="13" max="13" width="11.54296875" style="27" customWidth="1"/>
    <col min="14" max="14" width="1.1796875" style="27" customWidth="1"/>
    <col min="15" max="15" width="10.453125" style="27" customWidth="1"/>
    <col min="16" max="16" width="1.1796875" style="27" customWidth="1"/>
    <col min="17" max="17" width="12.7265625" style="27" customWidth="1"/>
    <col min="18" max="18" width="1.1796875" style="27" customWidth="1"/>
    <col min="19" max="19" width="11.54296875" style="27" customWidth="1"/>
    <col min="20" max="20" width="1.1796875" style="27" customWidth="1"/>
    <col min="21" max="21" width="10.453125" style="27" customWidth="1"/>
    <col min="22" max="22" width="3.26953125" style="27" customWidth="1"/>
    <col min="23" max="23" width="8.81640625" style="27" customWidth="1"/>
    <col min="24" max="28" width="11.26953125" style="27" customWidth="1"/>
    <col min="29" max="16384" width="11.54296875" style="27"/>
  </cols>
  <sheetData>
    <row r="1" spans="2:40" ht="65.900000000000006" customHeight="1">
      <c r="B1" s="24" t="s">
        <v>217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170</v>
      </c>
    </row>
    <row r="2" spans="2:40" ht="40" customHeight="1">
      <c r="B2" s="24" t="s">
        <v>130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131</v>
      </c>
      <c r="C3" s="28"/>
      <c r="D3" s="28"/>
      <c r="E3" s="28"/>
      <c r="F3" s="28"/>
      <c r="G3" s="28"/>
      <c r="H3" s="28"/>
      <c r="I3" s="28"/>
      <c r="J3" s="28"/>
      <c r="K3" s="28"/>
      <c r="L3" s="307"/>
      <c r="M3" s="28"/>
      <c r="N3" s="307"/>
      <c r="O3" s="28"/>
      <c r="P3" s="28"/>
      <c r="Q3" s="28"/>
      <c r="R3" s="307"/>
      <c r="S3" s="28"/>
      <c r="T3" s="307"/>
      <c r="U3" s="28"/>
    </row>
    <row r="4" spans="2:40" ht="28" customHeight="1">
      <c r="B4" s="448" t="s">
        <v>132</v>
      </c>
      <c r="C4" s="448"/>
      <c r="D4" s="298"/>
      <c r="E4" s="449" t="s">
        <v>133</v>
      </c>
      <c r="F4" s="449"/>
      <c r="G4" s="449"/>
      <c r="H4" s="449"/>
      <c r="I4" s="449"/>
      <c r="J4" s="298"/>
      <c r="K4" s="449" t="s">
        <v>49</v>
      </c>
      <c r="L4" s="449"/>
      <c r="M4" s="449"/>
      <c r="N4" s="449"/>
      <c r="O4" s="449"/>
      <c r="P4" s="298"/>
      <c r="Q4" s="449" t="s">
        <v>50</v>
      </c>
      <c r="R4" s="449"/>
      <c r="S4" s="449"/>
      <c r="T4" s="449"/>
      <c r="U4" s="449"/>
    </row>
    <row r="5" spans="2:40" ht="4.5" customHeight="1">
      <c r="B5" s="218"/>
      <c r="C5" s="218"/>
      <c r="D5" s="217"/>
      <c r="E5" s="218"/>
      <c r="F5" s="299"/>
      <c r="G5" s="299"/>
      <c r="H5" s="299"/>
      <c r="I5" s="299"/>
      <c r="J5" s="218"/>
      <c r="K5" s="218"/>
      <c r="L5" s="299"/>
      <c r="M5" s="299"/>
      <c r="N5" s="299"/>
      <c r="O5" s="299"/>
      <c r="P5" s="218"/>
      <c r="Q5" s="218"/>
      <c r="R5" s="299"/>
      <c r="S5" s="299"/>
      <c r="T5" s="299"/>
      <c r="U5" s="299"/>
    </row>
    <row r="6" spans="2:40" ht="28" customHeight="1">
      <c r="B6" s="300" t="s">
        <v>134</v>
      </c>
      <c r="C6" s="301"/>
      <c r="D6" s="183"/>
      <c r="E6" s="302" t="s">
        <v>7</v>
      </c>
      <c r="F6" s="303"/>
      <c r="G6" s="302" t="s">
        <v>135</v>
      </c>
      <c r="H6" s="303"/>
      <c r="I6" s="302" t="s">
        <v>136</v>
      </c>
      <c r="J6" s="304"/>
      <c r="K6" s="302" t="s">
        <v>7</v>
      </c>
      <c r="L6" s="303"/>
      <c r="M6" s="302" t="s">
        <v>135</v>
      </c>
      <c r="N6" s="303"/>
      <c r="O6" s="302" t="s">
        <v>136</v>
      </c>
      <c r="P6" s="304"/>
      <c r="Q6" s="302" t="s">
        <v>7</v>
      </c>
      <c r="R6" s="303"/>
      <c r="S6" s="302" t="s">
        <v>135</v>
      </c>
      <c r="T6" s="303"/>
      <c r="U6" s="302" t="s">
        <v>136</v>
      </c>
    </row>
    <row r="7" spans="2:40" ht="10" customHeight="1">
      <c r="L7" s="305"/>
      <c r="N7" s="305"/>
      <c r="R7" s="305"/>
      <c r="T7" s="305"/>
    </row>
    <row r="8" spans="2:40" ht="19" customHeight="1">
      <c r="B8" s="27" t="s">
        <v>137</v>
      </c>
      <c r="C8" s="29"/>
      <c r="D8" s="30"/>
      <c r="E8" s="31">
        <v>725087</v>
      </c>
      <c r="F8" s="31"/>
      <c r="G8" s="31">
        <v>824733.29321999976</v>
      </c>
      <c r="H8" s="31"/>
      <c r="I8" s="32">
        <v>1137.4266718614454</v>
      </c>
      <c r="J8" s="30"/>
      <c r="K8" s="31">
        <v>4713768</v>
      </c>
      <c r="L8" s="33"/>
      <c r="M8" s="31">
        <v>7229466.5690900059</v>
      </c>
      <c r="N8" s="33"/>
      <c r="O8" s="32">
        <v>1533.6916388524012</v>
      </c>
      <c r="P8" s="30"/>
      <c r="Q8" s="31">
        <v>1750346</v>
      </c>
      <c r="R8" s="33"/>
      <c r="S8" s="31">
        <v>1590314.03003</v>
      </c>
      <c r="T8" s="33"/>
      <c r="U8" s="32">
        <v>908.57123678975472</v>
      </c>
      <c r="V8" s="32"/>
      <c r="W8" s="32"/>
      <c r="X8" s="201"/>
      <c r="Y8" s="201"/>
      <c r="Z8" s="201"/>
      <c r="AA8" s="201"/>
      <c r="AB8" s="202"/>
      <c r="AC8" s="201"/>
      <c r="AD8" s="201"/>
      <c r="AE8" s="201"/>
      <c r="AF8" s="201"/>
      <c r="AG8" s="201"/>
      <c r="AH8" s="202"/>
      <c r="AI8" s="201"/>
      <c r="AJ8" s="201"/>
      <c r="AK8" s="201"/>
      <c r="AL8" s="201"/>
      <c r="AM8" s="201"/>
      <c r="AN8" s="202"/>
    </row>
    <row r="9" spans="2:40" ht="28" customHeight="1">
      <c r="B9" s="27" t="s">
        <v>138</v>
      </c>
      <c r="C9" s="29"/>
      <c r="D9" s="30"/>
      <c r="E9" s="31">
        <v>111540</v>
      </c>
      <c r="F9" s="31"/>
      <c r="G9" s="31">
        <v>94496.352579999962</v>
      </c>
      <c r="H9" s="31"/>
      <c r="I9" s="32">
        <v>847.19699282768488</v>
      </c>
      <c r="J9" s="30"/>
      <c r="K9" s="31">
        <v>1335472</v>
      </c>
      <c r="L9" s="33"/>
      <c r="M9" s="31">
        <v>1225418.5728200001</v>
      </c>
      <c r="N9" s="33"/>
      <c r="O9" s="32">
        <v>917.59211186756454</v>
      </c>
      <c r="P9" s="30"/>
      <c r="Q9" s="31">
        <v>466880</v>
      </c>
      <c r="R9" s="33"/>
      <c r="S9" s="31">
        <v>287518.22271</v>
      </c>
      <c r="T9" s="33"/>
      <c r="U9" s="32">
        <v>615.82895542751885</v>
      </c>
      <c r="V9" s="32"/>
      <c r="W9" s="32"/>
      <c r="X9" s="201"/>
      <c r="Y9" s="201"/>
      <c r="Z9" s="201"/>
      <c r="AA9" s="201"/>
      <c r="AB9" s="202"/>
      <c r="AC9" s="201"/>
      <c r="AD9" s="201"/>
      <c r="AE9" s="201"/>
      <c r="AF9" s="201"/>
      <c r="AG9" s="201"/>
      <c r="AH9" s="202"/>
      <c r="AI9" s="201"/>
      <c r="AJ9" s="201"/>
      <c r="AK9" s="201"/>
      <c r="AL9" s="201"/>
      <c r="AM9" s="201"/>
      <c r="AN9" s="202"/>
    </row>
    <row r="10" spans="2:40" ht="28" customHeight="1">
      <c r="B10" s="27" t="s">
        <v>139</v>
      </c>
      <c r="C10" s="29"/>
      <c r="D10" s="30"/>
      <c r="E10" s="31">
        <v>6536</v>
      </c>
      <c r="F10" s="31"/>
      <c r="G10" s="31">
        <v>7407.8360599999987</v>
      </c>
      <c r="H10" s="31"/>
      <c r="I10" s="32">
        <v>1133.3898500611992</v>
      </c>
      <c r="J10" s="30"/>
      <c r="K10" s="31">
        <v>65169</v>
      </c>
      <c r="L10" s="33"/>
      <c r="M10" s="31">
        <v>99539.053940000027</v>
      </c>
      <c r="N10" s="33"/>
      <c r="O10" s="32">
        <v>1527.398823673833</v>
      </c>
      <c r="P10" s="30"/>
      <c r="Q10" s="31">
        <v>40189</v>
      </c>
      <c r="R10" s="33"/>
      <c r="S10" s="31">
        <v>33928.206480000008</v>
      </c>
      <c r="T10" s="33"/>
      <c r="U10" s="32">
        <v>844.21624026474933</v>
      </c>
      <c r="V10" s="32"/>
      <c r="W10" s="32"/>
      <c r="X10" s="201"/>
      <c r="Y10" s="201"/>
      <c r="Z10" s="201"/>
      <c r="AA10" s="201"/>
      <c r="AB10" s="202"/>
      <c r="AC10" s="201"/>
      <c r="AD10" s="201"/>
      <c r="AE10" s="201"/>
      <c r="AF10" s="201"/>
      <c r="AG10" s="201"/>
      <c r="AH10" s="202"/>
      <c r="AI10" s="201"/>
      <c r="AJ10" s="201"/>
      <c r="AK10" s="201"/>
      <c r="AL10" s="201"/>
      <c r="AM10" s="201"/>
      <c r="AN10" s="202"/>
    </row>
    <row r="11" spans="2:40" ht="28" customHeight="1">
      <c r="B11" s="27" t="s">
        <v>140</v>
      </c>
      <c r="C11" s="29"/>
      <c r="D11" s="30"/>
      <c r="E11" s="31">
        <v>1810</v>
      </c>
      <c r="F11" s="31"/>
      <c r="G11" s="31">
        <v>3382.4851699999999</v>
      </c>
      <c r="H11" s="31"/>
      <c r="I11" s="32">
        <v>1868.7763370165746</v>
      </c>
      <c r="J11" s="30"/>
      <c r="K11" s="31">
        <v>34814</v>
      </c>
      <c r="L11" s="33"/>
      <c r="M11" s="31">
        <v>93547.468479999996</v>
      </c>
      <c r="N11" s="33"/>
      <c r="O11" s="32">
        <v>2687.0646429597286</v>
      </c>
      <c r="P11" s="30"/>
      <c r="Q11" s="31">
        <v>20038</v>
      </c>
      <c r="R11" s="33"/>
      <c r="S11" s="31">
        <v>25443.343379999998</v>
      </c>
      <c r="T11" s="33"/>
      <c r="U11" s="32">
        <v>1269.754635193133</v>
      </c>
      <c r="V11" s="32"/>
      <c r="W11" s="32"/>
      <c r="X11" s="201"/>
      <c r="Y11" s="201"/>
      <c r="Z11" s="201"/>
      <c r="AA11" s="201"/>
      <c r="AB11" s="202"/>
      <c r="AC11" s="201"/>
      <c r="AD11" s="201"/>
      <c r="AE11" s="201"/>
      <c r="AF11" s="201"/>
      <c r="AG11" s="201"/>
      <c r="AH11" s="202"/>
      <c r="AI11" s="201"/>
      <c r="AJ11" s="201"/>
      <c r="AK11" s="201"/>
      <c r="AL11" s="201"/>
      <c r="AM11" s="201"/>
      <c r="AN11" s="202"/>
    </row>
    <row r="12" spans="2:40" ht="28" customHeight="1">
      <c r="B12" s="27" t="s">
        <v>141</v>
      </c>
      <c r="C12" s="29"/>
      <c r="D12" s="30"/>
      <c r="E12" s="31">
        <v>85390</v>
      </c>
      <c r="F12" s="31"/>
      <c r="G12" s="31">
        <v>109856.25270999991</v>
      </c>
      <c r="H12" s="31"/>
      <c r="I12" s="32">
        <v>1286.5236293476978</v>
      </c>
      <c r="J12" s="30"/>
      <c r="K12" s="31">
        <v>55831</v>
      </c>
      <c r="L12" s="33"/>
      <c r="M12" s="31">
        <v>81148.902280000009</v>
      </c>
      <c r="N12" s="33"/>
      <c r="O12" s="32">
        <v>1453.4739173577407</v>
      </c>
      <c r="P12" s="30"/>
      <c r="Q12" s="31">
        <v>50637</v>
      </c>
      <c r="R12" s="33"/>
      <c r="S12" s="31">
        <v>52561.129550000005</v>
      </c>
      <c r="T12" s="33"/>
      <c r="U12" s="32">
        <v>1037.9984902344136</v>
      </c>
      <c r="V12" s="32"/>
      <c r="W12" s="32"/>
      <c r="X12" s="201"/>
      <c r="Y12" s="201"/>
      <c r="Z12" s="201"/>
      <c r="AA12" s="201"/>
      <c r="AB12" s="202"/>
      <c r="AC12" s="201"/>
      <c r="AD12" s="201"/>
      <c r="AE12" s="201"/>
      <c r="AF12" s="201"/>
      <c r="AG12" s="201"/>
      <c r="AH12" s="202"/>
      <c r="AI12" s="201"/>
      <c r="AJ12" s="201"/>
      <c r="AK12" s="201"/>
      <c r="AL12" s="201"/>
      <c r="AM12" s="201"/>
      <c r="AN12" s="202"/>
    </row>
    <row r="13" spans="2:40" ht="28" customHeight="1">
      <c r="B13" s="27" t="s">
        <v>142</v>
      </c>
      <c r="C13" s="29"/>
      <c r="D13" s="30"/>
      <c r="E13" s="31">
        <v>11599</v>
      </c>
      <c r="F13" s="31"/>
      <c r="G13" s="31">
        <v>14355.752379999998</v>
      </c>
      <c r="H13" s="31"/>
      <c r="I13" s="32">
        <v>1237.6715561686351</v>
      </c>
      <c r="J13" s="30"/>
      <c r="K13" s="31">
        <v>10496</v>
      </c>
      <c r="L13" s="33"/>
      <c r="M13" s="31">
        <v>19510.650260000002</v>
      </c>
      <c r="N13" s="33"/>
      <c r="O13" s="32">
        <v>1858.8653067835367</v>
      </c>
      <c r="P13" s="30"/>
      <c r="Q13" s="31">
        <v>9121</v>
      </c>
      <c r="R13" s="33"/>
      <c r="S13" s="31">
        <v>12594.955199999999</v>
      </c>
      <c r="T13" s="33"/>
      <c r="U13" s="32">
        <v>1380.8743778094506</v>
      </c>
      <c r="V13" s="32"/>
      <c r="W13" s="32"/>
      <c r="X13" s="201"/>
      <c r="Y13" s="201"/>
      <c r="Z13" s="201"/>
      <c r="AA13" s="201"/>
      <c r="AB13" s="202"/>
      <c r="AC13" s="201"/>
      <c r="AD13" s="201"/>
      <c r="AE13" s="201"/>
      <c r="AF13" s="201"/>
      <c r="AG13" s="201"/>
      <c r="AH13" s="202"/>
      <c r="AI13" s="201"/>
      <c r="AJ13" s="201"/>
      <c r="AK13" s="201"/>
      <c r="AL13" s="201"/>
      <c r="AM13" s="201"/>
      <c r="AN13" s="202"/>
    </row>
    <row r="14" spans="2:40" ht="28" customHeight="1">
      <c r="B14" s="27" t="s">
        <v>143</v>
      </c>
      <c r="C14" s="29"/>
      <c r="D14" s="30"/>
      <c r="E14" s="31">
        <v>3179</v>
      </c>
      <c r="F14" s="31"/>
      <c r="G14" s="31">
        <v>1487.8883500000013</v>
      </c>
      <c r="H14" s="31"/>
      <c r="I14" s="32">
        <v>468.03659955961035</v>
      </c>
      <c r="J14" s="30"/>
      <c r="K14" s="31">
        <v>200002</v>
      </c>
      <c r="L14" s="33"/>
      <c r="M14" s="31">
        <v>90290.301349999907</v>
      </c>
      <c r="N14" s="33"/>
      <c r="O14" s="32">
        <v>451.4469922800767</v>
      </c>
      <c r="P14" s="30"/>
      <c r="Q14" s="31">
        <v>18150</v>
      </c>
      <c r="R14" s="33"/>
      <c r="S14" s="31">
        <v>8579.5605399999968</v>
      </c>
      <c r="T14" s="33"/>
      <c r="U14" s="32">
        <v>472.70306005509627</v>
      </c>
      <c r="V14" s="32"/>
      <c r="W14" s="32"/>
      <c r="X14" s="201"/>
      <c r="Y14" s="201"/>
      <c r="Z14" s="201"/>
      <c r="AA14" s="201"/>
      <c r="AB14" s="202"/>
      <c r="AC14" s="201"/>
      <c r="AD14" s="201"/>
      <c r="AE14" s="201"/>
      <c r="AF14" s="201"/>
      <c r="AG14" s="201"/>
      <c r="AH14" s="202"/>
      <c r="AI14" s="201"/>
      <c r="AJ14" s="201"/>
      <c r="AK14" s="201"/>
      <c r="AL14" s="201"/>
      <c r="AM14" s="201"/>
      <c r="AN14" s="202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201"/>
      <c r="Y15" s="201"/>
      <c r="Z15" s="201"/>
      <c r="AA15" s="201"/>
      <c r="AB15" s="202"/>
      <c r="AC15" s="201"/>
      <c r="AD15" s="201"/>
      <c r="AE15" s="201"/>
      <c r="AF15" s="201"/>
      <c r="AG15" s="201"/>
      <c r="AH15" s="202"/>
      <c r="AI15" s="201"/>
      <c r="AJ15" s="201"/>
      <c r="AK15" s="201"/>
      <c r="AL15" s="201"/>
      <c r="AM15" s="201"/>
      <c r="AN15" s="202"/>
    </row>
    <row r="16" spans="2:40" ht="19.5" customHeight="1">
      <c r="B16" s="247" t="s">
        <v>144</v>
      </c>
      <c r="C16" s="243"/>
      <c r="D16" s="244"/>
      <c r="E16" s="243">
        <v>945141</v>
      </c>
      <c r="F16" s="243"/>
      <c r="G16" s="243">
        <v>1055719.8604700002</v>
      </c>
      <c r="H16" s="243"/>
      <c r="I16" s="245">
        <v>1116.9972104373846</v>
      </c>
      <c r="J16" s="244"/>
      <c r="K16" s="243">
        <v>6415552</v>
      </c>
      <c r="L16" s="246"/>
      <c r="M16" s="243">
        <v>8838921.5182200205</v>
      </c>
      <c r="N16" s="246"/>
      <c r="O16" s="245">
        <v>1377.7335945870316</v>
      </c>
      <c r="P16" s="244"/>
      <c r="Q16" s="243">
        <v>2355361</v>
      </c>
      <c r="R16" s="246"/>
      <c r="S16" s="243">
        <v>2010939.4478899983</v>
      </c>
      <c r="T16" s="246"/>
      <c r="U16" s="245">
        <v>853.77122568047889</v>
      </c>
      <c r="X16" s="203"/>
      <c r="Y16" s="203"/>
      <c r="Z16" s="203"/>
      <c r="AA16" s="203"/>
      <c r="AB16" s="204"/>
      <c r="AC16" s="203"/>
      <c r="AD16" s="203"/>
      <c r="AE16" s="203"/>
      <c r="AF16" s="203"/>
      <c r="AG16" s="203"/>
      <c r="AH16" s="204"/>
      <c r="AI16" s="203"/>
      <c r="AJ16" s="203"/>
      <c r="AK16" s="203"/>
      <c r="AL16" s="203"/>
      <c r="AM16" s="203"/>
      <c r="AN16" s="204"/>
    </row>
    <row r="17" spans="2:23" ht="13.9" customHeight="1">
      <c r="B17" s="24"/>
      <c r="C17" s="25"/>
      <c r="D17" s="25"/>
      <c r="E17" s="326"/>
      <c r="F17" s="326"/>
      <c r="G17" s="326"/>
      <c r="H17" s="326"/>
      <c r="I17" s="326"/>
      <c r="J17" s="326"/>
      <c r="K17" s="326"/>
      <c r="L17" s="327"/>
      <c r="M17" s="326"/>
      <c r="N17" s="327"/>
      <c r="O17" s="326"/>
      <c r="P17" s="326"/>
      <c r="Q17" s="326"/>
      <c r="R17" s="327"/>
      <c r="S17" s="326"/>
      <c r="T17" s="327"/>
      <c r="U17" s="326"/>
    </row>
    <row r="18" spans="2:23" ht="50.25" customHeight="1">
      <c r="B18" s="447"/>
      <c r="C18" s="447"/>
      <c r="D18" s="28"/>
      <c r="O18" s="27" t="s">
        <v>125</v>
      </c>
      <c r="Q18" s="27" t="s">
        <v>125</v>
      </c>
      <c r="S18" s="27" t="s">
        <v>125</v>
      </c>
      <c r="U18" s="27" t="s">
        <v>125</v>
      </c>
    </row>
    <row r="19" spans="2:23" ht="10" customHeight="1">
      <c r="B19" s="447"/>
      <c r="C19" s="447"/>
      <c r="D19" s="28"/>
    </row>
    <row r="20" spans="2:23" ht="28" customHeight="1">
      <c r="B20" s="448" t="s">
        <v>132</v>
      </c>
      <c r="C20" s="448"/>
      <c r="D20" s="298"/>
      <c r="E20" s="449" t="s">
        <v>104</v>
      </c>
      <c r="F20" s="449"/>
      <c r="G20" s="449"/>
      <c r="H20" s="449"/>
      <c r="I20" s="449"/>
      <c r="J20" s="328"/>
      <c r="K20" s="449" t="s">
        <v>105</v>
      </c>
      <c r="L20" s="449"/>
      <c r="M20" s="449"/>
      <c r="N20" s="449"/>
      <c r="O20" s="449"/>
      <c r="P20" s="328"/>
      <c r="Q20" s="449" t="s">
        <v>145</v>
      </c>
      <c r="R20" s="449"/>
      <c r="S20" s="449"/>
      <c r="T20" s="449"/>
      <c r="U20" s="449"/>
    </row>
    <row r="21" spans="2:23" ht="4.5" customHeight="1">
      <c r="B21" s="218"/>
      <c r="C21" s="218"/>
      <c r="D21" s="217"/>
      <c r="E21" s="218"/>
      <c r="F21" s="299"/>
      <c r="G21" s="299"/>
      <c r="H21" s="299"/>
      <c r="I21" s="299"/>
      <c r="J21" s="218"/>
      <c r="K21" s="218"/>
      <c r="L21" s="299"/>
      <c r="M21" s="299"/>
      <c r="N21" s="299"/>
      <c r="O21" s="299"/>
      <c r="P21" s="218"/>
      <c r="Q21" s="218"/>
      <c r="R21" s="299"/>
      <c r="S21" s="299"/>
      <c r="T21" s="299"/>
      <c r="U21" s="299"/>
    </row>
    <row r="22" spans="2:23" ht="28" customHeight="1">
      <c r="B22" s="300" t="s">
        <v>134</v>
      </c>
      <c r="C22" s="301"/>
      <c r="D22" s="183"/>
      <c r="E22" s="302" t="s">
        <v>7</v>
      </c>
      <c r="F22" s="303"/>
      <c r="G22" s="302" t="s">
        <v>135</v>
      </c>
      <c r="H22" s="303"/>
      <c r="I22" s="302" t="s">
        <v>136</v>
      </c>
      <c r="J22" s="304"/>
      <c r="K22" s="302" t="s">
        <v>7</v>
      </c>
      <c r="L22" s="303"/>
      <c r="M22" s="302" t="s">
        <v>135</v>
      </c>
      <c r="N22" s="303"/>
      <c r="O22" s="302" t="s">
        <v>136</v>
      </c>
      <c r="P22" s="304"/>
      <c r="Q22" s="302" t="s">
        <v>7</v>
      </c>
      <c r="R22" s="303"/>
      <c r="S22" s="302" t="s">
        <v>135</v>
      </c>
      <c r="T22" s="303"/>
      <c r="U22" s="302" t="s">
        <v>136</v>
      </c>
    </row>
    <row r="23" spans="2:23" ht="10" customHeight="1">
      <c r="B23" s="453"/>
      <c r="C23" s="453"/>
      <c r="L23" s="305"/>
      <c r="N23" s="305"/>
      <c r="R23" s="306"/>
      <c r="T23" s="306"/>
    </row>
    <row r="24" spans="2:23" ht="19.5" customHeight="1">
      <c r="B24" s="27" t="s">
        <v>137</v>
      </c>
      <c r="C24" s="29"/>
      <c r="D24" s="30"/>
      <c r="E24" s="31">
        <v>259821</v>
      </c>
      <c r="F24" s="31"/>
      <c r="G24" s="31">
        <v>128069.57613999992</v>
      </c>
      <c r="H24" s="31"/>
      <c r="I24" s="32">
        <v>492.91464562140823</v>
      </c>
      <c r="J24" s="30"/>
      <c r="K24" s="31">
        <v>32904</v>
      </c>
      <c r="L24" s="33"/>
      <c r="M24" s="31">
        <v>24175.516610000006</v>
      </c>
      <c r="N24" s="33"/>
      <c r="O24" s="32">
        <v>734.72880531242424</v>
      </c>
      <c r="P24" s="30"/>
      <c r="Q24" s="31">
        <v>7481926</v>
      </c>
      <c r="R24" s="33"/>
      <c r="S24" s="31">
        <v>9796758.9850900192</v>
      </c>
      <c r="T24" s="33"/>
      <c r="U24" s="32">
        <v>1309.3899866277773</v>
      </c>
      <c r="W24" s="35"/>
    </row>
    <row r="25" spans="2:23" ht="28" customHeight="1">
      <c r="B25" s="27" t="s">
        <v>138</v>
      </c>
      <c r="C25" s="29"/>
      <c r="D25" s="30"/>
      <c r="E25" s="31">
        <v>62708</v>
      </c>
      <c r="F25" s="31"/>
      <c r="G25" s="31">
        <v>24692.462309999999</v>
      </c>
      <c r="H25" s="31"/>
      <c r="I25" s="32">
        <v>393.76893394782161</v>
      </c>
      <c r="J25" s="30"/>
      <c r="K25" s="31">
        <v>9927</v>
      </c>
      <c r="L25" s="33"/>
      <c r="M25" s="31">
        <v>5359.4245099999989</v>
      </c>
      <c r="N25" s="33"/>
      <c r="O25" s="32">
        <v>539.88360128941258</v>
      </c>
      <c r="P25" s="30"/>
      <c r="Q25" s="31">
        <v>1986527</v>
      </c>
      <c r="R25" s="33"/>
      <c r="S25" s="31">
        <v>1637485.0349299998</v>
      </c>
      <c r="T25" s="33"/>
      <c r="U25" s="32">
        <v>824.29538331469939</v>
      </c>
      <c r="W25" s="35"/>
    </row>
    <row r="26" spans="2:23" ht="28" customHeight="1">
      <c r="B26" s="27" t="s">
        <v>139</v>
      </c>
      <c r="C26" s="29"/>
      <c r="D26" s="30"/>
      <c r="E26" s="31">
        <v>4786</v>
      </c>
      <c r="F26" s="31"/>
      <c r="G26" s="31">
        <v>2810.8098999999984</v>
      </c>
      <c r="H26" s="31"/>
      <c r="I26" s="32">
        <v>587.29834935227711</v>
      </c>
      <c r="J26" s="30"/>
      <c r="K26" s="31">
        <v>1263</v>
      </c>
      <c r="L26" s="33"/>
      <c r="M26" s="31">
        <v>954.03155999999979</v>
      </c>
      <c r="N26" s="33"/>
      <c r="O26" s="32">
        <v>755.36940617577181</v>
      </c>
      <c r="P26" s="30"/>
      <c r="Q26" s="31">
        <v>117943</v>
      </c>
      <c r="R26" s="33"/>
      <c r="S26" s="31">
        <v>144639.93794000009</v>
      </c>
      <c r="T26" s="33"/>
      <c r="U26" s="32">
        <v>1226.3545775501732</v>
      </c>
      <c r="W26" s="35"/>
    </row>
    <row r="27" spans="2:23" ht="28" customHeight="1">
      <c r="B27" s="27" t="s">
        <v>140</v>
      </c>
      <c r="C27" s="29"/>
      <c r="D27" s="30"/>
      <c r="E27" s="31">
        <v>1868</v>
      </c>
      <c r="F27" s="31"/>
      <c r="G27" s="31">
        <v>1641.1393000000005</v>
      </c>
      <c r="H27" s="31"/>
      <c r="I27" s="32">
        <v>878.55422912205597</v>
      </c>
      <c r="J27" s="30"/>
      <c r="K27" s="31">
        <v>655</v>
      </c>
      <c r="L27" s="33"/>
      <c r="M27" s="31">
        <v>762.72820000000024</v>
      </c>
      <c r="N27" s="33"/>
      <c r="O27" s="32">
        <v>1164.4705343511453</v>
      </c>
      <c r="P27" s="30"/>
      <c r="Q27" s="31">
        <v>59185</v>
      </c>
      <c r="R27" s="33"/>
      <c r="S27" s="31">
        <v>124777.16452999998</v>
      </c>
      <c r="T27" s="33"/>
      <c r="U27" s="32">
        <v>2108.2565604460588</v>
      </c>
      <c r="W27" s="35"/>
    </row>
    <row r="28" spans="2:23" ht="28" customHeight="1">
      <c r="B28" s="27" t="s">
        <v>141</v>
      </c>
      <c r="C28" s="29"/>
      <c r="D28" s="30"/>
      <c r="E28" s="31">
        <v>10288</v>
      </c>
      <c r="F28" s="31"/>
      <c r="G28" s="31">
        <v>5038.024510000002</v>
      </c>
      <c r="H28" s="31"/>
      <c r="I28" s="32">
        <v>489.69911644634544</v>
      </c>
      <c r="J28" s="30"/>
      <c r="K28" s="31">
        <v>469</v>
      </c>
      <c r="L28" s="33"/>
      <c r="M28" s="31">
        <v>502.72148999999996</v>
      </c>
      <c r="N28" s="33"/>
      <c r="O28" s="32">
        <v>1071.9008315565031</v>
      </c>
      <c r="P28" s="30"/>
      <c r="Q28" s="31">
        <v>202615</v>
      </c>
      <c r="R28" s="33"/>
      <c r="S28" s="31">
        <v>249107.03053999998</v>
      </c>
      <c r="T28" s="33"/>
      <c r="U28" s="32">
        <v>1229.4599636749499</v>
      </c>
      <c r="W28" s="35"/>
    </row>
    <row r="29" spans="2:23" ht="28" customHeight="1">
      <c r="B29" s="27" t="s">
        <v>142</v>
      </c>
      <c r="C29" s="29"/>
      <c r="D29" s="30"/>
      <c r="E29" s="31">
        <v>1020</v>
      </c>
      <c r="F29" s="31"/>
      <c r="G29" s="31">
        <v>933.4395099999997</v>
      </c>
      <c r="H29" s="31"/>
      <c r="I29" s="32">
        <v>915.13677450980356</v>
      </c>
      <c r="J29" s="30"/>
      <c r="K29" s="31">
        <v>198</v>
      </c>
      <c r="L29" s="33"/>
      <c r="M29" s="31">
        <v>278.09118000000007</v>
      </c>
      <c r="N29" s="33"/>
      <c r="O29" s="32">
        <v>1404.5009090909093</v>
      </c>
      <c r="P29" s="30"/>
      <c r="Q29" s="31">
        <v>32434</v>
      </c>
      <c r="R29" s="33"/>
      <c r="S29" s="31">
        <v>47672.888530000011</v>
      </c>
      <c r="T29" s="33"/>
      <c r="U29" s="32">
        <v>1469.8430205956715</v>
      </c>
      <c r="W29" s="35"/>
    </row>
    <row r="30" spans="2:23" ht="28" customHeight="1">
      <c r="B30" s="27" t="s">
        <v>143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221331</v>
      </c>
      <c r="R30" s="33"/>
      <c r="S30" s="31">
        <v>100357.75023999989</v>
      </c>
      <c r="T30" s="33"/>
      <c r="U30" s="32">
        <v>453.42835047959795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7" t="s">
        <v>144</v>
      </c>
      <c r="C32" s="243"/>
      <c r="D32" s="244"/>
      <c r="E32" s="243">
        <v>340491</v>
      </c>
      <c r="F32" s="243"/>
      <c r="G32" s="243">
        <v>163185.45167000007</v>
      </c>
      <c r="H32" s="243"/>
      <c r="I32" s="245">
        <v>479.26509561192535</v>
      </c>
      <c r="J32" s="244"/>
      <c r="K32" s="243">
        <v>45416</v>
      </c>
      <c r="L32" s="246"/>
      <c r="M32" s="243">
        <v>32032.513549999981</v>
      </c>
      <c r="N32" s="246"/>
      <c r="O32" s="245">
        <v>705.31340386647832</v>
      </c>
      <c r="P32" s="244"/>
      <c r="Q32" s="243">
        <v>10101961</v>
      </c>
      <c r="R32" s="246"/>
      <c r="S32" s="243">
        <v>12100798.79180002</v>
      </c>
      <c r="T32" s="246"/>
      <c r="U32" s="245">
        <v>1197.8663144512259</v>
      </c>
      <c r="W32" s="35"/>
    </row>
    <row r="33" spans="2:40" ht="10" customHeight="1">
      <c r="B33" s="454"/>
      <c r="C33" s="454"/>
      <c r="D33" s="30"/>
      <c r="J33" s="30"/>
      <c r="P33" s="30"/>
    </row>
    <row r="34" spans="2:40" ht="50.15" customHeight="1">
      <c r="B34" s="454"/>
      <c r="C34" s="454"/>
      <c r="D34" s="30"/>
      <c r="E34" s="27" t="s">
        <v>125</v>
      </c>
      <c r="G34" s="27" t="s">
        <v>125</v>
      </c>
      <c r="I34" s="27" t="s">
        <v>125</v>
      </c>
      <c r="J34" s="29"/>
      <c r="K34" s="27" t="s">
        <v>125</v>
      </c>
      <c r="M34" s="27" t="s">
        <v>125</v>
      </c>
      <c r="O34" s="27" t="s">
        <v>125</v>
      </c>
      <c r="Q34" s="27" t="s">
        <v>125</v>
      </c>
      <c r="S34" s="27" t="s">
        <v>125</v>
      </c>
      <c r="U34" s="27" t="s">
        <v>125</v>
      </c>
    </row>
    <row r="35" spans="2:40" ht="68.150000000000006" customHeight="1">
      <c r="B35" s="24" t="s">
        <v>146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8" customHeight="1">
      <c r="B36" s="37" t="s">
        <v>218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5" customHeight="1">
      <c r="B37" s="455"/>
      <c r="C37" s="455"/>
      <c r="D37" s="28"/>
      <c r="E37" s="28"/>
      <c r="F37" s="28"/>
      <c r="G37" s="28"/>
      <c r="H37" s="28"/>
      <c r="I37" s="28"/>
      <c r="J37" s="28"/>
      <c r="K37" s="28"/>
      <c r="L37" s="307"/>
      <c r="M37" s="28"/>
      <c r="N37" s="307"/>
      <c r="O37" s="28"/>
      <c r="P37" s="28"/>
      <c r="Q37" s="28"/>
      <c r="R37" s="307"/>
      <c r="S37" s="28"/>
      <c r="T37" s="307"/>
      <c r="U37" s="28"/>
    </row>
    <row r="38" spans="2:40" ht="28" customHeight="1">
      <c r="B38" s="449" t="s">
        <v>148</v>
      </c>
      <c r="C38" s="456"/>
      <c r="D38" s="308"/>
      <c r="E38" s="449" t="s">
        <v>147</v>
      </c>
      <c r="F38" s="450"/>
      <c r="G38" s="450"/>
      <c r="H38" s="450"/>
      <c r="I38" s="450"/>
      <c r="J38" s="308"/>
      <c r="K38" s="449" t="s">
        <v>144</v>
      </c>
      <c r="L38" s="450"/>
      <c r="M38" s="450"/>
      <c r="N38" s="450"/>
      <c r="O38" s="450"/>
      <c r="P38" s="308"/>
      <c r="Q38" s="451" t="s">
        <v>171</v>
      </c>
      <c r="R38" s="452"/>
      <c r="S38" s="452"/>
      <c r="T38" s="452"/>
      <c r="U38" s="452"/>
      <c r="X38" s="201"/>
      <c r="Y38" s="206"/>
      <c r="Z38" s="201"/>
      <c r="AA38" s="205"/>
      <c r="AB38" s="202"/>
      <c r="AC38" s="205"/>
      <c r="AD38" s="201"/>
      <c r="AE38" s="206"/>
      <c r="AF38" s="201"/>
      <c r="AG38" s="205"/>
      <c r="AH38" s="202"/>
      <c r="AI38" s="205"/>
      <c r="AJ38" s="202"/>
      <c r="AK38" s="202"/>
      <c r="AL38" s="202"/>
      <c r="AM38" s="202"/>
      <c r="AN38" s="202"/>
    </row>
    <row r="39" spans="2:40" ht="4.5" customHeight="1">
      <c r="B39" s="449"/>
      <c r="C39" s="456"/>
      <c r="D39" s="310"/>
      <c r="E39" s="299"/>
      <c r="F39" s="311"/>
      <c r="G39" s="311"/>
      <c r="H39" s="311"/>
      <c r="I39" s="311"/>
      <c r="J39" s="310"/>
      <c r="K39" s="299"/>
      <c r="L39" s="311"/>
      <c r="M39" s="311"/>
      <c r="N39" s="311"/>
      <c r="O39" s="311"/>
      <c r="P39" s="310"/>
      <c r="Q39" s="299"/>
      <c r="R39" s="311"/>
      <c r="S39" s="311"/>
      <c r="T39" s="311"/>
      <c r="U39" s="311"/>
      <c r="X39" s="201"/>
      <c r="Y39" s="206"/>
      <c r="Z39" s="201"/>
      <c r="AA39" s="205"/>
      <c r="AB39" s="202"/>
      <c r="AC39" s="205"/>
      <c r="AD39" s="201"/>
      <c r="AE39" s="206"/>
      <c r="AF39" s="201"/>
      <c r="AG39" s="205"/>
      <c r="AH39" s="202"/>
      <c r="AI39" s="205"/>
      <c r="AJ39" s="202"/>
      <c r="AK39" s="202"/>
      <c r="AL39" s="202"/>
      <c r="AM39" s="202"/>
      <c r="AN39" s="202"/>
    </row>
    <row r="40" spans="2:40" ht="28" customHeight="1">
      <c r="B40" s="456" t="s">
        <v>148</v>
      </c>
      <c r="C40" s="456"/>
      <c r="D40" s="183"/>
      <c r="E40" s="302" t="s">
        <v>7</v>
      </c>
      <c r="F40" s="309"/>
      <c r="G40" s="302"/>
      <c r="H40" s="309"/>
      <c r="I40" s="302" t="s">
        <v>136</v>
      </c>
      <c r="J40" s="304"/>
      <c r="K40" s="302" t="s">
        <v>7</v>
      </c>
      <c r="L40" s="303"/>
      <c r="M40" s="302"/>
      <c r="N40" s="303"/>
      <c r="O40" s="302" t="s">
        <v>136</v>
      </c>
      <c r="P40" s="304"/>
      <c r="Q40" s="302" t="s">
        <v>7</v>
      </c>
      <c r="R40" s="303"/>
      <c r="S40" s="302"/>
      <c r="T40" s="303"/>
      <c r="U40" s="302" t="s">
        <v>136</v>
      </c>
      <c r="X40" s="201"/>
      <c r="Y40" s="206"/>
      <c r="Z40" s="201"/>
      <c r="AA40" s="205"/>
      <c r="AB40" s="202"/>
      <c r="AC40" s="205"/>
      <c r="AD40" s="201"/>
      <c r="AE40" s="206"/>
      <c r="AF40" s="201"/>
      <c r="AG40" s="205"/>
      <c r="AH40" s="202"/>
      <c r="AI40" s="205"/>
      <c r="AJ40" s="202"/>
      <c r="AK40" s="202"/>
      <c r="AL40" s="202"/>
      <c r="AM40" s="202"/>
      <c r="AN40" s="202"/>
    </row>
    <row r="41" spans="2:40" ht="10" customHeight="1">
      <c r="B41" s="453"/>
      <c r="C41" s="453"/>
      <c r="X41" s="201"/>
      <c r="Y41" s="206"/>
      <c r="Z41" s="201"/>
      <c r="AA41" s="205"/>
      <c r="AB41" s="202"/>
      <c r="AC41" s="205"/>
      <c r="AD41" s="201"/>
      <c r="AE41" s="206"/>
      <c r="AF41" s="201"/>
      <c r="AG41" s="205"/>
      <c r="AH41" s="202"/>
      <c r="AI41" s="205"/>
      <c r="AJ41" s="202"/>
      <c r="AK41" s="202"/>
      <c r="AL41" s="202"/>
      <c r="AM41" s="202"/>
      <c r="AN41" s="202"/>
    </row>
    <row r="42" spans="2:40" ht="18" customHeight="1">
      <c r="B42" s="27" t="s">
        <v>48</v>
      </c>
      <c r="E42" s="31">
        <v>6622</v>
      </c>
      <c r="F42" s="435"/>
      <c r="G42" s="31"/>
      <c r="I42" s="32">
        <v>1032.3766128057987</v>
      </c>
      <c r="K42" s="31">
        <v>8321</v>
      </c>
      <c r="L42" s="31"/>
      <c r="M42" s="31"/>
      <c r="O42" s="32">
        <v>1006.7432736449942</v>
      </c>
      <c r="Q42" s="32">
        <v>79.58178103593319</v>
      </c>
      <c r="R42" s="32"/>
      <c r="S42" s="32"/>
      <c r="T42" s="32"/>
      <c r="U42" s="32">
        <v>102.5461644325665</v>
      </c>
    </row>
    <row r="43" spans="2:40" ht="10" customHeight="1">
      <c r="E43" s="31"/>
      <c r="F43" s="435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23008</v>
      </c>
      <c r="F44" s="435"/>
      <c r="G44" s="31"/>
      <c r="I44" s="32">
        <v>1512.1900495479829</v>
      </c>
      <c r="K44" s="31">
        <v>28185</v>
      </c>
      <c r="L44" s="31"/>
      <c r="M44" s="31"/>
      <c r="O44" s="32">
        <v>1409.6402086216067</v>
      </c>
      <c r="Q44" s="32">
        <v>81.632073798119563</v>
      </c>
      <c r="R44" s="32"/>
      <c r="S44" s="32"/>
      <c r="T44" s="32"/>
      <c r="U44" s="32">
        <v>107.27489470711487</v>
      </c>
    </row>
    <row r="45" spans="2:40" ht="10" customHeight="1">
      <c r="B45" s="454"/>
      <c r="C45" s="454"/>
      <c r="D45" s="312"/>
      <c r="E45" s="436"/>
      <c r="F45" s="436"/>
      <c r="G45" s="436"/>
      <c r="H45" s="436"/>
      <c r="I45" s="436"/>
      <c r="J45" s="312"/>
      <c r="K45" s="29"/>
      <c r="L45" s="317"/>
      <c r="M45" s="29"/>
      <c r="N45" s="317"/>
      <c r="O45" s="29"/>
      <c r="P45" s="312"/>
      <c r="R45" s="437"/>
      <c r="T45" s="437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zoomScaleNormal="100" workbookViewId="0">
      <selection activeCell="L87" sqref="L87"/>
    </sheetView>
  </sheetViews>
  <sheetFormatPr baseColWidth="10" defaultColWidth="10.1796875" defaultRowHeight="13"/>
  <cols>
    <col min="1" max="1" width="2" style="39" customWidth="1"/>
    <col min="2" max="2" width="8.26953125" style="39" customWidth="1"/>
    <col min="3" max="6" width="10.7265625" style="39" customWidth="1"/>
    <col min="7" max="8" width="10.7265625" style="39" hidden="1" customWidth="1"/>
    <col min="9" max="14" width="10.7265625" style="39" customWidth="1"/>
    <col min="15" max="16" width="10.7265625" style="39" hidden="1" customWidth="1"/>
    <col min="17" max="18" width="10.7265625" style="39" customWidth="1"/>
    <col min="19" max="19" width="6.26953125" style="39" customWidth="1"/>
    <col min="20" max="22" width="7.7265625" style="39" customWidth="1"/>
    <col min="23" max="16384" width="10.1796875" style="39"/>
  </cols>
  <sheetData>
    <row r="1" spans="1:37" ht="19" customHeight="1">
      <c r="B1" s="460" t="s">
        <v>172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</row>
    <row r="2" spans="1:37" ht="19" customHeight="1">
      <c r="B2" s="462" t="s">
        <v>219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T2" s="7" t="s">
        <v>170</v>
      </c>
      <c r="V2" s="199"/>
    </row>
    <row r="3" spans="1:37" ht="19" customHeight="1">
      <c r="B3" s="462" t="s">
        <v>175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</row>
    <row r="4" spans="1:37" ht="14.25" customHeight="1">
      <c r="A4" s="248"/>
      <c r="B4" s="249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37" ht="14.25" customHeight="1">
      <c r="A5" s="248"/>
      <c r="B5" s="457" t="s">
        <v>0</v>
      </c>
      <c r="C5" s="458" t="s">
        <v>28</v>
      </c>
      <c r="D5" s="458"/>
      <c r="E5" s="458"/>
      <c r="F5" s="458"/>
      <c r="G5" s="458"/>
      <c r="H5" s="458"/>
      <c r="I5" s="458"/>
      <c r="J5" s="458"/>
      <c r="K5" s="458" t="s">
        <v>29</v>
      </c>
      <c r="L5" s="458"/>
      <c r="M5" s="458"/>
      <c r="N5" s="458"/>
      <c r="O5" s="458"/>
      <c r="P5" s="458"/>
      <c r="Q5" s="458"/>
      <c r="R5" s="458"/>
    </row>
    <row r="6" spans="1:37" ht="14.25" customHeight="1">
      <c r="A6" s="248"/>
      <c r="B6" s="457"/>
      <c r="C6" s="458" t="s">
        <v>3</v>
      </c>
      <c r="D6" s="458"/>
      <c r="E6" s="459" t="s">
        <v>4</v>
      </c>
      <c r="F6" s="459"/>
      <c r="G6" s="458" t="s">
        <v>5</v>
      </c>
      <c r="H6" s="458"/>
      <c r="I6" s="458" t="s">
        <v>6</v>
      </c>
      <c r="J6" s="458"/>
      <c r="K6" s="458" t="s">
        <v>3</v>
      </c>
      <c r="L6" s="458"/>
      <c r="M6" s="459" t="s">
        <v>4</v>
      </c>
      <c r="N6" s="459"/>
      <c r="O6" s="458" t="s">
        <v>5</v>
      </c>
      <c r="P6" s="458"/>
      <c r="Q6" s="458" t="s">
        <v>6</v>
      </c>
      <c r="R6" s="458"/>
    </row>
    <row r="7" spans="1:37" ht="14.25" customHeight="1">
      <c r="A7" s="248"/>
      <c r="B7" s="457"/>
      <c r="C7" s="250" t="s">
        <v>7</v>
      </c>
      <c r="D7" s="251" t="s">
        <v>8</v>
      </c>
      <c r="E7" s="252" t="s">
        <v>7</v>
      </c>
      <c r="F7" s="252" t="s">
        <v>8</v>
      </c>
      <c r="G7" s="250" t="s">
        <v>7</v>
      </c>
      <c r="H7" s="252" t="s">
        <v>8</v>
      </c>
      <c r="I7" s="250" t="s">
        <v>7</v>
      </c>
      <c r="J7" s="252" t="s">
        <v>8</v>
      </c>
      <c r="K7" s="250" t="s">
        <v>7</v>
      </c>
      <c r="L7" s="251" t="s">
        <v>8</v>
      </c>
      <c r="M7" s="252" t="s">
        <v>7</v>
      </c>
      <c r="N7" s="252" t="s">
        <v>8</v>
      </c>
      <c r="O7" s="250" t="s">
        <v>7</v>
      </c>
      <c r="P7" s="252" t="s">
        <v>8</v>
      </c>
      <c r="Q7" s="250" t="s">
        <v>7</v>
      </c>
      <c r="R7" s="252" t="s">
        <v>8</v>
      </c>
    </row>
    <row r="8" spans="1:37" ht="14.25" customHeight="1">
      <c r="A8" s="248"/>
      <c r="B8" s="253" t="s">
        <v>9</v>
      </c>
      <c r="C8" s="254">
        <v>0</v>
      </c>
      <c r="D8" s="255">
        <v>0</v>
      </c>
      <c r="E8" s="254">
        <v>0</v>
      </c>
      <c r="F8" s="255">
        <v>0</v>
      </c>
      <c r="G8" s="254">
        <v>0</v>
      </c>
      <c r="H8" s="255">
        <v>0</v>
      </c>
      <c r="I8" s="254">
        <v>0</v>
      </c>
      <c r="J8" s="255">
        <v>0</v>
      </c>
      <c r="K8" s="254">
        <v>0</v>
      </c>
      <c r="L8" s="255">
        <v>0</v>
      </c>
      <c r="M8" s="254">
        <v>0</v>
      </c>
      <c r="N8" s="255">
        <v>0</v>
      </c>
      <c r="O8" s="254">
        <v>0</v>
      </c>
      <c r="P8" s="255">
        <v>0</v>
      </c>
      <c r="Q8" s="254">
        <v>0</v>
      </c>
      <c r="R8" s="255">
        <v>0</v>
      </c>
      <c r="V8" s="207"/>
      <c r="W8" s="200"/>
      <c r="X8" s="207"/>
      <c r="Y8" s="200"/>
      <c r="Z8" s="207"/>
      <c r="AA8" s="200"/>
      <c r="AB8" s="207"/>
      <c r="AC8" s="200"/>
      <c r="AD8" s="207"/>
      <c r="AE8" s="200"/>
      <c r="AF8" s="207"/>
      <c r="AG8" s="200"/>
      <c r="AH8" s="207"/>
      <c r="AI8" s="200"/>
      <c r="AJ8" s="207"/>
      <c r="AK8" s="200"/>
    </row>
    <row r="9" spans="1:37" ht="14.25" customHeight="1">
      <c r="A9" s="248"/>
      <c r="B9" s="256" t="s">
        <v>10</v>
      </c>
      <c r="C9" s="254">
        <v>0</v>
      </c>
      <c r="D9" s="255">
        <v>0</v>
      </c>
      <c r="E9" s="254">
        <v>0</v>
      </c>
      <c r="F9" s="255">
        <v>0</v>
      </c>
      <c r="G9" s="254">
        <v>0</v>
      </c>
      <c r="H9" s="255">
        <v>0</v>
      </c>
      <c r="I9" s="254">
        <v>0</v>
      </c>
      <c r="J9" s="255">
        <v>0</v>
      </c>
      <c r="K9" s="254">
        <v>0</v>
      </c>
      <c r="L9" s="255">
        <v>0</v>
      </c>
      <c r="M9" s="254">
        <v>0</v>
      </c>
      <c r="N9" s="255">
        <v>0</v>
      </c>
      <c r="O9" s="254">
        <v>0</v>
      </c>
      <c r="P9" s="255">
        <v>0</v>
      </c>
      <c r="Q9" s="254">
        <v>0</v>
      </c>
      <c r="R9" s="255">
        <v>0</v>
      </c>
      <c r="V9" s="207"/>
      <c r="W9" s="200"/>
      <c r="X9" s="207"/>
      <c r="Y9" s="200"/>
      <c r="Z9" s="207"/>
      <c r="AA9" s="200"/>
      <c r="AB9" s="207"/>
      <c r="AC9" s="200"/>
      <c r="AD9" s="207"/>
      <c r="AE9" s="200"/>
      <c r="AF9" s="207"/>
      <c r="AG9" s="200"/>
      <c r="AH9" s="207"/>
      <c r="AI9" s="200"/>
      <c r="AJ9" s="207"/>
      <c r="AK9" s="200"/>
    </row>
    <row r="10" spans="1:37" ht="14.25" customHeight="1">
      <c r="A10" s="248"/>
      <c r="B10" s="253" t="s">
        <v>11</v>
      </c>
      <c r="C10" s="254">
        <v>0</v>
      </c>
      <c r="D10" s="255">
        <v>0</v>
      </c>
      <c r="E10" s="254">
        <v>0</v>
      </c>
      <c r="F10" s="255">
        <v>0</v>
      </c>
      <c r="G10" s="254">
        <v>0</v>
      </c>
      <c r="H10" s="255">
        <v>0</v>
      </c>
      <c r="I10" s="254">
        <v>0</v>
      </c>
      <c r="J10" s="255">
        <v>0</v>
      </c>
      <c r="K10" s="254">
        <v>0</v>
      </c>
      <c r="L10" s="255">
        <v>0</v>
      </c>
      <c r="M10" s="254">
        <v>0</v>
      </c>
      <c r="N10" s="255">
        <v>0</v>
      </c>
      <c r="O10" s="254">
        <v>0</v>
      </c>
      <c r="P10" s="255">
        <v>0</v>
      </c>
      <c r="Q10" s="254">
        <v>0</v>
      </c>
      <c r="R10" s="255">
        <v>0</v>
      </c>
      <c r="V10" s="207"/>
      <c r="W10" s="200"/>
      <c r="X10" s="207"/>
      <c r="Y10" s="200"/>
      <c r="Z10" s="207"/>
      <c r="AA10" s="200"/>
      <c r="AB10" s="207"/>
      <c r="AC10" s="200"/>
      <c r="AD10" s="207"/>
      <c r="AE10" s="200"/>
      <c r="AF10" s="207"/>
      <c r="AG10" s="200"/>
      <c r="AH10" s="207"/>
      <c r="AI10" s="200"/>
      <c r="AJ10" s="207"/>
      <c r="AK10" s="200"/>
    </row>
    <row r="11" spans="1:37" ht="14.25" customHeight="1">
      <c r="A11" s="248"/>
      <c r="B11" s="253" t="s">
        <v>12</v>
      </c>
      <c r="C11" s="254">
        <v>3</v>
      </c>
      <c r="D11" s="255">
        <v>728.79</v>
      </c>
      <c r="E11" s="254">
        <v>0</v>
      </c>
      <c r="F11" s="255">
        <v>0</v>
      </c>
      <c r="G11" s="254">
        <v>0</v>
      </c>
      <c r="H11" s="255">
        <v>0</v>
      </c>
      <c r="I11" s="254">
        <v>3</v>
      </c>
      <c r="J11" s="255">
        <v>728.79</v>
      </c>
      <c r="K11" s="254">
        <v>0</v>
      </c>
      <c r="L11" s="255">
        <v>0</v>
      </c>
      <c r="M11" s="254">
        <v>0</v>
      </c>
      <c r="N11" s="255">
        <v>0</v>
      </c>
      <c r="O11" s="254">
        <v>0</v>
      </c>
      <c r="P11" s="255">
        <v>0</v>
      </c>
      <c r="Q11" s="254">
        <v>0</v>
      </c>
      <c r="R11" s="255">
        <v>0</v>
      </c>
      <c r="V11" s="207"/>
      <c r="W11" s="200"/>
      <c r="X11" s="207"/>
      <c r="Y11" s="200"/>
      <c r="Z11" s="207"/>
      <c r="AA11" s="200"/>
      <c r="AB11" s="207"/>
      <c r="AC11" s="200"/>
      <c r="AD11" s="207"/>
      <c r="AE11" s="200"/>
      <c r="AF11" s="207"/>
      <c r="AG11" s="200"/>
      <c r="AH11" s="207"/>
      <c r="AI11" s="200"/>
      <c r="AJ11" s="207"/>
      <c r="AK11" s="200"/>
    </row>
    <row r="12" spans="1:37" ht="14.25" customHeight="1">
      <c r="A12" s="248"/>
      <c r="B12" s="253" t="s">
        <v>13</v>
      </c>
      <c r="C12" s="254">
        <v>305</v>
      </c>
      <c r="D12" s="255">
        <v>897.09281967213053</v>
      </c>
      <c r="E12" s="254">
        <v>121</v>
      </c>
      <c r="F12" s="255">
        <v>827.75338842975236</v>
      </c>
      <c r="G12" s="254">
        <v>0</v>
      </c>
      <c r="H12" s="255">
        <v>0</v>
      </c>
      <c r="I12" s="254">
        <v>426</v>
      </c>
      <c r="J12" s="255">
        <v>877.39781690140808</v>
      </c>
      <c r="K12" s="254">
        <v>0</v>
      </c>
      <c r="L12" s="255">
        <v>0</v>
      </c>
      <c r="M12" s="254">
        <v>0</v>
      </c>
      <c r="N12" s="255">
        <v>0</v>
      </c>
      <c r="O12" s="254">
        <v>0</v>
      </c>
      <c r="P12" s="255">
        <v>0</v>
      </c>
      <c r="Q12" s="254">
        <v>0</v>
      </c>
      <c r="R12" s="255">
        <v>0</v>
      </c>
      <c r="V12" s="207"/>
      <c r="W12" s="200"/>
      <c r="X12" s="207"/>
      <c r="Y12" s="200"/>
      <c r="Z12" s="207"/>
      <c r="AA12" s="200"/>
      <c r="AB12" s="207"/>
      <c r="AC12" s="200"/>
      <c r="AD12" s="207"/>
      <c r="AE12" s="200"/>
      <c r="AF12" s="207"/>
      <c r="AG12" s="200"/>
      <c r="AH12" s="207"/>
      <c r="AI12" s="200"/>
      <c r="AJ12" s="207"/>
      <c r="AK12" s="200"/>
    </row>
    <row r="13" spans="1:37" ht="14.25" customHeight="1">
      <c r="A13" s="248"/>
      <c r="B13" s="253" t="s">
        <v>14</v>
      </c>
      <c r="C13" s="254">
        <v>1554</v>
      </c>
      <c r="D13" s="255">
        <v>914.1181402831412</v>
      </c>
      <c r="E13" s="254">
        <v>856</v>
      </c>
      <c r="F13" s="255">
        <v>830.18137850467247</v>
      </c>
      <c r="G13" s="254">
        <v>0</v>
      </c>
      <c r="H13" s="255">
        <v>0</v>
      </c>
      <c r="I13" s="254">
        <v>2410</v>
      </c>
      <c r="J13" s="255">
        <v>884.30491701244853</v>
      </c>
      <c r="K13" s="254">
        <v>0</v>
      </c>
      <c r="L13" s="255">
        <v>0</v>
      </c>
      <c r="M13" s="254">
        <v>0</v>
      </c>
      <c r="N13" s="255">
        <v>0</v>
      </c>
      <c r="O13" s="254">
        <v>0</v>
      </c>
      <c r="P13" s="255">
        <v>0</v>
      </c>
      <c r="Q13" s="254">
        <v>0</v>
      </c>
      <c r="R13" s="255">
        <v>0</v>
      </c>
      <c r="V13" s="207"/>
      <c r="W13" s="200"/>
      <c r="X13" s="207"/>
      <c r="Y13" s="200"/>
      <c r="Z13" s="207"/>
      <c r="AA13" s="200"/>
      <c r="AB13" s="207"/>
      <c r="AC13" s="200"/>
      <c r="AD13" s="207"/>
      <c r="AE13" s="200"/>
      <c r="AF13" s="207"/>
      <c r="AG13" s="200"/>
      <c r="AH13" s="207"/>
      <c r="AI13" s="200"/>
      <c r="AJ13" s="207"/>
      <c r="AK13" s="200"/>
    </row>
    <row r="14" spans="1:37" ht="14.25" customHeight="1">
      <c r="A14" s="248"/>
      <c r="B14" s="253" t="s">
        <v>15</v>
      </c>
      <c r="C14" s="254">
        <v>6083</v>
      </c>
      <c r="D14" s="255">
        <v>919.6382459312822</v>
      </c>
      <c r="E14" s="254">
        <v>3135</v>
      </c>
      <c r="F14" s="255">
        <v>847.68735247208917</v>
      </c>
      <c r="G14" s="254">
        <v>0</v>
      </c>
      <c r="H14" s="255">
        <v>0</v>
      </c>
      <c r="I14" s="254">
        <v>9218</v>
      </c>
      <c r="J14" s="255">
        <v>895.16807333477868</v>
      </c>
      <c r="K14" s="254">
        <v>0</v>
      </c>
      <c r="L14" s="255">
        <v>0</v>
      </c>
      <c r="M14" s="254">
        <v>0</v>
      </c>
      <c r="N14" s="255">
        <v>0</v>
      </c>
      <c r="O14" s="254">
        <v>0</v>
      </c>
      <c r="P14" s="255">
        <v>0</v>
      </c>
      <c r="Q14" s="254">
        <v>0</v>
      </c>
      <c r="R14" s="255">
        <v>0</v>
      </c>
      <c r="V14" s="207"/>
      <c r="W14" s="200"/>
      <c r="X14" s="207"/>
      <c r="Y14" s="200"/>
      <c r="Z14" s="207"/>
      <c r="AA14" s="200"/>
      <c r="AB14" s="207"/>
      <c r="AC14" s="200"/>
      <c r="AD14" s="207"/>
      <c r="AE14" s="200"/>
      <c r="AF14" s="207"/>
      <c r="AG14" s="200"/>
      <c r="AH14" s="207"/>
      <c r="AI14" s="200"/>
      <c r="AJ14" s="207"/>
      <c r="AK14" s="200"/>
    </row>
    <row r="15" spans="1:37" ht="14.25" customHeight="1">
      <c r="A15" s="248"/>
      <c r="B15" s="253" t="s">
        <v>16</v>
      </c>
      <c r="C15" s="254">
        <v>17627</v>
      </c>
      <c r="D15" s="255">
        <v>970.96939864979981</v>
      </c>
      <c r="E15" s="254">
        <v>9974</v>
      </c>
      <c r="F15" s="255">
        <v>908.18928012833305</v>
      </c>
      <c r="G15" s="254">
        <v>0</v>
      </c>
      <c r="H15" s="255">
        <v>0</v>
      </c>
      <c r="I15" s="254">
        <v>27601</v>
      </c>
      <c r="J15" s="255">
        <v>948.28294156008894</v>
      </c>
      <c r="K15" s="254">
        <v>0</v>
      </c>
      <c r="L15" s="255">
        <v>0</v>
      </c>
      <c r="M15" s="254">
        <v>0</v>
      </c>
      <c r="N15" s="255">
        <v>0</v>
      </c>
      <c r="O15" s="254">
        <v>0</v>
      </c>
      <c r="P15" s="255">
        <v>0</v>
      </c>
      <c r="Q15" s="254">
        <v>0</v>
      </c>
      <c r="R15" s="255">
        <v>0</v>
      </c>
      <c r="V15" s="207"/>
      <c r="W15" s="200"/>
      <c r="X15" s="207"/>
      <c r="Y15" s="200"/>
      <c r="Z15" s="207"/>
      <c r="AA15" s="200"/>
      <c r="AB15" s="207"/>
      <c r="AC15" s="200"/>
      <c r="AD15" s="207"/>
      <c r="AE15" s="200"/>
      <c r="AF15" s="207"/>
      <c r="AG15" s="200"/>
      <c r="AH15" s="207"/>
      <c r="AI15" s="200"/>
      <c r="AJ15" s="207"/>
      <c r="AK15" s="200"/>
    </row>
    <row r="16" spans="1:37" ht="14.25" customHeight="1">
      <c r="A16" s="248"/>
      <c r="B16" s="253" t="s">
        <v>17</v>
      </c>
      <c r="C16" s="254">
        <v>39429</v>
      </c>
      <c r="D16" s="255">
        <v>1027.1344211113637</v>
      </c>
      <c r="E16" s="254">
        <v>23846</v>
      </c>
      <c r="F16" s="255">
        <v>954.9074586932835</v>
      </c>
      <c r="G16" s="254">
        <v>0</v>
      </c>
      <c r="H16" s="255">
        <v>0</v>
      </c>
      <c r="I16" s="254">
        <v>63275</v>
      </c>
      <c r="J16" s="255">
        <v>999.91475859344121</v>
      </c>
      <c r="K16" s="254">
        <v>0</v>
      </c>
      <c r="L16" s="255">
        <v>0</v>
      </c>
      <c r="M16" s="254">
        <v>0</v>
      </c>
      <c r="N16" s="255">
        <v>0</v>
      </c>
      <c r="O16" s="254">
        <v>0</v>
      </c>
      <c r="P16" s="255">
        <v>0</v>
      </c>
      <c r="Q16" s="254">
        <v>0</v>
      </c>
      <c r="R16" s="255">
        <v>0</v>
      </c>
      <c r="V16" s="207"/>
      <c r="W16" s="200"/>
      <c r="X16" s="207"/>
      <c r="Y16" s="200"/>
      <c r="Z16" s="207"/>
      <c r="AA16" s="200"/>
      <c r="AB16" s="207"/>
      <c r="AC16" s="200"/>
      <c r="AD16" s="207"/>
      <c r="AE16" s="200"/>
      <c r="AF16" s="207"/>
      <c r="AG16" s="200"/>
      <c r="AH16" s="207"/>
      <c r="AI16" s="200"/>
      <c r="AJ16" s="207"/>
      <c r="AK16" s="200"/>
    </row>
    <row r="17" spans="1:37" ht="14.25" customHeight="1">
      <c r="A17" s="248"/>
      <c r="B17" s="253" t="s">
        <v>18</v>
      </c>
      <c r="C17" s="254">
        <v>70341</v>
      </c>
      <c r="D17" s="255">
        <v>1063.586037161826</v>
      </c>
      <c r="E17" s="254">
        <v>42645</v>
      </c>
      <c r="F17" s="255">
        <v>983.90755305428786</v>
      </c>
      <c r="G17" s="254">
        <v>0</v>
      </c>
      <c r="H17" s="255">
        <v>0</v>
      </c>
      <c r="I17" s="254">
        <v>112986</v>
      </c>
      <c r="J17" s="255">
        <v>1033.5124974775645</v>
      </c>
      <c r="K17" s="254">
        <v>42</v>
      </c>
      <c r="L17" s="255">
        <v>2577.1604761904764</v>
      </c>
      <c r="M17" s="254">
        <v>8</v>
      </c>
      <c r="N17" s="255">
        <v>2250.3112499999997</v>
      </c>
      <c r="O17" s="254">
        <v>0</v>
      </c>
      <c r="P17" s="255">
        <v>0</v>
      </c>
      <c r="Q17" s="254">
        <v>50</v>
      </c>
      <c r="R17" s="255">
        <v>2524.8646000000003</v>
      </c>
      <c r="V17" s="207"/>
      <c r="W17" s="200"/>
      <c r="X17" s="207"/>
      <c r="Y17" s="200"/>
      <c r="Z17" s="207"/>
      <c r="AA17" s="200"/>
      <c r="AB17" s="207"/>
      <c r="AC17" s="200"/>
      <c r="AD17" s="207"/>
      <c r="AE17" s="200"/>
      <c r="AF17" s="207"/>
      <c r="AG17" s="200"/>
      <c r="AH17" s="207"/>
      <c r="AI17" s="200"/>
      <c r="AJ17" s="207"/>
      <c r="AK17" s="200"/>
    </row>
    <row r="18" spans="1:37" ht="14.25" customHeight="1">
      <c r="A18" s="248"/>
      <c r="B18" s="253" t="s">
        <v>19</v>
      </c>
      <c r="C18" s="254">
        <v>101453</v>
      </c>
      <c r="D18" s="255">
        <v>1069.650681004998</v>
      </c>
      <c r="E18" s="254">
        <v>61869</v>
      </c>
      <c r="F18" s="255">
        <v>967.9571879293344</v>
      </c>
      <c r="G18" s="254">
        <v>0</v>
      </c>
      <c r="H18" s="255">
        <v>0</v>
      </c>
      <c r="I18" s="254">
        <v>163322</v>
      </c>
      <c r="J18" s="255">
        <v>1031.1275504830951</v>
      </c>
      <c r="K18" s="254">
        <v>347</v>
      </c>
      <c r="L18" s="255">
        <v>2554.0524495677237</v>
      </c>
      <c r="M18" s="254">
        <v>116</v>
      </c>
      <c r="N18" s="255">
        <v>2299.3369827586198</v>
      </c>
      <c r="O18" s="254">
        <v>0</v>
      </c>
      <c r="P18" s="255">
        <v>0</v>
      </c>
      <c r="Q18" s="254">
        <v>463</v>
      </c>
      <c r="R18" s="255">
        <v>2490.2360475161986</v>
      </c>
      <c r="V18" s="207"/>
      <c r="W18" s="200"/>
      <c r="X18" s="207"/>
      <c r="Y18" s="200"/>
      <c r="Z18" s="207"/>
      <c r="AA18" s="200"/>
      <c r="AB18" s="207"/>
      <c r="AC18" s="200"/>
      <c r="AD18" s="207"/>
      <c r="AE18" s="200"/>
      <c r="AF18" s="207"/>
      <c r="AG18" s="200"/>
      <c r="AH18" s="207"/>
      <c r="AI18" s="200"/>
      <c r="AJ18" s="207"/>
      <c r="AK18" s="200"/>
    </row>
    <row r="19" spans="1:37" ht="14.25" customHeight="1">
      <c r="A19" s="248"/>
      <c r="B19" s="253" t="s">
        <v>20</v>
      </c>
      <c r="C19" s="254">
        <v>151047</v>
      </c>
      <c r="D19" s="255">
        <v>1211.5050785517087</v>
      </c>
      <c r="E19" s="254">
        <v>87821</v>
      </c>
      <c r="F19" s="255">
        <v>1042.6408705207198</v>
      </c>
      <c r="G19" s="254">
        <v>0</v>
      </c>
      <c r="H19" s="255">
        <v>0</v>
      </c>
      <c r="I19" s="254">
        <v>238868</v>
      </c>
      <c r="J19" s="255">
        <v>1149.4213184269138</v>
      </c>
      <c r="K19" s="254">
        <v>8975</v>
      </c>
      <c r="L19" s="255">
        <v>2641.5915309192173</v>
      </c>
      <c r="M19" s="254">
        <v>890</v>
      </c>
      <c r="N19" s="255">
        <v>2316.8329213483148</v>
      </c>
      <c r="O19" s="254">
        <v>0</v>
      </c>
      <c r="P19" s="255">
        <v>0</v>
      </c>
      <c r="Q19" s="254">
        <v>9865</v>
      </c>
      <c r="R19" s="255">
        <v>2612.2924774455123</v>
      </c>
      <c r="V19" s="207"/>
      <c r="W19" s="200"/>
      <c r="X19" s="207"/>
      <c r="Y19" s="200"/>
      <c r="Z19" s="207"/>
      <c r="AA19" s="200"/>
      <c r="AB19" s="207"/>
      <c r="AC19" s="200"/>
      <c r="AD19" s="207"/>
      <c r="AE19" s="200"/>
      <c r="AF19" s="207"/>
      <c r="AG19" s="200"/>
      <c r="AH19" s="207"/>
      <c r="AI19" s="200"/>
      <c r="AJ19" s="207"/>
      <c r="AK19" s="200"/>
    </row>
    <row r="20" spans="1:37" ht="14.25" customHeight="1">
      <c r="A20" s="248"/>
      <c r="B20" s="253" t="s">
        <v>21</v>
      </c>
      <c r="C20" s="254">
        <v>201280</v>
      </c>
      <c r="D20" s="255">
        <v>1295.1191781597761</v>
      </c>
      <c r="E20" s="254">
        <v>121702</v>
      </c>
      <c r="F20" s="255">
        <v>1089.4173033310853</v>
      </c>
      <c r="G20" s="254">
        <v>0</v>
      </c>
      <c r="H20" s="255">
        <v>0</v>
      </c>
      <c r="I20" s="254">
        <v>322982</v>
      </c>
      <c r="J20" s="255">
        <v>1217.6091944133095</v>
      </c>
      <c r="K20" s="254">
        <v>163797</v>
      </c>
      <c r="L20" s="255">
        <v>1987.2570728401636</v>
      </c>
      <c r="M20" s="254">
        <v>65267</v>
      </c>
      <c r="N20" s="255">
        <v>1639.6220089785033</v>
      </c>
      <c r="O20" s="254">
        <v>0</v>
      </c>
      <c r="P20" s="255">
        <v>0</v>
      </c>
      <c r="Q20" s="254">
        <v>229064</v>
      </c>
      <c r="R20" s="255">
        <v>1888.2057259979754</v>
      </c>
      <c r="V20" s="207"/>
      <c r="W20" s="200"/>
      <c r="X20" s="207"/>
      <c r="Y20" s="200"/>
      <c r="Z20" s="207"/>
      <c r="AA20" s="200"/>
      <c r="AB20" s="207"/>
      <c r="AC20" s="200"/>
      <c r="AD20" s="207"/>
      <c r="AE20" s="200"/>
      <c r="AF20" s="207"/>
      <c r="AG20" s="200"/>
      <c r="AH20" s="207"/>
      <c r="AI20" s="200"/>
      <c r="AJ20" s="207"/>
      <c r="AK20" s="200"/>
    </row>
    <row r="21" spans="1:37" ht="14.25" customHeight="1">
      <c r="A21" s="248"/>
      <c r="B21" s="253" t="s">
        <v>22</v>
      </c>
      <c r="C21" s="254">
        <v>533</v>
      </c>
      <c r="D21" s="255">
        <v>1257.0367729831132</v>
      </c>
      <c r="E21" s="254">
        <v>307</v>
      </c>
      <c r="F21" s="255">
        <v>1065.4164169381108</v>
      </c>
      <c r="G21" s="254">
        <v>0</v>
      </c>
      <c r="H21" s="255">
        <v>0</v>
      </c>
      <c r="I21" s="254">
        <v>840</v>
      </c>
      <c r="J21" s="255">
        <v>1187.0040952380946</v>
      </c>
      <c r="K21" s="254">
        <v>959470</v>
      </c>
      <c r="L21" s="255">
        <v>1657.2063495575653</v>
      </c>
      <c r="M21" s="254">
        <v>684390</v>
      </c>
      <c r="N21" s="255">
        <v>1349.6634815967518</v>
      </c>
      <c r="O21" s="254">
        <v>0</v>
      </c>
      <c r="P21" s="255">
        <v>0</v>
      </c>
      <c r="Q21" s="254">
        <v>1643860</v>
      </c>
      <c r="R21" s="255">
        <v>1529.1666969084947</v>
      </c>
      <c r="V21" s="207"/>
      <c r="W21" s="200"/>
      <c r="X21" s="207"/>
      <c r="Y21" s="200"/>
      <c r="Z21" s="207"/>
      <c r="AA21" s="200"/>
      <c r="AB21" s="207"/>
      <c r="AC21" s="200"/>
      <c r="AD21" s="207"/>
      <c r="AE21" s="200"/>
      <c r="AF21" s="207"/>
      <c r="AG21" s="200"/>
      <c r="AH21" s="207"/>
      <c r="AI21" s="200"/>
      <c r="AJ21" s="207"/>
      <c r="AK21" s="200"/>
    </row>
    <row r="22" spans="1:37" ht="14.25" customHeight="1">
      <c r="A22" s="248"/>
      <c r="B22" s="253" t="s">
        <v>23</v>
      </c>
      <c r="C22" s="254">
        <v>12</v>
      </c>
      <c r="D22" s="255">
        <v>926.44833333333338</v>
      </c>
      <c r="E22" s="254">
        <v>8</v>
      </c>
      <c r="F22" s="255">
        <v>723.61</v>
      </c>
      <c r="G22" s="254">
        <v>0</v>
      </c>
      <c r="H22" s="255">
        <v>0</v>
      </c>
      <c r="I22" s="254">
        <v>20</v>
      </c>
      <c r="J22" s="255">
        <v>845.3130000000001</v>
      </c>
      <c r="K22" s="254">
        <v>896564</v>
      </c>
      <c r="L22" s="255">
        <v>1658.7705730990738</v>
      </c>
      <c r="M22" s="254">
        <v>621814</v>
      </c>
      <c r="N22" s="255">
        <v>1198.8420372008391</v>
      </c>
      <c r="O22" s="254">
        <v>0</v>
      </c>
      <c r="P22" s="255">
        <v>0</v>
      </c>
      <c r="Q22" s="254">
        <v>1518378</v>
      </c>
      <c r="R22" s="255">
        <v>1470.4182638447082</v>
      </c>
      <c r="V22" s="207"/>
      <c r="W22" s="200"/>
      <c r="X22" s="207"/>
      <c r="Y22" s="200"/>
      <c r="Z22" s="207"/>
      <c r="AA22" s="200"/>
      <c r="AB22" s="207"/>
      <c r="AC22" s="200"/>
      <c r="AD22" s="207"/>
      <c r="AE22" s="200"/>
      <c r="AF22" s="207"/>
      <c r="AG22" s="200"/>
      <c r="AH22" s="207"/>
      <c r="AI22" s="200"/>
      <c r="AJ22" s="207"/>
      <c r="AK22" s="200"/>
    </row>
    <row r="23" spans="1:37" ht="14.25" customHeight="1">
      <c r="A23" s="248"/>
      <c r="B23" s="253" t="s">
        <v>24</v>
      </c>
      <c r="C23" s="254">
        <v>20</v>
      </c>
      <c r="D23" s="255">
        <v>513.76249999999993</v>
      </c>
      <c r="E23" s="254">
        <v>70</v>
      </c>
      <c r="F23" s="255">
        <v>512.58385714285703</v>
      </c>
      <c r="G23" s="254">
        <v>0</v>
      </c>
      <c r="H23" s="255">
        <v>0</v>
      </c>
      <c r="I23" s="254">
        <v>90</v>
      </c>
      <c r="J23" s="255">
        <v>512.8457777777777</v>
      </c>
      <c r="K23" s="254">
        <v>766997</v>
      </c>
      <c r="L23" s="255">
        <v>1599.4120723027579</v>
      </c>
      <c r="M23" s="254">
        <v>499020</v>
      </c>
      <c r="N23" s="255">
        <v>981.80861107771682</v>
      </c>
      <c r="O23" s="254">
        <v>2</v>
      </c>
      <c r="P23" s="255">
        <v>1250.145</v>
      </c>
      <c r="Q23" s="254">
        <v>1266019</v>
      </c>
      <c r="R23" s="255">
        <v>1355.9740372063932</v>
      </c>
      <c r="V23" s="207"/>
      <c r="W23" s="200"/>
      <c r="X23" s="207"/>
      <c r="Y23" s="200"/>
      <c r="Z23" s="207"/>
      <c r="AA23" s="200"/>
      <c r="AB23" s="207"/>
      <c r="AC23" s="200"/>
      <c r="AD23" s="207"/>
      <c r="AE23" s="200"/>
      <c r="AF23" s="207"/>
      <c r="AG23" s="200"/>
      <c r="AH23" s="207"/>
      <c r="AI23" s="200"/>
      <c r="AJ23" s="207"/>
      <c r="AK23" s="200"/>
    </row>
    <row r="24" spans="1:37" ht="14.25" customHeight="1">
      <c r="A24" s="248"/>
      <c r="B24" s="253" t="s">
        <v>25</v>
      </c>
      <c r="C24" s="254">
        <v>32</v>
      </c>
      <c r="D24" s="255">
        <v>438.07656250000002</v>
      </c>
      <c r="E24" s="254">
        <v>152</v>
      </c>
      <c r="F24" s="255">
        <v>457.75631578947394</v>
      </c>
      <c r="G24" s="254">
        <v>0</v>
      </c>
      <c r="H24" s="255">
        <v>0</v>
      </c>
      <c r="I24" s="254">
        <v>184</v>
      </c>
      <c r="J24" s="255">
        <v>454.33375000000018</v>
      </c>
      <c r="K24" s="254">
        <v>497965</v>
      </c>
      <c r="L24" s="255">
        <v>1443.7556195314903</v>
      </c>
      <c r="M24" s="254">
        <v>334574</v>
      </c>
      <c r="N24" s="255">
        <v>809.70141290118249</v>
      </c>
      <c r="O24" s="254">
        <v>3</v>
      </c>
      <c r="P24" s="255">
        <v>1160.5933333333332</v>
      </c>
      <c r="Q24" s="254">
        <v>832542</v>
      </c>
      <c r="R24" s="255">
        <v>1188.9469712999451</v>
      </c>
      <c r="V24" s="207"/>
      <c r="W24" s="200"/>
      <c r="X24" s="207"/>
      <c r="Y24" s="200"/>
      <c r="Z24" s="207"/>
      <c r="AA24" s="200"/>
      <c r="AB24" s="207"/>
      <c r="AC24" s="200"/>
      <c r="AD24" s="207"/>
      <c r="AE24" s="200"/>
      <c r="AF24" s="207"/>
      <c r="AG24" s="200"/>
      <c r="AH24" s="207"/>
      <c r="AI24" s="200"/>
      <c r="AJ24" s="207"/>
      <c r="AK24" s="200"/>
    </row>
    <row r="25" spans="1:37" ht="14.25" customHeight="1">
      <c r="A25" s="248"/>
      <c r="B25" s="253" t="s">
        <v>26</v>
      </c>
      <c r="C25" s="254">
        <v>91</v>
      </c>
      <c r="D25" s="255">
        <v>482.62219780219789</v>
      </c>
      <c r="E25" s="254">
        <v>2820</v>
      </c>
      <c r="F25" s="255">
        <v>468.22243971631531</v>
      </c>
      <c r="G25" s="254">
        <v>0</v>
      </c>
      <c r="H25" s="255">
        <v>0</v>
      </c>
      <c r="I25" s="254">
        <v>2911</v>
      </c>
      <c r="J25" s="255">
        <v>468.67258673995508</v>
      </c>
      <c r="K25" s="254">
        <v>504993</v>
      </c>
      <c r="L25" s="255">
        <v>1256.8225626691953</v>
      </c>
      <c r="M25" s="254">
        <v>410216</v>
      </c>
      <c r="N25" s="255">
        <v>710.73858879224986</v>
      </c>
      <c r="O25" s="254">
        <v>18</v>
      </c>
      <c r="P25" s="255">
        <v>867.99666666666667</v>
      </c>
      <c r="Q25" s="254">
        <v>915227</v>
      </c>
      <c r="R25" s="255">
        <v>1012.0533608274304</v>
      </c>
      <c r="V25" s="207"/>
      <c r="W25" s="200"/>
      <c r="X25" s="207"/>
      <c r="Y25" s="200"/>
      <c r="Z25" s="207"/>
      <c r="AA25" s="200"/>
      <c r="AB25" s="207"/>
      <c r="AC25" s="200"/>
      <c r="AD25" s="207"/>
      <c r="AE25" s="200"/>
      <c r="AF25" s="207"/>
      <c r="AG25" s="200"/>
      <c r="AH25" s="207"/>
      <c r="AI25" s="200"/>
      <c r="AJ25" s="207"/>
      <c r="AK25" s="200"/>
    </row>
    <row r="26" spans="1:37" ht="14.25" customHeight="1">
      <c r="A26" s="248"/>
      <c r="B26" s="253" t="s">
        <v>5</v>
      </c>
      <c r="C26" s="254">
        <v>5</v>
      </c>
      <c r="D26" s="255">
        <v>1154.874</v>
      </c>
      <c r="E26" s="254">
        <v>0</v>
      </c>
      <c r="F26" s="255">
        <v>0</v>
      </c>
      <c r="G26" s="254">
        <v>0</v>
      </c>
      <c r="H26" s="255">
        <v>0</v>
      </c>
      <c r="I26" s="254">
        <v>5</v>
      </c>
      <c r="J26" s="255">
        <v>1154.874</v>
      </c>
      <c r="K26" s="254">
        <v>63</v>
      </c>
      <c r="L26" s="255">
        <v>2239.8423809523811</v>
      </c>
      <c r="M26" s="254">
        <v>21</v>
      </c>
      <c r="N26" s="255">
        <v>1357.6028571428574</v>
      </c>
      <c r="O26" s="254">
        <v>0</v>
      </c>
      <c r="P26" s="255">
        <v>0</v>
      </c>
      <c r="Q26" s="254">
        <v>84</v>
      </c>
      <c r="R26" s="255">
        <v>2019.2825</v>
      </c>
      <c r="V26" s="207"/>
      <c r="W26" s="200"/>
      <c r="X26" s="207"/>
      <c r="Y26" s="200"/>
      <c r="Z26" s="207"/>
      <c r="AA26" s="200"/>
      <c r="AB26" s="207"/>
      <c r="AC26" s="200"/>
      <c r="AD26" s="207"/>
      <c r="AE26" s="200"/>
      <c r="AF26" s="207"/>
      <c r="AG26" s="200"/>
      <c r="AH26" s="207"/>
      <c r="AI26" s="200"/>
      <c r="AJ26" s="207"/>
      <c r="AK26" s="200"/>
    </row>
    <row r="27" spans="1:37" ht="14.25" customHeight="1">
      <c r="A27" s="248"/>
      <c r="B27" s="257" t="s">
        <v>6</v>
      </c>
      <c r="C27" s="258">
        <v>589815</v>
      </c>
      <c r="D27" s="259">
        <v>1174.3827061536242</v>
      </c>
      <c r="E27" s="258">
        <v>355326</v>
      </c>
      <c r="F27" s="259">
        <v>1021.7415124139523</v>
      </c>
      <c r="G27" s="258">
        <v>0</v>
      </c>
      <c r="H27" s="259">
        <v>0</v>
      </c>
      <c r="I27" s="258">
        <v>945141</v>
      </c>
      <c r="J27" s="259">
        <v>1116.9972104373844</v>
      </c>
      <c r="K27" s="258">
        <v>3799213</v>
      </c>
      <c r="L27" s="259">
        <v>1581.3683041092977</v>
      </c>
      <c r="M27" s="258">
        <v>2616316</v>
      </c>
      <c r="N27" s="259">
        <v>1082.0347746411394</v>
      </c>
      <c r="O27" s="258">
        <v>23</v>
      </c>
      <c r="P27" s="259">
        <v>939.39173913043487</v>
      </c>
      <c r="Q27" s="258">
        <v>6415552</v>
      </c>
      <c r="R27" s="259">
        <v>1377.7335945870293</v>
      </c>
      <c r="V27" s="198"/>
      <c r="W27" s="197"/>
      <c r="X27" s="198"/>
      <c r="Y27" s="197"/>
      <c r="Z27" s="198"/>
      <c r="AA27" s="197"/>
      <c r="AB27" s="198"/>
      <c r="AC27" s="197"/>
      <c r="AD27" s="198"/>
      <c r="AE27" s="197"/>
      <c r="AF27" s="198"/>
      <c r="AG27" s="197"/>
      <c r="AH27" s="198"/>
      <c r="AI27" s="197"/>
      <c r="AJ27" s="198"/>
      <c r="AK27" s="197"/>
    </row>
    <row r="28" spans="1:37" ht="14.25" customHeight="1">
      <c r="A28" s="248"/>
      <c r="B28" s="260" t="s">
        <v>27</v>
      </c>
      <c r="C28" s="254">
        <v>54.865790678354045</v>
      </c>
      <c r="D28" s="254" t="s">
        <v>216</v>
      </c>
      <c r="E28" s="254">
        <v>55.243123216426604</v>
      </c>
      <c r="F28" s="254" t="s">
        <v>216</v>
      </c>
      <c r="G28" s="254">
        <v>0</v>
      </c>
      <c r="H28" s="254">
        <v>0</v>
      </c>
      <c r="I28" s="254">
        <v>55.007649692742632</v>
      </c>
      <c r="J28" s="254" t="s">
        <v>216</v>
      </c>
      <c r="K28" s="254">
        <v>74.822133635155225</v>
      </c>
      <c r="L28" s="254" t="s">
        <v>216</v>
      </c>
      <c r="M28" s="254">
        <v>75.408907634651285</v>
      </c>
      <c r="N28" s="254" t="s">
        <v>216</v>
      </c>
      <c r="O28" s="254">
        <v>88.130434782608702</v>
      </c>
      <c r="P28" s="254" t="s">
        <v>216</v>
      </c>
      <c r="Q28" s="254">
        <v>75.061473925207011</v>
      </c>
      <c r="R28" s="254" t="s">
        <v>216</v>
      </c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</row>
    <row r="29" spans="1:37" ht="14.25" customHeight="1">
      <c r="A29" s="248"/>
      <c r="B29" s="249"/>
      <c r="C29" s="261"/>
      <c r="D29" s="262"/>
      <c r="E29" s="263"/>
      <c r="F29" s="263"/>
      <c r="G29" s="261"/>
      <c r="H29" s="263"/>
      <c r="I29" s="261"/>
      <c r="J29" s="263"/>
      <c r="K29" s="261"/>
      <c r="L29" s="262"/>
      <c r="M29" s="261"/>
      <c r="N29" s="262"/>
      <c r="O29" s="261"/>
      <c r="P29" s="262"/>
      <c r="Q29" s="261"/>
      <c r="R29" s="262"/>
    </row>
    <row r="30" spans="1:37" ht="14.25" customHeight="1">
      <c r="B30" s="457" t="s">
        <v>0</v>
      </c>
      <c r="C30" s="458" t="s">
        <v>30</v>
      </c>
      <c r="D30" s="458"/>
      <c r="E30" s="458"/>
      <c r="F30" s="458"/>
      <c r="G30" s="458"/>
      <c r="H30" s="458"/>
      <c r="I30" s="458"/>
      <c r="J30" s="458"/>
      <c r="K30" s="458" t="s">
        <v>31</v>
      </c>
      <c r="L30" s="458"/>
      <c r="M30" s="458"/>
      <c r="N30" s="458"/>
      <c r="O30" s="458"/>
      <c r="P30" s="458"/>
      <c r="Q30" s="458"/>
      <c r="R30" s="458"/>
    </row>
    <row r="31" spans="1:37" ht="14.25" customHeight="1">
      <c r="B31" s="457"/>
      <c r="C31" s="458" t="s">
        <v>3</v>
      </c>
      <c r="D31" s="458"/>
      <c r="E31" s="459" t="s">
        <v>4</v>
      </c>
      <c r="F31" s="459"/>
      <c r="G31" s="458" t="s">
        <v>5</v>
      </c>
      <c r="H31" s="458"/>
      <c r="I31" s="458" t="s">
        <v>6</v>
      </c>
      <c r="J31" s="458"/>
      <c r="K31" s="458" t="s">
        <v>3</v>
      </c>
      <c r="L31" s="458"/>
      <c r="M31" s="459" t="s">
        <v>4</v>
      </c>
      <c r="N31" s="459"/>
      <c r="O31" s="458" t="s">
        <v>5</v>
      </c>
      <c r="P31" s="458"/>
      <c r="Q31" s="458" t="s">
        <v>6</v>
      </c>
      <c r="R31" s="458"/>
    </row>
    <row r="32" spans="1:37" ht="14.25" customHeight="1">
      <c r="B32" s="457"/>
      <c r="C32" s="250" t="s">
        <v>7</v>
      </c>
      <c r="D32" s="251" t="s">
        <v>8</v>
      </c>
      <c r="E32" s="252" t="s">
        <v>7</v>
      </c>
      <c r="F32" s="252" t="s">
        <v>8</v>
      </c>
      <c r="G32" s="250" t="s">
        <v>7</v>
      </c>
      <c r="H32" s="252" t="s">
        <v>8</v>
      </c>
      <c r="I32" s="250" t="s">
        <v>7</v>
      </c>
      <c r="J32" s="252" t="s">
        <v>8</v>
      </c>
      <c r="K32" s="250" t="s">
        <v>7</v>
      </c>
      <c r="L32" s="251" t="s">
        <v>8</v>
      </c>
      <c r="M32" s="252" t="s">
        <v>7</v>
      </c>
      <c r="N32" s="252" t="s">
        <v>8</v>
      </c>
      <c r="O32" s="250" t="s">
        <v>7</v>
      </c>
      <c r="P32" s="252" t="s">
        <v>8</v>
      </c>
      <c r="Q32" s="250" t="s">
        <v>7</v>
      </c>
      <c r="R32" s="252" t="s">
        <v>8</v>
      </c>
    </row>
    <row r="33" spans="2:37" ht="14.25" customHeight="1">
      <c r="B33" s="253" t="s">
        <v>9</v>
      </c>
      <c r="C33" s="254">
        <v>0</v>
      </c>
      <c r="D33" s="255">
        <v>0</v>
      </c>
      <c r="E33" s="254">
        <v>0</v>
      </c>
      <c r="F33" s="255">
        <v>0</v>
      </c>
      <c r="G33" s="254">
        <v>0</v>
      </c>
      <c r="H33" s="255">
        <v>0</v>
      </c>
      <c r="I33" s="254">
        <v>0</v>
      </c>
      <c r="J33" s="255">
        <v>0</v>
      </c>
      <c r="K33" s="254">
        <v>1155</v>
      </c>
      <c r="L33" s="255">
        <v>349.39539393939373</v>
      </c>
      <c r="M33" s="254">
        <v>1140</v>
      </c>
      <c r="N33" s="255">
        <v>342.33347368421056</v>
      </c>
      <c r="O33" s="254">
        <v>0</v>
      </c>
      <c r="P33" s="255">
        <v>0</v>
      </c>
      <c r="Q33" s="254">
        <v>2295</v>
      </c>
      <c r="R33" s="255">
        <v>345.88751198257074</v>
      </c>
    </row>
    <row r="34" spans="2:37" ht="14.25" customHeight="1">
      <c r="B34" s="256" t="s">
        <v>10</v>
      </c>
      <c r="C34" s="254">
        <v>0</v>
      </c>
      <c r="D34" s="255">
        <v>0</v>
      </c>
      <c r="E34" s="254">
        <v>0</v>
      </c>
      <c r="F34" s="255">
        <v>0</v>
      </c>
      <c r="G34" s="254">
        <v>0</v>
      </c>
      <c r="H34" s="255">
        <v>0</v>
      </c>
      <c r="I34" s="254">
        <v>0</v>
      </c>
      <c r="J34" s="255">
        <v>0</v>
      </c>
      <c r="K34" s="254">
        <v>5708</v>
      </c>
      <c r="L34" s="255">
        <v>347.66123861247411</v>
      </c>
      <c r="M34" s="254">
        <v>5349</v>
      </c>
      <c r="N34" s="255">
        <v>346.68444942979971</v>
      </c>
      <c r="O34" s="254">
        <v>0</v>
      </c>
      <c r="P34" s="255">
        <v>0</v>
      </c>
      <c r="Q34" s="254">
        <v>11057</v>
      </c>
      <c r="R34" s="255">
        <v>347.18870127521035</v>
      </c>
    </row>
    <row r="35" spans="2:37" ht="14.25" customHeight="1">
      <c r="B35" s="253" t="s">
        <v>11</v>
      </c>
      <c r="C35" s="254">
        <v>0</v>
      </c>
      <c r="D35" s="255">
        <v>0</v>
      </c>
      <c r="E35" s="254">
        <v>0</v>
      </c>
      <c r="F35" s="255">
        <v>0</v>
      </c>
      <c r="G35" s="254">
        <v>0</v>
      </c>
      <c r="H35" s="255">
        <v>0</v>
      </c>
      <c r="I35" s="254">
        <v>0</v>
      </c>
      <c r="J35" s="255">
        <v>0</v>
      </c>
      <c r="K35" s="254">
        <v>14552</v>
      </c>
      <c r="L35" s="255">
        <v>349.33450934579434</v>
      </c>
      <c r="M35" s="254">
        <v>14068</v>
      </c>
      <c r="N35" s="255">
        <v>346.85383210122274</v>
      </c>
      <c r="O35" s="254">
        <v>0</v>
      </c>
      <c r="P35" s="255">
        <v>0</v>
      </c>
      <c r="Q35" s="254">
        <v>28620</v>
      </c>
      <c r="R35" s="255">
        <v>348.11514640111818</v>
      </c>
      <c r="V35" s="207"/>
      <c r="W35" s="200"/>
      <c r="X35" s="207"/>
      <c r="Y35" s="200"/>
      <c r="Z35" s="207"/>
      <c r="AA35" s="200"/>
      <c r="AB35" s="207"/>
      <c r="AC35" s="200"/>
      <c r="AD35" s="207"/>
      <c r="AE35" s="200"/>
      <c r="AF35" s="207"/>
      <c r="AG35" s="200"/>
      <c r="AH35" s="207"/>
      <c r="AI35" s="200"/>
      <c r="AJ35" s="207"/>
      <c r="AK35" s="200"/>
    </row>
    <row r="36" spans="2:37" ht="14.25" customHeight="1">
      <c r="B36" s="253" t="s">
        <v>12</v>
      </c>
      <c r="C36" s="254">
        <v>0</v>
      </c>
      <c r="D36" s="255">
        <v>0</v>
      </c>
      <c r="E36" s="254">
        <v>0</v>
      </c>
      <c r="F36" s="255">
        <v>0</v>
      </c>
      <c r="G36" s="254">
        <v>0</v>
      </c>
      <c r="H36" s="255">
        <v>0</v>
      </c>
      <c r="I36" s="254">
        <v>0</v>
      </c>
      <c r="J36" s="255">
        <v>0</v>
      </c>
      <c r="K36" s="254">
        <v>30744</v>
      </c>
      <c r="L36" s="255">
        <v>352.37558970856077</v>
      </c>
      <c r="M36" s="254">
        <v>29294</v>
      </c>
      <c r="N36" s="255">
        <v>348.48500034136663</v>
      </c>
      <c r="O36" s="254">
        <v>0</v>
      </c>
      <c r="P36" s="255">
        <v>0</v>
      </c>
      <c r="Q36" s="254">
        <v>60038</v>
      </c>
      <c r="R36" s="255">
        <v>350.4772765581796</v>
      </c>
      <c r="V36" s="207"/>
      <c r="W36" s="200"/>
      <c r="X36" s="207"/>
      <c r="Y36" s="200"/>
      <c r="Z36" s="207"/>
      <c r="AA36" s="200"/>
      <c r="AB36" s="207"/>
      <c r="AC36" s="200"/>
      <c r="AD36" s="207"/>
      <c r="AE36" s="200"/>
      <c r="AF36" s="207"/>
      <c r="AG36" s="200"/>
      <c r="AH36" s="207"/>
      <c r="AI36" s="200"/>
      <c r="AJ36" s="207"/>
      <c r="AK36" s="200"/>
    </row>
    <row r="37" spans="2:37" ht="14.25" customHeight="1">
      <c r="B37" s="253" t="s">
        <v>13</v>
      </c>
      <c r="C37" s="254">
        <v>1</v>
      </c>
      <c r="D37" s="255">
        <v>557.76</v>
      </c>
      <c r="E37" s="254">
        <v>18</v>
      </c>
      <c r="F37" s="255">
        <v>776.33</v>
      </c>
      <c r="G37" s="254">
        <v>0</v>
      </c>
      <c r="H37" s="255">
        <v>0</v>
      </c>
      <c r="I37" s="254">
        <v>19</v>
      </c>
      <c r="J37" s="255">
        <v>764.82631578947371</v>
      </c>
      <c r="K37" s="254">
        <v>45264</v>
      </c>
      <c r="L37" s="255">
        <v>358.67876480205041</v>
      </c>
      <c r="M37" s="254">
        <v>45367</v>
      </c>
      <c r="N37" s="255">
        <v>359.78555028985852</v>
      </c>
      <c r="O37" s="254">
        <v>1</v>
      </c>
      <c r="P37" s="255">
        <v>675.88</v>
      </c>
      <c r="Q37" s="254">
        <v>90632</v>
      </c>
      <c r="R37" s="255">
        <v>359.23628023214786</v>
      </c>
      <c r="V37" s="207"/>
      <c r="W37" s="200"/>
      <c r="X37" s="207"/>
      <c r="Y37" s="200"/>
      <c r="Z37" s="207"/>
      <c r="AA37" s="200"/>
      <c r="AB37" s="207"/>
      <c r="AC37" s="200"/>
      <c r="AD37" s="207"/>
      <c r="AE37" s="200"/>
      <c r="AF37" s="207"/>
      <c r="AG37" s="200"/>
      <c r="AH37" s="207"/>
      <c r="AI37" s="200"/>
      <c r="AJ37" s="207"/>
      <c r="AK37" s="200"/>
    </row>
    <row r="38" spans="2:37" ht="14.25" customHeight="1">
      <c r="B38" s="253" t="s">
        <v>14</v>
      </c>
      <c r="C38" s="254">
        <v>14</v>
      </c>
      <c r="D38" s="255">
        <v>824.55071428571432</v>
      </c>
      <c r="E38" s="254">
        <v>162</v>
      </c>
      <c r="F38" s="255">
        <v>850.35586419753122</v>
      </c>
      <c r="G38" s="254">
        <v>0</v>
      </c>
      <c r="H38" s="255">
        <v>0</v>
      </c>
      <c r="I38" s="254">
        <v>176</v>
      </c>
      <c r="J38" s="255">
        <v>848.30318181818211</v>
      </c>
      <c r="K38" s="254">
        <v>1541</v>
      </c>
      <c r="L38" s="255">
        <v>385.67298507462692</v>
      </c>
      <c r="M38" s="254">
        <v>1119</v>
      </c>
      <c r="N38" s="255">
        <v>388.6613762287754</v>
      </c>
      <c r="O38" s="254">
        <v>0</v>
      </c>
      <c r="P38" s="255">
        <v>0</v>
      </c>
      <c r="Q38" s="254">
        <v>2660</v>
      </c>
      <c r="R38" s="255">
        <v>386.93013157894723</v>
      </c>
      <c r="V38" s="207"/>
      <c r="W38" s="200"/>
      <c r="X38" s="207"/>
      <c r="Y38" s="200"/>
      <c r="Z38" s="207"/>
      <c r="AA38" s="200"/>
      <c r="AB38" s="207"/>
      <c r="AC38" s="200"/>
      <c r="AD38" s="207"/>
      <c r="AE38" s="200"/>
      <c r="AF38" s="207"/>
      <c r="AG38" s="200"/>
      <c r="AH38" s="207"/>
      <c r="AI38" s="200"/>
      <c r="AJ38" s="207"/>
      <c r="AK38" s="200"/>
    </row>
    <row r="39" spans="2:37" ht="14.25" customHeight="1">
      <c r="B39" s="253" t="s">
        <v>15</v>
      </c>
      <c r="C39" s="254">
        <v>87</v>
      </c>
      <c r="D39" s="255">
        <v>851.41816091954024</v>
      </c>
      <c r="E39" s="254">
        <v>840</v>
      </c>
      <c r="F39" s="255">
        <v>906.65720238095241</v>
      </c>
      <c r="G39" s="254">
        <v>0</v>
      </c>
      <c r="H39" s="255">
        <v>0</v>
      </c>
      <c r="I39" s="254">
        <v>927</v>
      </c>
      <c r="J39" s="255">
        <v>901.47295577130535</v>
      </c>
      <c r="K39" s="254">
        <v>2136</v>
      </c>
      <c r="L39" s="255">
        <v>397.15633426966315</v>
      </c>
      <c r="M39" s="254">
        <v>1403</v>
      </c>
      <c r="N39" s="255">
        <v>394.12058446186757</v>
      </c>
      <c r="O39" s="254">
        <v>0</v>
      </c>
      <c r="P39" s="255">
        <v>0</v>
      </c>
      <c r="Q39" s="254">
        <v>3539</v>
      </c>
      <c r="R39" s="255">
        <v>395.95284261090728</v>
      </c>
      <c r="V39" s="207"/>
      <c r="W39" s="200"/>
      <c r="X39" s="207"/>
      <c r="Y39" s="200"/>
      <c r="Z39" s="207"/>
      <c r="AA39" s="200"/>
      <c r="AB39" s="207"/>
      <c r="AC39" s="200"/>
      <c r="AD39" s="207"/>
      <c r="AE39" s="200"/>
      <c r="AF39" s="207"/>
      <c r="AG39" s="200"/>
      <c r="AH39" s="207"/>
      <c r="AI39" s="200"/>
      <c r="AJ39" s="207"/>
      <c r="AK39" s="200"/>
    </row>
    <row r="40" spans="2:37" ht="14.25" customHeight="1">
      <c r="B40" s="253" t="s">
        <v>16</v>
      </c>
      <c r="C40" s="254">
        <v>557</v>
      </c>
      <c r="D40" s="255">
        <v>811.99328545780975</v>
      </c>
      <c r="E40" s="254">
        <v>3030</v>
      </c>
      <c r="F40" s="255">
        <v>904.51626072607246</v>
      </c>
      <c r="G40" s="254">
        <v>0</v>
      </c>
      <c r="H40" s="255">
        <v>0</v>
      </c>
      <c r="I40" s="254">
        <v>3587</v>
      </c>
      <c r="J40" s="255">
        <v>890.14901867856133</v>
      </c>
      <c r="K40" s="254">
        <v>3289</v>
      </c>
      <c r="L40" s="255">
        <v>437.04831863788382</v>
      </c>
      <c r="M40" s="254">
        <v>2074</v>
      </c>
      <c r="N40" s="255">
        <v>447.71355351976888</v>
      </c>
      <c r="O40" s="254">
        <v>0</v>
      </c>
      <c r="P40" s="255">
        <v>0</v>
      </c>
      <c r="Q40" s="254">
        <v>5363</v>
      </c>
      <c r="R40" s="255">
        <v>441.17281931754627</v>
      </c>
      <c r="V40" s="207"/>
      <c r="W40" s="200"/>
      <c r="X40" s="207"/>
      <c r="Y40" s="200"/>
      <c r="Z40" s="207"/>
      <c r="AA40" s="200"/>
      <c r="AB40" s="207"/>
      <c r="AC40" s="200"/>
      <c r="AD40" s="207"/>
      <c r="AE40" s="200"/>
      <c r="AF40" s="207"/>
      <c r="AG40" s="200"/>
      <c r="AH40" s="207"/>
      <c r="AI40" s="200"/>
      <c r="AJ40" s="207"/>
      <c r="AK40" s="200"/>
    </row>
    <row r="41" spans="2:37" ht="14.25" customHeight="1">
      <c r="B41" s="253" t="s">
        <v>17</v>
      </c>
      <c r="C41" s="254">
        <v>1773</v>
      </c>
      <c r="D41" s="255">
        <v>795.30787366046286</v>
      </c>
      <c r="E41" s="254">
        <v>8635</v>
      </c>
      <c r="F41" s="255">
        <v>932.86532020845436</v>
      </c>
      <c r="G41" s="254">
        <v>0</v>
      </c>
      <c r="H41" s="255">
        <v>0</v>
      </c>
      <c r="I41" s="254">
        <v>10408</v>
      </c>
      <c r="J41" s="255">
        <v>909.43244619523477</v>
      </c>
      <c r="K41" s="254">
        <v>5537</v>
      </c>
      <c r="L41" s="255">
        <v>487.60904641502651</v>
      </c>
      <c r="M41" s="254">
        <v>3905</v>
      </c>
      <c r="N41" s="255">
        <v>496.0016338028168</v>
      </c>
      <c r="O41" s="254">
        <v>0</v>
      </c>
      <c r="P41" s="255">
        <v>0</v>
      </c>
      <c r="Q41" s="254">
        <v>9442</v>
      </c>
      <c r="R41" s="255">
        <v>491.08003283202731</v>
      </c>
      <c r="V41" s="207"/>
      <c r="W41" s="200"/>
      <c r="X41" s="207"/>
      <c r="Y41" s="200"/>
      <c r="Z41" s="207"/>
      <c r="AA41" s="200"/>
      <c r="AB41" s="207"/>
      <c r="AC41" s="200"/>
      <c r="AD41" s="207"/>
      <c r="AE41" s="200"/>
      <c r="AF41" s="207"/>
      <c r="AG41" s="200"/>
      <c r="AH41" s="207"/>
      <c r="AI41" s="200"/>
      <c r="AJ41" s="207"/>
      <c r="AK41" s="200"/>
    </row>
    <row r="42" spans="2:37" ht="14.25" customHeight="1">
      <c r="B42" s="253" t="s">
        <v>18</v>
      </c>
      <c r="C42" s="254">
        <v>4329</v>
      </c>
      <c r="D42" s="255">
        <v>813.76889350889326</v>
      </c>
      <c r="E42" s="254">
        <v>19525</v>
      </c>
      <c r="F42" s="255">
        <v>927.21924250960501</v>
      </c>
      <c r="G42" s="254">
        <v>0</v>
      </c>
      <c r="H42" s="255">
        <v>0</v>
      </c>
      <c r="I42" s="254">
        <v>23854</v>
      </c>
      <c r="J42" s="255">
        <v>906.63038693720284</v>
      </c>
      <c r="K42" s="254">
        <v>9588</v>
      </c>
      <c r="L42" s="255">
        <v>545.98337192323629</v>
      </c>
      <c r="M42" s="254">
        <v>6566</v>
      </c>
      <c r="N42" s="255">
        <v>535.37012183978004</v>
      </c>
      <c r="O42" s="254">
        <v>0</v>
      </c>
      <c r="P42" s="255">
        <v>0</v>
      </c>
      <c r="Q42" s="254">
        <v>16154</v>
      </c>
      <c r="R42" s="255">
        <v>541.66948062399308</v>
      </c>
      <c r="V42" s="207"/>
      <c r="W42" s="200"/>
      <c r="X42" s="207"/>
      <c r="Y42" s="200"/>
      <c r="Z42" s="207"/>
      <c r="AA42" s="200"/>
      <c r="AB42" s="207"/>
      <c r="AC42" s="200"/>
      <c r="AD42" s="207"/>
      <c r="AE42" s="200"/>
      <c r="AF42" s="207"/>
      <c r="AG42" s="200"/>
      <c r="AH42" s="207"/>
      <c r="AI42" s="200"/>
      <c r="AJ42" s="207"/>
      <c r="AK42" s="200"/>
    </row>
    <row r="43" spans="2:37" ht="14.25" customHeight="1">
      <c r="B43" s="253" t="s">
        <v>19</v>
      </c>
      <c r="C43" s="254">
        <v>8130</v>
      </c>
      <c r="D43" s="255">
        <v>783.7791660516599</v>
      </c>
      <c r="E43" s="254">
        <v>39538</v>
      </c>
      <c r="F43" s="255">
        <v>890.42242020334822</v>
      </c>
      <c r="G43" s="254">
        <v>0</v>
      </c>
      <c r="H43" s="255">
        <v>0</v>
      </c>
      <c r="I43" s="254">
        <v>47668</v>
      </c>
      <c r="J43" s="255">
        <v>872.23391520516873</v>
      </c>
      <c r="K43" s="254">
        <v>12695</v>
      </c>
      <c r="L43" s="255">
        <v>618.1694801102775</v>
      </c>
      <c r="M43" s="254">
        <v>8988</v>
      </c>
      <c r="N43" s="255">
        <v>625.54935024476856</v>
      </c>
      <c r="O43" s="254">
        <v>1</v>
      </c>
      <c r="P43" s="255">
        <v>438.81</v>
      </c>
      <c r="Q43" s="254">
        <v>21684</v>
      </c>
      <c r="R43" s="255">
        <v>621.2201586423148</v>
      </c>
      <c r="V43" s="207"/>
      <c r="W43" s="200"/>
      <c r="X43" s="207"/>
      <c r="Y43" s="200"/>
      <c r="Z43" s="207"/>
      <c r="AA43" s="200"/>
      <c r="AB43" s="207"/>
      <c r="AC43" s="200"/>
      <c r="AD43" s="207"/>
      <c r="AE43" s="200"/>
      <c r="AF43" s="207"/>
      <c r="AG43" s="200"/>
      <c r="AH43" s="207"/>
      <c r="AI43" s="200"/>
      <c r="AJ43" s="207"/>
      <c r="AK43" s="200"/>
    </row>
    <row r="44" spans="2:37" ht="14.25" customHeight="1">
      <c r="B44" s="253" t="s">
        <v>20</v>
      </c>
      <c r="C44" s="254">
        <v>13736</v>
      </c>
      <c r="D44" s="255">
        <v>752.55109347699454</v>
      </c>
      <c r="E44" s="254">
        <v>76715</v>
      </c>
      <c r="F44" s="255">
        <v>870.64353477155601</v>
      </c>
      <c r="G44" s="254">
        <v>0</v>
      </c>
      <c r="H44" s="255">
        <v>0</v>
      </c>
      <c r="I44" s="254">
        <v>90451</v>
      </c>
      <c r="J44" s="255">
        <v>852.70987153265207</v>
      </c>
      <c r="K44" s="254">
        <v>15031</v>
      </c>
      <c r="L44" s="255">
        <v>677.17855232519423</v>
      </c>
      <c r="M44" s="254">
        <v>10757</v>
      </c>
      <c r="N44" s="255">
        <v>686.98513340150453</v>
      </c>
      <c r="O44" s="254">
        <v>0</v>
      </c>
      <c r="P44" s="255">
        <v>0</v>
      </c>
      <c r="Q44" s="254">
        <v>25788</v>
      </c>
      <c r="R44" s="255">
        <v>681.26919109663334</v>
      </c>
      <c r="V44" s="207"/>
      <c r="W44" s="200"/>
      <c r="X44" s="207"/>
      <c r="Y44" s="200"/>
      <c r="Z44" s="207"/>
      <c r="AA44" s="200"/>
      <c r="AB44" s="207"/>
      <c r="AC44" s="200"/>
      <c r="AD44" s="207"/>
      <c r="AE44" s="200"/>
      <c r="AF44" s="207"/>
      <c r="AG44" s="200"/>
      <c r="AH44" s="207"/>
      <c r="AI44" s="200"/>
      <c r="AJ44" s="207"/>
      <c r="AK44" s="200"/>
    </row>
    <row r="45" spans="2:37" ht="14.25" customHeight="1">
      <c r="B45" s="253" t="s">
        <v>21</v>
      </c>
      <c r="C45" s="254">
        <v>20381</v>
      </c>
      <c r="D45" s="255">
        <v>737.31367204749472</v>
      </c>
      <c r="E45" s="254">
        <v>123864</v>
      </c>
      <c r="F45" s="255">
        <v>900.07261536846897</v>
      </c>
      <c r="G45" s="254">
        <v>0</v>
      </c>
      <c r="H45" s="255">
        <v>0</v>
      </c>
      <c r="I45" s="254">
        <v>144245</v>
      </c>
      <c r="J45" s="255">
        <v>877.07570023224389</v>
      </c>
      <c r="K45" s="254">
        <v>12980</v>
      </c>
      <c r="L45" s="255">
        <v>715.32075192603907</v>
      </c>
      <c r="M45" s="254">
        <v>9934</v>
      </c>
      <c r="N45" s="255">
        <v>731.05864807730768</v>
      </c>
      <c r="O45" s="254">
        <v>0</v>
      </c>
      <c r="P45" s="255">
        <v>0</v>
      </c>
      <c r="Q45" s="254">
        <v>22914</v>
      </c>
      <c r="R45" s="255">
        <v>722.14366631753342</v>
      </c>
      <c r="V45" s="207"/>
      <c r="W45" s="200"/>
      <c r="X45" s="207"/>
      <c r="Y45" s="200"/>
      <c r="Z45" s="207"/>
      <c r="AA45" s="200"/>
      <c r="AB45" s="207"/>
      <c r="AC45" s="200"/>
      <c r="AD45" s="207"/>
      <c r="AE45" s="200"/>
      <c r="AF45" s="207"/>
      <c r="AG45" s="200"/>
      <c r="AH45" s="207"/>
      <c r="AI45" s="200"/>
      <c r="AJ45" s="207"/>
      <c r="AK45" s="200"/>
    </row>
    <row r="46" spans="2:37" ht="14.25" customHeight="1">
      <c r="B46" s="253" t="s">
        <v>22</v>
      </c>
      <c r="C46" s="254">
        <v>25643</v>
      </c>
      <c r="D46" s="255">
        <v>671.83830090083165</v>
      </c>
      <c r="E46" s="254">
        <v>178732</v>
      </c>
      <c r="F46" s="255">
        <v>904.20092473647514</v>
      </c>
      <c r="G46" s="254">
        <v>1</v>
      </c>
      <c r="H46" s="255">
        <v>884.77</v>
      </c>
      <c r="I46" s="254">
        <v>204376</v>
      </c>
      <c r="J46" s="255">
        <v>875.04635573648443</v>
      </c>
      <c r="K46" s="254">
        <v>8719</v>
      </c>
      <c r="L46" s="255">
        <v>735.87333524486576</v>
      </c>
      <c r="M46" s="254">
        <v>7957</v>
      </c>
      <c r="N46" s="255">
        <v>741.14567424908637</v>
      </c>
      <c r="O46" s="254">
        <v>0</v>
      </c>
      <c r="P46" s="255">
        <v>0</v>
      </c>
      <c r="Q46" s="254">
        <v>16676</v>
      </c>
      <c r="R46" s="255">
        <v>738.38904653393888</v>
      </c>
      <c r="V46" s="207"/>
      <c r="W46" s="200"/>
      <c r="X46" s="207"/>
      <c r="Y46" s="200"/>
      <c r="Z46" s="207"/>
      <c r="AA46" s="200"/>
      <c r="AB46" s="207"/>
      <c r="AC46" s="200"/>
      <c r="AD46" s="207"/>
      <c r="AE46" s="200"/>
      <c r="AF46" s="207"/>
      <c r="AG46" s="200"/>
      <c r="AH46" s="207"/>
      <c r="AI46" s="200"/>
      <c r="AJ46" s="207"/>
      <c r="AK46" s="200"/>
    </row>
    <row r="47" spans="2:37" ht="14.25" customHeight="1">
      <c r="B47" s="253" t="s">
        <v>23</v>
      </c>
      <c r="C47" s="254">
        <v>27447</v>
      </c>
      <c r="D47" s="255">
        <v>605.37051663205352</v>
      </c>
      <c r="E47" s="254">
        <v>245233</v>
      </c>
      <c r="F47" s="255">
        <v>922.81685666284682</v>
      </c>
      <c r="G47" s="254">
        <v>0</v>
      </c>
      <c r="H47" s="255">
        <v>0</v>
      </c>
      <c r="I47" s="254">
        <v>272680</v>
      </c>
      <c r="J47" s="255">
        <v>890.86383592489324</v>
      </c>
      <c r="K47" s="254">
        <v>5376</v>
      </c>
      <c r="L47" s="255">
        <v>715.96432291666417</v>
      </c>
      <c r="M47" s="254">
        <v>5789</v>
      </c>
      <c r="N47" s="255">
        <v>737.12021419934194</v>
      </c>
      <c r="O47" s="254">
        <v>1</v>
      </c>
      <c r="P47" s="255">
        <v>844.72</v>
      </c>
      <c r="Q47" s="254">
        <v>11166</v>
      </c>
      <c r="R47" s="255">
        <v>726.94410173741505</v>
      </c>
      <c r="V47" s="207"/>
      <c r="W47" s="200"/>
      <c r="X47" s="207"/>
      <c r="Y47" s="200"/>
      <c r="Z47" s="207"/>
      <c r="AA47" s="200"/>
      <c r="AB47" s="207"/>
      <c r="AC47" s="200"/>
      <c r="AD47" s="207"/>
      <c r="AE47" s="200"/>
      <c r="AF47" s="207"/>
      <c r="AG47" s="200"/>
      <c r="AH47" s="207"/>
      <c r="AI47" s="200"/>
      <c r="AJ47" s="207"/>
      <c r="AK47" s="200"/>
    </row>
    <row r="48" spans="2:37" ht="14.25" customHeight="1">
      <c r="B48" s="253" t="s">
        <v>24</v>
      </c>
      <c r="C48" s="254">
        <v>29111</v>
      </c>
      <c r="D48" s="255">
        <v>542.77193706846219</v>
      </c>
      <c r="E48" s="254">
        <v>347845</v>
      </c>
      <c r="F48" s="255">
        <v>910.61455392488256</v>
      </c>
      <c r="G48" s="254">
        <v>2</v>
      </c>
      <c r="H48" s="255">
        <v>762.55500000000006</v>
      </c>
      <c r="I48" s="254">
        <v>376958</v>
      </c>
      <c r="J48" s="255">
        <v>882.20671395752527</v>
      </c>
      <c r="K48" s="254">
        <v>2885</v>
      </c>
      <c r="L48" s="255">
        <v>700.07320277296662</v>
      </c>
      <c r="M48" s="254">
        <v>3967</v>
      </c>
      <c r="N48" s="255">
        <v>704.77553062767731</v>
      </c>
      <c r="O48" s="254">
        <v>0</v>
      </c>
      <c r="P48" s="255">
        <v>0</v>
      </c>
      <c r="Q48" s="254">
        <v>6852</v>
      </c>
      <c r="R48" s="255">
        <v>702.7956392294227</v>
      </c>
      <c r="V48" s="207"/>
      <c r="W48" s="200"/>
      <c r="X48" s="207"/>
      <c r="Y48" s="200"/>
      <c r="Z48" s="207"/>
      <c r="AA48" s="200"/>
      <c r="AB48" s="207"/>
      <c r="AC48" s="200"/>
      <c r="AD48" s="207"/>
      <c r="AE48" s="200"/>
      <c r="AF48" s="207"/>
      <c r="AG48" s="200"/>
      <c r="AH48" s="207"/>
      <c r="AI48" s="200"/>
      <c r="AJ48" s="207"/>
      <c r="AK48" s="200"/>
    </row>
    <row r="49" spans="2:37" ht="14.25" customHeight="1">
      <c r="B49" s="253" t="s">
        <v>25</v>
      </c>
      <c r="C49" s="254">
        <v>25089</v>
      </c>
      <c r="D49" s="255">
        <v>507.89546614053961</v>
      </c>
      <c r="E49" s="254">
        <v>370898</v>
      </c>
      <c r="F49" s="255">
        <v>880.9699676730562</v>
      </c>
      <c r="G49" s="254">
        <v>2</v>
      </c>
      <c r="H49" s="255">
        <v>947.49</v>
      </c>
      <c r="I49" s="254">
        <v>395989</v>
      </c>
      <c r="J49" s="255">
        <v>857.33311632394134</v>
      </c>
      <c r="K49" s="254">
        <v>1193</v>
      </c>
      <c r="L49" s="255">
        <v>692.34900251467127</v>
      </c>
      <c r="M49" s="254">
        <v>2070</v>
      </c>
      <c r="N49" s="255">
        <v>703.61550724637891</v>
      </c>
      <c r="O49" s="254">
        <v>0</v>
      </c>
      <c r="P49" s="255">
        <v>0</v>
      </c>
      <c r="Q49" s="254">
        <v>3263</v>
      </c>
      <c r="R49" s="255">
        <v>699.49631014404133</v>
      </c>
      <c r="V49" s="207"/>
      <c r="W49" s="200"/>
      <c r="X49" s="207"/>
      <c r="Y49" s="200"/>
      <c r="Z49" s="207"/>
      <c r="AA49" s="200"/>
      <c r="AB49" s="207"/>
      <c r="AC49" s="200"/>
      <c r="AD49" s="207"/>
      <c r="AE49" s="200"/>
      <c r="AF49" s="207"/>
      <c r="AG49" s="200"/>
      <c r="AH49" s="207"/>
      <c r="AI49" s="200"/>
      <c r="AJ49" s="207"/>
      <c r="AK49" s="200"/>
    </row>
    <row r="50" spans="2:37" ht="14.25" customHeight="1">
      <c r="B50" s="253" t="s">
        <v>26</v>
      </c>
      <c r="C50" s="254">
        <v>47709</v>
      </c>
      <c r="D50" s="255">
        <v>467.48221174202098</v>
      </c>
      <c r="E50" s="254">
        <v>736308</v>
      </c>
      <c r="F50" s="255">
        <v>834.32251354053187</v>
      </c>
      <c r="G50" s="254">
        <v>5</v>
      </c>
      <c r="H50" s="255">
        <v>783.53399999999999</v>
      </c>
      <c r="I50" s="254">
        <v>784022</v>
      </c>
      <c r="J50" s="255">
        <v>811.99936712235365</v>
      </c>
      <c r="K50" s="254">
        <v>636</v>
      </c>
      <c r="L50" s="255">
        <v>727.48205974842483</v>
      </c>
      <c r="M50" s="254">
        <v>1712</v>
      </c>
      <c r="N50" s="255">
        <v>717.64129672897695</v>
      </c>
      <c r="O50" s="254">
        <v>0</v>
      </c>
      <c r="P50" s="255">
        <v>0</v>
      </c>
      <c r="Q50" s="254">
        <v>2348</v>
      </c>
      <c r="R50" s="255">
        <v>720.30685264054807</v>
      </c>
      <c r="V50" s="207"/>
      <c r="W50" s="200"/>
      <c r="X50" s="207"/>
      <c r="Y50" s="200"/>
      <c r="Z50" s="207"/>
      <c r="AA50" s="200"/>
      <c r="AB50" s="207"/>
      <c r="AC50" s="200"/>
      <c r="AD50" s="207"/>
      <c r="AE50" s="200"/>
      <c r="AF50" s="207"/>
      <c r="AG50" s="200"/>
      <c r="AH50" s="207"/>
      <c r="AI50" s="200"/>
      <c r="AJ50" s="207"/>
      <c r="AK50" s="200"/>
    </row>
    <row r="51" spans="2:37" ht="14.25" customHeight="1">
      <c r="B51" s="253" t="s">
        <v>5</v>
      </c>
      <c r="C51" s="254">
        <v>0</v>
      </c>
      <c r="D51" s="255">
        <v>0</v>
      </c>
      <c r="E51" s="254">
        <v>1</v>
      </c>
      <c r="F51" s="255">
        <v>1005.01</v>
      </c>
      <c r="G51" s="254">
        <v>0</v>
      </c>
      <c r="H51" s="255">
        <v>0</v>
      </c>
      <c r="I51" s="254">
        <v>1</v>
      </c>
      <c r="J51" s="255">
        <v>1005.01</v>
      </c>
      <c r="K51" s="254">
        <v>0</v>
      </c>
      <c r="L51" s="255">
        <v>0</v>
      </c>
      <c r="M51" s="254">
        <v>0</v>
      </c>
      <c r="N51" s="255">
        <v>0</v>
      </c>
      <c r="O51" s="254">
        <v>0</v>
      </c>
      <c r="P51" s="255">
        <v>0</v>
      </c>
      <c r="Q51" s="254">
        <v>0</v>
      </c>
      <c r="R51" s="255">
        <v>0</v>
      </c>
      <c r="V51" s="207"/>
      <c r="W51" s="200"/>
      <c r="X51" s="207"/>
      <c r="Y51" s="200"/>
      <c r="Z51" s="207"/>
      <c r="AA51" s="200"/>
      <c r="AB51" s="207"/>
      <c r="AC51" s="200"/>
      <c r="AD51" s="207"/>
      <c r="AE51" s="200"/>
      <c r="AF51" s="207"/>
      <c r="AG51" s="200"/>
      <c r="AH51" s="207"/>
      <c r="AI51" s="200"/>
      <c r="AJ51" s="207"/>
      <c r="AK51" s="200"/>
    </row>
    <row r="52" spans="2:37" ht="14.25" customHeight="1">
      <c r="B52" s="257" t="s">
        <v>6</v>
      </c>
      <c r="C52" s="258">
        <v>204007</v>
      </c>
      <c r="D52" s="259">
        <v>597.51667379060552</v>
      </c>
      <c r="E52" s="258">
        <v>2151344</v>
      </c>
      <c r="F52" s="259">
        <v>878.07140154712749</v>
      </c>
      <c r="G52" s="258">
        <v>10</v>
      </c>
      <c r="H52" s="259">
        <v>822.25300000000004</v>
      </c>
      <c r="I52" s="258">
        <v>2355361</v>
      </c>
      <c r="J52" s="259">
        <v>853.77122568048117</v>
      </c>
      <c r="K52" s="258">
        <v>179029</v>
      </c>
      <c r="L52" s="259">
        <v>481.7081590692008</v>
      </c>
      <c r="M52" s="258">
        <v>161459</v>
      </c>
      <c r="N52" s="259">
        <v>476.55294687815439</v>
      </c>
      <c r="O52" s="258">
        <v>3</v>
      </c>
      <c r="P52" s="259">
        <v>653.13666666666666</v>
      </c>
      <c r="Q52" s="258">
        <v>340491</v>
      </c>
      <c r="R52" s="259">
        <v>479.26509561192472</v>
      </c>
      <c r="V52" s="207"/>
      <c r="W52" s="200"/>
      <c r="X52" s="207"/>
      <c r="Y52" s="200"/>
      <c r="Z52" s="207"/>
      <c r="AA52" s="200"/>
      <c r="AB52" s="207"/>
      <c r="AC52" s="200"/>
      <c r="AD52" s="207"/>
      <c r="AE52" s="200"/>
      <c r="AF52" s="207"/>
      <c r="AG52" s="200"/>
      <c r="AH52" s="207"/>
      <c r="AI52" s="200"/>
      <c r="AJ52" s="207"/>
      <c r="AK52" s="200"/>
    </row>
    <row r="53" spans="2:37" ht="14.25" customHeight="1">
      <c r="B53" s="260" t="s">
        <v>27</v>
      </c>
      <c r="C53" s="254">
        <v>73.811707441411329</v>
      </c>
      <c r="D53" s="254" t="s">
        <v>216</v>
      </c>
      <c r="E53" s="254">
        <v>78.386340532402315</v>
      </c>
      <c r="F53" s="254" t="s">
        <v>216</v>
      </c>
      <c r="G53" s="254">
        <v>82</v>
      </c>
      <c r="H53" s="254" t="s">
        <v>216</v>
      </c>
      <c r="I53" s="254">
        <v>77.990128897493378</v>
      </c>
      <c r="J53" s="254" t="s">
        <v>216</v>
      </c>
      <c r="K53" s="254">
        <v>35.392791112054475</v>
      </c>
      <c r="L53" s="254" t="s">
        <v>216</v>
      </c>
      <c r="M53" s="254">
        <v>34.818845651217956</v>
      </c>
      <c r="N53" s="254" t="s">
        <v>216</v>
      </c>
      <c r="O53" s="254">
        <v>50.333333333333336</v>
      </c>
      <c r="P53" s="254" t="s">
        <v>216</v>
      </c>
      <c r="Q53" s="254">
        <v>35.120760901169191</v>
      </c>
      <c r="R53" s="254" t="s">
        <v>216</v>
      </c>
      <c r="V53" s="207"/>
      <c r="W53" s="200"/>
      <c r="X53" s="207"/>
      <c r="Y53" s="200"/>
      <c r="Z53" s="207"/>
      <c r="AA53" s="200"/>
      <c r="AB53" s="207"/>
      <c r="AC53" s="200"/>
      <c r="AD53" s="207"/>
      <c r="AE53" s="200"/>
      <c r="AF53" s="207"/>
      <c r="AG53" s="200"/>
      <c r="AH53" s="207"/>
      <c r="AI53" s="200"/>
      <c r="AJ53" s="207"/>
      <c r="AK53" s="200"/>
    </row>
    <row r="54" spans="2:37" ht="14.25" customHeight="1">
      <c r="B54" s="249"/>
      <c r="C54" s="261"/>
      <c r="D54" s="262"/>
      <c r="E54" s="263"/>
      <c r="F54" s="263"/>
      <c r="G54" s="261"/>
      <c r="H54" s="263"/>
      <c r="I54" s="261"/>
      <c r="J54" s="263"/>
      <c r="K54" s="261"/>
      <c r="L54" s="262"/>
      <c r="M54" s="261"/>
      <c r="N54" s="262"/>
      <c r="O54" s="261"/>
      <c r="P54" s="262"/>
      <c r="Q54" s="261"/>
      <c r="R54" s="262"/>
      <c r="V54" s="198"/>
      <c r="W54" s="197"/>
      <c r="X54" s="198"/>
      <c r="Y54" s="197"/>
      <c r="Z54" s="198"/>
      <c r="AA54" s="197"/>
      <c r="AB54" s="198"/>
      <c r="AC54" s="197"/>
      <c r="AD54" s="198"/>
      <c r="AE54" s="197"/>
      <c r="AF54" s="198"/>
      <c r="AG54" s="197"/>
      <c r="AH54" s="198"/>
      <c r="AI54" s="197"/>
      <c r="AJ54" s="198"/>
      <c r="AK54" s="197"/>
    </row>
    <row r="55" spans="2:37" ht="14.25" customHeight="1">
      <c r="B55" s="457" t="s">
        <v>0</v>
      </c>
      <c r="C55" s="458" t="s">
        <v>1</v>
      </c>
      <c r="D55" s="458"/>
      <c r="E55" s="458"/>
      <c r="F55" s="458"/>
      <c r="G55" s="458"/>
      <c r="H55" s="458"/>
      <c r="I55" s="458"/>
      <c r="J55" s="458"/>
      <c r="K55" s="458" t="s">
        <v>2</v>
      </c>
      <c r="L55" s="458"/>
      <c r="M55" s="458"/>
      <c r="N55" s="458"/>
      <c r="O55" s="458"/>
      <c r="P55" s="458"/>
      <c r="Q55" s="458"/>
      <c r="R55" s="458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</row>
    <row r="56" spans="2:37" ht="14.25" customHeight="1">
      <c r="B56" s="457"/>
      <c r="C56" s="458" t="s">
        <v>3</v>
      </c>
      <c r="D56" s="458"/>
      <c r="E56" s="459" t="s">
        <v>4</v>
      </c>
      <c r="F56" s="459"/>
      <c r="G56" s="458" t="s">
        <v>5</v>
      </c>
      <c r="H56" s="458"/>
      <c r="I56" s="458" t="s">
        <v>6</v>
      </c>
      <c r="J56" s="458"/>
      <c r="K56" s="458" t="s">
        <v>3</v>
      </c>
      <c r="L56" s="458"/>
      <c r="M56" s="459" t="s">
        <v>4</v>
      </c>
      <c r="N56" s="459"/>
      <c r="O56" s="458" t="s">
        <v>5</v>
      </c>
      <c r="P56" s="458"/>
      <c r="Q56" s="458" t="s">
        <v>6</v>
      </c>
      <c r="R56" s="458"/>
    </row>
    <row r="57" spans="2:37" ht="14.25" customHeight="1">
      <c r="B57" s="457"/>
      <c r="C57" s="250" t="s">
        <v>7</v>
      </c>
      <c r="D57" s="251" t="s">
        <v>8</v>
      </c>
      <c r="E57" s="252" t="s">
        <v>7</v>
      </c>
      <c r="F57" s="252" t="s">
        <v>8</v>
      </c>
      <c r="G57" s="250" t="s">
        <v>7</v>
      </c>
      <c r="H57" s="252" t="s">
        <v>8</v>
      </c>
      <c r="I57" s="250" t="s">
        <v>7</v>
      </c>
      <c r="J57" s="252" t="s">
        <v>8</v>
      </c>
      <c r="K57" s="250" t="s">
        <v>7</v>
      </c>
      <c r="L57" s="251" t="s">
        <v>8</v>
      </c>
      <c r="M57" s="252" t="s">
        <v>7</v>
      </c>
      <c r="N57" s="252" t="s">
        <v>8</v>
      </c>
      <c r="O57" s="250" t="s">
        <v>7</v>
      </c>
      <c r="P57" s="252" t="s">
        <v>8</v>
      </c>
      <c r="Q57" s="250" t="s">
        <v>7</v>
      </c>
      <c r="R57" s="252" t="s">
        <v>8</v>
      </c>
    </row>
    <row r="58" spans="2:37" ht="14.25" customHeight="1">
      <c r="B58" s="253" t="s">
        <v>9</v>
      </c>
      <c r="C58" s="254">
        <v>0</v>
      </c>
      <c r="D58" s="255">
        <v>0</v>
      </c>
      <c r="E58" s="254">
        <v>0</v>
      </c>
      <c r="F58" s="255">
        <v>0</v>
      </c>
      <c r="G58" s="254">
        <v>0</v>
      </c>
      <c r="H58" s="255">
        <v>0</v>
      </c>
      <c r="I58" s="254">
        <v>0</v>
      </c>
      <c r="J58" s="255">
        <v>0</v>
      </c>
      <c r="K58" s="254">
        <v>1155</v>
      </c>
      <c r="L58" s="255">
        <v>349.39539393939373</v>
      </c>
      <c r="M58" s="254">
        <v>1140</v>
      </c>
      <c r="N58" s="255">
        <v>342.33347368421056</v>
      </c>
      <c r="O58" s="254">
        <v>0</v>
      </c>
      <c r="P58" s="255">
        <v>0</v>
      </c>
      <c r="Q58" s="254">
        <v>2295</v>
      </c>
      <c r="R58" s="255">
        <v>345.88751198257074</v>
      </c>
    </row>
    <row r="59" spans="2:37" ht="14.25" customHeight="1">
      <c r="B59" s="256" t="s">
        <v>10</v>
      </c>
      <c r="C59" s="254">
        <v>0</v>
      </c>
      <c r="D59" s="255">
        <v>0</v>
      </c>
      <c r="E59" s="254">
        <v>0</v>
      </c>
      <c r="F59" s="255">
        <v>0</v>
      </c>
      <c r="G59" s="254">
        <v>0</v>
      </c>
      <c r="H59" s="255">
        <v>0</v>
      </c>
      <c r="I59" s="254">
        <v>0</v>
      </c>
      <c r="J59" s="255">
        <v>0</v>
      </c>
      <c r="K59" s="254">
        <v>5708</v>
      </c>
      <c r="L59" s="255">
        <v>347.66123861247411</v>
      </c>
      <c r="M59" s="254">
        <v>5349</v>
      </c>
      <c r="N59" s="255">
        <v>346.68444942979971</v>
      </c>
      <c r="O59" s="254">
        <v>0</v>
      </c>
      <c r="P59" s="255">
        <v>0</v>
      </c>
      <c r="Q59" s="254">
        <v>11057</v>
      </c>
      <c r="R59" s="255">
        <v>347.18870127521035</v>
      </c>
    </row>
    <row r="60" spans="2:37" ht="14.25" customHeight="1">
      <c r="B60" s="253" t="s">
        <v>11</v>
      </c>
      <c r="C60" s="254">
        <v>7</v>
      </c>
      <c r="D60" s="255">
        <v>226.57428571428571</v>
      </c>
      <c r="E60" s="254">
        <v>7</v>
      </c>
      <c r="F60" s="255">
        <v>303.69714285714286</v>
      </c>
      <c r="G60" s="254">
        <v>0</v>
      </c>
      <c r="H60" s="255">
        <v>0</v>
      </c>
      <c r="I60" s="254">
        <v>14</v>
      </c>
      <c r="J60" s="255">
        <v>265.1357142857143</v>
      </c>
      <c r="K60" s="254">
        <v>14559</v>
      </c>
      <c r="L60" s="255">
        <v>349.27548595370553</v>
      </c>
      <c r="M60" s="254">
        <v>14075</v>
      </c>
      <c r="N60" s="255">
        <v>346.83236873889888</v>
      </c>
      <c r="O60" s="254">
        <v>0</v>
      </c>
      <c r="P60" s="255">
        <v>0</v>
      </c>
      <c r="Q60" s="254">
        <v>28634</v>
      </c>
      <c r="R60" s="255">
        <v>348.07457533002724</v>
      </c>
      <c r="V60" s="207"/>
      <c r="W60" s="200"/>
      <c r="X60" s="207"/>
      <c r="Y60" s="200"/>
      <c r="Z60" s="207"/>
      <c r="AA60" s="200"/>
      <c r="AB60" s="207"/>
      <c r="AC60" s="200"/>
      <c r="AD60" s="207"/>
      <c r="AE60" s="200"/>
      <c r="AF60" s="207"/>
      <c r="AG60" s="200"/>
      <c r="AH60" s="207"/>
      <c r="AI60" s="200"/>
      <c r="AJ60" s="207"/>
      <c r="AK60" s="200"/>
    </row>
    <row r="61" spans="2:37" ht="14.25" customHeight="1">
      <c r="B61" s="253" t="s">
        <v>12</v>
      </c>
      <c r="C61" s="254">
        <v>15</v>
      </c>
      <c r="D61" s="255">
        <v>358.06</v>
      </c>
      <c r="E61" s="254">
        <v>19</v>
      </c>
      <c r="F61" s="255">
        <v>367.95947368421048</v>
      </c>
      <c r="G61" s="254">
        <v>0</v>
      </c>
      <c r="H61" s="255">
        <v>0</v>
      </c>
      <c r="I61" s="254">
        <v>34</v>
      </c>
      <c r="J61" s="255">
        <v>363.59205882352938</v>
      </c>
      <c r="K61" s="254">
        <v>30762</v>
      </c>
      <c r="L61" s="255">
        <v>352.41507054157699</v>
      </c>
      <c r="M61" s="254">
        <v>29313</v>
      </c>
      <c r="N61" s="255">
        <v>348.49762323883584</v>
      </c>
      <c r="O61" s="254">
        <v>0</v>
      </c>
      <c r="P61" s="255">
        <v>0</v>
      </c>
      <c r="Q61" s="254">
        <v>60075</v>
      </c>
      <c r="R61" s="255">
        <v>350.5035910112357</v>
      </c>
      <c r="V61" s="207"/>
      <c r="W61" s="200"/>
      <c r="X61" s="207"/>
      <c r="Y61" s="200"/>
      <c r="Z61" s="207"/>
      <c r="AA61" s="200"/>
      <c r="AB61" s="207"/>
      <c r="AC61" s="200"/>
      <c r="AD61" s="207"/>
      <c r="AE61" s="200"/>
      <c r="AF61" s="207"/>
      <c r="AG61" s="200"/>
      <c r="AH61" s="207"/>
      <c r="AI61" s="200"/>
      <c r="AJ61" s="207"/>
      <c r="AK61" s="200"/>
    </row>
    <row r="62" spans="2:37" ht="14.25" customHeight="1">
      <c r="B62" s="253" t="s">
        <v>13</v>
      </c>
      <c r="C62" s="254">
        <v>16</v>
      </c>
      <c r="D62" s="255">
        <v>488.1925</v>
      </c>
      <c r="E62" s="254">
        <v>19</v>
      </c>
      <c r="F62" s="255">
        <v>419.35947368421046</v>
      </c>
      <c r="G62" s="254">
        <v>0</v>
      </c>
      <c r="H62" s="255">
        <v>0</v>
      </c>
      <c r="I62" s="254">
        <v>35</v>
      </c>
      <c r="J62" s="255">
        <v>450.82600000000002</v>
      </c>
      <c r="K62" s="254">
        <v>45586</v>
      </c>
      <c r="L62" s="255">
        <v>362.33092967139061</v>
      </c>
      <c r="M62" s="254">
        <v>45525</v>
      </c>
      <c r="N62" s="255">
        <v>361.21891246567844</v>
      </c>
      <c r="O62" s="254">
        <v>1</v>
      </c>
      <c r="P62" s="255">
        <v>675.88</v>
      </c>
      <c r="Q62" s="254">
        <v>91112</v>
      </c>
      <c r="R62" s="255">
        <v>361.778740780578</v>
      </c>
      <c r="V62" s="207"/>
      <c r="W62" s="200"/>
      <c r="X62" s="207"/>
      <c r="Y62" s="200"/>
      <c r="Z62" s="207"/>
      <c r="AA62" s="200"/>
      <c r="AB62" s="207"/>
      <c r="AC62" s="200"/>
      <c r="AD62" s="207"/>
      <c r="AE62" s="200"/>
      <c r="AF62" s="207"/>
      <c r="AG62" s="200"/>
      <c r="AH62" s="207"/>
      <c r="AI62" s="200"/>
      <c r="AJ62" s="207"/>
      <c r="AK62" s="200"/>
    </row>
    <row r="63" spans="2:37" ht="14.25" customHeight="1">
      <c r="B63" s="253" t="s">
        <v>14</v>
      </c>
      <c r="C63" s="254">
        <v>91</v>
      </c>
      <c r="D63" s="255">
        <v>335.36846153846159</v>
      </c>
      <c r="E63" s="254">
        <v>82</v>
      </c>
      <c r="F63" s="255">
        <v>308.14609756097565</v>
      </c>
      <c r="G63" s="254">
        <v>0</v>
      </c>
      <c r="H63" s="255">
        <v>0</v>
      </c>
      <c r="I63" s="254">
        <v>173</v>
      </c>
      <c r="J63" s="255">
        <v>322.4653757225434</v>
      </c>
      <c r="K63" s="254">
        <v>3200</v>
      </c>
      <c r="L63" s="255">
        <v>642.7887187500005</v>
      </c>
      <c r="M63" s="254">
        <v>2219</v>
      </c>
      <c r="N63" s="255">
        <v>589.71292023433944</v>
      </c>
      <c r="O63" s="254">
        <v>0</v>
      </c>
      <c r="P63" s="255">
        <v>0</v>
      </c>
      <c r="Q63" s="254">
        <v>5419</v>
      </c>
      <c r="R63" s="255">
        <v>621.05496770621903</v>
      </c>
      <c r="V63" s="207"/>
      <c r="W63" s="200"/>
      <c r="X63" s="207"/>
      <c r="Y63" s="200"/>
      <c r="Z63" s="207"/>
      <c r="AA63" s="200"/>
      <c r="AB63" s="207"/>
      <c r="AC63" s="200"/>
      <c r="AD63" s="207"/>
      <c r="AE63" s="200"/>
      <c r="AF63" s="207"/>
      <c r="AG63" s="200"/>
      <c r="AH63" s="207"/>
      <c r="AI63" s="200"/>
      <c r="AJ63" s="207"/>
      <c r="AK63" s="200"/>
    </row>
    <row r="64" spans="2:37" ht="14.25" customHeight="1">
      <c r="B64" s="253" t="s">
        <v>15</v>
      </c>
      <c r="C64" s="254">
        <v>73</v>
      </c>
      <c r="D64" s="255">
        <v>350.26</v>
      </c>
      <c r="E64" s="254">
        <v>58</v>
      </c>
      <c r="F64" s="255">
        <v>339.53310344827599</v>
      </c>
      <c r="G64" s="254">
        <v>0</v>
      </c>
      <c r="H64" s="255">
        <v>0</v>
      </c>
      <c r="I64" s="254">
        <v>131</v>
      </c>
      <c r="J64" s="255">
        <v>345.51068702290081</v>
      </c>
      <c r="K64" s="254">
        <v>8379</v>
      </c>
      <c r="L64" s="255">
        <v>780.77667263396484</v>
      </c>
      <c r="M64" s="254">
        <v>5436</v>
      </c>
      <c r="N64" s="255">
        <v>734.31493745401019</v>
      </c>
      <c r="O64" s="254">
        <v>0</v>
      </c>
      <c r="P64" s="255">
        <v>0</v>
      </c>
      <c r="Q64" s="254">
        <v>13815</v>
      </c>
      <c r="R64" s="255">
        <v>762.49466087585893</v>
      </c>
      <c r="V64" s="207"/>
      <c r="W64" s="200"/>
      <c r="X64" s="207"/>
      <c r="Y64" s="200"/>
      <c r="Z64" s="207"/>
      <c r="AA64" s="200"/>
      <c r="AB64" s="207"/>
      <c r="AC64" s="200"/>
      <c r="AD64" s="207"/>
      <c r="AE64" s="200"/>
      <c r="AF64" s="207"/>
      <c r="AG64" s="200"/>
      <c r="AH64" s="207"/>
      <c r="AI64" s="200"/>
      <c r="AJ64" s="207"/>
      <c r="AK64" s="200"/>
    </row>
    <row r="65" spans="2:37" ht="14.25" customHeight="1">
      <c r="B65" s="253" t="s">
        <v>16</v>
      </c>
      <c r="C65" s="254">
        <v>79</v>
      </c>
      <c r="D65" s="255">
        <v>315.57746835443044</v>
      </c>
      <c r="E65" s="254">
        <v>75</v>
      </c>
      <c r="F65" s="255">
        <v>346.31986666666677</v>
      </c>
      <c r="G65" s="254">
        <v>0</v>
      </c>
      <c r="H65" s="255">
        <v>0</v>
      </c>
      <c r="I65" s="254">
        <v>154</v>
      </c>
      <c r="J65" s="255">
        <v>330.54941558441567</v>
      </c>
      <c r="K65" s="254">
        <v>21552</v>
      </c>
      <c r="L65" s="255">
        <v>882.97793197847193</v>
      </c>
      <c r="M65" s="254">
        <v>15153</v>
      </c>
      <c r="N65" s="255">
        <v>841.64825777073804</v>
      </c>
      <c r="O65" s="254">
        <v>0</v>
      </c>
      <c r="P65" s="255">
        <v>0</v>
      </c>
      <c r="Q65" s="254">
        <v>36705</v>
      </c>
      <c r="R65" s="255">
        <v>865.91571829451084</v>
      </c>
      <c r="V65" s="207"/>
      <c r="W65" s="200"/>
      <c r="X65" s="207"/>
      <c r="Y65" s="200"/>
      <c r="Z65" s="207"/>
      <c r="AA65" s="200"/>
      <c r="AB65" s="207"/>
      <c r="AC65" s="200"/>
      <c r="AD65" s="207"/>
      <c r="AE65" s="200"/>
      <c r="AF65" s="207"/>
      <c r="AG65" s="200"/>
      <c r="AH65" s="207"/>
      <c r="AI65" s="200"/>
      <c r="AJ65" s="207"/>
      <c r="AK65" s="200"/>
    </row>
    <row r="66" spans="2:37" ht="14.25" customHeight="1">
      <c r="B66" s="253" t="s">
        <v>17</v>
      </c>
      <c r="C66" s="254">
        <v>107</v>
      </c>
      <c r="D66" s="255">
        <v>331.47523364485983</v>
      </c>
      <c r="E66" s="254">
        <v>114</v>
      </c>
      <c r="F66" s="255">
        <v>306.87947368421055</v>
      </c>
      <c r="G66" s="254">
        <v>0</v>
      </c>
      <c r="H66" s="255">
        <v>0</v>
      </c>
      <c r="I66" s="254">
        <v>221</v>
      </c>
      <c r="J66" s="255">
        <v>318.78782805429864</v>
      </c>
      <c r="K66" s="254">
        <v>46846</v>
      </c>
      <c r="L66" s="255">
        <v>953.00181637706442</v>
      </c>
      <c r="M66" s="254">
        <v>36500</v>
      </c>
      <c r="N66" s="255">
        <v>898.57221753424778</v>
      </c>
      <c r="O66" s="254">
        <v>0</v>
      </c>
      <c r="P66" s="255">
        <v>0</v>
      </c>
      <c r="Q66" s="254">
        <v>83346</v>
      </c>
      <c r="R66" s="255">
        <v>929.16527523816376</v>
      </c>
      <c r="V66" s="207"/>
      <c r="W66" s="200"/>
      <c r="X66" s="207"/>
      <c r="Y66" s="200"/>
      <c r="Z66" s="207"/>
      <c r="AA66" s="200"/>
      <c r="AB66" s="207"/>
      <c r="AC66" s="200"/>
      <c r="AD66" s="207"/>
      <c r="AE66" s="200"/>
      <c r="AF66" s="207"/>
      <c r="AG66" s="200"/>
      <c r="AH66" s="207"/>
      <c r="AI66" s="200"/>
      <c r="AJ66" s="207"/>
      <c r="AK66" s="200"/>
    </row>
    <row r="67" spans="2:37" ht="14.25" customHeight="1">
      <c r="B67" s="253" t="s">
        <v>18</v>
      </c>
      <c r="C67" s="254">
        <v>528</v>
      </c>
      <c r="D67" s="255">
        <v>635.42643939393963</v>
      </c>
      <c r="E67" s="254">
        <v>533</v>
      </c>
      <c r="F67" s="255">
        <v>653.11771106941853</v>
      </c>
      <c r="G67" s="254">
        <v>0</v>
      </c>
      <c r="H67" s="255">
        <v>0</v>
      </c>
      <c r="I67" s="254">
        <v>1061</v>
      </c>
      <c r="J67" s="255">
        <v>644.31376060320474</v>
      </c>
      <c r="K67" s="254">
        <v>84828</v>
      </c>
      <c r="L67" s="255">
        <v>990.41761505634918</v>
      </c>
      <c r="M67" s="254">
        <v>69277</v>
      </c>
      <c r="N67" s="255">
        <v>923.01987326241249</v>
      </c>
      <c r="O67" s="254">
        <v>0</v>
      </c>
      <c r="P67" s="255">
        <v>0</v>
      </c>
      <c r="Q67" s="254">
        <v>154105</v>
      </c>
      <c r="R67" s="255">
        <v>960.119355050129</v>
      </c>
      <c r="V67" s="207"/>
      <c r="W67" s="200"/>
      <c r="X67" s="207"/>
      <c r="Y67" s="200"/>
      <c r="Z67" s="207"/>
      <c r="AA67" s="200"/>
      <c r="AB67" s="207"/>
      <c r="AC67" s="200"/>
      <c r="AD67" s="207"/>
      <c r="AE67" s="200"/>
      <c r="AF67" s="207"/>
      <c r="AG67" s="200"/>
      <c r="AH67" s="207"/>
      <c r="AI67" s="200"/>
      <c r="AJ67" s="207"/>
      <c r="AK67" s="200"/>
    </row>
    <row r="68" spans="2:37" ht="14.25" customHeight="1">
      <c r="B68" s="253" t="s">
        <v>19</v>
      </c>
      <c r="C68" s="254">
        <v>2298</v>
      </c>
      <c r="D68" s="255">
        <v>662.32551348999027</v>
      </c>
      <c r="E68" s="254">
        <v>2416</v>
      </c>
      <c r="F68" s="255">
        <v>674.27589403973411</v>
      </c>
      <c r="G68" s="254">
        <v>0</v>
      </c>
      <c r="H68" s="255">
        <v>0</v>
      </c>
      <c r="I68" s="254">
        <v>4714</v>
      </c>
      <c r="J68" s="255">
        <v>668.45027365294766</v>
      </c>
      <c r="K68" s="254">
        <v>124923</v>
      </c>
      <c r="L68" s="255">
        <v>1001.7958017338683</v>
      </c>
      <c r="M68" s="254">
        <v>112927</v>
      </c>
      <c r="N68" s="255">
        <v>908.64254004799511</v>
      </c>
      <c r="O68" s="254">
        <v>1</v>
      </c>
      <c r="P68" s="255">
        <v>438.81</v>
      </c>
      <c r="Q68" s="254">
        <v>237851</v>
      </c>
      <c r="R68" s="255">
        <v>957.56608914824812</v>
      </c>
      <c r="V68" s="207"/>
      <c r="W68" s="200"/>
      <c r="X68" s="207"/>
      <c r="Y68" s="200"/>
      <c r="Z68" s="207"/>
      <c r="AA68" s="200"/>
      <c r="AB68" s="207"/>
      <c r="AC68" s="200"/>
      <c r="AD68" s="207"/>
      <c r="AE68" s="200"/>
      <c r="AF68" s="207"/>
      <c r="AG68" s="200"/>
      <c r="AH68" s="207"/>
      <c r="AI68" s="200"/>
      <c r="AJ68" s="207"/>
      <c r="AK68" s="200"/>
    </row>
    <row r="69" spans="2:37" ht="14.25" customHeight="1">
      <c r="B69" s="253" t="s">
        <v>20</v>
      </c>
      <c r="C69" s="254">
        <v>4106</v>
      </c>
      <c r="D69" s="255">
        <v>680.46155625913354</v>
      </c>
      <c r="E69" s="254">
        <v>4743</v>
      </c>
      <c r="F69" s="255">
        <v>713.57457305502908</v>
      </c>
      <c r="G69" s="254">
        <v>0</v>
      </c>
      <c r="H69" s="255">
        <v>0</v>
      </c>
      <c r="I69" s="254">
        <v>8849</v>
      </c>
      <c r="J69" s="255">
        <v>698.20989377330829</v>
      </c>
      <c r="K69" s="254">
        <v>192895</v>
      </c>
      <c r="L69" s="255">
        <v>1192.4216769745194</v>
      </c>
      <c r="M69" s="254">
        <v>180926</v>
      </c>
      <c r="N69" s="255">
        <v>946.20755026917084</v>
      </c>
      <c r="O69" s="254">
        <v>0</v>
      </c>
      <c r="P69" s="255">
        <v>0</v>
      </c>
      <c r="Q69" s="254">
        <v>373821</v>
      </c>
      <c r="R69" s="255">
        <v>1073.2562553200594</v>
      </c>
      <c r="V69" s="207"/>
      <c r="W69" s="200"/>
      <c r="X69" s="207"/>
      <c r="Y69" s="200"/>
      <c r="Z69" s="207"/>
      <c r="AA69" s="200"/>
      <c r="AB69" s="207"/>
      <c r="AC69" s="200"/>
      <c r="AD69" s="207"/>
      <c r="AE69" s="200"/>
      <c r="AF69" s="207"/>
      <c r="AG69" s="200"/>
      <c r="AH69" s="207"/>
      <c r="AI69" s="200"/>
      <c r="AJ69" s="207"/>
      <c r="AK69" s="200"/>
    </row>
    <row r="70" spans="2:37" ht="14.25" customHeight="1">
      <c r="B70" s="253" t="s">
        <v>21</v>
      </c>
      <c r="C70" s="254">
        <v>3862</v>
      </c>
      <c r="D70" s="255">
        <v>689.79264370792384</v>
      </c>
      <c r="E70" s="254">
        <v>5401</v>
      </c>
      <c r="F70" s="255">
        <v>742.93047954082658</v>
      </c>
      <c r="G70" s="254">
        <v>0</v>
      </c>
      <c r="H70" s="255">
        <v>0</v>
      </c>
      <c r="I70" s="254">
        <v>9263</v>
      </c>
      <c r="J70" s="255">
        <v>720.77585123610129</v>
      </c>
      <c r="K70" s="254">
        <v>402300</v>
      </c>
      <c r="L70" s="255">
        <v>1524.1470729306493</v>
      </c>
      <c r="M70" s="254">
        <v>326168</v>
      </c>
      <c r="N70" s="255">
        <v>1110.9580733548346</v>
      </c>
      <c r="O70" s="254">
        <v>0</v>
      </c>
      <c r="P70" s="255">
        <v>0</v>
      </c>
      <c r="Q70" s="254">
        <v>728468</v>
      </c>
      <c r="R70" s="255">
        <v>1339.143710238473</v>
      </c>
      <c r="V70" s="207"/>
      <c r="W70" s="200"/>
      <c r="X70" s="207"/>
      <c r="Y70" s="200"/>
      <c r="Z70" s="207"/>
      <c r="AA70" s="200"/>
      <c r="AB70" s="207"/>
      <c r="AC70" s="200"/>
      <c r="AD70" s="207"/>
      <c r="AE70" s="200"/>
      <c r="AF70" s="207"/>
      <c r="AG70" s="200"/>
      <c r="AH70" s="207"/>
      <c r="AI70" s="200"/>
      <c r="AJ70" s="207"/>
      <c r="AK70" s="200"/>
    </row>
    <row r="71" spans="2:37" ht="14.25" customHeight="1">
      <c r="B71" s="253" t="s">
        <v>22</v>
      </c>
      <c r="C71" s="254">
        <v>1942</v>
      </c>
      <c r="D71" s="255">
        <v>751.99802265705455</v>
      </c>
      <c r="E71" s="254">
        <v>4073</v>
      </c>
      <c r="F71" s="255">
        <v>813.24646943285074</v>
      </c>
      <c r="G71" s="254">
        <v>0</v>
      </c>
      <c r="H71" s="255">
        <v>0</v>
      </c>
      <c r="I71" s="254">
        <v>6015</v>
      </c>
      <c r="J71" s="255">
        <v>793.47182543640918</v>
      </c>
      <c r="K71" s="254">
        <v>996307</v>
      </c>
      <c r="L71" s="255">
        <v>1621.8035064794256</v>
      </c>
      <c r="M71" s="254">
        <v>875459</v>
      </c>
      <c r="N71" s="255">
        <v>1250.592616775886</v>
      </c>
      <c r="O71" s="254">
        <v>1</v>
      </c>
      <c r="P71" s="255">
        <v>884.77</v>
      </c>
      <c r="Q71" s="254">
        <v>1871767</v>
      </c>
      <c r="R71" s="255">
        <v>1448.1811211491586</v>
      </c>
      <c r="V71" s="207"/>
      <c r="W71" s="200"/>
      <c r="X71" s="207"/>
      <c r="Y71" s="200"/>
      <c r="Z71" s="207"/>
      <c r="AA71" s="200"/>
      <c r="AB71" s="207"/>
      <c r="AC71" s="200"/>
      <c r="AD71" s="207"/>
      <c r="AE71" s="200"/>
      <c r="AF71" s="207"/>
      <c r="AG71" s="200"/>
      <c r="AH71" s="207"/>
      <c r="AI71" s="200"/>
      <c r="AJ71" s="207"/>
      <c r="AK71" s="200"/>
    </row>
    <row r="72" spans="2:37" ht="14.25" customHeight="1">
      <c r="B72" s="253" t="s">
        <v>23</v>
      </c>
      <c r="C72" s="254">
        <v>1135</v>
      </c>
      <c r="D72" s="255">
        <v>717.34880176211448</v>
      </c>
      <c r="E72" s="254">
        <v>3416</v>
      </c>
      <c r="F72" s="255">
        <v>753.65201697892178</v>
      </c>
      <c r="G72" s="254">
        <v>0</v>
      </c>
      <c r="H72" s="255">
        <v>0</v>
      </c>
      <c r="I72" s="254">
        <v>4551</v>
      </c>
      <c r="J72" s="255">
        <v>744.59814985717355</v>
      </c>
      <c r="K72" s="254">
        <v>930534</v>
      </c>
      <c r="L72" s="255">
        <v>1621.0948951247328</v>
      </c>
      <c r="M72" s="254">
        <v>876260</v>
      </c>
      <c r="N72" s="255">
        <v>1116.8025036176505</v>
      </c>
      <c r="O72" s="254">
        <v>1</v>
      </c>
      <c r="P72" s="255">
        <v>844.72</v>
      </c>
      <c r="Q72" s="254">
        <v>1806795</v>
      </c>
      <c r="R72" s="255">
        <v>1376.5225848422208</v>
      </c>
      <c r="V72" s="207"/>
      <c r="W72" s="200"/>
      <c r="X72" s="207"/>
      <c r="Y72" s="200"/>
      <c r="Z72" s="207"/>
      <c r="AA72" s="200"/>
      <c r="AB72" s="207"/>
      <c r="AC72" s="200"/>
      <c r="AD72" s="207"/>
      <c r="AE72" s="200"/>
      <c r="AF72" s="207"/>
      <c r="AG72" s="200"/>
      <c r="AH72" s="207"/>
      <c r="AI72" s="200"/>
      <c r="AJ72" s="207"/>
      <c r="AK72" s="200"/>
    </row>
    <row r="73" spans="2:37" ht="14.25" customHeight="1">
      <c r="B73" s="253" t="s">
        <v>24</v>
      </c>
      <c r="C73" s="254">
        <v>645</v>
      </c>
      <c r="D73" s="255">
        <v>672.62249612403093</v>
      </c>
      <c r="E73" s="254">
        <v>3015</v>
      </c>
      <c r="F73" s="255">
        <v>718.00093532338258</v>
      </c>
      <c r="G73" s="254">
        <v>0</v>
      </c>
      <c r="H73" s="255">
        <v>0</v>
      </c>
      <c r="I73" s="254">
        <v>3660</v>
      </c>
      <c r="J73" s="255">
        <v>710.00391530054594</v>
      </c>
      <c r="K73" s="254">
        <v>799658</v>
      </c>
      <c r="L73" s="255">
        <v>1556.9264898619138</v>
      </c>
      <c r="M73" s="254">
        <v>853917</v>
      </c>
      <c r="N73" s="255">
        <v>950.55063996852505</v>
      </c>
      <c r="O73" s="254">
        <v>4</v>
      </c>
      <c r="P73" s="255">
        <v>1006.35</v>
      </c>
      <c r="Q73" s="254">
        <v>1653579</v>
      </c>
      <c r="R73" s="255">
        <v>1243.7894405166014</v>
      </c>
      <c r="S73" s="40"/>
      <c r="V73" s="207"/>
      <c r="W73" s="200"/>
      <c r="X73" s="207"/>
      <c r="Y73" s="200"/>
      <c r="Z73" s="207"/>
      <c r="AA73" s="200"/>
      <c r="AB73" s="207"/>
      <c r="AC73" s="200"/>
      <c r="AD73" s="207"/>
      <c r="AE73" s="200"/>
      <c r="AF73" s="207"/>
      <c r="AG73" s="200"/>
      <c r="AH73" s="207"/>
      <c r="AI73" s="200"/>
      <c r="AJ73" s="207"/>
      <c r="AK73" s="200"/>
    </row>
    <row r="74" spans="2:37" ht="14.25" customHeight="1">
      <c r="B74" s="253" t="s">
        <v>25</v>
      </c>
      <c r="C74" s="254">
        <v>290</v>
      </c>
      <c r="D74" s="255">
        <v>623.99882758620697</v>
      </c>
      <c r="E74" s="254">
        <v>2197</v>
      </c>
      <c r="F74" s="255">
        <v>696.16487938097373</v>
      </c>
      <c r="G74" s="254">
        <v>0</v>
      </c>
      <c r="H74" s="255">
        <v>0</v>
      </c>
      <c r="I74" s="254">
        <v>2487</v>
      </c>
      <c r="J74" s="255">
        <v>687.74985926819443</v>
      </c>
      <c r="K74" s="254">
        <v>524569</v>
      </c>
      <c r="L74" s="255">
        <v>1396.7720297996998</v>
      </c>
      <c r="M74" s="254">
        <v>709891</v>
      </c>
      <c r="N74" s="255">
        <v>846.20114480955726</v>
      </c>
      <c r="O74" s="254">
        <v>5</v>
      </c>
      <c r="P74" s="255">
        <v>1075.3520000000001</v>
      </c>
      <c r="Q74" s="254">
        <v>1234465</v>
      </c>
      <c r="R74" s="255">
        <v>1080.1596323508563</v>
      </c>
      <c r="V74" s="207"/>
      <c r="W74" s="200"/>
      <c r="X74" s="207"/>
      <c r="Y74" s="200"/>
      <c r="Z74" s="207"/>
      <c r="AA74" s="200"/>
      <c r="AB74" s="207"/>
      <c r="AC74" s="200"/>
      <c r="AD74" s="207"/>
      <c r="AE74" s="200"/>
      <c r="AF74" s="207"/>
      <c r="AG74" s="200"/>
      <c r="AH74" s="207"/>
      <c r="AI74" s="200"/>
      <c r="AJ74" s="207"/>
      <c r="AK74" s="200"/>
    </row>
    <row r="75" spans="2:37" ht="14.25" customHeight="1">
      <c r="B75" s="253" t="s">
        <v>26</v>
      </c>
      <c r="C75" s="254">
        <v>326</v>
      </c>
      <c r="D75" s="255">
        <v>569.38187116564427</v>
      </c>
      <c r="E75" s="254">
        <v>3728</v>
      </c>
      <c r="F75" s="255">
        <v>652.49248927038627</v>
      </c>
      <c r="G75" s="254">
        <v>0</v>
      </c>
      <c r="H75" s="255">
        <v>0</v>
      </c>
      <c r="I75" s="254">
        <v>4054</v>
      </c>
      <c r="J75" s="255">
        <v>645.80919832264431</v>
      </c>
      <c r="K75" s="254">
        <v>553755</v>
      </c>
      <c r="L75" s="255">
        <v>1187.6767179167773</v>
      </c>
      <c r="M75" s="254">
        <v>1154784</v>
      </c>
      <c r="N75" s="255">
        <v>788.76756468742508</v>
      </c>
      <c r="O75" s="254">
        <v>23</v>
      </c>
      <c r="P75" s="255">
        <v>849.63521739130442</v>
      </c>
      <c r="Q75" s="254">
        <v>1708562</v>
      </c>
      <c r="R75" s="255">
        <v>918.05718841927205</v>
      </c>
      <c r="V75" s="207"/>
      <c r="W75" s="200"/>
      <c r="X75" s="207"/>
      <c r="Y75" s="200"/>
      <c r="Z75" s="207"/>
      <c r="AA75" s="200"/>
      <c r="AB75" s="207"/>
      <c r="AC75" s="200"/>
      <c r="AD75" s="207"/>
      <c r="AE75" s="200"/>
      <c r="AF75" s="207"/>
      <c r="AG75" s="200"/>
      <c r="AH75" s="207"/>
      <c r="AI75" s="200"/>
      <c r="AJ75" s="207"/>
      <c r="AK75" s="200"/>
    </row>
    <row r="76" spans="2:37" ht="14.25" customHeight="1">
      <c r="B76" s="253" t="s">
        <v>5</v>
      </c>
      <c r="C76" s="254">
        <v>0</v>
      </c>
      <c r="D76" s="255">
        <v>0</v>
      </c>
      <c r="E76" s="254">
        <v>0</v>
      </c>
      <c r="F76" s="255">
        <v>0</v>
      </c>
      <c r="G76" s="254">
        <v>0</v>
      </c>
      <c r="H76" s="255">
        <v>0</v>
      </c>
      <c r="I76" s="254">
        <v>0</v>
      </c>
      <c r="J76" s="255">
        <v>0</v>
      </c>
      <c r="K76" s="254">
        <v>68</v>
      </c>
      <c r="L76" s="255">
        <v>2160.0652941176472</v>
      </c>
      <c r="M76" s="254">
        <v>22</v>
      </c>
      <c r="N76" s="255">
        <v>1341.5759090909091</v>
      </c>
      <c r="O76" s="254">
        <v>0</v>
      </c>
      <c r="P76" s="255">
        <v>0</v>
      </c>
      <c r="Q76" s="254">
        <v>90</v>
      </c>
      <c r="R76" s="255">
        <v>1959.9901111111112</v>
      </c>
      <c r="V76" s="207"/>
      <c r="W76" s="200"/>
      <c r="X76" s="207"/>
      <c r="Y76" s="200"/>
      <c r="Z76" s="207"/>
      <c r="AA76" s="200"/>
      <c r="AB76" s="207"/>
      <c r="AC76" s="200"/>
      <c r="AD76" s="207"/>
      <c r="AE76" s="200"/>
      <c r="AF76" s="207"/>
      <c r="AG76" s="200"/>
      <c r="AH76" s="207"/>
      <c r="AI76" s="200"/>
      <c r="AJ76" s="207"/>
      <c r="AK76" s="200"/>
    </row>
    <row r="77" spans="2:37" ht="14.25" customHeight="1">
      <c r="B77" s="257" t="s">
        <v>6</v>
      </c>
      <c r="C77" s="258">
        <v>15520</v>
      </c>
      <c r="D77" s="259">
        <v>677.94640592783526</v>
      </c>
      <c r="E77" s="258">
        <v>29896</v>
      </c>
      <c r="F77" s="259">
        <v>719.52051545357244</v>
      </c>
      <c r="G77" s="258">
        <v>0</v>
      </c>
      <c r="H77" s="259">
        <v>0</v>
      </c>
      <c r="I77" s="258">
        <v>45416</v>
      </c>
      <c r="J77" s="259">
        <v>705.31340386647889</v>
      </c>
      <c r="K77" s="258">
        <v>4787584</v>
      </c>
      <c r="L77" s="259">
        <v>1445.2556021763789</v>
      </c>
      <c r="M77" s="258">
        <v>5314341</v>
      </c>
      <c r="N77" s="259">
        <v>975.00036353708026</v>
      </c>
      <c r="O77" s="258">
        <v>36</v>
      </c>
      <c r="P77" s="259">
        <v>882.99861111111113</v>
      </c>
      <c r="Q77" s="258">
        <v>10101961</v>
      </c>
      <c r="R77" s="259">
        <v>1197.8663144512248</v>
      </c>
      <c r="V77" s="207"/>
      <c r="W77" s="200"/>
      <c r="X77" s="207"/>
      <c r="Y77" s="200"/>
      <c r="Z77" s="207"/>
      <c r="AA77" s="200"/>
      <c r="AB77" s="207"/>
      <c r="AC77" s="200"/>
      <c r="AD77" s="207"/>
      <c r="AE77" s="200"/>
      <c r="AF77" s="207"/>
      <c r="AG77" s="200"/>
      <c r="AH77" s="207"/>
      <c r="AI77" s="200"/>
      <c r="AJ77" s="207"/>
      <c r="AK77" s="200"/>
    </row>
    <row r="78" spans="2:37" ht="14.25" customHeight="1">
      <c r="B78" s="260" t="s">
        <v>27</v>
      </c>
      <c r="C78" s="254">
        <v>60.913981958762889</v>
      </c>
      <c r="D78" s="254" t="s">
        <v>216</v>
      </c>
      <c r="E78" s="254">
        <v>68.155806796895902</v>
      </c>
      <c r="F78" s="254" t="s">
        <v>216</v>
      </c>
      <c r="G78" s="254">
        <v>0</v>
      </c>
      <c r="H78" s="254">
        <v>0</v>
      </c>
      <c r="I78" s="254">
        <v>65.68105953848864</v>
      </c>
      <c r="J78" s="254" t="s">
        <v>216</v>
      </c>
      <c r="K78" s="254">
        <v>70.800995893413543</v>
      </c>
      <c r="L78" s="254" t="s">
        <v>216</v>
      </c>
      <c r="M78" s="254">
        <v>73.991908869491212</v>
      </c>
      <c r="N78" s="254" t="s">
        <v>216</v>
      </c>
      <c r="O78" s="254">
        <v>83.277777777777771</v>
      </c>
      <c r="P78" s="254" t="s">
        <v>216</v>
      </c>
      <c r="Q78" s="254">
        <v>72.479672132023865</v>
      </c>
      <c r="R78" s="254" t="s">
        <v>216</v>
      </c>
      <c r="V78" s="207"/>
      <c r="W78" s="200"/>
      <c r="X78" s="207"/>
      <c r="Y78" s="200"/>
      <c r="Z78" s="207"/>
      <c r="AA78" s="200"/>
      <c r="AB78" s="207"/>
      <c r="AC78" s="200"/>
      <c r="AD78" s="207"/>
      <c r="AE78" s="200"/>
      <c r="AF78" s="207"/>
      <c r="AG78" s="200"/>
      <c r="AH78" s="207"/>
      <c r="AI78" s="200"/>
      <c r="AJ78" s="207"/>
      <c r="AK78" s="200"/>
    </row>
    <row r="79" spans="2:37" ht="16.399999999999999" customHeight="1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V79" s="198"/>
      <c r="W79" s="197"/>
      <c r="X79" s="198"/>
      <c r="Y79" s="197"/>
      <c r="Z79" s="198"/>
      <c r="AA79" s="197"/>
      <c r="AB79" s="198"/>
      <c r="AC79" s="197"/>
      <c r="AD79" s="198"/>
      <c r="AE79" s="197"/>
      <c r="AF79" s="198"/>
      <c r="AG79" s="197"/>
      <c r="AH79" s="198"/>
      <c r="AI79" s="197"/>
      <c r="AJ79" s="198"/>
      <c r="AK79" s="197"/>
    </row>
    <row r="80" spans="2:37" ht="14.5">
      <c r="B80" s="39" t="s">
        <v>220</v>
      </c>
      <c r="Q80" s="41" t="s">
        <v>125</v>
      </c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</row>
    <row r="83" spans="19:19">
      <c r="S83" s="40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6"/>
  <sheetViews>
    <sheetView showGridLines="0" showRowColHeaders="0" showZeros="0" showOutlineSymbols="0" zoomScaleNormal="100" workbookViewId="0">
      <pane ySplit="4" topLeftCell="A35" activePane="bottomLeft" state="frozen"/>
      <selection activeCell="Q29" sqref="Q29"/>
      <selection pane="bottomLeft" activeCell="H28" sqref="H28"/>
    </sheetView>
  </sheetViews>
  <sheetFormatPr baseColWidth="10" defaultColWidth="11.54296875" defaultRowHeight="15.5"/>
  <cols>
    <col min="1" max="1" width="2.7265625" style="27" customWidth="1"/>
    <col min="2" max="2" width="8" style="27" customWidth="1"/>
    <col min="3" max="3" width="5.54296875" style="27" customWidth="1"/>
    <col min="4" max="9" width="20" style="27" customWidth="1"/>
    <col min="10" max="10" width="11.54296875" style="27"/>
    <col min="11" max="11" width="11.81640625" style="27" bestFit="1" customWidth="1"/>
    <col min="12" max="12" width="11.81640625" style="27" customWidth="1"/>
    <col min="13" max="16384" width="11.54296875" style="27"/>
  </cols>
  <sheetData>
    <row r="1" spans="1:11" ht="18.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170</v>
      </c>
    </row>
    <row r="3" spans="1:11">
      <c r="A3" s="264"/>
      <c r="B3" s="264"/>
      <c r="C3" s="264"/>
      <c r="D3" s="264"/>
      <c r="E3" s="264"/>
      <c r="F3" s="264"/>
      <c r="G3" s="264"/>
      <c r="H3" s="264"/>
      <c r="I3" s="264"/>
    </row>
    <row r="4" spans="1:11" ht="32.15" customHeight="1">
      <c r="A4" s="264"/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/>
      <c r="C18" s="45"/>
      <c r="D18" s="46"/>
      <c r="E18" s="46"/>
      <c r="F18" s="46"/>
      <c r="G18" s="46"/>
      <c r="H18" s="46"/>
      <c r="I18" s="46"/>
    </row>
    <row r="19" spans="2:10">
      <c r="B19" s="45">
        <v>2022</v>
      </c>
      <c r="C19" s="45" t="s">
        <v>113</v>
      </c>
      <c r="D19" s="46">
        <v>952322</v>
      </c>
      <c r="E19" s="46">
        <v>6226951</v>
      </c>
      <c r="F19" s="46">
        <v>2357080</v>
      </c>
      <c r="G19" s="46">
        <v>341417</v>
      </c>
      <c r="H19" s="46">
        <v>44281</v>
      </c>
      <c r="I19" s="46">
        <v>9922051</v>
      </c>
    </row>
    <row r="20" spans="2:10">
      <c r="B20" s="45"/>
      <c r="C20" s="45" t="s">
        <v>114</v>
      </c>
      <c r="D20" s="46">
        <v>949990</v>
      </c>
      <c r="E20" s="46">
        <v>6228161</v>
      </c>
      <c r="F20" s="46">
        <v>2348674</v>
      </c>
      <c r="G20" s="46">
        <v>341328</v>
      </c>
      <c r="H20" s="46">
        <v>44118</v>
      </c>
      <c r="I20" s="46">
        <v>9912271</v>
      </c>
      <c r="J20" s="31"/>
    </row>
    <row r="21" spans="2:10">
      <c r="B21" s="45"/>
      <c r="C21" s="45" t="s">
        <v>115</v>
      </c>
      <c r="D21" s="46">
        <v>952160</v>
      </c>
      <c r="E21" s="46">
        <v>6234609</v>
      </c>
      <c r="F21" s="46">
        <v>2349915</v>
      </c>
      <c r="G21" s="46">
        <v>342215</v>
      </c>
      <c r="H21" s="46">
        <v>44276</v>
      </c>
      <c r="I21" s="46">
        <v>9923175</v>
      </c>
      <c r="J21" s="31"/>
    </row>
    <row r="22" spans="2:10">
      <c r="B22" s="45"/>
      <c r="C22" s="45" t="s">
        <v>116</v>
      </c>
      <c r="D22" s="46">
        <v>952455</v>
      </c>
      <c r="E22" s="46">
        <v>6238696</v>
      </c>
      <c r="F22" s="46">
        <v>2351287</v>
      </c>
      <c r="G22" s="46">
        <v>342758</v>
      </c>
      <c r="H22" s="46">
        <v>44306</v>
      </c>
      <c r="I22" s="46">
        <v>9929502</v>
      </c>
      <c r="J22" s="31"/>
    </row>
    <row r="23" spans="2:10">
      <c r="B23" s="45"/>
      <c r="C23" s="45" t="s">
        <v>117</v>
      </c>
      <c r="D23" s="46">
        <v>951469</v>
      </c>
      <c r="E23" s="46">
        <v>6234368</v>
      </c>
      <c r="F23" s="46">
        <v>2347153</v>
      </c>
      <c r="G23" s="46">
        <v>341631</v>
      </c>
      <c r="H23" s="46">
        <v>44375</v>
      </c>
      <c r="I23" s="46">
        <v>9918996</v>
      </c>
      <c r="J23" s="31"/>
    </row>
    <row r="24" spans="2:10">
      <c r="B24" s="45"/>
      <c r="C24" s="45" t="s">
        <v>118</v>
      </c>
      <c r="D24" s="46">
        <v>952436</v>
      </c>
      <c r="E24" s="46">
        <v>6246506</v>
      </c>
      <c r="F24" s="46">
        <v>2350353</v>
      </c>
      <c r="G24" s="46">
        <v>342472</v>
      </c>
      <c r="H24" s="46">
        <v>44415</v>
      </c>
      <c r="I24" s="46">
        <v>9936182</v>
      </c>
      <c r="J24" s="31"/>
    </row>
    <row r="25" spans="2:10">
      <c r="B25" s="45"/>
      <c r="C25" s="45" t="s">
        <v>119</v>
      </c>
      <c r="D25" s="46">
        <v>952409</v>
      </c>
      <c r="E25" s="46">
        <v>6253855</v>
      </c>
      <c r="F25" s="46">
        <v>2352401</v>
      </c>
      <c r="G25" s="46">
        <v>343264</v>
      </c>
      <c r="H25" s="46">
        <v>44470</v>
      </c>
      <c r="I25" s="46">
        <v>9946399</v>
      </c>
      <c r="J25" s="31"/>
    </row>
    <row r="26" spans="2:10">
      <c r="B26" s="45"/>
      <c r="C26" s="45" t="s">
        <v>120</v>
      </c>
      <c r="D26" s="46">
        <v>951986</v>
      </c>
      <c r="E26" s="46">
        <v>6258422</v>
      </c>
      <c r="F26" s="46">
        <v>2350745</v>
      </c>
      <c r="G26" s="46">
        <v>343182</v>
      </c>
      <c r="H26" s="46">
        <v>44480</v>
      </c>
      <c r="I26" s="46">
        <v>9948815</v>
      </c>
      <c r="J26" s="31"/>
    </row>
    <row r="27" spans="2:10">
      <c r="B27" s="45"/>
      <c r="C27" s="45" t="s">
        <v>121</v>
      </c>
      <c r="D27" s="46">
        <v>950209</v>
      </c>
      <c r="E27" s="46">
        <v>6262298</v>
      </c>
      <c r="F27" s="46">
        <v>2349822</v>
      </c>
      <c r="G27" s="46">
        <v>343041</v>
      </c>
      <c r="H27" s="46">
        <v>44499</v>
      </c>
      <c r="I27" s="46">
        <v>9949869</v>
      </c>
      <c r="J27" s="31"/>
    </row>
    <row r="28" spans="2:10">
      <c r="B28" s="45"/>
      <c r="C28" s="45" t="s">
        <v>122</v>
      </c>
      <c r="D28" s="46">
        <v>948917</v>
      </c>
      <c r="E28" s="46">
        <v>6272545</v>
      </c>
      <c r="F28" s="46">
        <v>2351962</v>
      </c>
      <c r="G28" s="46">
        <v>341194</v>
      </c>
      <c r="H28" s="46">
        <v>44505</v>
      </c>
      <c r="I28" s="46">
        <v>9959123</v>
      </c>
      <c r="J28" s="31"/>
    </row>
    <row r="29" spans="2:10">
      <c r="B29" s="51"/>
      <c r="C29" s="45" t="s">
        <v>123</v>
      </c>
      <c r="D29" s="46">
        <v>948664</v>
      </c>
      <c r="E29" s="46">
        <v>6286860</v>
      </c>
      <c r="F29" s="46">
        <v>2354435</v>
      </c>
      <c r="G29" s="46">
        <v>340641</v>
      </c>
      <c r="H29" s="46">
        <v>44634</v>
      </c>
      <c r="I29" s="46">
        <v>9975234</v>
      </c>
      <c r="J29" s="31"/>
    </row>
    <row r="30" spans="2:10">
      <c r="B30" s="51"/>
      <c r="C30" s="45" t="s">
        <v>124</v>
      </c>
      <c r="D30" s="46">
        <v>949781</v>
      </c>
      <c r="E30" s="46">
        <v>6302297</v>
      </c>
      <c r="F30" s="46">
        <v>2356613</v>
      </c>
      <c r="G30" s="46">
        <v>341311</v>
      </c>
      <c r="H30" s="46">
        <v>44834</v>
      </c>
      <c r="I30" s="46">
        <v>9994836</v>
      </c>
      <c r="J30" s="31"/>
    </row>
    <row r="31" spans="2:10">
      <c r="B31" s="45">
        <v>2023</v>
      </c>
      <c r="C31" s="45" t="s">
        <v>113</v>
      </c>
      <c r="D31" s="46">
        <v>948476</v>
      </c>
      <c r="E31" s="46">
        <v>6320939</v>
      </c>
      <c r="F31" s="46">
        <v>2354136</v>
      </c>
      <c r="G31" s="46">
        <v>340750</v>
      </c>
      <c r="H31" s="46">
        <v>44848</v>
      </c>
      <c r="I31" s="46">
        <v>10009149</v>
      </c>
      <c r="J31" s="31"/>
    </row>
    <row r="32" spans="2:10">
      <c r="B32" s="45"/>
      <c r="C32" s="45" t="s">
        <v>114</v>
      </c>
      <c r="D32" s="46">
        <v>944911</v>
      </c>
      <c r="E32" s="46">
        <v>6328553</v>
      </c>
      <c r="F32" s="46">
        <v>2349158</v>
      </c>
      <c r="G32" s="46">
        <v>340315</v>
      </c>
      <c r="H32" s="46">
        <v>44692</v>
      </c>
      <c r="I32" s="46">
        <v>10007629</v>
      </c>
      <c r="J32" s="31"/>
    </row>
    <row r="33" spans="2:42">
      <c r="B33" s="45"/>
      <c r="C33" s="45" t="s">
        <v>115</v>
      </c>
      <c r="D33" s="46">
        <v>945332</v>
      </c>
      <c r="E33" s="46">
        <v>6338043</v>
      </c>
      <c r="F33" s="46">
        <v>2350099</v>
      </c>
      <c r="G33" s="46">
        <v>340760</v>
      </c>
      <c r="H33" s="46">
        <v>44772</v>
      </c>
      <c r="I33" s="46">
        <v>10019006</v>
      </c>
      <c r="J33" s="31"/>
    </row>
    <row r="34" spans="2:42">
      <c r="B34" s="45"/>
      <c r="C34" s="45" t="s">
        <v>116</v>
      </c>
      <c r="D34" s="46">
        <v>945690</v>
      </c>
      <c r="E34" s="46">
        <v>6344580</v>
      </c>
      <c r="F34" s="46">
        <v>2350176</v>
      </c>
      <c r="G34" s="46">
        <v>341278</v>
      </c>
      <c r="H34" s="46">
        <v>44811</v>
      </c>
      <c r="I34" s="46">
        <v>10026535</v>
      </c>
      <c r="J34" s="31"/>
    </row>
    <row r="35" spans="2:42">
      <c r="B35" s="45"/>
      <c r="C35" s="45" t="s">
        <v>117</v>
      </c>
      <c r="D35" s="46">
        <v>945050</v>
      </c>
      <c r="E35" s="46">
        <v>6343015</v>
      </c>
      <c r="F35" s="46">
        <v>2346534</v>
      </c>
      <c r="G35" s="46">
        <v>340218</v>
      </c>
      <c r="H35" s="46">
        <v>44872</v>
      </c>
      <c r="I35" s="46">
        <v>10019689</v>
      </c>
      <c r="J35" s="31"/>
    </row>
    <row r="36" spans="2:42">
      <c r="B36" s="45"/>
      <c r="C36" s="45" t="s">
        <v>118</v>
      </c>
      <c r="D36" s="46">
        <v>946559</v>
      </c>
      <c r="E36" s="46">
        <v>6357104</v>
      </c>
      <c r="F36" s="46">
        <v>2350589</v>
      </c>
      <c r="G36" s="46">
        <v>341443</v>
      </c>
      <c r="H36" s="46">
        <v>45037</v>
      </c>
      <c r="I36" s="46">
        <v>10040732</v>
      </c>
      <c r="J36" s="31"/>
    </row>
    <row r="37" spans="2:42">
      <c r="B37" s="45"/>
      <c r="C37" s="45" t="s">
        <v>119</v>
      </c>
      <c r="D37" s="46">
        <v>947160</v>
      </c>
      <c r="E37" s="46">
        <v>6369023</v>
      </c>
      <c r="F37" s="46">
        <v>2352406</v>
      </c>
      <c r="G37" s="46">
        <v>342143</v>
      </c>
      <c r="H37" s="46">
        <v>45208</v>
      </c>
      <c r="I37" s="46">
        <v>10055940</v>
      </c>
      <c r="J37" s="31"/>
    </row>
    <row r="38" spans="2:42">
      <c r="B38" s="45"/>
      <c r="C38" s="45" t="s">
        <v>120</v>
      </c>
      <c r="D38" s="46">
        <v>946903</v>
      </c>
      <c r="E38" s="46">
        <v>6380917</v>
      </c>
      <c r="F38" s="46">
        <v>2353584</v>
      </c>
      <c r="G38" s="46">
        <v>342480</v>
      </c>
      <c r="H38" s="46">
        <v>45264</v>
      </c>
      <c r="I38" s="46">
        <v>10069148</v>
      </c>
      <c r="J38" s="31"/>
    </row>
    <row r="39" spans="2:42">
      <c r="B39" s="45"/>
      <c r="C39" s="45" t="s">
        <v>121</v>
      </c>
      <c r="D39" s="46">
        <v>945539</v>
      </c>
      <c r="E39" s="46">
        <v>6388225</v>
      </c>
      <c r="F39" s="46">
        <v>2352048</v>
      </c>
      <c r="G39" s="46">
        <v>342294</v>
      </c>
      <c r="H39" s="46">
        <v>45328</v>
      </c>
      <c r="I39" s="46">
        <v>10073434</v>
      </c>
      <c r="J39" s="31"/>
    </row>
    <row r="40" spans="2:42">
      <c r="B40" s="45"/>
      <c r="C40" s="45" t="s">
        <v>122</v>
      </c>
      <c r="D40" s="46">
        <v>944816</v>
      </c>
      <c r="E40" s="46">
        <v>6401291</v>
      </c>
      <c r="F40" s="46">
        <v>2353311</v>
      </c>
      <c r="G40" s="46">
        <v>340914</v>
      </c>
      <c r="H40" s="46">
        <v>45340</v>
      </c>
      <c r="I40" s="46">
        <v>10085672</v>
      </c>
      <c r="J40" s="31"/>
      <c r="K40" s="208"/>
      <c r="L40" s="208"/>
      <c r="M40" s="208"/>
      <c r="N40" s="208"/>
      <c r="O40" s="208"/>
      <c r="P40" s="208"/>
    </row>
    <row r="41" spans="2:42">
      <c r="B41" s="51"/>
      <c r="C41" s="48" t="s">
        <v>123</v>
      </c>
      <c r="D41" s="49">
        <v>945141</v>
      </c>
      <c r="E41" s="49">
        <v>6415552</v>
      </c>
      <c r="F41" s="49">
        <v>2355361</v>
      </c>
      <c r="G41" s="49">
        <v>340491</v>
      </c>
      <c r="H41" s="49">
        <v>45416</v>
      </c>
      <c r="I41" s="50">
        <v>10101961</v>
      </c>
    </row>
    <row r="42" spans="2:42" ht="15.75" customHeight="1">
      <c r="B42" s="51"/>
      <c r="C42" s="45" t="s">
        <v>124</v>
      </c>
      <c r="D42" s="46"/>
      <c r="E42" s="46"/>
      <c r="F42" s="46"/>
      <c r="G42" s="46"/>
      <c r="H42" s="46"/>
      <c r="I42" s="46"/>
    </row>
    <row r="43" spans="2:42">
      <c r="B43" s="51"/>
      <c r="C43" s="45"/>
      <c r="D43" s="46"/>
      <c r="E43" s="46"/>
      <c r="F43" s="46"/>
      <c r="G43" s="46"/>
      <c r="H43" s="46"/>
      <c r="I43" s="46"/>
    </row>
    <row r="44" spans="2:42">
      <c r="B44" s="45"/>
      <c r="C44" s="45"/>
      <c r="D44" s="50" t="s">
        <v>126</v>
      </c>
      <c r="E44" s="46"/>
      <c r="F44" s="46"/>
      <c r="G44" s="46"/>
      <c r="H44" s="46"/>
      <c r="I44" s="46"/>
    </row>
    <row r="45" spans="2:42">
      <c r="B45" s="45">
        <v>2010</v>
      </c>
      <c r="C45" s="45"/>
      <c r="D45" s="52">
        <v>0.64605465145384233</v>
      </c>
      <c r="E45" s="52">
        <v>2.0740877893759446</v>
      </c>
      <c r="F45" s="52">
        <v>0.85947739636256237</v>
      </c>
      <c r="G45" s="52">
        <v>1.7392870273798877</v>
      </c>
      <c r="H45" s="52">
        <v>-0.43609261021249068</v>
      </c>
      <c r="I45" s="52">
        <v>1.5761404508701116</v>
      </c>
    </row>
    <row r="46" spans="2:42">
      <c r="B46" s="45">
        <v>2011</v>
      </c>
      <c r="C46" s="45"/>
      <c r="D46" s="52">
        <v>0.63913245347664294</v>
      </c>
      <c r="E46" s="52">
        <v>1.8656846469753186</v>
      </c>
      <c r="F46" s="52">
        <v>0.79652236951388566</v>
      </c>
      <c r="G46" s="52">
        <v>1.7740853006467994</v>
      </c>
      <c r="H46" s="52">
        <v>1.4122269119481778</v>
      </c>
      <c r="I46" s="52">
        <v>1.4479276938926811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2:42">
      <c r="B47" s="45">
        <v>2012</v>
      </c>
      <c r="C47" s="45"/>
      <c r="D47" s="53">
        <v>1.4635962256193125E-2</v>
      </c>
      <c r="E47" s="53">
        <v>1.9189057681350929</v>
      </c>
      <c r="F47" s="53">
        <v>0.53992662999891028</v>
      </c>
      <c r="G47" s="53">
        <v>6.8240861181261936</v>
      </c>
      <c r="H47" s="53">
        <v>-0.61775253252361884</v>
      </c>
      <c r="I47" s="53">
        <v>1.4974492676012696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2013</v>
      </c>
      <c r="C48" s="45"/>
      <c r="D48" s="52">
        <v>-1.0167323951428386</v>
      </c>
      <c r="E48" s="52">
        <v>2.2640435767088407</v>
      </c>
      <c r="F48" s="52">
        <v>0.60791876918642185</v>
      </c>
      <c r="G48" s="52">
        <v>6.8467270636678457</v>
      </c>
      <c r="H48" s="52">
        <v>0.21597703268627644</v>
      </c>
      <c r="I48" s="52">
        <v>1.6326287956110797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9">
      <c r="B49" s="45">
        <v>2014</v>
      </c>
      <c r="C49" s="45"/>
      <c r="D49" s="52">
        <v>-0.41406292685174373</v>
      </c>
      <c r="E49" s="52">
        <v>1.7689990332942163</v>
      </c>
      <c r="F49" s="52">
        <v>0.42900361097932826</v>
      </c>
      <c r="G49" s="52">
        <v>6.5470313923552403</v>
      </c>
      <c r="H49" s="52">
        <v>1.6242213987226917</v>
      </c>
      <c r="I49" s="52">
        <v>1.3664603607754566</v>
      </c>
    </row>
    <row r="50" spans="2:9">
      <c r="B50" s="45">
        <v>2015</v>
      </c>
      <c r="C50" s="45"/>
      <c r="D50" s="52">
        <v>0.7635805019105657</v>
      </c>
      <c r="E50" s="52">
        <v>1.3468470114175402</v>
      </c>
      <c r="F50" s="52">
        <v>0.12593565693888031</v>
      </c>
      <c r="G50" s="52">
        <v>1.0514335427858068</v>
      </c>
      <c r="H50" s="52">
        <v>1.7844673752812401</v>
      </c>
      <c r="I50" s="52">
        <v>0.96923268422992592</v>
      </c>
    </row>
    <row r="51" spans="2:9">
      <c r="B51" s="45">
        <v>2016</v>
      </c>
      <c r="C51" s="45"/>
      <c r="D51" s="52">
        <v>0.84704686622552039</v>
      </c>
      <c r="E51" s="52">
        <v>1.724556938163202</v>
      </c>
      <c r="F51" s="52">
        <v>0.23129110970558919</v>
      </c>
      <c r="G51" s="52">
        <v>8.9926466685930073E-2</v>
      </c>
      <c r="H51" s="52">
        <v>2.3324948547907676</v>
      </c>
      <c r="I51" s="52">
        <v>1.2037754469463646</v>
      </c>
    </row>
    <row r="52" spans="2:9">
      <c r="B52" s="45">
        <v>2017</v>
      </c>
      <c r="C52" s="45"/>
      <c r="D52" s="52">
        <v>0.76974380690240096</v>
      </c>
      <c r="E52" s="52">
        <v>1.7180869417302125</v>
      </c>
      <c r="F52" s="52">
        <v>4.5677782157582669E-2</v>
      </c>
      <c r="G52" s="52">
        <v>-0.12342733252619364</v>
      </c>
      <c r="H52" s="52">
        <v>2.4059590316573454</v>
      </c>
      <c r="I52" s="52">
        <v>1.1430643980745447</v>
      </c>
    </row>
    <row r="53" spans="2:9">
      <c r="B53" s="45">
        <v>2018</v>
      </c>
      <c r="C53" s="45"/>
      <c r="D53" s="52">
        <v>0.35698114555438032</v>
      </c>
      <c r="E53" s="52">
        <v>1.879970462948255</v>
      </c>
      <c r="F53" s="52">
        <v>1.2259730421293469E-3</v>
      </c>
      <c r="G53" s="52">
        <v>-0.17165508535563756</v>
      </c>
      <c r="H53" s="52">
        <v>2.5143051110464443</v>
      </c>
      <c r="I53" s="52">
        <v>1.1949984188724949</v>
      </c>
    </row>
    <row r="54" spans="2:9">
      <c r="B54" s="45">
        <v>2019</v>
      </c>
      <c r="C54" s="45"/>
      <c r="D54" s="52">
        <v>0.70828216973439773</v>
      </c>
      <c r="E54" s="52">
        <v>1.5770285858221156</v>
      </c>
      <c r="F54" s="52">
        <v>5.4576268750294865E-2</v>
      </c>
      <c r="G54" s="52">
        <v>0.48335155257481777</v>
      </c>
      <c r="H54" s="52">
        <v>2.0694874766443494</v>
      </c>
      <c r="I54" s="52">
        <v>1.0839939308633362</v>
      </c>
    </row>
    <row r="55" spans="2:9">
      <c r="B55" s="45">
        <v>2020</v>
      </c>
      <c r="C55" s="45"/>
      <c r="D55" s="52">
        <v>-1.3635678535604212</v>
      </c>
      <c r="E55" s="52">
        <v>0.59937982958286895</v>
      </c>
      <c r="F55" s="52">
        <v>-0.59363153776341715</v>
      </c>
      <c r="G55" s="52">
        <v>-0.46044468489235824</v>
      </c>
      <c r="H55" s="52">
        <v>-0.2873296876448217</v>
      </c>
      <c r="I55" s="52">
        <v>7.7948215246048669E-2</v>
      </c>
    </row>
    <row r="56" spans="2:9">
      <c r="B56" s="45">
        <v>2021</v>
      </c>
      <c r="C56" s="45"/>
      <c r="D56" s="52">
        <v>0.49256152013295029</v>
      </c>
      <c r="E56" s="52">
        <v>1.5142368529653005</v>
      </c>
      <c r="F56" s="52">
        <v>0.23759551637283494</v>
      </c>
      <c r="G56" s="52">
        <v>1.0864299639629094</v>
      </c>
      <c r="H56" s="52">
        <v>2.8955196133110261</v>
      </c>
      <c r="I56" s="52">
        <v>1.1004872148784761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54" t="s">
        <v>113</v>
      </c>
      <c r="D58" s="52">
        <v>0.32964844873486498</v>
      </c>
      <c r="E58" s="52">
        <v>1.5715743505860136</v>
      </c>
      <c r="F58" s="52">
        <v>0.30703891500150071</v>
      </c>
      <c r="G58" s="52">
        <v>0.8873746358011303</v>
      </c>
      <c r="H58" s="52">
        <v>2.8642445642073966</v>
      </c>
      <c r="I58" s="52">
        <v>1.1306247887601817</v>
      </c>
    </row>
    <row r="59" spans="2:9">
      <c r="B59" s="45"/>
      <c r="C59" s="54" t="s">
        <v>114</v>
      </c>
      <c r="D59" s="52">
        <v>0.31297979147351107</v>
      </c>
      <c r="E59" s="52">
        <v>1.5607467750649029</v>
      </c>
      <c r="F59" s="52">
        <v>0.11799279255009232</v>
      </c>
      <c r="G59" s="52">
        <v>0.70900641734896741</v>
      </c>
      <c r="H59" s="52">
        <v>2.7337928464977734</v>
      </c>
      <c r="I59" s="52">
        <v>1.0708506462056233</v>
      </c>
    </row>
    <row r="60" spans="2:9">
      <c r="B60" s="45"/>
      <c r="C60" s="54" t="s">
        <v>115</v>
      </c>
      <c r="D60" s="52">
        <v>0.51</v>
      </c>
      <c r="E60" s="52">
        <v>1.59</v>
      </c>
      <c r="F60" s="52">
        <v>0.06</v>
      </c>
      <c r="G60" s="52">
        <v>0.67</v>
      </c>
      <c r="H60" s="52">
        <v>2.78</v>
      </c>
      <c r="I60" s="52">
        <v>1.0900000000000001</v>
      </c>
    </row>
    <row r="61" spans="2:9">
      <c r="B61" s="45"/>
      <c r="C61" s="54" t="s">
        <v>116</v>
      </c>
      <c r="D61" s="52">
        <v>0.54460274296523892</v>
      </c>
      <c r="E61" s="52">
        <v>1.5840160614451149</v>
      </c>
      <c r="F61" s="52">
        <v>-5.9803782387335414E-2</v>
      </c>
      <c r="G61" s="52">
        <v>0.54148871262964526</v>
      </c>
      <c r="H61" s="52">
        <v>2.4937540483020326</v>
      </c>
      <c r="I61" s="52">
        <v>1.0580278244107566</v>
      </c>
    </row>
    <row r="62" spans="2:9">
      <c r="B62" s="45"/>
      <c r="C62" s="54" t="s">
        <v>117</v>
      </c>
      <c r="D62" s="52">
        <v>0.37545758563577447</v>
      </c>
      <c r="E62" s="52">
        <v>1.3980195211381385</v>
      </c>
      <c r="F62" s="52">
        <v>-0.31690955846285229</v>
      </c>
      <c r="G62" s="52">
        <v>-6.2893817683984388E-2</v>
      </c>
      <c r="H62" s="52">
        <v>2.4069971383734901</v>
      </c>
      <c r="I62" s="52">
        <v>0.84261926583819591</v>
      </c>
    </row>
    <row r="63" spans="2:9">
      <c r="B63" s="45"/>
      <c r="C63" s="54" t="s">
        <v>118</v>
      </c>
      <c r="D63" s="52">
        <v>0.25821514700790082</v>
      </c>
      <c r="E63" s="52">
        <v>1.4004992019781115</v>
      </c>
      <c r="F63" s="52">
        <v>-0.32134117637080406</v>
      </c>
      <c r="G63" s="52">
        <v>-0.13355495290584551</v>
      </c>
      <c r="H63" s="52">
        <v>1.8459069020866803</v>
      </c>
      <c r="I63" s="52">
        <v>0.82698736692243813</v>
      </c>
    </row>
    <row r="64" spans="2:9">
      <c r="B64" s="45"/>
      <c r="C64" s="54" t="s">
        <v>119</v>
      </c>
      <c r="D64" s="52">
        <v>0.11552490775876834</v>
      </c>
      <c r="E64" s="52">
        <v>1.3584683527829711</v>
      </c>
      <c r="F64" s="52">
        <v>-0.28890941358934441</v>
      </c>
      <c r="G64" s="52">
        <v>-0.15154820600083996</v>
      </c>
      <c r="H64" s="52">
        <v>1.5204090950598159</v>
      </c>
      <c r="I64" s="52">
        <v>0.79291433766783825</v>
      </c>
    </row>
    <row r="65" spans="2:17">
      <c r="B65" s="45"/>
      <c r="C65" s="54" t="s">
        <v>120</v>
      </c>
      <c r="D65" s="52">
        <v>0.10410138423295745</v>
      </c>
      <c r="E65" s="52">
        <v>1.4326517533877814</v>
      </c>
      <c r="F65" s="52">
        <v>-0.16440047973852456</v>
      </c>
      <c r="G65" s="52">
        <v>0.12720790322862108</v>
      </c>
      <c r="H65" s="52">
        <v>1.2243411770060497</v>
      </c>
      <c r="I65" s="52">
        <v>0.87695327887626906</v>
      </c>
    </row>
    <row r="66" spans="2:17">
      <c r="B66" s="45"/>
      <c r="C66" s="54" t="s">
        <v>121</v>
      </c>
      <c r="D66" s="52">
        <v>-5.1015363513395862E-2</v>
      </c>
      <c r="E66" s="52">
        <v>1.3337324784077342</v>
      </c>
      <c r="F66" s="52">
        <v>-0.18181030388657593</v>
      </c>
      <c r="G66" s="52">
        <v>3.4701768915379461E-2</v>
      </c>
      <c r="H66" s="52">
        <v>1.0170030192277135</v>
      </c>
      <c r="I66" s="52">
        <v>0.79242120157494433</v>
      </c>
    </row>
    <row r="67" spans="2:17">
      <c r="B67" s="45"/>
      <c r="C67" s="54" t="s">
        <v>122</v>
      </c>
      <c r="D67" s="52">
        <v>-0.16360292570428703</v>
      </c>
      <c r="E67" s="52">
        <v>1.3305424622410023</v>
      </c>
      <c r="F67" s="52">
        <v>-0.12874767409173371</v>
      </c>
      <c r="G67" s="52">
        <v>-7.0877118991552468E-2</v>
      </c>
      <c r="H67" s="52">
        <v>0.86804768596164816</v>
      </c>
      <c r="I67" s="52">
        <v>0.7885373506027582</v>
      </c>
    </row>
    <row r="68" spans="2:17">
      <c r="B68" s="45"/>
      <c r="C68" s="54" t="s">
        <v>123</v>
      </c>
      <c r="D68" s="52">
        <v>-0.28285971062327331</v>
      </c>
      <c r="E68" s="52">
        <v>1.3091685630665539</v>
      </c>
      <c r="F68" s="52">
        <v>-0.10886715788410717</v>
      </c>
      <c r="G68" s="52">
        <v>-0.12431647926348655</v>
      </c>
      <c r="H68" s="52">
        <v>1.0756584161778937</v>
      </c>
      <c r="I68" s="52">
        <v>0.76810262811188856</v>
      </c>
    </row>
    <row r="69" spans="2:17">
      <c r="B69" s="45"/>
      <c r="C69" s="54" t="s">
        <v>124</v>
      </c>
      <c r="D69" s="52">
        <v>-0.39954236145265387</v>
      </c>
      <c r="E69" s="52">
        <v>1.3467124415317944</v>
      </c>
      <c r="F69" s="52">
        <v>-7.2721012513954353E-2</v>
      </c>
      <c r="G69" s="52">
        <v>-0.2650357374539003</v>
      </c>
      <c r="H69" s="52">
        <v>1.2557026062604448</v>
      </c>
      <c r="I69" s="52">
        <v>0.78521999571239398</v>
      </c>
    </row>
    <row r="70" spans="2:17">
      <c r="B70" s="45">
        <v>2023</v>
      </c>
      <c r="C70" s="54" t="s">
        <v>113</v>
      </c>
      <c r="D70" s="52">
        <v>-0.40385499862441998</v>
      </c>
      <c r="E70" s="52">
        <v>1.5093743310329533</v>
      </c>
      <c r="F70" s="52">
        <v>-0.12490030037164424</v>
      </c>
      <c r="G70" s="52">
        <v>-0.19536226959993019</v>
      </c>
      <c r="H70" s="52">
        <v>1.2804588875589884</v>
      </c>
      <c r="I70" s="52">
        <v>0.87782253890853479</v>
      </c>
    </row>
    <row r="71" spans="2:17">
      <c r="B71" s="45"/>
      <c r="C71" s="54" t="s">
        <v>114</v>
      </c>
      <c r="D71" s="52">
        <v>-0.53</v>
      </c>
      <c r="E71" s="52">
        <v>1.61</v>
      </c>
      <c r="F71" s="52">
        <v>0.02</v>
      </c>
      <c r="G71" s="52">
        <v>-0.3</v>
      </c>
      <c r="H71" s="52">
        <v>1.3</v>
      </c>
      <c r="I71" s="52">
        <v>0.96</v>
      </c>
    </row>
    <row r="72" spans="2:17">
      <c r="B72" s="45"/>
      <c r="C72" s="54" t="s">
        <v>115</v>
      </c>
      <c r="D72" s="52">
        <v>-0.71710636867753363</v>
      </c>
      <c r="E72" s="52">
        <v>1.6590294595860033</v>
      </c>
      <c r="F72" s="52">
        <v>7.8300704493550199E-3</v>
      </c>
      <c r="G72" s="52">
        <v>-0.42517131043350309</v>
      </c>
      <c r="H72" s="52">
        <v>1.1202457313217007</v>
      </c>
      <c r="I72" s="52">
        <v>0.96572921469186834</v>
      </c>
      <c r="L72" s="296"/>
    </row>
    <row r="73" spans="2:17">
      <c r="B73" s="45"/>
      <c r="C73" s="54" t="s">
        <v>116</v>
      </c>
      <c r="D73" s="52">
        <v>-0.71026977652487444</v>
      </c>
      <c r="E73" s="52">
        <v>1.697213648493201</v>
      </c>
      <c r="F73" s="52">
        <v>-4.7250718436331329E-2</v>
      </c>
      <c r="G73" s="52">
        <v>-0.43179152638304075</v>
      </c>
      <c r="H73" s="52">
        <v>1.1398004784904936</v>
      </c>
      <c r="I73" s="52">
        <v>0.97721919991555772</v>
      </c>
    </row>
    <row r="74" spans="2:17">
      <c r="B74" s="45"/>
      <c r="C74" s="54" t="s">
        <v>117</v>
      </c>
      <c r="D74" s="52">
        <v>-0.67464100249193804</v>
      </c>
      <c r="E74" s="52">
        <v>1.7427107286576593</v>
      </c>
      <c r="F74" s="52">
        <v>-2.6372375384131619E-2</v>
      </c>
      <c r="G74" s="52">
        <v>-0.413604151848046</v>
      </c>
      <c r="H74" s="52">
        <v>1.1200000000000099</v>
      </c>
      <c r="I74" s="52">
        <v>1.0151531465482977</v>
      </c>
    </row>
    <row r="75" spans="2:17">
      <c r="B75" s="45"/>
      <c r="C75" s="54" t="s">
        <v>118</v>
      </c>
      <c r="D75" s="52">
        <v>-0.61704933454845845</v>
      </c>
      <c r="E75" s="52">
        <v>1.7705578126395727</v>
      </c>
      <c r="F75" s="52">
        <v>1.0041044898367879E-2</v>
      </c>
      <c r="G75" s="52">
        <v>-0.3004625195636379</v>
      </c>
      <c r="H75" s="52">
        <v>1.4004277834064993</v>
      </c>
      <c r="I75" s="52">
        <v>1.0522150258519769</v>
      </c>
    </row>
    <row r="76" spans="2:17">
      <c r="B76" s="45"/>
      <c r="C76" s="54" t="s">
        <v>119</v>
      </c>
      <c r="D76" s="52">
        <v>-0.55112876925774712</v>
      </c>
      <c r="E76" s="52">
        <v>1.8415521306458071</v>
      </c>
      <c r="F76" s="52">
        <v>2.1254879589704956E-4</v>
      </c>
      <c r="G76" s="52">
        <v>-0.32657080264753002</v>
      </c>
      <c r="H76" s="52">
        <v>1.6595457611873199</v>
      </c>
      <c r="I76" s="52">
        <v>1.1013131486078631</v>
      </c>
    </row>
    <row r="77" spans="2:17">
      <c r="B77" s="45"/>
      <c r="C77" s="54" t="s">
        <v>120</v>
      </c>
      <c r="D77" s="52">
        <v>-0.53393642343479986</v>
      </c>
      <c r="E77" s="52">
        <v>1.9572825226550794</v>
      </c>
      <c r="F77" s="52">
        <v>0.12077022390772907</v>
      </c>
      <c r="G77" s="52">
        <v>-0.20455618301659095</v>
      </c>
      <c r="H77" s="52">
        <v>1.7625899280575563</v>
      </c>
      <c r="I77" s="52">
        <v>1.2095209328950141</v>
      </c>
    </row>
    <row r="78" spans="2:17">
      <c r="B78" s="45"/>
      <c r="C78" s="54" t="s">
        <v>121</v>
      </c>
      <c r="D78" s="52">
        <v>-0.49147082378718787</v>
      </c>
      <c r="E78" s="52">
        <v>2.0108752410057829</v>
      </c>
      <c r="F78" s="52">
        <v>9.4730579592838815E-2</v>
      </c>
      <c r="G78" s="52">
        <v>-0.21775822715068838</v>
      </c>
      <c r="H78" s="52">
        <v>1.8629632126564655</v>
      </c>
      <c r="I78" s="52">
        <v>1.2418756468050018</v>
      </c>
    </row>
    <row r="79" spans="2:17">
      <c r="B79" s="45"/>
      <c r="C79" s="54" t="s">
        <v>122</v>
      </c>
      <c r="D79" s="52">
        <v>-0.43217689218340016</v>
      </c>
      <c r="E79" s="52">
        <v>2.0525321061865665</v>
      </c>
      <c r="F79" s="52">
        <v>5.7356368852889972E-2</v>
      </c>
      <c r="G79" s="52">
        <v>-8.2064749087029654E-2</v>
      </c>
      <c r="H79" s="52">
        <v>1.8761936861026784</v>
      </c>
      <c r="I79" s="52">
        <v>1.2706841757050391</v>
      </c>
      <c r="L79" s="209"/>
      <c r="M79" s="209"/>
      <c r="N79" s="209"/>
      <c r="O79" s="209"/>
      <c r="P79" s="209"/>
      <c r="Q79" s="209"/>
    </row>
    <row r="80" spans="2:17">
      <c r="B80" s="45"/>
      <c r="C80" s="55" t="s">
        <v>123</v>
      </c>
      <c r="D80" s="56">
        <v>-0.37136436082744195</v>
      </c>
      <c r="E80" s="56">
        <v>2.0469996150701553</v>
      </c>
      <c r="F80" s="56">
        <v>3.9330030346973466E-2</v>
      </c>
      <c r="G80" s="56">
        <v>-4.403462883211251E-2</v>
      </c>
      <c r="H80" s="56">
        <v>1.7520276022762848</v>
      </c>
      <c r="I80" s="56">
        <v>1.2704163130408785</v>
      </c>
    </row>
    <row r="81" spans="2:9">
      <c r="B81" s="45"/>
      <c r="C81" s="54" t="s">
        <v>124</v>
      </c>
      <c r="D81" s="52"/>
      <c r="E81" s="52"/>
      <c r="F81" s="52"/>
      <c r="G81" s="52"/>
      <c r="H81" s="52"/>
      <c r="I81" s="52"/>
    </row>
    <row r="82" spans="2:9" ht="15" customHeight="1">
      <c r="B82" s="45"/>
      <c r="C82" s="45"/>
      <c r="D82" s="45"/>
      <c r="E82" s="45"/>
      <c r="F82" s="45"/>
      <c r="G82" s="45"/>
      <c r="H82" s="45"/>
      <c r="I82" s="45"/>
    </row>
    <row r="83" spans="2:9">
      <c r="B83" s="27" t="s">
        <v>127</v>
      </c>
      <c r="C83" s="43"/>
      <c r="D83" s="43"/>
      <c r="E83" s="43"/>
      <c r="F83" s="43"/>
      <c r="G83" s="43"/>
      <c r="H83" s="43"/>
      <c r="I83" s="43"/>
    </row>
    <row r="84" spans="2:9">
      <c r="B84" s="57"/>
      <c r="C84" s="43"/>
      <c r="D84" s="43"/>
      <c r="E84" s="43"/>
      <c r="F84" s="43"/>
      <c r="G84" s="43"/>
      <c r="H84" s="43"/>
      <c r="I84" s="43"/>
    </row>
    <row r="85" spans="2:9" ht="18.5">
      <c r="B85" s="42"/>
      <c r="C85" s="43"/>
      <c r="D85" s="43"/>
      <c r="E85" s="43"/>
      <c r="F85" s="43"/>
      <c r="G85" s="43"/>
      <c r="H85" s="43"/>
      <c r="I85" s="43"/>
    </row>
    <row r="86" spans="2:9" ht="18.5">
      <c r="B86" s="42"/>
      <c r="C86" s="43"/>
      <c r="D86" s="43"/>
      <c r="E86" s="43"/>
      <c r="F86" s="43"/>
      <c r="G86" s="43"/>
      <c r="H86" s="43"/>
      <c r="I86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5"/>
  <sheetViews>
    <sheetView showGridLines="0" showRowColHeaders="0" showZeros="0" showOutlineSymbols="0" zoomScaleNormal="100" workbookViewId="0">
      <pane ySplit="4" topLeftCell="A29" activePane="bottomLeft" state="frozen"/>
      <selection activeCell="Q29" sqref="Q29"/>
      <selection pane="bottomLeft" activeCell="M66" sqref="M66"/>
    </sheetView>
  </sheetViews>
  <sheetFormatPr baseColWidth="10" defaultColWidth="11.54296875" defaultRowHeight="15.5"/>
  <cols>
    <col min="1" max="1" width="2.7265625" style="27" customWidth="1"/>
    <col min="2" max="2" width="8" style="27" customWidth="1"/>
    <col min="3" max="3" width="5.54296875" style="27" customWidth="1"/>
    <col min="4" max="9" width="20" style="27" customWidth="1"/>
    <col min="10" max="16384" width="11.54296875" style="27"/>
  </cols>
  <sheetData>
    <row r="1" spans="2:11" ht="18.5">
      <c r="B1" s="42" t="s">
        <v>128</v>
      </c>
      <c r="C1" s="43"/>
      <c r="D1" s="43"/>
      <c r="E1" s="43"/>
      <c r="F1" s="43"/>
      <c r="G1" s="43"/>
      <c r="H1" s="43"/>
      <c r="I1" s="43"/>
    </row>
    <row r="2" spans="2:11" ht="18.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170</v>
      </c>
    </row>
    <row r="4" spans="2:11" ht="32.15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5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/>
      <c r="C18" s="45"/>
      <c r="D18" s="46"/>
      <c r="E18" s="46"/>
      <c r="F18" s="46"/>
      <c r="G18" s="46"/>
      <c r="H18" s="46"/>
      <c r="I18" s="46"/>
    </row>
    <row r="19" spans="2:9">
      <c r="B19" s="45">
        <v>2022</v>
      </c>
      <c r="C19" s="45" t="s">
        <v>113</v>
      </c>
      <c r="D19" s="46">
        <v>985214.03377000219</v>
      </c>
      <c r="E19" s="46">
        <v>7758140.1869999804</v>
      </c>
      <c r="F19" s="46">
        <v>1824988.8452400011</v>
      </c>
      <c r="G19" s="46">
        <v>149064.90041000018</v>
      </c>
      <c r="H19" s="46">
        <v>27986.217130000026</v>
      </c>
      <c r="I19" s="46">
        <v>10745394.183549983</v>
      </c>
    </row>
    <row r="20" spans="2:9">
      <c r="B20" s="45"/>
      <c r="C20" s="45" t="s">
        <v>114</v>
      </c>
      <c r="D20" s="46">
        <v>982588.27718000172</v>
      </c>
      <c r="E20" s="46">
        <v>7775011.6909999773</v>
      </c>
      <c r="F20" s="46">
        <v>1820896.1877200021</v>
      </c>
      <c r="G20" s="46">
        <v>149068.4345800002</v>
      </c>
      <c r="H20" s="46">
        <v>27941.507630000011</v>
      </c>
      <c r="I20" s="46">
        <v>10755506.098109983</v>
      </c>
    </row>
    <row r="21" spans="2:9">
      <c r="B21" s="45"/>
      <c r="C21" s="45" t="s">
        <v>115</v>
      </c>
      <c r="D21" s="46">
        <v>985076</v>
      </c>
      <c r="E21" s="46">
        <v>7795570</v>
      </c>
      <c r="F21" s="46">
        <v>1823524</v>
      </c>
      <c r="G21" s="46">
        <v>149525</v>
      </c>
      <c r="H21" s="46">
        <v>28060</v>
      </c>
      <c r="I21" s="46">
        <v>10781754</v>
      </c>
    </row>
    <row r="22" spans="2:9">
      <c r="B22" s="45"/>
      <c r="C22" s="45" t="s">
        <v>116</v>
      </c>
      <c r="D22" s="46">
        <v>985733.89956000145</v>
      </c>
      <c r="E22" s="46">
        <v>7807949.7998999711</v>
      </c>
      <c r="F22" s="46">
        <v>1826366.3945600009</v>
      </c>
      <c r="G22" s="46">
        <v>149891.28719999999</v>
      </c>
      <c r="H22" s="46">
        <v>28144.779760000012</v>
      </c>
      <c r="I22" s="46">
        <v>10798086.160979977</v>
      </c>
    </row>
    <row r="23" spans="2:9">
      <c r="B23" s="45"/>
      <c r="C23" s="45" t="s">
        <v>117</v>
      </c>
      <c r="D23" s="46">
        <v>985196.42394000024</v>
      </c>
      <c r="E23" s="46">
        <v>7820163.3506099796</v>
      </c>
      <c r="F23" s="46">
        <v>1826945.5167200025</v>
      </c>
      <c r="G23" s="46">
        <v>149823.72634000005</v>
      </c>
      <c r="H23" s="46">
        <v>28227.983300000018</v>
      </c>
      <c r="I23" s="46">
        <v>10810357.000909982</v>
      </c>
    </row>
    <row r="24" spans="2:9">
      <c r="B24" s="45"/>
      <c r="C24" s="45" t="s">
        <v>118</v>
      </c>
      <c r="D24" s="46">
        <v>986183.37166000076</v>
      </c>
      <c r="E24" s="46">
        <v>7837241.174000008</v>
      </c>
      <c r="F24" s="46">
        <v>1830294.081190004</v>
      </c>
      <c r="G24" s="46">
        <v>150160.49911</v>
      </c>
      <c r="H24" s="46">
        <v>28309.288980000012</v>
      </c>
      <c r="I24" s="46">
        <v>10832188.414940011</v>
      </c>
    </row>
    <row r="25" spans="2:9">
      <c r="B25" s="45"/>
      <c r="C25" s="45" t="s">
        <v>119</v>
      </c>
      <c r="D25" s="46">
        <v>986007.702920001</v>
      </c>
      <c r="E25" s="46">
        <v>7848276.8078999929</v>
      </c>
      <c r="F25" s="46">
        <v>1832679.8797800019</v>
      </c>
      <c r="G25" s="46">
        <v>150504.31154000008</v>
      </c>
      <c r="H25" s="46">
        <v>28386.143840000012</v>
      </c>
      <c r="I25" s="46">
        <v>10845854.845979996</v>
      </c>
    </row>
    <row r="26" spans="2:9">
      <c r="B26" s="45"/>
      <c r="C26" s="45" t="s">
        <v>120</v>
      </c>
      <c r="D26" s="46">
        <v>985306.33213999961</v>
      </c>
      <c r="E26" s="46">
        <v>7860076.5693500005</v>
      </c>
      <c r="F26" s="46">
        <v>1832680.5059600023</v>
      </c>
      <c r="G26" s="46">
        <v>150502.97281000006</v>
      </c>
      <c r="H26" s="46">
        <v>28422.25586000003</v>
      </c>
      <c r="I26" s="46">
        <v>10856988.636120003</v>
      </c>
    </row>
    <row r="27" spans="2:9">
      <c r="B27" s="45"/>
      <c r="C27" s="45" t="s">
        <v>121</v>
      </c>
      <c r="D27" s="46">
        <v>983331.84329000092</v>
      </c>
      <c r="E27" s="46">
        <v>7871488.1589599773</v>
      </c>
      <c r="F27" s="46">
        <v>1833263.4481600011</v>
      </c>
      <c r="G27" s="46">
        <v>150496.92816000019</v>
      </c>
      <c r="H27" s="46">
        <v>28468.398370000014</v>
      </c>
      <c r="I27" s="46">
        <v>10867048.776939979</v>
      </c>
    </row>
    <row r="28" spans="2:9">
      <c r="B28" s="45"/>
      <c r="C28" s="45" t="s">
        <v>122</v>
      </c>
      <c r="D28" s="46">
        <v>981984.51321000094</v>
      </c>
      <c r="E28" s="46">
        <v>7890228.43887999</v>
      </c>
      <c r="F28" s="46">
        <v>1836032.3864400033</v>
      </c>
      <c r="G28" s="46">
        <v>149808.14063000007</v>
      </c>
      <c r="H28" s="46">
        <v>28514.443850000018</v>
      </c>
      <c r="I28" s="46">
        <v>10886567.923009995</v>
      </c>
    </row>
    <row r="29" spans="2:9">
      <c r="B29" s="51"/>
      <c r="C29" s="45" t="s">
        <v>123</v>
      </c>
      <c r="D29" s="46">
        <v>981508.8653200015</v>
      </c>
      <c r="E29" s="46">
        <v>7914175.0362599799</v>
      </c>
      <c r="F29" s="46">
        <v>1839195.7647400016</v>
      </c>
      <c r="G29" s="46">
        <v>149610.25664999997</v>
      </c>
      <c r="H29" s="46">
        <v>28618.809560000023</v>
      </c>
      <c r="I29" s="46">
        <v>10913108.732529987</v>
      </c>
    </row>
    <row r="30" spans="2:9">
      <c r="B30" s="51"/>
      <c r="C30" s="45" t="s">
        <v>124</v>
      </c>
      <c r="D30" s="46">
        <v>982570.68091000104</v>
      </c>
      <c r="E30" s="46">
        <v>7939580.0362199927</v>
      </c>
      <c r="F30" s="46">
        <v>1842100.3344200021</v>
      </c>
      <c r="G30" s="46">
        <v>149983.17912000002</v>
      </c>
      <c r="H30" s="46">
        <v>28762.569240000015</v>
      </c>
      <c r="I30" s="46">
        <v>10942996.799909994</v>
      </c>
    </row>
    <row r="31" spans="2:9">
      <c r="B31" s="45">
        <v>2023</v>
      </c>
      <c r="C31" s="45" t="s">
        <v>113</v>
      </c>
      <c r="D31" s="46">
        <v>1062935.6548899997</v>
      </c>
      <c r="E31" s="46">
        <v>8648995.1493200026</v>
      </c>
      <c r="F31" s="46">
        <v>1996447.2012100001</v>
      </c>
      <c r="G31" s="46">
        <v>162504.34487000012</v>
      </c>
      <c r="H31" s="46">
        <v>31228.230310000003</v>
      </c>
      <c r="I31" s="46">
        <v>11902110.580600005</v>
      </c>
    </row>
    <row r="32" spans="2:9">
      <c r="B32" s="45"/>
      <c r="C32" s="45" t="s">
        <v>114</v>
      </c>
      <c r="D32" s="46">
        <v>1058808</v>
      </c>
      <c r="E32" s="46">
        <v>8675118</v>
      </c>
      <c r="F32" s="46">
        <v>1994444</v>
      </c>
      <c r="G32" s="46">
        <v>162389</v>
      </c>
      <c r="H32" s="46">
        <v>31177</v>
      </c>
      <c r="I32" s="46">
        <v>11921936</v>
      </c>
    </row>
    <row r="33" spans="2:43">
      <c r="B33" s="45"/>
      <c r="C33" s="45" t="s">
        <v>115</v>
      </c>
      <c r="D33" s="46">
        <v>1058898.5780199997</v>
      </c>
      <c r="E33" s="46">
        <v>8696005.9791200031</v>
      </c>
      <c r="F33" s="46">
        <v>1996848.2869999991</v>
      </c>
      <c r="G33" s="46">
        <v>162603.95063000001</v>
      </c>
      <c r="H33" s="46">
        <v>31273.132220000018</v>
      </c>
      <c r="I33" s="46">
        <v>11945629.926990002</v>
      </c>
    </row>
    <row r="34" spans="2:43">
      <c r="B34" s="45"/>
      <c r="C34" s="45" t="s">
        <v>116</v>
      </c>
      <c r="D34" s="46">
        <v>1059110.6521099992</v>
      </c>
      <c r="E34" s="46">
        <v>8710956.2386699989</v>
      </c>
      <c r="F34" s="46">
        <v>1998346.4852299991</v>
      </c>
      <c r="G34" s="46">
        <v>162906.32106000007</v>
      </c>
      <c r="H34" s="46">
        <v>31344.35845</v>
      </c>
      <c r="I34" s="46">
        <v>11962664.055519998</v>
      </c>
    </row>
    <row r="35" spans="2:43">
      <c r="B35" s="45"/>
      <c r="C35" s="45" t="s">
        <v>117</v>
      </c>
      <c r="D35" s="46">
        <v>1058389.6513099996</v>
      </c>
      <c r="E35" s="46">
        <v>8723107.0037299953</v>
      </c>
      <c r="F35" s="46">
        <v>1998556.5992999983</v>
      </c>
      <c r="G35" s="46">
        <v>162840.09812999982</v>
      </c>
      <c r="H35" s="46">
        <v>31446.666910000011</v>
      </c>
      <c r="I35" s="46">
        <v>11974340.019379994</v>
      </c>
    </row>
    <row r="36" spans="2:43">
      <c r="B36" s="45"/>
      <c r="C36" s="45" t="s">
        <v>118</v>
      </c>
      <c r="D36" s="46">
        <v>1059749.5503899993</v>
      </c>
      <c r="E36" s="46">
        <v>8740260.678779982</v>
      </c>
      <c r="F36" s="46">
        <v>2002194.3128800013</v>
      </c>
      <c r="G36" s="46">
        <v>163392.18277999997</v>
      </c>
      <c r="H36" s="46">
        <v>31601.154109999999</v>
      </c>
      <c r="I36" s="46">
        <v>11997197.878939981</v>
      </c>
    </row>
    <row r="37" spans="2:43">
      <c r="B37" s="45"/>
      <c r="C37" s="45" t="s">
        <v>119</v>
      </c>
      <c r="D37" s="46">
        <v>1059842.3084900002</v>
      </c>
      <c r="E37" s="46">
        <v>8758034.4092599917</v>
      </c>
      <c r="F37" s="46">
        <v>2004415.7015999996</v>
      </c>
      <c r="G37" s="46">
        <v>163732.66768000007</v>
      </c>
      <c r="H37" s="46">
        <v>31736.654850000006</v>
      </c>
      <c r="I37" s="46">
        <v>12017761.741879994</v>
      </c>
    </row>
    <row r="38" spans="2:43">
      <c r="B38" s="45"/>
      <c r="C38" s="45" t="s">
        <v>120</v>
      </c>
      <c r="D38" s="46">
        <v>1059014.9155099997</v>
      </c>
      <c r="E38" s="46">
        <v>8778117.4602499995</v>
      </c>
      <c r="F38" s="46">
        <v>2006294.8341000015</v>
      </c>
      <c r="G38" s="46">
        <v>163929.34225999992</v>
      </c>
      <c r="H38" s="46">
        <v>31803.948800000002</v>
      </c>
      <c r="I38" s="46">
        <v>12039160.500920003</v>
      </c>
      <c r="J38" s="46"/>
    </row>
    <row r="39" spans="2:43">
      <c r="B39" s="45"/>
      <c r="C39" s="45" t="s">
        <v>121</v>
      </c>
      <c r="D39" s="46">
        <v>1056979.6980499995</v>
      </c>
      <c r="E39" s="46">
        <v>8792773.11142</v>
      </c>
      <c r="F39" s="46">
        <v>2005870.4713099997</v>
      </c>
      <c r="G39" s="46">
        <v>163888.66801000017</v>
      </c>
      <c r="H39" s="46">
        <v>31878.570379999979</v>
      </c>
      <c r="I39" s="46">
        <v>12051390.519169999</v>
      </c>
    </row>
    <row r="40" spans="2:43">
      <c r="B40" s="45"/>
      <c r="C40" s="45" t="s">
        <v>122</v>
      </c>
      <c r="D40" s="46">
        <v>1056021.1418699995</v>
      </c>
      <c r="E40" s="46">
        <v>8815970.8330999911</v>
      </c>
      <c r="F40" s="46">
        <v>2008076.6630599988</v>
      </c>
      <c r="G40" s="46">
        <v>163323.61888999998</v>
      </c>
      <c r="H40" s="46">
        <v>31927.535759999977</v>
      </c>
      <c r="I40" s="46">
        <v>12075319.79267999</v>
      </c>
    </row>
    <row r="41" spans="2:43">
      <c r="B41" s="51"/>
      <c r="C41" s="45" t="s">
        <v>123</v>
      </c>
      <c r="D41" s="50">
        <v>1055719.8604700002</v>
      </c>
      <c r="E41" s="50">
        <v>8838921.5182200205</v>
      </c>
      <c r="F41" s="50">
        <v>2010939.4478899983</v>
      </c>
      <c r="G41" s="50">
        <v>163185.45167000007</v>
      </c>
      <c r="H41" s="50">
        <v>32032.513549999981</v>
      </c>
      <c r="I41" s="50">
        <v>12100798.79180002</v>
      </c>
    </row>
    <row r="42" spans="2:43">
      <c r="B42" s="51"/>
      <c r="C42" s="45" t="s">
        <v>124</v>
      </c>
      <c r="D42" s="46"/>
      <c r="E42" s="46"/>
      <c r="F42" s="46"/>
      <c r="G42" s="46"/>
      <c r="H42" s="46"/>
      <c r="I42" s="46"/>
      <c r="L42" s="208"/>
      <c r="M42" s="208"/>
      <c r="N42" s="208"/>
      <c r="O42" s="208"/>
      <c r="P42" s="208"/>
      <c r="Q42" s="208"/>
    </row>
    <row r="43" spans="2:43" ht="15.75" customHeight="1">
      <c r="B43" s="51"/>
      <c r="C43" s="45"/>
      <c r="D43" s="58"/>
      <c r="E43" s="58"/>
      <c r="F43" s="58"/>
      <c r="G43" s="58"/>
      <c r="H43" s="58"/>
      <c r="I43" s="58"/>
    </row>
    <row r="44" spans="2:43">
      <c r="B44" s="45"/>
      <c r="C44" s="45"/>
      <c r="D44" s="56" t="s">
        <v>126</v>
      </c>
      <c r="E44" s="52"/>
      <c r="F44" s="52"/>
      <c r="G44" s="52"/>
      <c r="H44" s="52"/>
      <c r="I44" s="52"/>
    </row>
    <row r="45" spans="2:43">
      <c r="B45" s="45">
        <v>2010</v>
      </c>
      <c r="C45" s="45"/>
      <c r="D45" s="52">
        <v>2.834365539271877</v>
      </c>
      <c r="E45" s="52">
        <v>5.7338720293969914</v>
      </c>
      <c r="F45" s="52">
        <v>4.0954971341678359</v>
      </c>
      <c r="G45" s="52">
        <v>4.688202749908954</v>
      </c>
      <c r="H45" s="52">
        <v>2.3744656387648222</v>
      </c>
      <c r="I45" s="52">
        <v>5.0475144168232511</v>
      </c>
    </row>
    <row r="46" spans="2:43">
      <c r="B46" s="45">
        <v>2011</v>
      </c>
      <c r="C46" s="45"/>
      <c r="D46" s="52">
        <v>2.9014444029264341</v>
      </c>
      <c r="E46" s="52">
        <v>5.3685561372920132</v>
      </c>
      <c r="F46" s="52">
        <v>3.3586127301064916</v>
      </c>
      <c r="G46" s="52">
        <v>4.457019869091039</v>
      </c>
      <c r="H46" s="52">
        <v>3.9551855730864283</v>
      </c>
      <c r="I46" s="52">
        <v>4.6783198404127813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>
      <c r="B47" s="45">
        <v>2012</v>
      </c>
      <c r="C47" s="45"/>
      <c r="D47" s="53">
        <v>2.0481861016319547</v>
      </c>
      <c r="E47" s="53">
        <v>5.4903948615909526</v>
      </c>
      <c r="F47" s="53">
        <v>3.1266505103109798</v>
      </c>
      <c r="G47" s="53">
        <v>8.2947195076879421</v>
      </c>
      <c r="H47" s="53">
        <v>2.4379210906199322</v>
      </c>
      <c r="I47" s="53">
        <v>4.678376358587788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2013</v>
      </c>
      <c r="C48" s="45"/>
      <c r="D48" s="52">
        <v>1.1396670340043435</v>
      </c>
      <c r="E48" s="52">
        <v>5.6967374189272446</v>
      </c>
      <c r="F48" s="52">
        <v>3.2547853172810282</v>
      </c>
      <c r="G48" s="52">
        <v>8.1270753050844959</v>
      </c>
      <c r="H48" s="52">
        <v>3.4147781209908246</v>
      </c>
      <c r="I48" s="52">
        <v>4.7602272125474965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9">
      <c r="B49" s="45">
        <v>2014</v>
      </c>
      <c r="C49" s="45"/>
      <c r="D49" s="52">
        <v>0.45231255159583483</v>
      </c>
      <c r="E49" s="52">
        <v>3.8515947116214644</v>
      </c>
      <c r="F49" s="52">
        <v>1.4598937523881528</v>
      </c>
      <c r="G49" s="52">
        <v>6.0640920241211704</v>
      </c>
      <c r="H49" s="52">
        <v>3.053820230266302</v>
      </c>
      <c r="I49" s="52">
        <v>3.0748759987296648</v>
      </c>
    </row>
    <row r="50" spans="2:9">
      <c r="B50" s="45">
        <v>2015</v>
      </c>
      <c r="C50" s="45"/>
      <c r="D50" s="52">
        <v>1.5176936821738263</v>
      </c>
      <c r="E50" s="52">
        <v>3.5440253639796415</v>
      </c>
      <c r="F50" s="52">
        <v>1.1842360463228285</v>
      </c>
      <c r="G50" s="52">
        <v>2.1295450912429015</v>
      </c>
      <c r="H50" s="52">
        <v>3.7144993514320657</v>
      </c>
      <c r="I50" s="52">
        <v>2.8817259430769626</v>
      </c>
    </row>
    <row r="51" spans="2:9">
      <c r="B51" s="45">
        <v>2016</v>
      </c>
      <c r="C51" s="45"/>
      <c r="D51" s="52">
        <v>1.55388619274901</v>
      </c>
      <c r="E51" s="52">
        <v>3.8280378553122718</v>
      </c>
      <c r="F51" s="52">
        <v>1.5231655266033428</v>
      </c>
      <c r="G51" s="52">
        <v>1.2978559225277797</v>
      </c>
      <c r="H51" s="52">
        <v>3.9122301287000116</v>
      </c>
      <c r="I51" s="52">
        <v>3.1428603467104077</v>
      </c>
    </row>
    <row r="52" spans="2:9">
      <c r="B52" s="45">
        <v>2017</v>
      </c>
      <c r="C52" s="45"/>
      <c r="D52" s="52">
        <v>1.3631681367087811</v>
      </c>
      <c r="E52" s="52">
        <v>3.6718221474893342</v>
      </c>
      <c r="F52" s="52">
        <v>1.3411497737224165</v>
      </c>
      <c r="G52" s="52">
        <v>1.1069830456185814</v>
      </c>
      <c r="H52" s="52">
        <v>4.2970184846232273</v>
      </c>
      <c r="I52" s="52">
        <v>2.9901895497549402</v>
      </c>
    </row>
    <row r="53" spans="2:9">
      <c r="B53" s="45">
        <v>2018</v>
      </c>
      <c r="C53" s="45"/>
      <c r="D53" s="52">
        <v>2.1545521797216471</v>
      </c>
      <c r="E53" s="52">
        <v>5.3501241393861143</v>
      </c>
      <c r="F53" s="52">
        <v>4.8947881595242437</v>
      </c>
      <c r="G53" s="52">
        <v>3.0619141148393147</v>
      </c>
      <c r="H53" s="52">
        <v>6.3247607346571089</v>
      </c>
      <c r="I53" s="52">
        <v>4.9195686211386258</v>
      </c>
    </row>
    <row r="54" spans="2:9">
      <c r="B54" s="45">
        <v>2019</v>
      </c>
      <c r="C54" s="45"/>
      <c r="D54" s="52">
        <v>3.2929363918184906</v>
      </c>
      <c r="E54" s="52">
        <v>4.8847566106932527</v>
      </c>
      <c r="F54" s="52">
        <v>5.0528173967279377</v>
      </c>
      <c r="G54" s="52">
        <v>3.5849588512146813</v>
      </c>
      <c r="H54" s="52">
        <v>5.8789873502323342</v>
      </c>
      <c r="I54" s="52">
        <v>4.7420817775544633</v>
      </c>
    </row>
    <row r="55" spans="2:9">
      <c r="B55" s="45">
        <v>2020</v>
      </c>
      <c r="C55" s="45"/>
      <c r="D55" s="52">
        <v>-0.68284972759549145</v>
      </c>
      <c r="E55" s="52">
        <v>2.9488651693584611</v>
      </c>
      <c r="F55" s="52">
        <v>1.4421717885466867</v>
      </c>
      <c r="G55" s="52">
        <v>1.1259485610125131</v>
      </c>
      <c r="H55" s="52">
        <v>2.3517642611752709</v>
      </c>
      <c r="I55" s="52">
        <v>2.3100855366317896</v>
      </c>
    </row>
    <row r="56" spans="2:9">
      <c r="B56" s="45">
        <v>2021</v>
      </c>
      <c r="C56" s="45"/>
      <c r="D56" s="52">
        <v>1.4450864105523875</v>
      </c>
      <c r="E56" s="52">
        <v>3.7618385024227097</v>
      </c>
      <c r="F56" s="52">
        <v>2.0800941247959948</v>
      </c>
      <c r="G56" s="52">
        <v>2.654061768284377</v>
      </c>
      <c r="H56" s="52">
        <v>4.8265150724958961</v>
      </c>
      <c r="I56" s="52">
        <v>3.2430809605447086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45" t="s">
        <v>113</v>
      </c>
      <c r="D58" s="52">
        <v>4.450182674896741</v>
      </c>
      <c r="E58" s="52">
        <v>7.0561774452778447</v>
      </c>
      <c r="F58" s="52">
        <v>5.4277249424147911</v>
      </c>
      <c r="G58" s="52">
        <v>5.8915357478160679</v>
      </c>
      <c r="H58" s="52">
        <v>8.219666027753858</v>
      </c>
      <c r="I58" s="52">
        <v>6.5197974516788104</v>
      </c>
    </row>
    <row r="59" spans="2:9">
      <c r="B59" s="45"/>
      <c r="C59" s="45" t="s">
        <v>114</v>
      </c>
      <c r="D59" s="52">
        <v>4.4155573998134079</v>
      </c>
      <c r="E59" s="52">
        <v>7.058185299495956</v>
      </c>
      <c r="F59" s="52">
        <v>5.2396247974814569</v>
      </c>
      <c r="G59" s="52">
        <v>5.7284535056237873</v>
      </c>
      <c r="H59" s="52">
        <v>8.1434195420619471</v>
      </c>
      <c r="I59" s="52">
        <v>6.4846709838361827</v>
      </c>
    </row>
    <row r="60" spans="2:9">
      <c r="B60" s="45"/>
      <c r="C60" s="45" t="s">
        <v>115</v>
      </c>
      <c r="D60" s="52">
        <v>4.6399999999999997</v>
      </c>
      <c r="E60" s="52">
        <v>7.13</v>
      </c>
      <c r="F60" s="52">
        <v>5.18</v>
      </c>
      <c r="G60" s="52">
        <v>5.74</v>
      </c>
      <c r="H60" s="52">
        <v>8.16</v>
      </c>
      <c r="I60" s="52">
        <v>6.54</v>
      </c>
    </row>
    <row r="61" spans="2:9">
      <c r="B61" s="45"/>
      <c r="C61" s="45" t="s">
        <v>116</v>
      </c>
      <c r="D61" s="52">
        <v>4.71380829539505</v>
      </c>
      <c r="E61" s="52">
        <v>7.1188275914657373</v>
      </c>
      <c r="F61" s="52">
        <v>5.0938707616079437</v>
      </c>
      <c r="G61" s="52">
        <v>5.6269811136405723</v>
      </c>
      <c r="H61" s="52">
        <v>8.1160375883649003</v>
      </c>
      <c r="I61" s="52">
        <v>6.529968718967516</v>
      </c>
    </row>
    <row r="62" spans="2:9">
      <c r="B62" s="45"/>
      <c r="C62" s="45" t="s">
        <v>117</v>
      </c>
      <c r="D62" s="52">
        <v>4.5789909541599005</v>
      </c>
      <c r="E62" s="52">
        <v>7.0805556585289864</v>
      </c>
      <c r="F62" s="52">
        <v>4.9656016766701283</v>
      </c>
      <c r="G62" s="52">
        <v>5.2314486703490815</v>
      </c>
      <c r="H62" s="52">
        <v>8.0802547396905631</v>
      </c>
      <c r="I62" s="52">
        <v>6.4625910766447969</v>
      </c>
    </row>
    <row r="63" spans="2:9">
      <c r="B63" s="45"/>
      <c r="C63" s="45" t="s">
        <v>118</v>
      </c>
      <c r="D63" s="52">
        <v>4.4583060558349485</v>
      </c>
      <c r="E63" s="52">
        <v>7.0236151762417931</v>
      </c>
      <c r="F63" s="52">
        <v>4.9437763246742872</v>
      </c>
      <c r="G63" s="52">
        <v>5.0926773036339412</v>
      </c>
      <c r="H63" s="52">
        <v>7.74894110674893</v>
      </c>
      <c r="I63" s="52">
        <v>6.4041674578726004</v>
      </c>
    </row>
    <row r="64" spans="2:9">
      <c r="B64" s="45"/>
      <c r="C64" s="45" t="s">
        <v>119</v>
      </c>
      <c r="D64" s="52">
        <v>4.2754674452213814</v>
      </c>
      <c r="E64" s="52">
        <v>6.9143831218302587</v>
      </c>
      <c r="F64" s="52">
        <v>4.9482954448470728</v>
      </c>
      <c r="G64" s="52">
        <v>5.0211750634183261</v>
      </c>
      <c r="H64" s="52">
        <v>7.4222940255008529</v>
      </c>
      <c r="I64" s="52">
        <v>6.3079984147573764</v>
      </c>
    </row>
    <row r="65" spans="2:20">
      <c r="B65" s="45"/>
      <c r="C65" s="45" t="s">
        <v>120</v>
      </c>
      <c r="D65" s="52">
        <v>4.2030424926007504</v>
      </c>
      <c r="E65" s="52">
        <v>6.8483530735594433</v>
      </c>
      <c r="F65" s="52">
        <v>4.9891587138076066</v>
      </c>
      <c r="G65" s="52">
        <v>5.1171076695264439</v>
      </c>
      <c r="H65" s="52">
        <v>7.1229162741801355</v>
      </c>
      <c r="I65" s="52">
        <v>6.2623493731065016</v>
      </c>
    </row>
    <row r="66" spans="2:20">
      <c r="B66" s="45"/>
      <c r="C66" s="45" t="s">
        <v>121</v>
      </c>
      <c r="D66" s="52">
        <v>4.0551816667938834</v>
      </c>
      <c r="E66" s="52">
        <v>6.7597577249437713</v>
      </c>
      <c r="F66" s="52">
        <v>5.0054844864928061</v>
      </c>
      <c r="G66" s="52">
        <v>5.038916416790018</v>
      </c>
      <c r="H66" s="52">
        <v>7.0041494807595583</v>
      </c>
      <c r="I66" s="52">
        <v>6.1872805150472221</v>
      </c>
    </row>
    <row r="67" spans="2:20">
      <c r="B67" s="45"/>
      <c r="C67" s="45" t="s">
        <v>122</v>
      </c>
      <c r="D67" s="52">
        <v>3.9218727471514336</v>
      </c>
      <c r="E67" s="52">
        <v>6.7699893753624618</v>
      </c>
      <c r="F67" s="52">
        <v>5.0819658887120367</v>
      </c>
      <c r="G67" s="52">
        <v>4.9396887826238745</v>
      </c>
      <c r="H67" s="52">
        <v>6.908339468057112</v>
      </c>
      <c r="I67" s="52">
        <v>6.1946373050109305</v>
      </c>
    </row>
    <row r="68" spans="2:20">
      <c r="B68" s="45"/>
      <c r="C68" s="45" t="s">
        <v>123</v>
      </c>
      <c r="D68" s="52">
        <v>3.7812066344302675</v>
      </c>
      <c r="E68" s="52">
        <v>6.7266072143429723</v>
      </c>
      <c r="F68" s="52">
        <v>5.1136730592611812</v>
      </c>
      <c r="G68" s="52">
        <v>4.8452914541930348</v>
      </c>
      <c r="H68" s="52">
        <v>7.1335562568911159</v>
      </c>
      <c r="I68" s="52">
        <v>6.1560591183421609</v>
      </c>
    </row>
    <row r="69" spans="2:20">
      <c r="B69" s="45"/>
      <c r="C69" s="45" t="s">
        <v>124</v>
      </c>
      <c r="D69" s="52">
        <v>3.6095290434432048</v>
      </c>
      <c r="E69" s="52">
        <v>6.7372007822144697</v>
      </c>
      <c r="F69" s="52">
        <v>5.124222243951615</v>
      </c>
      <c r="G69" s="52">
        <v>4.7493506208887037</v>
      </c>
      <c r="H69" s="52">
        <v>7.2384090477152441</v>
      </c>
      <c r="I69" s="52">
        <v>6.1490096619009948</v>
      </c>
    </row>
    <row r="70" spans="2:20">
      <c r="B70" s="45">
        <v>2023</v>
      </c>
      <c r="C70" s="45" t="s">
        <v>113</v>
      </c>
      <c r="D70" s="52">
        <v>7.8888057270752876</v>
      </c>
      <c r="E70" s="52">
        <v>11.482841774537578</v>
      </c>
      <c r="F70" s="52">
        <v>9.3950358336272863</v>
      </c>
      <c r="G70" s="52">
        <v>9.0158343265483776</v>
      </c>
      <c r="H70" s="52">
        <v>11.584320828143202</v>
      </c>
      <c r="I70" s="52">
        <v>10.764764673043148</v>
      </c>
    </row>
    <row r="71" spans="2:20">
      <c r="B71" s="45"/>
      <c r="C71" s="45" t="s">
        <v>114</v>
      </c>
      <c r="D71" s="52">
        <v>7.76</v>
      </c>
      <c r="E71" s="52">
        <v>11.58</v>
      </c>
      <c r="F71" s="52">
        <v>9.5299999999999994</v>
      </c>
      <c r="G71" s="52">
        <v>8.94</v>
      </c>
      <c r="H71" s="52">
        <v>11.58</v>
      </c>
      <c r="I71" s="52">
        <v>10.84</v>
      </c>
    </row>
    <row r="72" spans="2:20">
      <c r="B72" s="45"/>
      <c r="C72" s="45" t="s">
        <v>115</v>
      </c>
      <c r="D72" s="52">
        <v>7.4941262514245155</v>
      </c>
      <c r="E72" s="52">
        <v>11.550615046606261</v>
      </c>
      <c r="F72" s="52">
        <v>9.5049358805632256</v>
      </c>
      <c r="G72" s="52">
        <v>8.7473204855640816</v>
      </c>
      <c r="H72" s="52">
        <v>11.450871781565786</v>
      </c>
      <c r="I72" s="52">
        <v>10.794870353221974</v>
      </c>
    </row>
    <row r="73" spans="2:20">
      <c r="B73" s="45"/>
      <c r="C73" s="45" t="s">
        <v>116</v>
      </c>
      <c r="D73" s="52">
        <v>7.4438702557303449</v>
      </c>
      <c r="E73" s="52">
        <v>11.565218295609391</v>
      </c>
      <c r="F73" s="52">
        <v>9.4165163782172314</v>
      </c>
      <c r="G73" s="52">
        <v>8.6829822487507933</v>
      </c>
      <c r="H73" s="52">
        <v>11.368284695363995</v>
      </c>
      <c r="I73" s="52">
        <v>10.78503984111876</v>
      </c>
      <c r="O73" s="209"/>
      <c r="P73" s="209"/>
      <c r="Q73" s="209"/>
      <c r="R73" s="209"/>
      <c r="S73" s="209"/>
      <c r="T73" s="209"/>
    </row>
    <row r="74" spans="2:20">
      <c r="B74" s="45"/>
      <c r="C74" s="45" t="s">
        <v>117</v>
      </c>
      <c r="D74" s="52">
        <v>7.4293029888684359</v>
      </c>
      <c r="E74" s="52">
        <v>11.546352839926111</v>
      </c>
      <c r="F74" s="52">
        <v>9.3933333539194308</v>
      </c>
      <c r="G74" s="52">
        <v>8.6877907177807643</v>
      </c>
      <c r="H74" s="52">
        <v>11.402456830842711</v>
      </c>
      <c r="I74" s="52">
        <v>10.767294904063117</v>
      </c>
    </row>
    <row r="75" spans="2:20">
      <c r="B75" s="45"/>
      <c r="C75" s="45" t="s">
        <v>118</v>
      </c>
      <c r="D75" s="52">
        <v>7.4596855761386083</v>
      </c>
      <c r="E75" s="52">
        <v>11.52216047371024</v>
      </c>
      <c r="F75" s="52">
        <v>9.3919459969095556</v>
      </c>
      <c r="G75" s="52">
        <v>8.8116939863839292</v>
      </c>
      <c r="H75" s="52">
        <v>11.628215503136197</v>
      </c>
      <c r="I75" s="52">
        <v>10.755070161013469</v>
      </c>
    </row>
    <row r="76" spans="2:20">
      <c r="B76" s="45"/>
      <c r="C76" s="45" t="s">
        <v>119</v>
      </c>
      <c r="D76" s="52">
        <v>7.488238210649123</v>
      </c>
      <c r="E76" s="52">
        <v>11.5918133830887</v>
      </c>
      <c r="F76" s="52">
        <v>9.3707484713922327</v>
      </c>
      <c r="G76" s="52">
        <v>8.7893536103012195</v>
      </c>
      <c r="H76" s="52">
        <v>11.803332741795881</v>
      </c>
      <c r="I76" s="52">
        <v>10.805113221060347</v>
      </c>
    </row>
    <row r="77" spans="2:20">
      <c r="B77" s="45"/>
      <c r="C77" s="45" t="s">
        <v>120</v>
      </c>
      <c r="D77" s="52">
        <v>7.4807784102951524</v>
      </c>
      <c r="E77" s="52">
        <v>11.679795772980839</v>
      </c>
      <c r="F77" s="52">
        <v>9.47324574989441</v>
      </c>
      <c r="G77" s="52">
        <v>8.9209994987605725</v>
      </c>
      <c r="H77" s="52">
        <v>11.898045519881428</v>
      </c>
      <c r="I77" s="52">
        <v>10.888579738096492</v>
      </c>
    </row>
    <row r="78" spans="2:20">
      <c r="B78" s="45"/>
      <c r="C78" s="45" t="s">
        <v>121</v>
      </c>
      <c r="D78" s="52">
        <v>7.4896236974885344</v>
      </c>
      <c r="E78" s="52">
        <v>11.704075949238902</v>
      </c>
      <c r="F78" s="52">
        <v>9.4152874385424532</v>
      </c>
      <c r="G78" s="52">
        <v>8.8983476365461769</v>
      </c>
      <c r="H78" s="52">
        <v>11.978798264933666</v>
      </c>
      <c r="I78" s="52">
        <v>10.898467160129144</v>
      </c>
    </row>
    <row r="79" spans="2:20">
      <c r="B79" s="45"/>
      <c r="C79" s="45" t="s">
        <v>122</v>
      </c>
      <c r="D79" s="52">
        <v>7.5394904567263277</v>
      </c>
      <c r="E79" s="52">
        <v>11.732770494429555</v>
      </c>
      <c r="F79" s="52">
        <v>9.3704380102783915</v>
      </c>
      <c r="G79" s="52">
        <v>9.02185836040832</v>
      </c>
      <c r="H79" s="52">
        <v>11.96969482538217</v>
      </c>
      <c r="I79" s="52">
        <v>10.919436484270051</v>
      </c>
    </row>
    <row r="80" spans="2:20">
      <c r="B80" s="45"/>
      <c r="C80" s="48" t="s">
        <v>123</v>
      </c>
      <c r="D80" s="56">
        <v>7.5609093073044864</v>
      </c>
      <c r="E80" s="56">
        <v>11.68468574075221</v>
      </c>
      <c r="F80" s="56">
        <v>9.3379773073952954</v>
      </c>
      <c r="G80" s="56">
        <v>9.0737061241449979</v>
      </c>
      <c r="H80" s="56">
        <v>11.928183046338958</v>
      </c>
      <c r="I80" s="56">
        <v>10.883150607028647</v>
      </c>
    </row>
    <row r="81" spans="2:9">
      <c r="B81" s="45"/>
      <c r="C81" s="45" t="s">
        <v>124</v>
      </c>
      <c r="D81" s="52"/>
      <c r="E81" s="52"/>
      <c r="F81" s="52"/>
      <c r="G81" s="52"/>
      <c r="H81" s="52"/>
      <c r="I81" s="52"/>
    </row>
    <row r="82" spans="2:9">
      <c r="B82" s="45"/>
      <c r="C82" s="45"/>
      <c r="D82" s="52"/>
      <c r="E82" s="52"/>
      <c r="F82" s="52"/>
      <c r="G82" s="52"/>
      <c r="H82" s="52"/>
      <c r="I82" s="52"/>
    </row>
    <row r="83" spans="2:9">
      <c r="B83" s="27" t="s">
        <v>127</v>
      </c>
    </row>
    <row r="84" spans="2:9" ht="21">
      <c r="B84" s="59"/>
      <c r="C84" s="464"/>
      <c r="D84" s="465"/>
      <c r="E84" s="465"/>
      <c r="F84" s="465"/>
      <c r="G84" s="465"/>
      <c r="H84" s="465"/>
      <c r="I84" s="465"/>
    </row>
    <row r="85" spans="2:9">
      <c r="C85" s="464"/>
      <c r="D85" s="464"/>
      <c r="E85" s="464"/>
      <c r="F85" s="464"/>
      <c r="G85" s="464"/>
      <c r="H85" s="464"/>
      <c r="I85" s="464"/>
    </row>
    <row r="86" spans="2:9" ht="18.5">
      <c r="B86" s="42"/>
      <c r="C86" s="43"/>
      <c r="D86" s="43"/>
      <c r="E86" s="43"/>
      <c r="F86" s="43"/>
      <c r="G86" s="43"/>
      <c r="H86" s="43"/>
      <c r="I86" s="43"/>
    </row>
    <row r="87" spans="2:9" ht="18.5">
      <c r="B87" s="42"/>
      <c r="C87" s="43"/>
      <c r="D87" s="43"/>
      <c r="E87" s="43"/>
      <c r="F87" s="43"/>
      <c r="G87" s="43"/>
      <c r="H87" s="43"/>
      <c r="I87" s="43"/>
    </row>
    <row r="92" spans="2:9" ht="15.75" customHeight="1">
      <c r="B92" s="45"/>
      <c r="C92" s="45"/>
      <c r="D92" s="46"/>
      <c r="E92" s="46"/>
      <c r="F92" s="46"/>
      <c r="G92" s="46"/>
      <c r="H92" s="46"/>
      <c r="I92" s="46"/>
    </row>
    <row r="93" spans="2:9">
      <c r="B93" s="45"/>
      <c r="C93" s="45"/>
      <c r="D93" s="46"/>
      <c r="E93" s="46"/>
      <c r="F93" s="46"/>
      <c r="G93" s="46"/>
      <c r="H93" s="46"/>
      <c r="I93" s="46"/>
    </row>
    <row r="94" spans="2:9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</sheetData>
  <mergeCells count="2">
    <mergeCell ref="C84:I84"/>
    <mergeCell ref="C85:I85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38" activePane="bottomLeft" state="frozen"/>
      <selection activeCell="H25" sqref="H25"/>
      <selection pane="bottomLeft" activeCell="H25" sqref="H25"/>
    </sheetView>
  </sheetViews>
  <sheetFormatPr baseColWidth="10" defaultColWidth="11.54296875" defaultRowHeight="15.5"/>
  <cols>
    <col min="1" max="1" width="2.7265625" style="27" customWidth="1"/>
    <col min="2" max="2" width="8" style="27" customWidth="1"/>
    <col min="3" max="3" width="5.54296875" style="27" customWidth="1"/>
    <col min="4" max="9" width="20" style="27" customWidth="1"/>
    <col min="10" max="12" width="12" style="27" customWidth="1"/>
    <col min="13" max="16384" width="11.54296875" style="27"/>
  </cols>
  <sheetData>
    <row r="1" spans="2:16" ht="18.5">
      <c r="B1" s="42" t="s">
        <v>129</v>
      </c>
      <c r="C1" s="43"/>
      <c r="D1" s="43"/>
      <c r="E1" s="43"/>
      <c r="F1" s="43"/>
      <c r="G1" s="43"/>
      <c r="H1" s="43"/>
      <c r="I1" s="43"/>
    </row>
    <row r="2" spans="2:16" ht="18.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170</v>
      </c>
    </row>
    <row r="4" spans="2:16" ht="32.15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/>
      <c r="C18" s="45"/>
      <c r="D18" s="52"/>
      <c r="E18" s="52"/>
      <c r="F18" s="52"/>
      <c r="G18" s="52"/>
      <c r="H18" s="52"/>
      <c r="I18" s="52"/>
      <c r="K18" s="32"/>
      <c r="L18" s="32"/>
      <c r="M18" s="32"/>
      <c r="N18" s="32"/>
      <c r="O18" s="32"/>
      <c r="P18" s="32"/>
    </row>
    <row r="19" spans="2:16">
      <c r="B19" s="45">
        <v>2022</v>
      </c>
      <c r="C19" s="45" t="s">
        <v>113</v>
      </c>
      <c r="D19" s="52">
        <v>1034.5387734085764</v>
      </c>
      <c r="E19" s="52">
        <v>1245.89709907786</v>
      </c>
      <c r="F19" s="52">
        <v>774.25833880903542</v>
      </c>
      <c r="G19" s="52">
        <v>436.60655564895768</v>
      </c>
      <c r="H19" s="52">
        <v>632.01411734152407</v>
      </c>
      <c r="I19" s="52">
        <v>1082.9811481063728</v>
      </c>
      <c r="K19" s="32"/>
      <c r="L19" s="32"/>
      <c r="M19" s="32"/>
      <c r="N19" s="32"/>
      <c r="O19" s="32"/>
      <c r="P19" s="32"/>
    </row>
    <row r="20" spans="2:16">
      <c r="B20" s="45"/>
      <c r="C20" s="45" t="s">
        <v>114</v>
      </c>
      <c r="D20" s="52">
        <v>1034.3143371824985</v>
      </c>
      <c r="E20" s="52">
        <v>1248.3639538219993</v>
      </c>
      <c r="F20" s="52">
        <v>775.28690134092778</v>
      </c>
      <c r="G20" s="52">
        <v>436.73075335161542</v>
      </c>
      <c r="H20" s="52">
        <v>633.33577292715017</v>
      </c>
      <c r="I20" s="52">
        <v>1085.0698188245644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115</v>
      </c>
      <c r="D21" s="52">
        <v>1034.57</v>
      </c>
      <c r="E21" s="52">
        <v>1250.3699999999999</v>
      </c>
      <c r="F21" s="52">
        <v>776</v>
      </c>
      <c r="G21" s="52">
        <v>436.93</v>
      </c>
      <c r="H21" s="52">
        <v>633.75</v>
      </c>
      <c r="I21" s="52">
        <v>1086.52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116</v>
      </c>
      <c r="D22" s="52">
        <v>1034.940127943054</v>
      </c>
      <c r="E22" s="52">
        <v>1251.5355452325248</v>
      </c>
      <c r="F22" s="52">
        <v>776.75179361770847</v>
      </c>
      <c r="G22" s="52">
        <v>437.30937629464518</v>
      </c>
      <c r="H22" s="52">
        <v>635.23630569223155</v>
      </c>
      <c r="I22" s="52">
        <v>1087.4750980441895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117</v>
      </c>
      <c r="D23" s="52">
        <v>1035.4477381186357</v>
      </c>
      <c r="E23" s="52">
        <v>1254.363449608682</v>
      </c>
      <c r="F23" s="52">
        <v>778.36660700005598</v>
      </c>
      <c r="G23" s="52">
        <v>438.55424812151142</v>
      </c>
      <c r="H23" s="52">
        <v>636.12356732394414</v>
      </c>
      <c r="I23" s="52">
        <v>1089.8640347178266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118</v>
      </c>
      <c r="D24" s="52">
        <v>1035.4326922333898</v>
      </c>
      <c r="E24" s="52">
        <v>1254.659992962467</v>
      </c>
      <c r="F24" s="52">
        <v>778.73156976420307</v>
      </c>
      <c r="G24" s="52">
        <v>438.46065987876386</v>
      </c>
      <c r="H24" s="52">
        <v>637.3812671394802</v>
      </c>
      <c r="I24" s="52">
        <v>1090.1761275045094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119</v>
      </c>
      <c r="D25" s="52">
        <v>1035.2775991407063</v>
      </c>
      <c r="E25" s="52">
        <v>1254.9502359584596</v>
      </c>
      <c r="F25" s="52">
        <v>779.06780339746581</v>
      </c>
      <c r="G25" s="52">
        <v>438.45061392980352</v>
      </c>
      <c r="H25" s="52">
        <v>638.3212017090176</v>
      </c>
      <c r="I25" s="52">
        <v>1090.4303000492937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120</v>
      </c>
      <c r="D26" s="52">
        <v>1035.0008636051366</v>
      </c>
      <c r="E26" s="52">
        <v>1255.9198739474584</v>
      </c>
      <c r="F26" s="52">
        <v>779.61688994765598</v>
      </c>
      <c r="G26" s="52">
        <v>438.55147650517819</v>
      </c>
      <c r="H26" s="52">
        <v>638.98956519784235</v>
      </c>
      <c r="I26" s="52">
        <v>1091.2846038568416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121</v>
      </c>
      <c r="D27" s="52">
        <v>1034.8584819655475</v>
      </c>
      <c r="E27" s="52">
        <v>1256.9648009340945</v>
      </c>
      <c r="F27" s="52">
        <v>780.17119941850956</v>
      </c>
      <c r="G27" s="52">
        <v>438.71411335671297</v>
      </c>
      <c r="H27" s="52">
        <v>639.75366570035305</v>
      </c>
      <c r="I27" s="52">
        <v>1092.180085681528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122</v>
      </c>
      <c r="D28" s="52">
        <v>1034.8476349459447</v>
      </c>
      <c r="E28" s="52">
        <v>1257.8990567433138</v>
      </c>
      <c r="F28" s="52">
        <v>780.63862700162815</v>
      </c>
      <c r="G28" s="52">
        <v>439.07026685697889</v>
      </c>
      <c r="H28" s="52">
        <v>640.70203010897694</v>
      </c>
      <c r="I28" s="52">
        <v>1093.1251600176033</v>
      </c>
      <c r="K28" s="32"/>
      <c r="L28" s="32"/>
      <c r="M28" s="32"/>
      <c r="N28" s="32"/>
      <c r="O28" s="32"/>
      <c r="P28" s="32"/>
    </row>
    <row r="29" spans="2:16">
      <c r="B29" s="45"/>
      <c r="C29" s="48" t="s">
        <v>123</v>
      </c>
      <c r="D29" s="56">
        <v>1034.6222322339643</v>
      </c>
      <c r="E29" s="56">
        <v>1258.8438483217346</v>
      </c>
      <c r="F29" s="56">
        <v>781.16225962492138</v>
      </c>
      <c r="G29" s="56">
        <v>439.20214140400003</v>
      </c>
      <c r="H29" s="56">
        <v>641.18854595151731</v>
      </c>
      <c r="I29" s="56">
        <v>1094.0203239873858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124</v>
      </c>
      <c r="D30" s="52">
        <v>1034.5234121444848</v>
      </c>
      <c r="E30" s="52">
        <v>1259.7914754287194</v>
      </c>
      <c r="F30" s="52">
        <v>781.67282214771876</v>
      </c>
      <c r="G30" s="52">
        <v>439.43259701562505</v>
      </c>
      <c r="H30" s="52">
        <v>641.53475576571395</v>
      </c>
      <c r="I30" s="52">
        <v>1094.865068312276</v>
      </c>
      <c r="K30" s="32"/>
      <c r="L30" s="32"/>
      <c r="M30" s="32"/>
      <c r="N30" s="32"/>
      <c r="O30" s="32"/>
      <c r="P30" s="32"/>
    </row>
    <row r="31" spans="2:16">
      <c r="B31" s="45">
        <v>2023</v>
      </c>
      <c r="C31" s="45" t="s">
        <v>113</v>
      </c>
      <c r="D31" s="52">
        <v>1120.6774392709985</v>
      </c>
      <c r="E31" s="52">
        <v>1368.3085929669633</v>
      </c>
      <c r="F31" s="52">
        <v>848.05941594283422</v>
      </c>
      <c r="G31" s="52">
        <v>476.90196586940607</v>
      </c>
      <c r="H31" s="52">
        <v>696.31266299500544</v>
      </c>
      <c r="I31" s="52">
        <v>1189.1231293089957</v>
      </c>
      <c r="K31" s="32"/>
      <c r="L31" s="32"/>
      <c r="M31" s="32"/>
      <c r="N31" s="32"/>
      <c r="O31" s="32"/>
      <c r="P31" s="32"/>
    </row>
    <row r="32" spans="2:16">
      <c r="B32" s="45"/>
      <c r="C32" s="45" t="s">
        <v>114</v>
      </c>
      <c r="D32" s="52">
        <v>1120.5370343873651</v>
      </c>
      <c r="E32" s="52">
        <v>1370.7901829659954</v>
      </c>
      <c r="F32" s="52">
        <v>849.00385530475194</v>
      </c>
      <c r="G32" s="52">
        <v>477.17311984484957</v>
      </c>
      <c r="H32" s="52">
        <v>697.58878882126567</v>
      </c>
      <c r="I32" s="52">
        <v>1191.2847790050969</v>
      </c>
      <c r="K32" s="32"/>
      <c r="L32" s="32"/>
      <c r="M32" s="32"/>
      <c r="N32" s="32"/>
      <c r="O32" s="32"/>
      <c r="P32" s="32"/>
    </row>
    <row r="33" spans="2:42">
      <c r="B33" s="45"/>
      <c r="C33" s="45" t="s">
        <v>115</v>
      </c>
      <c r="D33" s="52">
        <v>1120.1340672060182</v>
      </c>
      <c r="E33" s="52">
        <v>1372.033288369928</v>
      </c>
      <c r="F33" s="52">
        <v>849.68687999952306</v>
      </c>
      <c r="G33" s="52">
        <v>477.18027535508861</v>
      </c>
      <c r="H33" s="52">
        <v>698.49754802108498</v>
      </c>
      <c r="I33" s="52">
        <v>1192.2969131857992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116</v>
      </c>
      <c r="D34" s="52">
        <v>1119.9342830208623</v>
      </c>
      <c r="E34" s="52">
        <v>1372.9760265722866</v>
      </c>
      <c r="F34" s="52">
        <v>850.29652469857535</v>
      </c>
      <c r="G34" s="52">
        <v>477.34199409279256</v>
      </c>
      <c r="H34" s="52">
        <v>699.479111155743</v>
      </c>
      <c r="I34" s="52">
        <v>1193.1005133398526</v>
      </c>
      <c r="K34" s="32"/>
      <c r="L34" s="32"/>
      <c r="M34" s="32"/>
      <c r="N34" s="32"/>
      <c r="O34" s="32"/>
      <c r="P34" s="32"/>
    </row>
    <row r="35" spans="2:42">
      <c r="B35" s="45"/>
      <c r="C35" s="45" t="s">
        <v>117</v>
      </c>
      <c r="D35" s="52">
        <v>1119.9297934606632</v>
      </c>
      <c r="E35" s="52">
        <v>1375.2303918136715</v>
      </c>
      <c r="F35" s="52">
        <v>851.70579215984014</v>
      </c>
      <c r="G35" s="52">
        <v>478.63457586018325</v>
      </c>
      <c r="H35" s="52">
        <v>700.80823029951887</v>
      </c>
      <c r="I35" s="52">
        <v>1195.0810069434285</v>
      </c>
      <c r="K35" s="32"/>
      <c r="L35" s="32"/>
      <c r="M35" s="32"/>
      <c r="N35" s="32"/>
      <c r="O35" s="32"/>
      <c r="P35" s="32"/>
    </row>
    <row r="36" spans="2:42">
      <c r="B36" s="45"/>
      <c r="C36" s="45" t="s">
        <v>118</v>
      </c>
      <c r="D36" s="52">
        <v>1119.5810830492335</v>
      </c>
      <c r="E36" s="52">
        <v>1374.8808700911582</v>
      </c>
      <c r="F36" s="52">
        <v>851.78409023440565</v>
      </c>
      <c r="G36" s="52">
        <v>478.5342876556262</v>
      </c>
      <c r="H36" s="52">
        <v>701.67093967182541</v>
      </c>
      <c r="I36" s="52">
        <v>1194.8529130087311</v>
      </c>
      <c r="K36" s="32"/>
      <c r="L36" s="32"/>
      <c r="M36" s="32"/>
      <c r="N36" s="32"/>
      <c r="O36" s="32"/>
      <c r="P36" s="32"/>
    </row>
    <row r="37" spans="2:42">
      <c r="B37" s="45"/>
      <c r="C37" s="45" t="s">
        <v>119</v>
      </c>
      <c r="D37" s="52">
        <v>1118.9686098336081</v>
      </c>
      <c r="E37" s="52">
        <v>1375.0985683769698</v>
      </c>
      <c r="F37" s="52">
        <v>852.07047660990474</v>
      </c>
      <c r="G37" s="52">
        <v>478.55039465954314</v>
      </c>
      <c r="H37" s="52">
        <v>702.01413134843403</v>
      </c>
      <c r="I37" s="52">
        <v>1195.0908360511294</v>
      </c>
      <c r="K37" s="32"/>
      <c r="L37" s="32"/>
      <c r="M37" s="32"/>
      <c r="N37" s="32"/>
      <c r="O37" s="32"/>
      <c r="P37" s="32"/>
    </row>
    <row r="38" spans="2:42">
      <c r="B38" s="45"/>
      <c r="C38" s="45" t="s">
        <v>120</v>
      </c>
      <c r="D38" s="52">
        <v>1118.3985218232488</v>
      </c>
      <c r="E38" s="52">
        <v>1375.6827522204096</v>
      </c>
      <c r="F38" s="52">
        <v>852.44241722411505</v>
      </c>
      <c r="G38" s="52">
        <v>478.65376740247586</v>
      </c>
      <c r="H38" s="52">
        <v>702.63230823612582</v>
      </c>
      <c r="I38" s="52">
        <v>1195.6483806693479</v>
      </c>
      <c r="K38" s="32"/>
      <c r="L38" s="32"/>
      <c r="M38" s="32"/>
      <c r="N38" s="32"/>
      <c r="O38" s="32"/>
      <c r="P38" s="32"/>
    </row>
    <row r="39" spans="2:42">
      <c r="B39" s="45"/>
      <c r="C39" s="45" t="s">
        <v>121</v>
      </c>
      <c r="D39" s="52">
        <v>1117.8594410701194</v>
      </c>
      <c r="E39" s="52">
        <v>1376.4031654207547</v>
      </c>
      <c r="F39" s="52">
        <v>852.8186802777833</v>
      </c>
      <c r="G39" s="52">
        <v>478.79503587559282</v>
      </c>
      <c r="H39" s="52">
        <v>703.28649797034905</v>
      </c>
      <c r="I39" s="52">
        <v>1196.3537478053661</v>
      </c>
      <c r="K39" s="32"/>
      <c r="L39" s="32"/>
      <c r="M39" s="32"/>
      <c r="N39" s="32"/>
      <c r="O39" s="32"/>
      <c r="P39" s="32"/>
    </row>
    <row r="40" spans="2:42">
      <c r="B40" s="45"/>
      <c r="C40" s="45" t="s">
        <v>122</v>
      </c>
      <c r="D40" s="52">
        <v>1117.7003161144598</v>
      </c>
      <c r="E40" s="52">
        <v>1377.217632052658</v>
      </c>
      <c r="F40" s="52">
        <v>853.29846461432373</v>
      </c>
      <c r="G40" s="52">
        <v>479.07571672034584</v>
      </c>
      <c r="H40" s="52">
        <v>704.18032112924516</v>
      </c>
      <c r="I40" s="52">
        <v>1197.2746875646947</v>
      </c>
      <c r="K40" s="32"/>
      <c r="L40" s="32"/>
      <c r="M40" s="32"/>
      <c r="N40" s="32"/>
      <c r="O40" s="32"/>
      <c r="P40" s="32"/>
    </row>
    <row r="41" spans="2:42">
      <c r="B41" s="51"/>
      <c r="C41" s="48" t="s">
        <v>123</v>
      </c>
      <c r="D41" s="56">
        <v>1116.9972104373846</v>
      </c>
      <c r="E41" s="56">
        <v>1377.7335945870316</v>
      </c>
      <c r="F41" s="56">
        <v>853.77122568047889</v>
      </c>
      <c r="G41" s="56">
        <v>479.26509561192535</v>
      </c>
      <c r="H41" s="56">
        <v>705.31340386647832</v>
      </c>
      <c r="I41" s="56">
        <v>1197.8663144512259</v>
      </c>
      <c r="K41" s="32"/>
      <c r="L41" s="32"/>
      <c r="M41" s="32"/>
      <c r="N41" s="32"/>
      <c r="O41" s="32"/>
      <c r="P41" s="32"/>
    </row>
    <row r="42" spans="2:42">
      <c r="B42" s="51"/>
      <c r="C42" s="45" t="s">
        <v>124</v>
      </c>
      <c r="D42" s="52"/>
      <c r="E42" s="52"/>
      <c r="F42" s="52"/>
      <c r="G42" s="52"/>
      <c r="H42" s="52"/>
      <c r="I42" s="52"/>
      <c r="K42" s="32"/>
      <c r="L42" s="209"/>
      <c r="M42" s="209"/>
      <c r="N42" s="209"/>
      <c r="O42" s="209"/>
      <c r="P42" s="209"/>
      <c r="Q42" s="209"/>
    </row>
    <row r="43" spans="2:42">
      <c r="B43" s="51"/>
      <c r="C43" s="45"/>
      <c r="D43" s="58"/>
      <c r="E43" s="58"/>
      <c r="F43" s="58"/>
      <c r="G43" s="58"/>
      <c r="H43" s="58"/>
      <c r="I43" s="58"/>
      <c r="K43" s="32"/>
      <c r="L43" s="32"/>
      <c r="M43" s="32"/>
      <c r="N43" s="32"/>
      <c r="O43" s="32"/>
      <c r="P43" s="32"/>
    </row>
    <row r="44" spans="2:42">
      <c r="B44" s="45"/>
      <c r="C44" s="45"/>
      <c r="D44" s="56" t="s">
        <v>126</v>
      </c>
      <c r="E44" s="52"/>
      <c r="F44" s="52"/>
      <c r="G44" s="52"/>
      <c r="H44" s="52"/>
      <c r="I44" s="52"/>
      <c r="K44" s="32"/>
      <c r="L44" s="32"/>
      <c r="M44" s="32"/>
      <c r="N44" s="32"/>
      <c r="O44" s="32"/>
      <c r="P44" s="32"/>
    </row>
    <row r="45" spans="2:42">
      <c r="B45" s="45">
        <v>2010</v>
      </c>
      <c r="C45" s="45"/>
      <c r="D45" s="52">
        <v>2.1742639544057196</v>
      </c>
      <c r="E45" s="52">
        <v>3.5854194921367322</v>
      </c>
      <c r="F45" s="52">
        <v>3.2084438878145383</v>
      </c>
      <c r="G45" s="52">
        <v>2.8985024455060904</v>
      </c>
      <c r="H45" s="52">
        <v>2.8228685702079925</v>
      </c>
      <c r="I45" s="52">
        <v>3.4175092207132662</v>
      </c>
      <c r="K45" s="32"/>
      <c r="L45" s="32"/>
      <c r="M45" s="32"/>
      <c r="N45" s="32"/>
      <c r="O45" s="32"/>
      <c r="P45" s="32"/>
    </row>
    <row r="46" spans="2:42">
      <c r="B46" s="45">
        <v>2011</v>
      </c>
      <c r="C46" s="45"/>
      <c r="D46" s="52">
        <v>2.2479446059370467</v>
      </c>
      <c r="E46" s="52">
        <v>3.4387158957957631</v>
      </c>
      <c r="F46" s="52">
        <v>2.541844004498639</v>
      </c>
      <c r="G46" s="52">
        <v>2.636166722126454</v>
      </c>
      <c r="H46" s="52">
        <v>2.5075464158243799</v>
      </c>
      <c r="I46" s="52">
        <v>3.1842859878493002</v>
      </c>
      <c r="K46" s="32"/>
      <c r="L46" s="32"/>
      <c r="M46" s="32"/>
      <c r="N46" s="32"/>
      <c r="O46" s="32"/>
      <c r="P46" s="32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2:42">
      <c r="B47" s="45">
        <v>2012</v>
      </c>
      <c r="C47" s="45"/>
      <c r="D47" s="53">
        <v>2.0332525532994916</v>
      </c>
      <c r="E47" s="53">
        <v>3.5042459164357442</v>
      </c>
      <c r="F47" s="53">
        <v>2.5728324726469909</v>
      </c>
      <c r="G47" s="53">
        <v>1.3766870777958573</v>
      </c>
      <c r="H47" s="53">
        <v>3.0746674592396994</v>
      </c>
      <c r="I47" s="53">
        <v>3.1339970747441104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2013</v>
      </c>
      <c r="C48" s="45"/>
      <c r="D48" s="52">
        <v>2.1785494471202815</v>
      </c>
      <c r="E48" s="52">
        <v>3.3566967647270074</v>
      </c>
      <c r="F48" s="52">
        <v>2.6308729774710882</v>
      </c>
      <c r="G48" s="52">
        <v>1.1983036603954389</v>
      </c>
      <c r="H48" s="52">
        <v>3.1919073016283939</v>
      </c>
      <c r="I48" s="52">
        <v>3.0773566068296843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16">
      <c r="B49" s="45">
        <v>2014</v>
      </c>
      <c r="C49" s="45"/>
      <c r="D49" s="52">
        <v>0.86997773371475517</v>
      </c>
      <c r="E49" s="52">
        <v>2.0463949710716189</v>
      </c>
      <c r="F49" s="52">
        <v>1.0264864773547711</v>
      </c>
      <c r="G49" s="52">
        <v>-0.45326402990586434</v>
      </c>
      <c r="H49" s="52">
        <v>1.4067500954664913</v>
      </c>
      <c r="I49" s="52">
        <v>1.6853855129929318</v>
      </c>
      <c r="K49" s="32"/>
      <c r="L49" s="32"/>
      <c r="M49" s="32"/>
      <c r="N49" s="32"/>
      <c r="O49" s="32"/>
      <c r="P49" s="32"/>
    </row>
    <row r="50" spans="2:16">
      <c r="B50" s="45">
        <v>2015</v>
      </c>
      <c r="C50" s="45"/>
      <c r="D50" s="52">
        <v>0.74839855482207174</v>
      </c>
      <c r="E50" s="52">
        <v>2.1679789922961712</v>
      </c>
      <c r="F50" s="52">
        <v>1.0569692881672532</v>
      </c>
      <c r="G50" s="52">
        <v>1.0668938684582185</v>
      </c>
      <c r="H50" s="52">
        <v>1.8961949950916823</v>
      </c>
      <c r="I50" s="52">
        <v>1.8941346863832864</v>
      </c>
      <c r="K50" s="32"/>
      <c r="L50" s="32"/>
      <c r="M50" s="32"/>
      <c r="N50" s="32"/>
      <c r="O50" s="32"/>
      <c r="P50" s="32"/>
    </row>
    <row r="51" spans="2:16">
      <c r="B51" s="45">
        <v>2016</v>
      </c>
      <c r="C51" s="45"/>
      <c r="D51" s="52">
        <v>0.70090235508939447</v>
      </c>
      <c r="E51" s="52">
        <v>2.0678201807531771</v>
      </c>
      <c r="F51" s="52">
        <v>1.2888933212321652</v>
      </c>
      <c r="G51" s="52">
        <v>1.2068441835092036</v>
      </c>
      <c r="H51" s="52">
        <v>1.5437279000681814</v>
      </c>
      <c r="I51" s="52">
        <v>1.9160203176220136</v>
      </c>
      <c r="K51" s="32"/>
      <c r="L51" s="32"/>
      <c r="M51" s="32"/>
      <c r="N51" s="32"/>
      <c r="O51" s="32"/>
      <c r="P51" s="32"/>
    </row>
    <row r="52" spans="2:16">
      <c r="B52" s="45">
        <v>2017</v>
      </c>
      <c r="C52" s="45"/>
      <c r="D52" s="52">
        <v>0.58889137491855426</v>
      </c>
      <c r="E52" s="52">
        <v>1.9207353033274588</v>
      </c>
      <c r="F52" s="52">
        <v>1.2948805188622181</v>
      </c>
      <c r="G52" s="52">
        <v>1.231930917614954</v>
      </c>
      <c r="H52" s="52">
        <v>1.8466302848462846</v>
      </c>
      <c r="I52" s="52">
        <v>1.8262499388099984</v>
      </c>
      <c r="K52" s="32"/>
      <c r="L52" s="32"/>
      <c r="M52" s="32"/>
      <c r="N52" s="32"/>
      <c r="O52" s="32"/>
      <c r="P52" s="32"/>
    </row>
    <row r="53" spans="2:16">
      <c r="B53" s="45">
        <v>2018</v>
      </c>
      <c r="C53" s="45"/>
      <c r="D53" s="52">
        <v>1.7911768704562014</v>
      </c>
      <c r="E53" s="52">
        <v>3.4061196333973198</v>
      </c>
      <c r="F53" s="52">
        <v>4.8935021934644274</v>
      </c>
      <c r="G53" s="52">
        <v>3.2391293304118607</v>
      </c>
      <c r="H53" s="52">
        <v>3.7169989295475103</v>
      </c>
      <c r="I53" s="52">
        <v>3.6805872429081399</v>
      </c>
      <c r="K53" s="32"/>
      <c r="L53" s="32"/>
      <c r="M53" s="32"/>
      <c r="N53" s="32"/>
      <c r="O53" s="32"/>
      <c r="P53" s="32"/>
    </row>
    <row r="54" spans="2:16">
      <c r="B54" s="45">
        <v>2019</v>
      </c>
      <c r="C54" s="45"/>
      <c r="D54" s="52">
        <v>2.5664763278633762</v>
      </c>
      <c r="E54" s="52">
        <v>3.2563740748494663</v>
      </c>
      <c r="F54" s="52">
        <v>4.995514762415465</v>
      </c>
      <c r="G54" s="52">
        <v>3.0866877454988728</v>
      </c>
      <c r="H54" s="52">
        <v>3.7322611955504126</v>
      </c>
      <c r="I54" s="52">
        <v>3.6188596279576268</v>
      </c>
      <c r="K54" s="32"/>
      <c r="L54" s="32"/>
      <c r="M54" s="32"/>
      <c r="N54" s="32"/>
      <c r="O54" s="32"/>
      <c r="P54" s="32"/>
    </row>
    <row r="55" spans="2:16">
      <c r="B55" s="45">
        <v>2020</v>
      </c>
      <c r="C55" s="45"/>
      <c r="D55" s="52">
        <v>0.69012849628857786</v>
      </c>
      <c r="E55" s="52">
        <v>2.3354869023602731</v>
      </c>
      <c r="F55" s="52">
        <v>2.0479606667086703</v>
      </c>
      <c r="G55" s="52">
        <v>1.5937314978782924</v>
      </c>
      <c r="H55" s="52">
        <v>2.6466986999275077</v>
      </c>
      <c r="I55" s="52">
        <v>2.2303987653552682</v>
      </c>
      <c r="K55" s="32"/>
      <c r="L55" s="32"/>
      <c r="M55" s="32"/>
      <c r="N55" s="32"/>
      <c r="O55" s="32"/>
      <c r="P55" s="32"/>
    </row>
    <row r="56" spans="2:16">
      <c r="B56" s="45">
        <v>2021</v>
      </c>
      <c r="C56" s="45"/>
      <c r="D56" s="52">
        <v>0.94785611592616004</v>
      </c>
      <c r="E56" s="52">
        <v>2.2140753052331652</v>
      </c>
      <c r="F56" s="52">
        <v>1.8381312908909653</v>
      </c>
      <c r="G56" s="52">
        <v>1.5507836263288111</v>
      </c>
      <c r="H56" s="52">
        <v>1.876656502092322</v>
      </c>
      <c r="I56" s="52">
        <v>2.1192714344812069</v>
      </c>
      <c r="K56" s="32"/>
      <c r="L56" s="32"/>
      <c r="M56" s="32"/>
      <c r="N56" s="32"/>
      <c r="O56" s="32"/>
      <c r="P56" s="32"/>
    </row>
    <row r="57" spans="2:16">
      <c r="B57" s="45"/>
      <c r="C57" s="45"/>
      <c r="D57" s="52"/>
      <c r="E57" s="52"/>
      <c r="F57" s="52"/>
      <c r="G57" s="52"/>
      <c r="H57" s="52"/>
      <c r="I57" s="52"/>
      <c r="K57" s="32"/>
      <c r="L57" s="32"/>
      <c r="M57" s="32"/>
      <c r="N57" s="32"/>
      <c r="O57" s="32"/>
      <c r="P57" s="32"/>
    </row>
    <row r="58" spans="2:16">
      <c r="B58" s="45">
        <v>2022</v>
      </c>
      <c r="C58" s="45" t="s">
        <v>113</v>
      </c>
      <c r="D58" s="52">
        <v>4.1069955789462931</v>
      </c>
      <c r="E58" s="52">
        <v>5.3997421323421557</v>
      </c>
      <c r="F58" s="52">
        <v>5.1050116550170221</v>
      </c>
      <c r="G58" s="52">
        <v>4.96014603420869</v>
      </c>
      <c r="H58" s="52">
        <v>5.2063002904800815</v>
      </c>
      <c r="I58" s="52">
        <v>5.3289225436661258</v>
      </c>
      <c r="K58" s="32"/>
      <c r="L58" s="32"/>
      <c r="M58" s="32"/>
      <c r="N58" s="32"/>
      <c r="O58" s="32"/>
      <c r="P58" s="32"/>
    </row>
    <row r="59" spans="2:16">
      <c r="B59" s="45"/>
      <c r="C59" s="45" t="s">
        <v>114</v>
      </c>
      <c r="D59" s="52">
        <v>4.0897774314631707</v>
      </c>
      <c r="E59" s="52">
        <v>5.4129559884063205</v>
      </c>
      <c r="F59" s="52">
        <v>5.1155959703903298</v>
      </c>
      <c r="G59" s="52">
        <v>4.984109432550321</v>
      </c>
      <c r="H59" s="52">
        <v>5.2656740743983965</v>
      </c>
      <c r="I59" s="52">
        <v>5.3564606442083385</v>
      </c>
      <c r="K59" s="32"/>
      <c r="L59" s="32"/>
      <c r="M59" s="32"/>
      <c r="N59" s="32"/>
      <c r="O59" s="32"/>
      <c r="P59" s="32"/>
    </row>
    <row r="60" spans="2:16">
      <c r="B60" s="45"/>
      <c r="C60" s="45" t="s">
        <v>115</v>
      </c>
      <c r="D60" s="52">
        <v>4.1100000000000003</v>
      </c>
      <c r="E60" s="52">
        <v>5.44</v>
      </c>
      <c r="F60" s="52">
        <v>5.12</v>
      </c>
      <c r="G60" s="52">
        <v>5.03</v>
      </c>
      <c r="H60" s="52">
        <v>5.24</v>
      </c>
      <c r="I60" s="52">
        <v>5.39</v>
      </c>
      <c r="K60" s="32"/>
      <c r="L60" s="32"/>
      <c r="M60" s="32"/>
      <c r="N60" s="32"/>
      <c r="O60" s="32"/>
      <c r="P60" s="32"/>
    </row>
    <row r="61" spans="2:16">
      <c r="B61" s="45"/>
      <c r="C61" s="45" t="s">
        <v>116</v>
      </c>
      <c r="D61" s="52">
        <v>4.1466229302114632</v>
      </c>
      <c r="E61" s="52">
        <v>5.4485063148840052</v>
      </c>
      <c r="F61" s="52">
        <v>5.1567584806152755</v>
      </c>
      <c r="G61" s="52">
        <v>5.0581033423390265</v>
      </c>
      <c r="H61" s="52">
        <v>5.4854889376120264</v>
      </c>
      <c r="I61" s="52">
        <v>5.4146523659300838</v>
      </c>
      <c r="K61" s="32"/>
      <c r="L61" s="32"/>
      <c r="M61" s="32"/>
      <c r="N61" s="32"/>
      <c r="O61" s="32"/>
      <c r="P61" s="32"/>
    </row>
    <row r="62" spans="2:16">
      <c r="B62" s="45"/>
      <c r="C62" s="45" t="s">
        <v>117</v>
      </c>
      <c r="D62" s="52">
        <v>4.1878099185130635</v>
      </c>
      <c r="E62" s="52">
        <v>5.6041884883227144</v>
      </c>
      <c r="F62" s="52">
        <v>5.2993052399705531</v>
      </c>
      <c r="G62" s="52">
        <v>5.2976743977102725</v>
      </c>
      <c r="H62" s="52">
        <v>5.5399120761751464</v>
      </c>
      <c r="I62" s="52">
        <v>5.5730125335116565</v>
      </c>
      <c r="K62" s="32"/>
      <c r="L62" s="32"/>
      <c r="M62" s="32"/>
      <c r="N62" s="32"/>
      <c r="O62" s="32"/>
      <c r="P62" s="32"/>
    </row>
    <row r="63" spans="2:16">
      <c r="B63" s="45"/>
      <c r="C63" s="45" t="s">
        <v>118</v>
      </c>
      <c r="D63" s="52">
        <v>4.1892735699199379</v>
      </c>
      <c r="E63" s="52">
        <v>5.5454519637650801</v>
      </c>
      <c r="F63" s="52">
        <v>5.2820910345123595</v>
      </c>
      <c r="G63" s="52">
        <v>5.2332214830268953</v>
      </c>
      <c r="H63" s="52">
        <v>5.7960446170284952</v>
      </c>
      <c r="I63" s="52">
        <v>5.5314358155461596</v>
      </c>
      <c r="K63" s="32"/>
      <c r="L63" s="32"/>
      <c r="M63" s="32"/>
      <c r="N63" s="32"/>
      <c r="O63" s="32"/>
      <c r="P63" s="32"/>
    </row>
    <row r="64" spans="2:16">
      <c r="B64" s="45"/>
      <c r="C64" s="45" t="s">
        <v>119</v>
      </c>
      <c r="D64" s="52">
        <v>4.155142313138116</v>
      </c>
      <c r="E64" s="52">
        <v>5.4814509920470211</v>
      </c>
      <c r="F64" s="52">
        <v>5.2523794771834442</v>
      </c>
      <c r="G64" s="52">
        <v>5.1805743368872559</v>
      </c>
      <c r="H64" s="52">
        <v>5.8134960083885856</v>
      </c>
      <c r="I64" s="52">
        <v>5.4716981975670764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120</v>
      </c>
      <c r="D65" s="52">
        <v>4.0946784913783896</v>
      </c>
      <c r="E65" s="52">
        <v>5.3392090481266363</v>
      </c>
      <c r="F65" s="52">
        <v>5.1620456213118837</v>
      </c>
      <c r="G65" s="52">
        <v>4.9835602837546844</v>
      </c>
      <c r="H65" s="52">
        <v>5.8272299217630996</v>
      </c>
      <c r="I65" s="52">
        <v>5.3385792484654138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121</v>
      </c>
      <c r="D66" s="52">
        <v>4.1082928908597438</v>
      </c>
      <c r="E66" s="52">
        <v>5.3546090860634443</v>
      </c>
      <c r="F66" s="52">
        <v>5.1967430046282903</v>
      </c>
      <c r="G66" s="52">
        <v>5.0024786992763692</v>
      </c>
      <c r="H66" s="52">
        <v>5.926870014538288</v>
      </c>
      <c r="I66" s="52">
        <v>5.3524454013095912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122</v>
      </c>
      <c r="D67" s="52">
        <v>4.0921705836553857</v>
      </c>
      <c r="E67" s="52">
        <v>5.3680230865716938</v>
      </c>
      <c r="F67" s="52">
        <v>5.2174308837139138</v>
      </c>
      <c r="G67" s="52">
        <v>5.0141197652478153</v>
      </c>
      <c r="H67" s="52">
        <v>5.9883103923068504</v>
      </c>
      <c r="I67" s="52">
        <v>5.3638043536662572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123</v>
      </c>
      <c r="D68" s="52">
        <v>4.0755945600322363</v>
      </c>
      <c r="E68" s="52">
        <v>5.34743175579806</v>
      </c>
      <c r="F68" s="52">
        <v>5.2282320447800457</v>
      </c>
      <c r="G68" s="52">
        <v>4.9757936649561962</v>
      </c>
      <c r="H68" s="52">
        <v>5.9934290170734261</v>
      </c>
      <c r="I68" s="52">
        <v>5.3468869113420858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124</v>
      </c>
      <c r="D69" s="52">
        <v>4.0251535986359332</v>
      </c>
      <c r="E69" s="52">
        <v>5.3188586100338719</v>
      </c>
      <c r="F69" s="52">
        <v>5.2007252765447154</v>
      </c>
      <c r="G69" s="52">
        <v>5.0277115908344383</v>
      </c>
      <c r="H69" s="52">
        <v>5.9085130886098902</v>
      </c>
      <c r="I69" s="52">
        <v>5.322000256006576</v>
      </c>
      <c r="K69" s="32"/>
      <c r="L69" s="32"/>
      <c r="M69" s="32"/>
      <c r="N69" s="32"/>
      <c r="O69" s="32"/>
      <c r="P69" s="32"/>
    </row>
    <row r="70" spans="2:16">
      <c r="B70" s="45">
        <v>2023</v>
      </c>
      <c r="C70" s="45" t="s">
        <v>113</v>
      </c>
      <c r="D70" s="52">
        <v>8.3262868513486854</v>
      </c>
      <c r="E70" s="52">
        <v>9.8251688666507917</v>
      </c>
      <c r="F70" s="52">
        <v>9.5318414325791689</v>
      </c>
      <c r="G70" s="52">
        <v>9.2292270235279972</v>
      </c>
      <c r="H70" s="52">
        <v>10.173593261483438</v>
      </c>
      <c r="I70" s="52">
        <v>9.8009075585679071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114</v>
      </c>
      <c r="D71" s="52">
        <v>8.3362179276891482</v>
      </c>
      <c r="E71" s="52">
        <v>9.8069340090424006</v>
      </c>
      <c r="F71" s="52">
        <v>9.5083450831329852</v>
      </c>
      <c r="G71" s="52">
        <v>9.2602515812926214</v>
      </c>
      <c r="H71" s="52">
        <v>10.145173956801944</v>
      </c>
      <c r="I71" s="52">
        <v>9.7887673528320072</v>
      </c>
      <c r="K71" s="32"/>
      <c r="L71" s="32"/>
      <c r="M71" s="32"/>
      <c r="N71" s="32"/>
      <c r="O71" s="32"/>
      <c r="P71" s="32"/>
    </row>
    <row r="72" spans="2:16">
      <c r="B72" s="45"/>
      <c r="C72" s="45" t="s">
        <v>115</v>
      </c>
      <c r="D72" s="52">
        <v>8.2705411977552536</v>
      </c>
      <c r="E72" s="52">
        <v>9.7301593764994578</v>
      </c>
      <c r="F72" s="52">
        <v>9.4963622382605131</v>
      </c>
      <c r="G72" s="52">
        <v>9.2116571192842667</v>
      </c>
      <c r="H72" s="52">
        <v>10.216179732882292</v>
      </c>
      <c r="I72" s="52">
        <v>9.7351261809139</v>
      </c>
      <c r="K72" s="32"/>
      <c r="L72" s="32"/>
      <c r="M72" s="32"/>
      <c r="N72" s="32"/>
      <c r="O72" s="32"/>
      <c r="P72" s="32"/>
    </row>
    <row r="73" spans="2:16">
      <c r="B73" s="45"/>
      <c r="C73" s="45" t="s">
        <v>116</v>
      </c>
      <c r="D73" s="52">
        <v>8.2124707297546173</v>
      </c>
      <c r="E73" s="52">
        <v>9.7033185994888527</v>
      </c>
      <c r="F73" s="52">
        <v>9.4682409085061092</v>
      </c>
      <c r="G73" s="52">
        <v>9.1543012723273254</v>
      </c>
      <c r="H73" s="52">
        <v>10.113213758068284</v>
      </c>
      <c r="I73" s="52">
        <v>9.7129042757511552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117</v>
      </c>
      <c r="D74" s="52">
        <v>8.1589878689124049</v>
      </c>
      <c r="E74" s="52">
        <v>9.6357193955783682</v>
      </c>
      <c r="F74" s="52">
        <v>9.422190584774004</v>
      </c>
      <c r="G74" s="52">
        <v>9.1391949594264776</v>
      </c>
      <c r="H74" s="52">
        <v>10.168568859615013</v>
      </c>
      <c r="I74" s="52">
        <v>9.6541374771434985</v>
      </c>
      <c r="K74" s="32"/>
      <c r="L74" s="32"/>
      <c r="M74" s="32"/>
      <c r="N74" s="32"/>
      <c r="O74" s="32"/>
      <c r="P74" s="32"/>
    </row>
    <row r="75" spans="2:16">
      <c r="B75" s="45"/>
      <c r="C75" s="45" t="s">
        <v>118</v>
      </c>
      <c r="D75" s="52">
        <v>8.1268817806340099</v>
      </c>
      <c r="E75" s="52">
        <v>9.5819487194159336</v>
      </c>
      <c r="F75" s="52">
        <v>9.3809630053039541</v>
      </c>
      <c r="G75" s="52">
        <v>9.1396176313612401</v>
      </c>
      <c r="H75" s="52">
        <v>10.086533107706863</v>
      </c>
      <c r="I75" s="52">
        <v>9.6018233075635386</v>
      </c>
      <c r="K75" s="32"/>
      <c r="L75" s="32"/>
      <c r="M75" s="32"/>
      <c r="N75" s="32"/>
      <c r="O75" s="32"/>
      <c r="P75" s="32"/>
    </row>
    <row r="76" spans="2:16">
      <c r="B76" s="45"/>
      <c r="C76" s="45" t="s">
        <v>119</v>
      </c>
      <c r="D76" s="52">
        <v>8.0839197875397275</v>
      </c>
      <c r="E76" s="52">
        <v>9.5739519365680472</v>
      </c>
      <c r="F76" s="52">
        <v>9.3705160056773984</v>
      </c>
      <c r="G76" s="52">
        <v>9.1457918989616527</v>
      </c>
      <c r="H76" s="52">
        <v>9.9781942803853774</v>
      </c>
      <c r="I76" s="52">
        <v>9.5980949903083701</v>
      </c>
      <c r="K76" s="32"/>
      <c r="L76" s="32"/>
      <c r="M76" s="32"/>
      <c r="N76" s="32"/>
      <c r="O76" s="32"/>
      <c r="P76" s="32"/>
    </row>
    <row r="77" spans="2:16">
      <c r="B77" s="45"/>
      <c r="C77" s="45" t="s">
        <v>120</v>
      </c>
      <c r="D77" s="52">
        <v>8.0577380319876823</v>
      </c>
      <c r="E77" s="52">
        <v>9.5358693462288091</v>
      </c>
      <c r="F77" s="52">
        <v>9.3411941449021985</v>
      </c>
      <c r="G77" s="52">
        <v>9.144260832701633</v>
      </c>
      <c r="H77" s="52">
        <v>9.9599033387311344</v>
      </c>
      <c r="I77" s="52">
        <v>9.5633876299236356</v>
      </c>
      <c r="K77" s="209"/>
      <c r="L77" s="209"/>
      <c r="M77" s="209"/>
      <c r="N77" s="209"/>
      <c r="O77" s="209"/>
      <c r="P77" s="209"/>
    </row>
    <row r="78" spans="2:16">
      <c r="B78" s="45"/>
      <c r="C78" s="45" t="s">
        <v>121</v>
      </c>
      <c r="D78" s="52">
        <v>8.0205130026015592</v>
      </c>
      <c r="E78" s="52">
        <v>9.5021248326048191</v>
      </c>
      <c r="F78" s="52">
        <v>9.3117357976583381</v>
      </c>
      <c r="G78" s="52">
        <v>9.1360002558865894</v>
      </c>
      <c r="H78" s="52">
        <v>9.9308273912655398</v>
      </c>
      <c r="I78" s="52">
        <v>9.5381396794863793</v>
      </c>
      <c r="K78" s="32"/>
      <c r="L78" s="32"/>
      <c r="M78" s="32"/>
      <c r="N78" s="32"/>
      <c r="O78" s="32"/>
      <c r="P78" s="32"/>
    </row>
    <row r="79" spans="2:16">
      <c r="B79" s="45"/>
      <c r="C79" s="45" t="s">
        <v>122</v>
      </c>
      <c r="D79" s="52">
        <v>8.0062685916891354</v>
      </c>
      <c r="E79" s="52">
        <v>9.4855445410904959</v>
      </c>
      <c r="F79" s="52">
        <v>9.3077430579852738</v>
      </c>
      <c r="G79" s="52">
        <v>9.1114003573369295</v>
      </c>
      <c r="H79" s="52">
        <v>9.9076150905080151</v>
      </c>
      <c r="I79" s="52">
        <v>9.5276855163972449</v>
      </c>
      <c r="K79" s="32"/>
      <c r="L79" s="32"/>
      <c r="M79" s="32"/>
      <c r="N79" s="32"/>
      <c r="O79" s="32"/>
      <c r="P79" s="32"/>
    </row>
    <row r="80" spans="2:16">
      <c r="B80" s="45"/>
      <c r="C80" s="48" t="s">
        <v>123</v>
      </c>
      <c r="D80" s="56">
        <v>7.96184110847451</v>
      </c>
      <c r="E80" s="56">
        <v>9.444360110572747</v>
      </c>
      <c r="F80" s="56">
        <v>9.2949915540493588</v>
      </c>
      <c r="G80" s="56">
        <v>9.1217574850286134</v>
      </c>
      <c r="H80" s="56">
        <v>10.000936279951844</v>
      </c>
      <c r="I80" s="56">
        <v>9.492144541277959</v>
      </c>
      <c r="K80" s="32"/>
      <c r="L80" s="32"/>
      <c r="M80" s="32"/>
      <c r="N80" s="32"/>
      <c r="O80" s="32"/>
      <c r="P80" s="32"/>
    </row>
    <row r="81" spans="2:16">
      <c r="B81" s="45"/>
      <c r="C81" s="45" t="s">
        <v>124</v>
      </c>
      <c r="D81" s="52"/>
      <c r="E81" s="52"/>
      <c r="F81" s="52"/>
      <c r="G81" s="52"/>
      <c r="H81" s="52"/>
      <c r="I81" s="52"/>
      <c r="K81" s="32"/>
      <c r="L81" s="32"/>
      <c r="M81" s="32"/>
      <c r="N81" s="32"/>
      <c r="O81" s="32"/>
      <c r="P81" s="32"/>
    </row>
    <row r="82" spans="2:16">
      <c r="B82" s="45"/>
      <c r="C82" s="45"/>
      <c r="D82" s="53"/>
      <c r="E82" s="53"/>
      <c r="F82" s="53"/>
      <c r="G82" s="53"/>
      <c r="H82" s="53"/>
      <c r="I82" s="53"/>
      <c r="K82" s="35"/>
      <c r="L82" s="35"/>
      <c r="M82" s="35"/>
      <c r="N82" s="35"/>
      <c r="O82" s="35"/>
      <c r="P82" s="35"/>
    </row>
    <row r="83" spans="2:16">
      <c r="B83" s="27" t="s">
        <v>127</v>
      </c>
      <c r="D83" s="32"/>
      <c r="E83" s="32"/>
      <c r="F83" s="32"/>
      <c r="G83" s="32"/>
      <c r="H83" s="32"/>
      <c r="I83" s="32"/>
    </row>
    <row r="84" spans="2:16">
      <c r="C84" s="464"/>
      <c r="D84" s="453"/>
      <c r="E84" s="453"/>
      <c r="F84" s="453"/>
      <c r="G84" s="453"/>
      <c r="H84" s="453"/>
      <c r="I84" s="453"/>
    </row>
    <row r="85" spans="2:16" ht="18.5">
      <c r="B85" s="42"/>
      <c r="C85" s="43"/>
      <c r="D85" s="43"/>
      <c r="E85" s="43"/>
      <c r="F85" s="43"/>
      <c r="G85" s="43"/>
      <c r="H85" s="43"/>
      <c r="I85" s="43"/>
    </row>
  </sheetData>
  <mergeCells count="1">
    <mergeCell ref="C84:I84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L15" sqref="L15"/>
    </sheetView>
  </sheetViews>
  <sheetFormatPr baseColWidth="10" defaultRowHeight="14.5"/>
  <cols>
    <col min="1" max="1" width="2.7265625" customWidth="1"/>
    <col min="2" max="2" width="27.54296875" customWidth="1"/>
    <col min="3" max="3" width="17" customWidth="1"/>
    <col min="4" max="4" width="11.1796875" customWidth="1"/>
    <col min="5" max="6" width="11.26953125" customWidth="1"/>
    <col min="7" max="7" width="11.7265625" customWidth="1"/>
  </cols>
  <sheetData>
    <row r="1" spans="1:138" ht="26.15" customHeight="1">
      <c r="B1" s="469" t="s">
        <v>33</v>
      </c>
      <c r="C1" s="470"/>
      <c r="D1" s="470"/>
      <c r="E1" s="470"/>
      <c r="F1" s="470"/>
      <c r="G1" s="470"/>
    </row>
    <row r="3" spans="1:138" ht="18.5">
      <c r="B3" s="267" t="s">
        <v>221</v>
      </c>
      <c r="C3" s="268"/>
      <c r="D3" s="268"/>
      <c r="E3" s="268"/>
      <c r="F3" s="268"/>
      <c r="G3" s="268"/>
      <c r="K3" s="7" t="s">
        <v>170</v>
      </c>
    </row>
    <row r="4" spans="1:138" ht="23.65" customHeight="1">
      <c r="A4" s="269"/>
      <c r="B4" s="471" t="s">
        <v>41</v>
      </c>
      <c r="C4" s="473" t="s">
        <v>40</v>
      </c>
      <c r="D4" s="474"/>
      <c r="E4" s="270" t="s">
        <v>34</v>
      </c>
      <c r="F4" s="270"/>
      <c r="G4" s="270"/>
    </row>
    <row r="5" spans="1:138" ht="18.649999999999999" customHeight="1">
      <c r="A5" s="269"/>
      <c r="B5" s="472"/>
      <c r="C5" s="271" t="s">
        <v>7</v>
      </c>
      <c r="D5" s="271" t="s">
        <v>32</v>
      </c>
      <c r="E5" s="272" t="s">
        <v>4</v>
      </c>
      <c r="F5" s="272" t="s">
        <v>3</v>
      </c>
      <c r="G5" s="272" t="s">
        <v>6</v>
      </c>
      <c r="J5" s="60"/>
      <c r="K5" s="61"/>
      <c r="L5" s="60"/>
      <c r="M5" s="62"/>
      <c r="N5" s="60"/>
    </row>
    <row r="6" spans="1:138" s="65" customFormat="1" ht="27.65" customHeight="1">
      <c r="A6" s="273"/>
      <c r="B6" s="274" t="s">
        <v>29</v>
      </c>
      <c r="C6" s="275">
        <v>984864</v>
      </c>
      <c r="D6" s="276">
        <f>C6/$C$14</f>
        <v>0.4573969913519132</v>
      </c>
      <c r="E6" s="277">
        <v>0.28179054941603476</v>
      </c>
      <c r="F6" s="277">
        <v>0.12550175439458117</v>
      </c>
      <c r="G6" s="277">
        <v>0.18575746984890834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5" customHeight="1">
      <c r="A7" s="273"/>
      <c r="B7" s="278" t="s">
        <v>28</v>
      </c>
      <c r="C7" s="275">
        <v>135380</v>
      </c>
      <c r="D7" s="276">
        <f t="shared" ref="D7:D11" si="0">C7/$C$14</f>
        <v>6.2874066560684533E-2</v>
      </c>
      <c r="E7" s="277">
        <v>0.18814950225525065</v>
      </c>
      <c r="F7" s="277">
        <v>0.1171785040183288</v>
      </c>
      <c r="G7" s="277">
        <v>0.14372129661281452</v>
      </c>
      <c r="H7" s="3"/>
      <c r="I7" s="3"/>
      <c r="J7" s="46"/>
      <c r="K7" s="46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4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5" customHeight="1">
      <c r="A8" s="273"/>
      <c r="B8" s="274" t="s">
        <v>35</v>
      </c>
      <c r="C8" s="275">
        <v>269333</v>
      </c>
      <c r="D8" s="276">
        <f t="shared" si="0"/>
        <v>0.12508539643218233</v>
      </c>
      <c r="E8" s="277">
        <v>0.35113617643424899</v>
      </c>
      <c r="F8" s="277">
        <v>0.25309328407944093</v>
      </c>
      <c r="G8" s="277">
        <v>0.2947818082916242</v>
      </c>
      <c r="H8" s="3"/>
      <c r="I8" s="3"/>
      <c r="J8" s="467"/>
      <c r="K8" s="467"/>
      <c r="L8" s="467"/>
      <c r="M8" s="467"/>
      <c r="N8" s="467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6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5" customHeight="1">
      <c r="A9" s="273"/>
      <c r="B9" s="274" t="s">
        <v>30</v>
      </c>
      <c r="C9" s="275">
        <v>594306</v>
      </c>
      <c r="D9" s="276">
        <f t="shared" si="0"/>
        <v>0.27601148619747512</v>
      </c>
      <c r="E9" s="277">
        <v>0.27208192098735579</v>
      </c>
      <c r="F9" s="277">
        <v>6.7458443985443095E-2</v>
      </c>
      <c r="G9" s="277">
        <v>0.25427999440358617</v>
      </c>
      <c r="H9" s="3"/>
      <c r="I9" s="3"/>
      <c r="J9" s="148"/>
      <c r="K9" s="172"/>
      <c r="L9" s="148"/>
      <c r="M9" s="173"/>
      <c r="N9" s="148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4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5" customHeight="1">
      <c r="A10" s="273"/>
      <c r="B10" s="274" t="s">
        <v>31</v>
      </c>
      <c r="C10" s="275">
        <v>145882</v>
      </c>
      <c r="D10" s="276">
        <f t="shared" si="0"/>
        <v>6.7751474205981529E-2</v>
      </c>
      <c r="E10" s="277">
        <v>0.43274143900309059</v>
      </c>
      <c r="F10" s="277">
        <v>0.42457925810902142</v>
      </c>
      <c r="G10" s="277">
        <v>0.42844597948257074</v>
      </c>
      <c r="H10" s="3"/>
      <c r="I10" s="3"/>
      <c r="J10" s="161"/>
      <c r="K10" s="156"/>
      <c r="L10" s="161"/>
      <c r="M10" s="156"/>
      <c r="N10" s="161"/>
      <c r="O10" s="143"/>
      <c r="P10" s="143"/>
      <c r="Q10" s="143"/>
      <c r="R10" s="143"/>
      <c r="S10" s="143"/>
      <c r="T10" s="143"/>
      <c r="U10" s="169"/>
      <c r="V10" s="143"/>
      <c r="W10" s="170"/>
      <c r="X10" s="143"/>
      <c r="Y10" s="143"/>
      <c r="Z10" s="143"/>
      <c r="AA10" s="143"/>
      <c r="AB10" s="14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5" customHeight="1">
      <c r="A11" s="273"/>
      <c r="B11" s="274" t="s">
        <v>37</v>
      </c>
      <c r="C11" s="275">
        <v>22776</v>
      </c>
      <c r="D11" s="276">
        <f t="shared" si="0"/>
        <v>1.0577779140095663E-2</v>
      </c>
      <c r="E11" s="277">
        <v>0.4992975648916243</v>
      </c>
      <c r="F11" s="277">
        <v>0.50573453608247421</v>
      </c>
      <c r="G11" s="277">
        <v>0.50149726968469266</v>
      </c>
      <c r="H11" s="3"/>
      <c r="I11" s="3"/>
      <c r="J11" s="161"/>
      <c r="K11" s="156"/>
      <c r="L11" s="161"/>
      <c r="M11" s="156"/>
      <c r="N11" s="161"/>
      <c r="O11" s="182"/>
      <c r="P11" s="182"/>
      <c r="Q11" s="182"/>
      <c r="R11" s="182"/>
      <c r="S11" s="182"/>
      <c r="T11" s="182"/>
      <c r="U11" s="182"/>
      <c r="V11" s="143"/>
      <c r="W11" s="182"/>
      <c r="X11" s="182"/>
      <c r="Y11" s="182"/>
      <c r="Z11" s="182"/>
      <c r="AA11" s="182"/>
      <c r="AB11" s="149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5" customHeight="1">
      <c r="A12" s="273"/>
      <c r="B12" s="279" t="s">
        <v>36</v>
      </c>
      <c r="C12" s="280">
        <f>SUM(C6:C11)</f>
        <v>2152541</v>
      </c>
      <c r="D12" s="281">
        <f>SUM(D6:D11)</f>
        <v>0.99969719388833234</v>
      </c>
      <c r="E12" s="282">
        <v>0.28259482697213567</v>
      </c>
      <c r="F12" s="282">
        <v>0.14850569672140598</v>
      </c>
      <c r="G12" s="282">
        <v>0.21785463072698805</v>
      </c>
      <c r="H12" s="3"/>
      <c r="I12" s="3"/>
      <c r="J12" s="161"/>
      <c r="K12" s="156"/>
      <c r="L12" s="161"/>
      <c r="M12" s="156"/>
      <c r="N12" s="161"/>
      <c r="O12" s="171"/>
      <c r="P12" s="146"/>
      <c r="Q12" s="171"/>
      <c r="R12" s="146"/>
      <c r="S12" s="171"/>
      <c r="T12" s="146"/>
      <c r="U12" s="171"/>
      <c r="V12" s="147"/>
      <c r="W12" s="148"/>
      <c r="X12" s="172"/>
      <c r="Y12" s="148"/>
      <c r="Z12" s="173"/>
      <c r="AA12" s="148"/>
      <c r="AB12" s="149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5" customHeight="1">
      <c r="A13" s="273"/>
      <c r="B13" s="274" t="s">
        <v>38</v>
      </c>
      <c r="C13" s="275">
        <v>652</v>
      </c>
      <c r="D13" s="276">
        <f>C13/C14</f>
        <v>3.0280611166764895E-4</v>
      </c>
      <c r="E13" s="277">
        <v>2.868373005966803E-3</v>
      </c>
      <c r="F13" s="277">
        <v>3.8748312100041096E-3</v>
      </c>
      <c r="G13" s="277">
        <v>2.9458141878001727E-3</v>
      </c>
      <c r="H13" s="3"/>
      <c r="I13" s="3"/>
      <c r="J13" s="161"/>
      <c r="K13" s="156"/>
      <c r="L13" s="161"/>
      <c r="M13" s="156"/>
      <c r="N13" s="161"/>
      <c r="O13" s="145"/>
      <c r="P13" s="146"/>
      <c r="Q13" s="145"/>
      <c r="R13" s="146"/>
      <c r="S13" s="145"/>
      <c r="T13" s="146"/>
      <c r="U13" s="145"/>
      <c r="V13" s="147"/>
      <c r="W13" s="148"/>
      <c r="X13" s="149"/>
      <c r="Y13" s="148"/>
      <c r="Z13" s="149"/>
      <c r="AA13" s="148"/>
      <c r="AB13" s="14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5" customHeight="1">
      <c r="A14" s="273"/>
      <c r="B14" s="283" t="s">
        <v>39</v>
      </c>
      <c r="C14" s="284">
        <f>SUM(C12:C13)</f>
        <v>2153193</v>
      </c>
      <c r="D14" s="285">
        <v>1</v>
      </c>
      <c r="E14" s="285">
        <v>0.27184141928415961</v>
      </c>
      <c r="F14" s="285">
        <v>0.14799113707456621</v>
      </c>
      <c r="G14" s="285">
        <v>0.21314604164478559</v>
      </c>
      <c r="H14" s="3"/>
      <c r="I14" s="3"/>
      <c r="J14" s="161"/>
      <c r="K14" s="156"/>
      <c r="L14" s="161"/>
      <c r="M14" s="156"/>
      <c r="N14" s="161"/>
      <c r="O14" s="145"/>
      <c r="P14" s="146"/>
      <c r="Q14" s="145"/>
      <c r="R14" s="146"/>
      <c r="S14" s="145"/>
      <c r="T14" s="146"/>
      <c r="U14" s="145"/>
      <c r="V14" s="147"/>
      <c r="W14" s="174"/>
      <c r="X14" s="149"/>
      <c r="Y14" s="174"/>
      <c r="Z14" s="149"/>
      <c r="AA14" s="174"/>
      <c r="AB14" s="149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61"/>
      <c r="K15" s="156"/>
      <c r="L15" s="161"/>
      <c r="M15" s="156"/>
      <c r="N15" s="161"/>
      <c r="O15" s="153"/>
      <c r="P15" s="154"/>
      <c r="Q15" s="153"/>
      <c r="R15" s="154"/>
      <c r="S15" s="153"/>
      <c r="T15" s="154"/>
      <c r="U15" s="153"/>
      <c r="V15" s="155"/>
      <c r="W15" s="153"/>
      <c r="X15" s="156"/>
      <c r="Y15" s="153"/>
      <c r="Z15" s="156"/>
      <c r="AA15" s="157"/>
      <c r="AB15" s="149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61"/>
      <c r="K16" s="156"/>
      <c r="L16" s="161"/>
      <c r="M16" s="156"/>
      <c r="N16" s="161"/>
      <c r="O16" s="153"/>
      <c r="P16" s="154"/>
      <c r="Q16" s="153"/>
      <c r="R16" s="154"/>
      <c r="S16" s="153"/>
      <c r="T16" s="154"/>
      <c r="U16" s="153"/>
      <c r="V16" s="155"/>
      <c r="W16" s="153"/>
      <c r="X16" s="156"/>
      <c r="Y16" s="153"/>
      <c r="Z16" s="156"/>
      <c r="AA16" s="157"/>
      <c r="AB16" s="149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7"/>
      <c r="K17" s="156"/>
      <c r="L17" s="157"/>
      <c r="M17" s="156"/>
      <c r="N17" s="157"/>
      <c r="O17" s="160"/>
      <c r="P17" s="154"/>
      <c r="Q17" s="160"/>
      <c r="R17" s="154"/>
      <c r="S17" s="160"/>
      <c r="T17" s="154"/>
      <c r="U17" s="160"/>
      <c r="V17" s="155"/>
      <c r="W17" s="161"/>
      <c r="X17" s="156"/>
      <c r="Y17" s="161"/>
      <c r="Z17" s="156"/>
      <c r="AA17" s="161"/>
      <c r="AB17" s="149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7"/>
      <c r="K18" s="156"/>
      <c r="L18" s="157"/>
      <c r="M18" s="156"/>
      <c r="N18" s="157"/>
      <c r="O18" s="153"/>
      <c r="P18" s="154"/>
      <c r="Q18" s="153"/>
      <c r="R18" s="154"/>
      <c r="S18" s="153"/>
      <c r="T18" s="154"/>
      <c r="U18" s="153"/>
      <c r="V18" s="155"/>
      <c r="W18" s="157"/>
      <c r="X18" s="156"/>
      <c r="Y18" s="157"/>
      <c r="Z18" s="156"/>
      <c r="AA18" s="157"/>
      <c r="AB18" s="1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7"/>
      <c r="K19" s="156"/>
      <c r="L19" s="157"/>
      <c r="M19" s="156"/>
      <c r="N19" s="157"/>
      <c r="O19" s="145"/>
      <c r="P19" s="146"/>
      <c r="Q19" s="145"/>
      <c r="R19" s="146"/>
      <c r="S19" s="145"/>
      <c r="T19" s="166"/>
      <c r="U19" s="176"/>
      <c r="V19" s="155"/>
      <c r="W19" s="174"/>
      <c r="X19" s="149"/>
      <c r="Y19" s="174"/>
      <c r="Z19" s="149"/>
      <c r="AA19" s="174"/>
      <c r="AB19" s="14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7"/>
      <c r="K20" s="156"/>
      <c r="L20" s="157"/>
      <c r="M20" s="156"/>
      <c r="N20" s="157"/>
      <c r="O20" s="153"/>
      <c r="P20" s="154"/>
      <c r="Q20" s="153"/>
      <c r="R20" s="154"/>
      <c r="S20" s="153"/>
      <c r="T20" s="154"/>
      <c r="U20" s="153"/>
      <c r="V20" s="155"/>
      <c r="W20" s="157"/>
      <c r="X20" s="156"/>
      <c r="Y20" s="157"/>
      <c r="Z20" s="156"/>
      <c r="AA20" s="157"/>
      <c r="AB20" s="149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7"/>
      <c r="K21" s="156"/>
      <c r="L21" s="157"/>
      <c r="M21" s="156"/>
      <c r="N21" s="157"/>
      <c r="O21" s="153"/>
      <c r="P21" s="154"/>
      <c r="Q21" s="153"/>
      <c r="R21" s="154"/>
      <c r="S21" s="153"/>
      <c r="T21" s="154"/>
      <c r="U21" s="153"/>
      <c r="V21" s="155"/>
      <c r="W21" s="157"/>
      <c r="X21" s="156"/>
      <c r="Y21" s="157"/>
      <c r="Z21" s="156"/>
      <c r="AA21" s="157"/>
      <c r="AB21" s="149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7"/>
      <c r="K22" s="156"/>
      <c r="L22" s="157"/>
      <c r="M22" s="156"/>
      <c r="N22" s="157"/>
      <c r="O22" s="153"/>
      <c r="P22" s="154"/>
      <c r="Q22" s="153"/>
      <c r="R22" s="154"/>
      <c r="S22" s="153"/>
      <c r="T22" s="154"/>
      <c r="U22" s="153"/>
      <c r="V22" s="155"/>
      <c r="W22" s="157"/>
      <c r="X22" s="156"/>
      <c r="Y22" s="157"/>
      <c r="Z22" s="156"/>
      <c r="AA22" s="157"/>
      <c r="AB22" s="14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7"/>
      <c r="K23" s="156"/>
      <c r="L23" s="157"/>
      <c r="M23" s="156"/>
      <c r="N23" s="157"/>
      <c r="O23" s="153"/>
      <c r="P23" s="154"/>
      <c r="Q23" s="153"/>
      <c r="R23" s="154"/>
      <c r="S23" s="153"/>
      <c r="T23" s="154"/>
      <c r="U23" s="153"/>
      <c r="V23" s="155"/>
      <c r="W23" s="157"/>
      <c r="X23" s="156"/>
      <c r="Y23" s="157"/>
      <c r="Z23" s="156"/>
      <c r="AA23" s="157"/>
      <c r="AB23" s="14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61"/>
      <c r="K24" s="156"/>
      <c r="L24" s="161"/>
      <c r="M24" s="156"/>
      <c r="N24" s="161"/>
      <c r="O24" s="153"/>
      <c r="P24" s="154"/>
      <c r="Q24" s="153"/>
      <c r="R24" s="154"/>
      <c r="S24" s="153"/>
      <c r="T24" s="154"/>
      <c r="U24" s="153"/>
      <c r="V24" s="155"/>
      <c r="W24" s="157"/>
      <c r="X24" s="156"/>
      <c r="Y24" s="157"/>
      <c r="Z24" s="156"/>
      <c r="AA24" s="157"/>
      <c r="AB24" s="14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7"/>
      <c r="K25" s="156"/>
      <c r="L25" s="157"/>
      <c r="M25" s="156"/>
      <c r="N25" s="157"/>
      <c r="O25" s="153"/>
      <c r="P25" s="154"/>
      <c r="Q25" s="153"/>
      <c r="R25" s="154"/>
      <c r="S25" s="153"/>
      <c r="T25" s="154"/>
      <c r="U25" s="153"/>
      <c r="V25" s="155"/>
      <c r="W25" s="157"/>
      <c r="X25" s="156"/>
      <c r="Y25" s="157"/>
      <c r="Z25" s="156"/>
      <c r="AA25" s="157"/>
      <c r="AB25" s="14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3"/>
      <c r="P26" s="154"/>
      <c r="Q26" s="153"/>
      <c r="R26" s="154"/>
      <c r="S26" s="153"/>
      <c r="T26" s="154"/>
      <c r="U26" s="153"/>
      <c r="V26" s="155"/>
      <c r="W26" s="157"/>
      <c r="X26" s="156"/>
      <c r="Y26" s="157"/>
      <c r="Z26" s="156"/>
      <c r="AA26" s="157"/>
      <c r="AB26" s="14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5">
      <c r="A27" s="70"/>
      <c r="H27" s="4"/>
      <c r="I27" s="4"/>
      <c r="O27" s="160"/>
      <c r="P27" s="154"/>
      <c r="Q27" s="160"/>
      <c r="R27" s="154"/>
      <c r="S27" s="160"/>
      <c r="T27" s="154"/>
      <c r="U27" s="160"/>
      <c r="V27" s="155"/>
      <c r="W27" s="161"/>
      <c r="X27" s="156"/>
      <c r="Y27" s="161"/>
      <c r="Z27" s="156"/>
      <c r="AA27" s="161"/>
      <c r="AB27" s="14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3"/>
      <c r="P28" s="154"/>
      <c r="Q28" s="153"/>
      <c r="R28" s="154"/>
      <c r="S28" s="153"/>
      <c r="T28" s="154"/>
      <c r="U28" s="153"/>
      <c r="V28" s="155"/>
      <c r="W28" s="157"/>
      <c r="X28" s="156"/>
      <c r="Y28" s="157"/>
      <c r="Z28" s="156"/>
      <c r="AA28" s="157"/>
      <c r="AB28" s="14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5"/>
      <c r="P29" s="146"/>
      <c r="Q29" s="145"/>
      <c r="R29" s="146"/>
      <c r="S29" s="145"/>
      <c r="T29" s="166"/>
      <c r="U29" s="145"/>
      <c r="V29" s="155"/>
      <c r="W29" s="174"/>
      <c r="X29" s="149"/>
      <c r="Y29" s="174"/>
      <c r="Z29" s="149"/>
      <c r="AA29" s="174"/>
      <c r="AB29" s="14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3"/>
      <c r="P30" s="154"/>
      <c r="Q30" s="153"/>
      <c r="R30" s="154"/>
      <c r="S30" s="153"/>
      <c r="T30" s="154"/>
      <c r="U30" s="153"/>
      <c r="V30" s="155"/>
      <c r="W30" s="157"/>
      <c r="X30" s="156"/>
      <c r="Y30" s="157"/>
      <c r="Z30" s="156"/>
      <c r="AA30" s="157"/>
      <c r="AB30" s="14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3"/>
      <c r="P31" s="154"/>
      <c r="Q31" s="153"/>
      <c r="R31" s="154"/>
      <c r="S31" s="153"/>
      <c r="T31" s="154"/>
      <c r="U31" s="153"/>
      <c r="V31" s="155"/>
      <c r="W31" s="157"/>
      <c r="X31" s="156"/>
      <c r="Y31" s="157"/>
      <c r="Z31" s="156"/>
      <c r="AA31" s="157"/>
      <c r="AB31" s="149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4"/>
      <c r="P32" s="154"/>
      <c r="Q32" s="153"/>
      <c r="R32" s="154"/>
      <c r="S32" s="153"/>
      <c r="T32" s="154"/>
      <c r="U32" s="153"/>
      <c r="V32" s="155"/>
      <c r="W32" s="157"/>
      <c r="X32" s="156"/>
      <c r="Y32" s="157"/>
      <c r="Z32" s="156"/>
      <c r="AA32" s="157"/>
      <c r="AB32" s="149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5"/>
      <c r="K33" s="186"/>
      <c r="L33" s="185"/>
      <c r="M33" s="186"/>
      <c r="N33" s="185"/>
      <c r="O33" s="184"/>
      <c r="P33" s="154"/>
      <c r="Q33" s="153"/>
      <c r="R33" s="154"/>
      <c r="S33" s="153"/>
      <c r="T33" s="154"/>
      <c r="U33" s="153"/>
      <c r="V33" s="155"/>
      <c r="W33" s="157"/>
      <c r="X33" s="156"/>
      <c r="Y33" s="157"/>
      <c r="Z33" s="156"/>
      <c r="AA33" s="157"/>
      <c r="AB33" s="149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7"/>
      <c r="K34" s="186"/>
      <c r="L34" s="187"/>
      <c r="M34" s="186"/>
      <c r="N34" s="187"/>
      <c r="O34" s="184"/>
      <c r="P34" s="154"/>
      <c r="Q34" s="153"/>
      <c r="R34" s="154"/>
      <c r="S34" s="153"/>
      <c r="T34" s="154"/>
      <c r="U34" s="153"/>
      <c r="V34" s="155"/>
      <c r="W34" s="157"/>
      <c r="X34" s="156"/>
      <c r="Y34" s="157"/>
      <c r="Z34" s="156"/>
      <c r="AA34" s="157"/>
      <c r="AB34" s="14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8"/>
      <c r="M35" s="189"/>
      <c r="N35" s="190"/>
      <c r="O35" s="184"/>
      <c r="P35" s="154"/>
      <c r="Q35" s="153"/>
      <c r="R35" s="154"/>
      <c r="S35" s="153"/>
      <c r="T35" s="154"/>
      <c r="U35" s="153"/>
      <c r="V35" s="155"/>
      <c r="W35" s="157"/>
      <c r="X35" s="156"/>
      <c r="Y35" s="157"/>
      <c r="Z35" s="156"/>
      <c r="AA35" s="157"/>
      <c r="AB35" s="14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8"/>
      <c r="M36" s="189"/>
      <c r="N36" s="190"/>
      <c r="O36" s="184"/>
      <c r="P36" s="154"/>
      <c r="Q36" s="153"/>
      <c r="R36" s="154"/>
      <c r="S36" s="153"/>
      <c r="T36" s="154"/>
      <c r="U36" s="153"/>
      <c r="V36" s="155"/>
      <c r="W36" s="157"/>
      <c r="X36" s="156"/>
      <c r="Y36" s="157"/>
      <c r="Z36" s="156"/>
      <c r="AA36" s="157"/>
      <c r="AB36" s="14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91"/>
      <c r="M37" s="192"/>
      <c r="N37" s="190"/>
      <c r="O37" s="193"/>
      <c r="P37" s="154"/>
      <c r="Q37" s="160"/>
      <c r="R37" s="154"/>
      <c r="S37" s="160"/>
      <c r="T37" s="154"/>
      <c r="U37" s="160"/>
      <c r="V37" s="155"/>
      <c r="W37" s="161"/>
      <c r="X37" s="156"/>
      <c r="Y37" s="161"/>
      <c r="Z37" s="156"/>
      <c r="AA37" s="161"/>
      <c r="AB37" s="149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8"/>
      <c r="M38" s="189"/>
      <c r="N38" s="194"/>
      <c r="O38" s="184"/>
      <c r="P38" s="154"/>
      <c r="Q38" s="153"/>
      <c r="R38" s="154"/>
      <c r="S38" s="153"/>
      <c r="T38" s="154"/>
      <c r="U38" s="153"/>
      <c r="V38" s="155"/>
      <c r="W38" s="157"/>
      <c r="X38" s="156"/>
      <c r="Y38" s="157"/>
      <c r="Z38" s="156"/>
      <c r="AA38" s="157"/>
      <c r="AB38" s="149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8"/>
      <c r="M39" s="167"/>
      <c r="N39" s="175"/>
      <c r="O39" s="145"/>
      <c r="P39" s="146"/>
      <c r="Q39" s="145"/>
      <c r="R39" s="146"/>
      <c r="S39" s="145"/>
      <c r="T39" s="166"/>
      <c r="U39" s="145"/>
      <c r="V39" s="155"/>
      <c r="W39" s="174"/>
      <c r="X39" s="149"/>
      <c r="Y39" s="174"/>
      <c r="Z39" s="149"/>
      <c r="AA39" s="174"/>
      <c r="AB39" s="14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50"/>
      <c r="M40" s="151"/>
      <c r="N40" s="152"/>
      <c r="O40" s="153"/>
      <c r="P40" s="154"/>
      <c r="Q40" s="153"/>
      <c r="R40" s="154"/>
      <c r="S40" s="153"/>
      <c r="T40" s="154"/>
      <c r="U40" s="153"/>
      <c r="V40" s="155"/>
      <c r="W40" s="157"/>
      <c r="X40" s="156"/>
      <c r="Y40" s="157"/>
      <c r="Z40" s="156"/>
      <c r="AA40" s="157"/>
      <c r="AB40" s="14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0.4573969913519132</v>
      </c>
      <c r="D41" s="5"/>
      <c r="E41" s="5"/>
      <c r="F41" s="5"/>
      <c r="G41" s="4"/>
      <c r="H41" s="4"/>
      <c r="I41" s="4"/>
      <c r="J41" s="4"/>
      <c r="K41" s="4"/>
      <c r="L41" s="150"/>
      <c r="M41" s="151"/>
      <c r="N41" s="152"/>
      <c r="O41" s="153"/>
      <c r="P41" s="154"/>
      <c r="Q41" s="153"/>
      <c r="R41" s="154"/>
      <c r="S41" s="153"/>
      <c r="T41" s="154"/>
      <c r="U41" s="153"/>
      <c r="V41" s="155"/>
      <c r="W41" s="157"/>
      <c r="X41" s="156"/>
      <c r="Y41" s="157"/>
      <c r="Z41" s="156"/>
      <c r="AA41" s="157"/>
      <c r="AB41" s="14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6" hidden="1">
      <c r="A42" s="5"/>
      <c r="B42" s="71" t="s">
        <v>35</v>
      </c>
      <c r="C42" s="72">
        <f>D8</f>
        <v>0.12508539643218233</v>
      </c>
      <c r="D42" s="5"/>
      <c r="E42" s="5"/>
      <c r="F42" s="5"/>
      <c r="G42" s="4"/>
      <c r="H42" s="4"/>
      <c r="I42" s="4"/>
      <c r="J42" s="4"/>
      <c r="K42" s="4"/>
      <c r="L42" s="150"/>
      <c r="M42" s="151"/>
      <c r="N42" s="152"/>
      <c r="O42" s="153"/>
      <c r="P42" s="154"/>
      <c r="Q42" s="153"/>
      <c r="R42" s="154"/>
      <c r="S42" s="153"/>
      <c r="T42" s="154"/>
      <c r="U42" s="153"/>
      <c r="V42" s="155"/>
      <c r="W42" s="157"/>
      <c r="X42" s="156"/>
      <c r="Y42" s="157"/>
      <c r="Z42" s="156"/>
      <c r="AA42" s="157"/>
      <c r="AB42" s="149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0.27601148619747512</v>
      </c>
      <c r="D43" s="5"/>
      <c r="E43" s="5"/>
      <c r="F43" s="5"/>
      <c r="G43" s="4"/>
      <c r="H43" s="4"/>
      <c r="I43" s="4"/>
      <c r="J43" s="4"/>
      <c r="K43" s="4"/>
      <c r="L43" s="158"/>
      <c r="M43" s="151"/>
      <c r="N43" s="152"/>
      <c r="O43" s="153"/>
      <c r="P43" s="154"/>
      <c r="Q43" s="153"/>
      <c r="R43" s="154"/>
      <c r="S43" s="153"/>
      <c r="T43" s="154"/>
      <c r="U43" s="153"/>
      <c r="V43" s="155"/>
      <c r="W43" s="157"/>
      <c r="X43" s="156"/>
      <c r="Y43" s="157"/>
      <c r="Z43" s="156"/>
      <c r="AA43" s="157"/>
      <c r="AB43" s="149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0.14150612601842935</v>
      </c>
      <c r="D44" s="5"/>
      <c r="E44" s="5"/>
      <c r="F44" s="5"/>
      <c r="G44" s="4"/>
      <c r="H44" s="4"/>
      <c r="I44" s="4"/>
      <c r="J44" s="4"/>
      <c r="K44" s="4"/>
      <c r="L44" s="158"/>
      <c r="M44" s="159"/>
      <c r="N44" s="152"/>
      <c r="O44" s="153"/>
      <c r="P44" s="154"/>
      <c r="Q44" s="160"/>
      <c r="R44" s="154"/>
      <c r="S44" s="153"/>
      <c r="T44" s="154"/>
      <c r="U44" s="160"/>
      <c r="V44" s="155"/>
      <c r="W44" s="161"/>
      <c r="X44" s="156"/>
      <c r="Y44" s="161"/>
      <c r="Z44" s="156"/>
      <c r="AA44" s="161"/>
      <c r="AB44" s="177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6.7751474205981529E-2</v>
      </c>
      <c r="D45" s="72">
        <f>SUM(C41:C44)</f>
        <v>1</v>
      </c>
      <c r="E45" s="72">
        <f>SUM(C41:C44)</f>
        <v>1</v>
      </c>
      <c r="F45" s="5"/>
      <c r="G45" s="4"/>
      <c r="H45" s="4"/>
      <c r="I45" s="4"/>
      <c r="J45" s="4"/>
      <c r="K45" s="4"/>
      <c r="L45" s="150"/>
      <c r="M45" s="151"/>
      <c r="N45" s="155"/>
      <c r="O45" s="153"/>
      <c r="P45" s="154"/>
      <c r="Q45" s="153"/>
      <c r="R45" s="154"/>
      <c r="S45" s="153"/>
      <c r="T45" s="154"/>
      <c r="U45" s="153"/>
      <c r="V45" s="155"/>
      <c r="W45" s="157"/>
      <c r="X45" s="156"/>
      <c r="Y45" s="157"/>
      <c r="Z45" s="156"/>
      <c r="AA45" s="157"/>
      <c r="AB45" s="149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1.0577779140095663E-2</v>
      </c>
      <c r="D46" s="5"/>
      <c r="E46" s="5"/>
      <c r="F46" s="5"/>
      <c r="G46" s="4"/>
      <c r="H46" s="4"/>
      <c r="I46" s="4"/>
      <c r="J46" s="4"/>
      <c r="K46" s="4"/>
      <c r="L46" s="158"/>
      <c r="M46" s="167"/>
      <c r="N46" s="175"/>
      <c r="O46" s="145"/>
      <c r="P46" s="146"/>
      <c r="Q46" s="145"/>
      <c r="R46" s="146"/>
      <c r="S46" s="145"/>
      <c r="T46" s="166"/>
      <c r="U46" s="176"/>
      <c r="V46" s="155"/>
      <c r="W46" s="174"/>
      <c r="X46" s="149"/>
      <c r="Y46" s="174"/>
      <c r="Z46" s="149"/>
      <c r="AA46" s="174"/>
      <c r="AB46" s="149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6.2874066560684533E-2</v>
      </c>
      <c r="D47" s="5"/>
      <c r="E47" s="5"/>
      <c r="F47" s="5"/>
      <c r="G47" s="4"/>
      <c r="H47" s="4"/>
      <c r="I47" s="4"/>
      <c r="J47" s="4"/>
      <c r="K47" s="4"/>
      <c r="L47" s="150"/>
      <c r="M47" s="151"/>
      <c r="N47" s="152"/>
      <c r="O47" s="153"/>
      <c r="P47" s="154"/>
      <c r="Q47" s="153"/>
      <c r="R47" s="154"/>
      <c r="S47" s="153"/>
      <c r="T47" s="154"/>
      <c r="U47" s="153"/>
      <c r="V47" s="155"/>
      <c r="W47" s="157"/>
      <c r="X47" s="156"/>
      <c r="Y47" s="157"/>
      <c r="Z47" s="156"/>
      <c r="AA47" s="157"/>
      <c r="AB47" s="149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3.0280611166764895E-4</v>
      </c>
      <c r="D48" s="5"/>
      <c r="E48" s="5"/>
      <c r="F48" s="5"/>
      <c r="G48" s="4"/>
      <c r="H48" s="4"/>
      <c r="I48" s="4"/>
      <c r="J48" s="4"/>
      <c r="K48" s="4"/>
      <c r="L48" s="150"/>
      <c r="M48" s="151"/>
      <c r="N48" s="152"/>
      <c r="O48" s="153"/>
      <c r="P48" s="154"/>
      <c r="Q48" s="153"/>
      <c r="R48" s="154"/>
      <c r="S48" s="153"/>
      <c r="T48" s="154"/>
      <c r="U48" s="153"/>
      <c r="V48" s="155"/>
      <c r="W48" s="157"/>
      <c r="X48" s="156"/>
      <c r="Y48" s="157"/>
      <c r="Z48" s="156"/>
      <c r="AA48" s="157"/>
      <c r="AB48" s="149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0.28301225203685876</v>
      </c>
      <c r="D49" s="5"/>
      <c r="E49" s="5"/>
      <c r="F49" s="5"/>
      <c r="G49" s="4"/>
      <c r="H49" s="4"/>
      <c r="I49" s="4"/>
      <c r="J49" s="4"/>
      <c r="K49" s="4"/>
      <c r="L49" s="158"/>
      <c r="M49" s="151"/>
      <c r="N49" s="152"/>
      <c r="O49" s="153"/>
      <c r="P49" s="154"/>
      <c r="Q49" s="153"/>
      <c r="R49" s="154"/>
      <c r="S49" s="153"/>
      <c r="T49" s="154"/>
      <c r="U49" s="153"/>
      <c r="V49" s="155"/>
      <c r="W49" s="157"/>
      <c r="X49" s="156"/>
      <c r="Y49" s="157"/>
      <c r="Z49" s="156"/>
      <c r="AA49" s="157"/>
      <c r="AB49" s="149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1</v>
      </c>
      <c r="D50" s="5"/>
      <c r="E50" s="5"/>
      <c r="F50" s="5"/>
      <c r="G50" s="4"/>
      <c r="H50" s="4"/>
      <c r="I50" s="4"/>
      <c r="J50" s="4"/>
      <c r="K50" s="4"/>
      <c r="L50" s="158"/>
      <c r="M50" s="159"/>
      <c r="N50" s="152"/>
      <c r="O50" s="153"/>
      <c r="P50" s="154"/>
      <c r="Q50" s="160"/>
      <c r="R50" s="154"/>
      <c r="S50" s="153"/>
      <c r="T50" s="154"/>
      <c r="U50" s="160"/>
      <c r="V50" s="155"/>
      <c r="W50" s="161"/>
      <c r="X50" s="156"/>
      <c r="Y50" s="161"/>
      <c r="Z50" s="156"/>
      <c r="AA50" s="161"/>
      <c r="AB50" s="149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50"/>
      <c r="M51" s="151"/>
      <c r="N51" s="155"/>
      <c r="O51" s="153"/>
      <c r="P51" s="154"/>
      <c r="Q51" s="153"/>
      <c r="R51" s="154"/>
      <c r="S51" s="153"/>
      <c r="T51" s="154"/>
      <c r="U51" s="153"/>
      <c r="V51" s="155"/>
      <c r="W51" s="157"/>
      <c r="X51" s="156"/>
      <c r="Y51" s="157"/>
      <c r="Z51" s="156"/>
      <c r="AA51" s="157"/>
      <c r="AB51" s="149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8"/>
      <c r="M52" s="167"/>
      <c r="N52" s="152"/>
      <c r="O52" s="153"/>
      <c r="P52" s="154"/>
      <c r="Q52" s="160"/>
      <c r="R52" s="154"/>
      <c r="S52" s="153"/>
      <c r="T52" s="154"/>
      <c r="U52" s="160"/>
      <c r="V52" s="155"/>
      <c r="W52" s="161"/>
      <c r="X52" s="156"/>
      <c r="Y52" s="161"/>
      <c r="Z52" s="156"/>
      <c r="AA52" s="161"/>
      <c r="AB52" s="14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2"/>
      <c r="M53" s="163"/>
      <c r="N53" s="164"/>
      <c r="O53" s="145"/>
      <c r="P53" s="165"/>
      <c r="Q53" s="145"/>
      <c r="R53" s="165"/>
      <c r="S53" s="145"/>
      <c r="T53" s="166"/>
      <c r="U53" s="145"/>
      <c r="V53" s="155"/>
      <c r="W53" s="157"/>
      <c r="X53" s="156"/>
      <c r="Y53" s="157"/>
      <c r="Z53" s="156"/>
      <c r="AA53" s="157"/>
      <c r="AB53" s="149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68"/>
      <c r="M54" s="468"/>
      <c r="N54" s="162"/>
      <c r="O54" s="160"/>
      <c r="P54" s="154"/>
      <c r="Q54" s="160"/>
      <c r="R54" s="154"/>
      <c r="S54" s="160"/>
      <c r="T54" s="154"/>
      <c r="U54" s="160"/>
      <c r="V54" s="166"/>
      <c r="W54" s="161"/>
      <c r="X54" s="156"/>
      <c r="Y54" s="161"/>
      <c r="Z54" s="156"/>
      <c r="AA54" s="161"/>
      <c r="AB54" s="149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7"/>
      <c r="M55" s="167"/>
      <c r="N55" s="162"/>
      <c r="O55" s="160"/>
      <c r="P55" s="154"/>
      <c r="Q55" s="160"/>
      <c r="R55" s="154"/>
      <c r="S55" s="160"/>
      <c r="T55" s="154"/>
      <c r="U55" s="160"/>
      <c r="V55" s="166"/>
      <c r="W55" s="161"/>
      <c r="X55" s="156"/>
      <c r="Y55" s="161"/>
      <c r="Z55" s="156"/>
      <c r="AA55" s="161"/>
      <c r="AB55" s="149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68"/>
      <c r="M56" s="468"/>
      <c r="N56" s="162"/>
      <c r="O56" s="160"/>
      <c r="P56" s="154"/>
      <c r="Q56" s="160"/>
      <c r="R56" s="154"/>
      <c r="S56" s="160"/>
      <c r="T56" s="154"/>
      <c r="U56" s="153"/>
      <c r="V56" s="166"/>
      <c r="W56" s="161"/>
      <c r="X56" s="156"/>
      <c r="Y56" s="161"/>
      <c r="Z56" s="156"/>
      <c r="AA56" s="161"/>
      <c r="AB56" s="149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50"/>
      <c r="M57" s="151"/>
      <c r="N57" s="152"/>
      <c r="O57" s="153"/>
      <c r="P57" s="154"/>
      <c r="Q57" s="153"/>
      <c r="R57" s="154"/>
      <c r="S57" s="153"/>
      <c r="T57" s="154"/>
      <c r="U57" s="153"/>
      <c r="V57" s="155"/>
      <c r="W57" s="157"/>
      <c r="X57" s="156"/>
      <c r="Y57" s="157"/>
      <c r="Z57" s="156"/>
      <c r="AA57" s="157"/>
      <c r="AB57" s="14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50"/>
      <c r="M58" s="151"/>
      <c r="N58" s="152"/>
      <c r="O58" s="153"/>
      <c r="P58" s="154"/>
      <c r="Q58" s="153"/>
      <c r="R58" s="154"/>
      <c r="S58" s="153"/>
      <c r="T58" s="154"/>
      <c r="U58" s="153"/>
      <c r="V58" s="155"/>
      <c r="W58" s="157"/>
      <c r="X58" s="156"/>
      <c r="Y58" s="157"/>
      <c r="Z58" s="156"/>
      <c r="AA58" s="157"/>
      <c r="AB58" s="149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50"/>
      <c r="M59" s="151"/>
      <c r="N59" s="152"/>
      <c r="O59" s="153"/>
      <c r="P59" s="154"/>
      <c r="Q59" s="153"/>
      <c r="R59" s="154"/>
      <c r="S59" s="153"/>
      <c r="T59" s="154"/>
      <c r="U59" s="153"/>
      <c r="V59" s="155"/>
      <c r="W59" s="157"/>
      <c r="X59" s="156"/>
      <c r="Y59" s="157"/>
      <c r="Z59" s="156"/>
      <c r="AA59" s="157"/>
      <c r="AB59" s="149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50"/>
      <c r="M60" s="159"/>
      <c r="N60" s="152"/>
      <c r="O60" s="153"/>
      <c r="P60" s="154"/>
      <c r="Q60" s="153"/>
      <c r="R60" s="154"/>
      <c r="S60" s="153"/>
      <c r="T60" s="154"/>
      <c r="U60" s="160"/>
      <c r="V60" s="155"/>
      <c r="W60" s="161"/>
      <c r="X60" s="156"/>
      <c r="Y60" s="161"/>
      <c r="Z60" s="156"/>
      <c r="AA60" s="161"/>
      <c r="AB60" s="149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50"/>
      <c r="M61" s="159"/>
      <c r="N61" s="152"/>
      <c r="O61" s="153"/>
      <c r="P61" s="154"/>
      <c r="Q61" s="153"/>
      <c r="R61" s="154"/>
      <c r="S61" s="153"/>
      <c r="T61" s="154"/>
      <c r="U61" s="160"/>
      <c r="V61" s="155"/>
      <c r="W61" s="157"/>
      <c r="X61" s="156"/>
      <c r="Y61" s="157"/>
      <c r="Z61" s="156"/>
      <c r="AA61" s="157"/>
      <c r="AB61" s="149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68"/>
      <c r="M62" s="468"/>
      <c r="N62" s="162"/>
      <c r="O62" s="160"/>
      <c r="P62" s="154"/>
      <c r="Q62" s="160"/>
      <c r="R62" s="154"/>
      <c r="S62" s="160"/>
      <c r="T62" s="154"/>
      <c r="U62" s="160"/>
      <c r="V62" s="166"/>
      <c r="W62" s="161"/>
      <c r="X62" s="156"/>
      <c r="Y62" s="161"/>
      <c r="Z62" s="156"/>
      <c r="AA62" s="161"/>
      <c r="AB62" s="149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149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9"/>
      <c r="M64" s="144"/>
      <c r="N64" s="144"/>
      <c r="O64" s="149"/>
      <c r="P64" s="149"/>
      <c r="Q64" s="149"/>
      <c r="R64" s="149"/>
      <c r="S64" s="149"/>
      <c r="T64" s="149"/>
      <c r="U64" s="177"/>
      <c r="V64" s="177"/>
      <c r="W64" s="178"/>
      <c r="X64" s="149"/>
      <c r="Y64" s="178"/>
      <c r="Z64" s="149"/>
      <c r="AA64" s="149"/>
      <c r="AB64" s="149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9"/>
      <c r="M65" s="144"/>
      <c r="N65" s="144"/>
      <c r="O65" s="177"/>
      <c r="P65" s="177"/>
      <c r="Q65" s="177"/>
      <c r="R65" s="177"/>
      <c r="S65" s="177"/>
      <c r="T65" s="177"/>
      <c r="U65" s="177"/>
      <c r="V65" s="177"/>
      <c r="W65" s="178"/>
      <c r="X65" s="149"/>
      <c r="Y65" s="178"/>
      <c r="Z65" s="149"/>
      <c r="AA65" s="149"/>
      <c r="AB65" s="149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9"/>
  <sheetViews>
    <sheetView showGridLines="0" showRowColHeaders="0" zoomScaleNormal="100" workbookViewId="0">
      <pane ySplit="6" topLeftCell="A7" activePane="bottomLeft" state="frozen"/>
      <selection activeCell="Q29" sqref="Q29"/>
      <selection pane="bottomLeft" activeCell="H4" sqref="H4"/>
    </sheetView>
  </sheetViews>
  <sheetFormatPr baseColWidth="10" defaultRowHeight="14.5"/>
  <cols>
    <col min="1" max="1" width="2.7265625" customWidth="1"/>
    <col min="2" max="2" width="20.1796875" customWidth="1"/>
    <col min="3" max="3" width="18.7265625" customWidth="1"/>
    <col min="4" max="4" width="20" customWidth="1"/>
    <col min="5" max="5" width="20.26953125" customWidth="1"/>
    <col min="6" max="6" width="16.54296875" customWidth="1"/>
  </cols>
  <sheetData>
    <row r="2" spans="1:8" ht="18.5">
      <c r="B2" s="76" t="s">
        <v>149</v>
      </c>
      <c r="C2" s="9"/>
      <c r="D2" s="9"/>
      <c r="E2" s="9"/>
      <c r="F2" s="9"/>
    </row>
    <row r="3" spans="1:8">
      <c r="A3" s="269"/>
      <c r="B3" s="269"/>
      <c r="C3" s="269"/>
      <c r="D3" s="269"/>
      <c r="E3" s="269"/>
      <c r="F3" s="269"/>
    </row>
    <row r="4" spans="1:8" ht="26.15" customHeight="1">
      <c r="A4" s="269"/>
      <c r="B4" s="475" t="s">
        <v>150</v>
      </c>
      <c r="C4" s="286" t="s">
        <v>147</v>
      </c>
      <c r="D4" s="286"/>
      <c r="E4" s="286" t="s">
        <v>144</v>
      </c>
      <c r="F4" s="286"/>
      <c r="H4" s="7" t="s">
        <v>170</v>
      </c>
    </row>
    <row r="5" spans="1:8" ht="38.65" customHeight="1">
      <c r="A5" s="269"/>
      <c r="B5" s="476"/>
      <c r="C5" s="287" t="s">
        <v>28</v>
      </c>
      <c r="D5" s="287" t="s">
        <v>29</v>
      </c>
      <c r="E5" s="287" t="s">
        <v>28</v>
      </c>
      <c r="F5" s="287" t="s">
        <v>29</v>
      </c>
    </row>
    <row r="6" spans="1:8" ht="20.9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196" t="s">
        <v>222</v>
      </c>
      <c r="C22" s="78">
        <f>'Distrib - regím. Altas nuevas'!$I$42</f>
        <v>1032.3766128057987</v>
      </c>
      <c r="D22" s="78">
        <f>'Distrib - regím. Altas nuevas'!$I$44</f>
        <v>1512.1900495479829</v>
      </c>
      <c r="E22" s="78">
        <f>'Distrib - regím. Altas nuevas'!$O$42</f>
        <v>1006.7432736449942</v>
      </c>
      <c r="F22" s="78">
        <f>'Distrib - regím. Altas nuevas'!$O$44</f>
        <v>1409.6402086216067</v>
      </c>
    </row>
    <row r="24" spans="2:13">
      <c r="B24" s="80" t="s">
        <v>126</v>
      </c>
      <c r="C24" s="81"/>
    </row>
    <row r="25" spans="2:13" ht="25.5" customHeight="1">
      <c r="B25" s="77">
        <v>2008</v>
      </c>
      <c r="C25" s="82">
        <f t="shared" ref="C25:F36" si="0">C7/C6-1</f>
        <v>4.274858211666599E-2</v>
      </c>
      <c r="D25" s="82">
        <f t="shared" si="0"/>
        <v>4.7465920434647479E-2</v>
      </c>
      <c r="E25" s="82">
        <f t="shared" si="0"/>
        <v>4.5928053959530368E-2</v>
      </c>
      <c r="F25" s="82">
        <f t="shared" si="0"/>
        <v>5.7686505621819428E-2</v>
      </c>
      <c r="G25" s="82"/>
      <c r="H25" s="75"/>
    </row>
    <row r="26" spans="2:13" ht="17.899999999999999" customHeight="1">
      <c r="B26" s="77">
        <v>2009</v>
      </c>
      <c r="C26" s="82">
        <f t="shared" si="0"/>
        <v>2.1580576410234364E-2</v>
      </c>
      <c r="D26" s="82">
        <f t="shared" si="0"/>
        <v>3.9823458188493532E-2</v>
      </c>
      <c r="E26" s="82">
        <f t="shared" si="0"/>
        <v>3.2614017698269437E-2</v>
      </c>
      <c r="F26" s="82">
        <f t="shared" si="0"/>
        <v>5.5472092802129724E-2</v>
      </c>
      <c r="G26" s="82"/>
      <c r="H26" s="75"/>
      <c r="L26" s="225"/>
    </row>
    <row r="27" spans="2:13" ht="17.899999999999999" customHeight="1">
      <c r="B27" s="77">
        <v>2010</v>
      </c>
      <c r="C27" s="82">
        <f t="shared" si="0"/>
        <v>3.853815025265761E-2</v>
      </c>
      <c r="D27" s="82">
        <f t="shared" si="0"/>
        <v>4.6779803625491168E-2</v>
      </c>
      <c r="E27" s="82">
        <f t="shared" si="0"/>
        <v>3.6094277651848028E-2</v>
      </c>
      <c r="F27" s="82">
        <f t="shared" si="0"/>
        <v>5.597996468595734E-2</v>
      </c>
      <c r="G27" s="82"/>
      <c r="H27" s="75"/>
      <c r="L27" s="225"/>
    </row>
    <row r="28" spans="2:13" ht="17.899999999999999" customHeight="1">
      <c r="B28" s="77">
        <v>2011</v>
      </c>
      <c r="C28" s="82">
        <f t="shared" si="0"/>
        <v>2.8265126890230308E-2</v>
      </c>
      <c r="D28" s="82">
        <f t="shared" si="0"/>
        <v>9.8248887613030522E-3</v>
      </c>
      <c r="E28" s="82">
        <f t="shared" si="0"/>
        <v>2.8597260824431592E-2</v>
      </c>
      <c r="F28" s="82">
        <f t="shared" si="0"/>
        <v>2.5499496664334709E-2</v>
      </c>
      <c r="G28" s="82"/>
      <c r="H28" s="75"/>
      <c r="L28" s="225"/>
    </row>
    <row r="29" spans="2:13" ht="17.899999999999999" customHeight="1">
      <c r="B29" s="77">
        <v>2012</v>
      </c>
      <c r="C29" s="82">
        <f t="shared" si="0"/>
        <v>-1.4902515167579566E-2</v>
      </c>
      <c r="D29" s="82">
        <f t="shared" si="0"/>
        <v>-1.2209595690396369E-2</v>
      </c>
      <c r="E29" s="82">
        <f t="shared" si="0"/>
        <v>2.3819600438411026E-2</v>
      </c>
      <c r="F29" s="82">
        <f t="shared" si="0"/>
        <v>4.1511725606661942E-2</v>
      </c>
      <c r="G29" s="82"/>
      <c r="H29" s="75"/>
      <c r="L29" s="225"/>
    </row>
    <row r="30" spans="2:13" ht="17.899999999999999" customHeight="1">
      <c r="B30" s="77">
        <v>2013</v>
      </c>
      <c r="C30" s="82">
        <f t="shared" si="0"/>
        <v>2.0629036115760169E-3</v>
      </c>
      <c r="D30" s="82">
        <f t="shared" si="0"/>
        <v>2.4944061126259909E-2</v>
      </c>
      <c r="E30" s="82">
        <f t="shared" si="0"/>
        <v>1.2485955949377736E-2</v>
      </c>
      <c r="F30" s="82">
        <f t="shared" si="0"/>
        <v>3.4881027500659023E-2</v>
      </c>
      <c r="G30" s="82"/>
      <c r="H30" s="75"/>
      <c r="L30" s="225"/>
    </row>
    <row r="31" spans="2:13" ht="17.899999999999999" customHeight="1">
      <c r="B31" s="77">
        <v>2014</v>
      </c>
      <c r="C31" s="82">
        <f t="shared" si="0"/>
        <v>-8.6622708874104504E-3</v>
      </c>
      <c r="D31" s="82">
        <f t="shared" si="0"/>
        <v>7.6513779499931545E-4</v>
      </c>
      <c r="E31" s="82">
        <f t="shared" si="0"/>
        <v>-6.2288011389808329E-3</v>
      </c>
      <c r="F31" s="82">
        <f t="shared" si="0"/>
        <v>1.469544009138346E-2</v>
      </c>
      <c r="G31" s="82"/>
      <c r="H31" s="75"/>
      <c r="J31" s="9"/>
      <c r="K31" s="9"/>
      <c r="L31" s="9"/>
      <c r="M31" s="9"/>
    </row>
    <row r="32" spans="2:13" ht="17.899999999999999" customHeight="1">
      <c r="B32" s="77">
        <v>2015</v>
      </c>
      <c r="C32" s="82">
        <f t="shared" si="0"/>
        <v>-1.3071829855537676E-2</v>
      </c>
      <c r="D32" s="82">
        <f t="shared" si="0"/>
        <v>2.4290333667678965E-2</v>
      </c>
      <c r="E32" s="82">
        <f t="shared" si="0"/>
        <v>-8.5432270433692947E-3</v>
      </c>
      <c r="F32" s="82">
        <f t="shared" si="0"/>
        <v>2.1495725195484816E-2</v>
      </c>
      <c r="G32" s="82"/>
      <c r="H32" s="75"/>
      <c r="J32" s="10"/>
      <c r="K32" s="10"/>
      <c r="L32" s="10"/>
      <c r="M32" s="10"/>
    </row>
    <row r="33" spans="1:15" ht="17.899999999999999" customHeight="1">
      <c r="B33" s="77">
        <v>2016</v>
      </c>
      <c r="C33" s="82">
        <f t="shared" si="0"/>
        <v>-1.0754546286225408E-2</v>
      </c>
      <c r="D33" s="82">
        <f t="shared" si="0"/>
        <v>-6.3206190508799942E-3</v>
      </c>
      <c r="E33" s="82">
        <f t="shared" si="0"/>
        <v>-5.0787309547588588E-3</v>
      </c>
      <c r="F33" s="82">
        <f t="shared" si="0"/>
        <v>-7.8707909511968044E-3</v>
      </c>
      <c r="G33" s="82"/>
      <c r="H33" s="75"/>
      <c r="I33" s="11"/>
      <c r="J33" s="12"/>
      <c r="K33" s="12"/>
      <c r="L33" s="12"/>
      <c r="M33" s="12"/>
    </row>
    <row r="34" spans="1:15" ht="17.899999999999999" customHeight="1">
      <c r="B34" s="77">
        <v>2017</v>
      </c>
      <c r="C34" s="82">
        <f t="shared" si="0"/>
        <v>-2.9901663601147321E-3</v>
      </c>
      <c r="D34" s="82">
        <f t="shared" si="0"/>
        <v>-1.2521794262165042E-2</v>
      </c>
      <c r="E34" s="82">
        <f t="shared" si="0"/>
        <v>-7.3686458778288166E-4</v>
      </c>
      <c r="F34" s="82">
        <f t="shared" si="0"/>
        <v>-1.0432537508349715E-2</v>
      </c>
      <c r="G34" s="82"/>
      <c r="H34" s="75"/>
      <c r="K34" s="77"/>
    </row>
    <row r="35" spans="1:15" ht="17.899999999999999" customHeight="1">
      <c r="B35" s="77">
        <v>2018</v>
      </c>
      <c r="C35" s="82">
        <f t="shared" si="0"/>
        <v>-2.9682153605145034E-3</v>
      </c>
      <c r="D35" s="82">
        <f t="shared" si="0"/>
        <v>-8.9887640449438644E-3</v>
      </c>
      <c r="E35" s="82">
        <f t="shared" si="0"/>
        <v>1.7954280706629078E-3</v>
      </c>
      <c r="F35" s="82">
        <f t="shared" si="0"/>
        <v>-5.4912133002646968E-3</v>
      </c>
      <c r="G35" s="82"/>
      <c r="H35" s="75"/>
    </row>
    <row r="36" spans="1:15" ht="17.899999999999999" customHeight="1">
      <c r="B36" s="77">
        <v>2019</v>
      </c>
      <c r="C36" s="82">
        <f t="shared" si="0"/>
        <v>2.2989076632304206E-2</v>
      </c>
      <c r="D36" s="82">
        <f t="shared" si="0"/>
        <v>3.2468367989852975E-2</v>
      </c>
      <c r="E36" s="82">
        <f t="shared" si="0"/>
        <v>2.6840804238133842E-2</v>
      </c>
      <c r="F36" s="82">
        <f t="shared" si="0"/>
        <v>2.6504008962134007E-2</v>
      </c>
      <c r="G36" s="82"/>
      <c r="H36" s="75"/>
    </row>
    <row r="37" spans="1:15" ht="17.899999999999999" customHeight="1">
      <c r="B37" s="77">
        <v>2020</v>
      </c>
      <c r="C37" s="82">
        <f t="shared" ref="C37:F37" si="1">C19/C18-1</f>
        <v>1.6248709867735744E-2</v>
      </c>
      <c r="D37" s="82">
        <f t="shared" si="1"/>
        <v>4.2700476994810721E-2</v>
      </c>
      <c r="E37" s="82">
        <f t="shared" si="1"/>
        <v>1.3100300831826228E-2</v>
      </c>
      <c r="F37" s="82">
        <f t="shared" si="1"/>
        <v>4.5139615451366133E-2</v>
      </c>
      <c r="G37" s="82"/>
      <c r="H37" s="75"/>
    </row>
    <row r="38" spans="1:15" ht="17.899999999999999" customHeight="1">
      <c r="B38" s="77">
        <v>2021</v>
      </c>
      <c r="C38" s="82">
        <f t="shared" ref="C38:F39" si="2">C20/C19-1</f>
        <v>1.3910432327089106E-2</v>
      </c>
      <c r="D38" s="82">
        <f t="shared" si="2"/>
        <v>-1.6837505641938089E-2</v>
      </c>
      <c r="E38" s="82">
        <f t="shared" si="2"/>
        <v>1.4664260223963277E-2</v>
      </c>
      <c r="F38" s="82">
        <f t="shared" si="2"/>
        <v>-1.3051452293956212E-2</v>
      </c>
      <c r="G38" s="82"/>
      <c r="H38" s="75"/>
    </row>
    <row r="39" spans="1:15" ht="17.899999999999999" customHeight="1">
      <c r="B39" s="77">
        <v>2022</v>
      </c>
      <c r="C39" s="82">
        <f t="shared" si="2"/>
        <v>2.5526865481362293E-2</v>
      </c>
      <c r="D39" s="82">
        <f t="shared" si="2"/>
        <v>1.3579598001317361E-2</v>
      </c>
      <c r="E39" s="82">
        <f t="shared" si="2"/>
        <v>2.7843470175651364E-2</v>
      </c>
      <c r="F39" s="82">
        <f t="shared" si="2"/>
        <v>2.7636526023134822E-2</v>
      </c>
      <c r="G39" s="82"/>
      <c r="H39" s="75"/>
    </row>
    <row r="40" spans="1:15" ht="22.75" customHeight="1">
      <c r="B40" s="79" t="s">
        <v>223</v>
      </c>
      <c r="C40" s="83">
        <f>C22/C47-1</f>
        <v>7.4620756743715155E-3</v>
      </c>
      <c r="D40" s="83">
        <f>D22/D47-1</f>
        <v>1.9965094562881758E-2</v>
      </c>
      <c r="E40" s="83">
        <f>E22/E47-1</f>
        <v>5.7475835372922113E-3</v>
      </c>
      <c r="F40" s="83">
        <f>F22/F47-1</f>
        <v>1.3808728619434607E-2</v>
      </c>
      <c r="G40" s="82"/>
      <c r="H40" s="75"/>
      <c r="J40" s="5"/>
    </row>
    <row r="41" spans="1:15" ht="7.5" customHeight="1"/>
    <row r="42" spans="1:15" ht="3.4" customHeight="1">
      <c r="B42" s="84"/>
      <c r="C42" s="84"/>
      <c r="D42" s="84"/>
      <c r="E42" s="84"/>
      <c r="F42" s="84"/>
    </row>
    <row r="43" spans="1:15" ht="23.9" customHeight="1">
      <c r="B43" t="s">
        <v>202</v>
      </c>
    </row>
    <row r="44" spans="1:15" ht="23.9" customHeight="1">
      <c r="B44" t="s">
        <v>224</v>
      </c>
      <c r="K44" s="219"/>
      <c r="L44" s="219"/>
      <c r="M44" s="219"/>
      <c r="N44" s="219"/>
      <c r="O44" s="219"/>
    </row>
    <row r="45" spans="1:15" ht="35.65" customHeight="1">
      <c r="A45" s="376"/>
      <c r="B45" s="441"/>
      <c r="C45" s="322" t="s">
        <v>151</v>
      </c>
      <c r="D45" s="322"/>
      <c r="E45" s="322" t="s">
        <v>152</v>
      </c>
      <c r="F45" s="323"/>
      <c r="G45" s="323"/>
      <c r="H45" s="443"/>
      <c r="I45" s="443"/>
      <c r="K45" s="219"/>
      <c r="L45" s="219"/>
      <c r="M45" s="219"/>
      <c r="N45" s="219"/>
      <c r="O45" s="219"/>
    </row>
    <row r="46" spans="1:15">
      <c r="A46" s="376"/>
      <c r="B46" s="441"/>
      <c r="C46" s="322" t="s">
        <v>28</v>
      </c>
      <c r="D46" s="322" t="s">
        <v>29</v>
      </c>
      <c r="E46" s="322" t="s">
        <v>28</v>
      </c>
      <c r="F46" s="323" t="s">
        <v>29</v>
      </c>
      <c r="G46" s="323"/>
      <c r="H46" s="443"/>
      <c r="I46" s="443"/>
      <c r="K46" s="219"/>
      <c r="L46" s="224"/>
      <c r="M46" s="224"/>
      <c r="N46" s="219"/>
      <c r="O46" s="223"/>
    </row>
    <row r="47" spans="1:15" ht="21.4" customHeight="1">
      <c r="A47" s="376"/>
      <c r="B47" s="441"/>
      <c r="C47" s="324">
        <v>1024.73</v>
      </c>
      <c r="D47" s="324">
        <v>1482.59</v>
      </c>
      <c r="E47" s="322">
        <v>1000.99</v>
      </c>
      <c r="F47" s="325">
        <v>1390.44</v>
      </c>
      <c r="G47" s="323"/>
      <c r="H47" s="443"/>
      <c r="I47" s="443"/>
      <c r="K47" s="219"/>
      <c r="L47" s="219"/>
      <c r="M47" s="219"/>
      <c r="N47" s="219"/>
      <c r="O47" s="219"/>
    </row>
    <row r="48" spans="1:15" ht="19.75" customHeight="1">
      <c r="A48" s="376"/>
      <c r="B48" s="441"/>
      <c r="C48" s="322"/>
      <c r="D48" s="322"/>
      <c r="E48" s="322"/>
      <c r="F48" s="323"/>
      <c r="G48" s="323"/>
      <c r="H48" s="443"/>
      <c r="I48" s="443"/>
      <c r="K48" s="219"/>
      <c r="L48" s="219"/>
      <c r="M48" s="219"/>
      <c r="N48" s="219"/>
      <c r="O48" s="219"/>
    </row>
    <row r="49" spans="1:15">
      <c r="A49" s="376"/>
      <c r="B49" s="441"/>
      <c r="C49" s="441"/>
      <c r="D49" s="441"/>
      <c r="E49" s="441"/>
      <c r="F49" s="442"/>
      <c r="G49" s="442"/>
      <c r="H49" s="443"/>
      <c r="I49" s="443"/>
      <c r="K49" s="219"/>
      <c r="L49" s="219"/>
      <c r="M49" s="219"/>
      <c r="N49" s="219"/>
      <c r="O49" s="219"/>
    </row>
    <row r="50" spans="1:15">
      <c r="A50" s="376"/>
      <c r="B50" s="442"/>
      <c r="C50" s="442"/>
      <c r="D50" s="442"/>
      <c r="E50" s="442"/>
      <c r="F50" s="442"/>
      <c r="G50" s="442"/>
      <c r="H50" s="444"/>
      <c r="I50" s="443"/>
      <c r="K50" s="219"/>
      <c r="L50" s="219"/>
      <c r="M50" s="219"/>
      <c r="N50" s="219"/>
      <c r="O50" s="219"/>
    </row>
    <row r="51" spans="1:15">
      <c r="A51" s="376"/>
      <c r="B51" s="442"/>
      <c r="C51" s="442"/>
      <c r="D51" s="442"/>
      <c r="E51" s="442"/>
      <c r="F51" s="442"/>
      <c r="G51" s="442"/>
      <c r="H51" s="443"/>
      <c r="I51" s="443"/>
      <c r="K51" s="219"/>
      <c r="L51" s="219"/>
      <c r="M51" s="219"/>
      <c r="N51" s="219"/>
      <c r="O51" s="219"/>
    </row>
    <row r="52" spans="1:15">
      <c r="A52" s="376"/>
      <c r="B52" s="442"/>
      <c r="C52" s="442"/>
      <c r="D52" s="442"/>
      <c r="E52" s="442"/>
      <c r="F52" s="442"/>
      <c r="G52" s="442"/>
      <c r="H52" s="443"/>
      <c r="I52" s="443"/>
      <c r="K52" s="219"/>
      <c r="L52" s="219"/>
      <c r="M52" s="219"/>
      <c r="N52" s="219"/>
      <c r="O52" s="219"/>
    </row>
    <row r="53" spans="1:15">
      <c r="A53" s="376"/>
      <c r="B53" s="442"/>
      <c r="C53" s="442"/>
      <c r="D53" s="442"/>
      <c r="E53" s="442"/>
      <c r="F53" s="442"/>
      <c r="G53" s="443"/>
      <c r="H53" s="443"/>
      <c r="I53" s="443"/>
      <c r="K53" s="219"/>
      <c r="L53" s="219"/>
      <c r="M53" s="219"/>
      <c r="N53" s="219"/>
      <c r="O53" s="219"/>
    </row>
    <row r="54" spans="1:15">
      <c r="A54" s="376"/>
      <c r="B54" s="442"/>
      <c r="C54" s="442"/>
      <c r="D54" s="442"/>
      <c r="E54" s="442"/>
      <c r="F54" s="442"/>
      <c r="G54" s="443"/>
      <c r="H54" s="443"/>
      <c r="I54" s="443"/>
      <c r="K54" s="219"/>
      <c r="L54" s="219"/>
      <c r="M54" s="219"/>
      <c r="N54" s="219"/>
      <c r="O54" s="219"/>
    </row>
    <row r="55" spans="1:15">
      <c r="A55" s="376"/>
      <c r="B55" s="442"/>
      <c r="C55" s="442"/>
      <c r="D55" s="442"/>
      <c r="E55" s="442"/>
      <c r="F55" s="442"/>
      <c r="G55" s="443"/>
      <c r="H55" s="443"/>
      <c r="I55" s="443"/>
      <c r="K55" s="219"/>
      <c r="L55" s="219"/>
      <c r="M55" s="219"/>
      <c r="N55" s="219"/>
      <c r="O55" s="219"/>
    </row>
    <row r="56" spans="1:15">
      <c r="A56" s="363"/>
      <c r="B56" s="439"/>
      <c r="C56" s="440"/>
      <c r="D56" s="440"/>
      <c r="E56" s="440"/>
      <c r="F56" s="440"/>
      <c r="G56" s="438"/>
      <c r="H56" s="220"/>
      <c r="I56" s="220"/>
      <c r="K56" s="219"/>
      <c r="L56" s="219"/>
      <c r="M56" s="219"/>
      <c r="N56" s="219"/>
      <c r="O56" s="219"/>
    </row>
    <row r="57" spans="1:15">
      <c r="B57" s="439"/>
      <c r="C57" s="439"/>
      <c r="D57" s="439"/>
      <c r="E57" s="439"/>
      <c r="F57" s="439"/>
      <c r="G57" s="220"/>
      <c r="H57" s="220"/>
      <c r="I57" s="220"/>
    </row>
    <row r="58" spans="1:15">
      <c r="B58" s="439"/>
      <c r="C58" s="439"/>
      <c r="D58" s="439"/>
      <c r="E58" s="439"/>
      <c r="F58" s="439"/>
      <c r="G58" s="220"/>
    </row>
    <row r="59" spans="1:15">
      <c r="B59" s="363"/>
      <c r="C59" s="363"/>
      <c r="D59" s="363"/>
      <c r="E59" s="363"/>
      <c r="F59" s="363"/>
      <c r="G59" s="220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GALLEGO SANCHEZ, ANGEL</cp:lastModifiedBy>
  <cp:lastPrinted>2023-02-22T08:37:20Z</cp:lastPrinted>
  <dcterms:created xsi:type="dcterms:W3CDTF">2016-11-17T11:36:14Z</dcterms:created>
  <dcterms:modified xsi:type="dcterms:W3CDTF">2023-11-23T11:31:48Z</dcterms:modified>
</cp:coreProperties>
</file>