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GESTION\DATOS\PENSIONES\2024\Mayo\"/>
    </mc:Choice>
  </mc:AlternateContent>
  <xr:revisionPtr revIDLastSave="0" documentId="13_ncr:1_{CAB84331-CDC2-4D74-A04F-7CCA3C279AD9}" xr6:coauthVersionLast="47" xr6:coauthVersionMax="47" xr10:uidLastSave="{00000000-0000-0000-0000-000000000000}"/>
  <bookViews>
    <workbookView xWindow="-120" yWindow="-120" windowWidth="29040" windowHeight="15840" tabRatio="779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36" r:id="rId10"/>
    <sheet name="Número pensiones (O-FM)" sheetId="37" r:id="rId11"/>
    <sheet name="Evolución y pensión media" sheetId="16" r:id="rId12"/>
    <sheet name="Minimos prov" sheetId="23" r:id="rId13"/>
    <sheet name="Brecha de Género" sheetId="29" r:id="rId14"/>
    <sheet name="Pensionistas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_xlnm._FilterDatabase" localSheetId="10" hidden="1">'Número pensiones (O-FM)'!$J$11:$J$37</definedName>
    <definedName name="_xlnm._FilterDatabase" localSheetId="14" hidden="1">Pensionistas!$L$31:$L$49</definedName>
    <definedName name="a" localSheetId="13">#REF!</definedName>
    <definedName name="a" localSheetId="3">#REF!</definedName>
    <definedName name="a" localSheetId="9">#REF!</definedName>
    <definedName name="a" localSheetId="10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Género'!$B$2:$M$75</definedName>
    <definedName name="_xlnm.Print_Area" localSheetId="3">'Clase, género y edad'!$B$1:$R$80</definedName>
    <definedName name="_xlnm.Print_Area" localSheetId="2">'Distrib - regím. Altas nuevas'!$B$1:$U$44</definedName>
    <definedName name="_xlnm.Print_Area" localSheetId="11">'Evolución y pensión media'!$B$3:$J$90</definedName>
    <definedName name="_xlnm.Print_Area" localSheetId="5">'Importe €'!$B$1:$I$85</definedName>
    <definedName name="_xlnm.Print_Area" localSheetId="1">Indice!$B$2:$I$26</definedName>
    <definedName name="_xlnm.Print_Area" localSheetId="12">'Minimos prov'!$B$2:$G$68</definedName>
    <definedName name="_xlnm.Print_Area" localSheetId="4">'Nº pens. por clases'!$B$1:$I$85</definedName>
    <definedName name="_xlnm.Print_Area" localSheetId="9">'Número pensiones (IP-J-V)'!$B$3:$G$90</definedName>
    <definedName name="_xlnm.Print_Area" localSheetId="10">'Número pensiones (O-FM)'!$B$3:$G$90</definedName>
    <definedName name="_xlnm.Print_Area" localSheetId="6">'P. Media €'!$B$1:$I$85</definedName>
    <definedName name="_xlnm.Print_Area" localSheetId="8">'Pensión media (nuevas altas)'!$A$1:$F$46</definedName>
    <definedName name="_xlnm.Print_Area" localSheetId="7">'Pensiones - mínimos'!$A$1:$G$31</definedName>
    <definedName name="_xlnm.Print_Area" localSheetId="14">Pensionistas!$B$1:$I$28</definedName>
    <definedName name="_xlnm.Print_Area" localSheetId="0">Portada!$A$2:$F$51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AM_NUMERO" localSheetId="14">Pensionistas!#REF!</definedName>
    <definedName name="FAM_NUMERO">'Distrib - regím. Altas nuevas'!$K$32</definedName>
    <definedName name="FAM_PENSION_MEDIA" localSheetId="14">Pensionistas!#REF!</definedName>
    <definedName name="FAM_PENSION_MEDIA">'Distrib - regím. Altas nuevas'!$O$32</definedName>
    <definedName name="FAMILIARES_NUMERO" localSheetId="14">Pensionistas!#REF!</definedName>
    <definedName name="FAMILIARES_NUMERO">'Distrib - regím. Altas nuevas'!$K$32</definedName>
    <definedName name="FAMILIARES_PENSION_MEDIA" localSheetId="14">Pensionistas!#REF!</definedName>
    <definedName name="FAMILIARES_PENSION_MEDIA">'Distrib - regím. Altas nuevas'!$O$32</definedName>
    <definedName name="FFAMILI_TOTAL" localSheetId="13">#REF!</definedName>
    <definedName name="FFAMILI_TOTAL" localSheetId="9">#REF!</definedName>
    <definedName name="FFAMILI_TOTAL" localSheetId="10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IP_NUMERO" localSheetId="14">Pensionistas!$D$17</definedName>
    <definedName name="IP_NUMERO">'Distrib - regím. Altas nuevas'!$E$16</definedName>
    <definedName name="IP_PENSION_MEDIA" localSheetId="14">Pensionistas!#REF!</definedName>
    <definedName name="IP_PENSION_MEDIA">'Distrib - regím. Altas nuevas'!$I$16</definedName>
    <definedName name="JUB_NUMERO" localSheetId="14">Pensionistas!#REF!</definedName>
    <definedName name="JUB_NUMERO">'Distrib - regím. Altas nuevas'!$K$16</definedName>
    <definedName name="JUB_PENSION_MEDIA" localSheetId="14">Pensionistas!#REF!</definedName>
    <definedName name="JUB_PENSION_MEDIA">'Distrib - regím. Altas nuevas'!$O$16</definedName>
    <definedName name="Macro1" localSheetId="13">#REF!</definedName>
    <definedName name="Macro1" localSheetId="1">#REF!</definedName>
    <definedName name="Macro1" localSheetId="9">#REF!</definedName>
    <definedName name="Macro1" localSheetId="10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ORF_NUMERO" localSheetId="14">Pensionistas!$D$25</definedName>
    <definedName name="ORF_NUMERO">'Distrib - regím. Altas nuevas'!$E$32</definedName>
    <definedName name="ORF_PENSION_MEDIA" localSheetId="14">Pensionistas!#REF!</definedName>
    <definedName name="ORF_PENSION_MEDIA">'Distrib - regím. Altas nuevas'!$I$32</definedName>
    <definedName name="ORFANDAD_NUMERO" localSheetId="14">Pensionistas!$D$25</definedName>
    <definedName name="ORFANDAD_NUMERO">'Distrib - regím. Altas nuevas'!$E$32</definedName>
    <definedName name="ORFANDAD_PENSION_MEDIA" localSheetId="14">Pensionistas!#REF!</definedName>
    <definedName name="ORFANDAD_PENSION_MEDIA">'Distrib - regím. Altas nuevas'!$I$32</definedName>
    <definedName name="ppp" localSheetId="13">#REF!</definedName>
    <definedName name="ppp" localSheetId="9">#REF!</definedName>
    <definedName name="ppp" localSheetId="10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OTAL_NUMERO" localSheetId="14">Pensionistas!#REF!</definedName>
    <definedName name="TOTAL_NUMERO">'Distrib - regím. Altas nuevas'!$Q$32</definedName>
    <definedName name="TOTAL_PENSION_MEDIA" localSheetId="14">Pensionistas!#REF!</definedName>
    <definedName name="TOTAL_PENSION_MEDIA">'Distrib - regím. Altas nuevas'!$U$32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_NUMERO" localSheetId="14">Pensionistas!#REF!</definedName>
    <definedName name="VIUD_NUMERO">'Distrib - regím. Altas nuevas'!$Q$16</definedName>
    <definedName name="VIUD_PENSION_MEDIA" localSheetId="14">Pensionistas!#REF!</definedName>
    <definedName name="VIUD_PENSION_MEDIA">'Distrib - regím. Altas nuevas'!$U$16</definedName>
    <definedName name="VIUDE_ORFAN" localSheetId="13">#REF!</definedName>
    <definedName name="VIUDE_ORFAN" localSheetId="3">#REF!</definedName>
    <definedName name="VIUDE_ORFAN" localSheetId="9">#REF!</definedName>
    <definedName name="VIUDE_ORFAN" localSheetId="10">#REF!</definedName>
    <definedName name="VIUDE_ORFAN">#REF!</definedName>
    <definedName name="Z_095303A4_F530_4C5F_9C72_91CCE7168F23_.wvu.Cols" localSheetId="10" hidden="1">'Número pensiones (O-FM)'!#REF!,'Número pensiones (O-FM)'!#REF!,'Número pensiones (O-FM)'!#REF!</definedName>
    <definedName name="Z_095303A4_F530_4C5F_9C72_91CCE7168F23_.wvu.FilterData" localSheetId="10" hidden="1">'Número pensiones (O-FM)'!$F$10:$I$10</definedName>
    <definedName name="Z_095303A4_F530_4C5F_9C72_91CCE7168F23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095303A4_F530_4C5F_9C72_91CCE7168F23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  <definedName name="Z_C90E6D43_8625_4133_AC85_82C4D77BFFB6_.wvu.FilterData" localSheetId="10" hidden="1">'Número pensiones (O-FM)'!$F$10:$I$10</definedName>
    <definedName name="Z_C90E6D43_8625_4133_AC85_82C4D77BFFB6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C90E6D43_8625_4133_AC85_82C4D77BFFB6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25" l="1"/>
  <c r="E41" i="25"/>
  <c r="D41" i="25"/>
  <c r="C41" i="25"/>
  <c r="B5" i="37"/>
  <c r="E68" i="23"/>
  <c r="F68" i="23"/>
  <c r="G68" i="23"/>
  <c r="C4" i="23"/>
  <c r="B5" i="16"/>
  <c r="C12" i="27" l="1"/>
  <c r="F75" i="29" l="1"/>
  <c r="L4" i="30"/>
  <c r="C40" i="25"/>
  <c r="D40" i="25"/>
  <c r="E40" i="25"/>
  <c r="F40" i="25"/>
  <c r="I51" i="30"/>
  <c r="G51" i="30"/>
  <c r="E51" i="30"/>
  <c r="C23" i="25" l="1"/>
  <c r="T52" i="30"/>
  <c r="E25" i="30"/>
  <c r="G25" i="30"/>
  <c r="H25" i="30"/>
  <c r="I25" i="30"/>
  <c r="D23" i="25"/>
  <c r="E23" i="25"/>
  <c r="F23" i="25"/>
  <c r="D38" i="25"/>
  <c r="E38" i="25"/>
  <c r="F38" i="25"/>
  <c r="D39" i="25"/>
  <c r="E39" i="25"/>
  <c r="F39" i="25"/>
  <c r="C38" i="25"/>
  <c r="C39" i="25"/>
  <c r="C14" i="27" l="1"/>
  <c r="D68" i="23" s="1"/>
  <c r="D7" i="27" l="1"/>
  <c r="C47" i="27" s="1"/>
  <c r="D9" i="27"/>
  <c r="C43" i="27" s="1"/>
  <c r="D10" i="27"/>
  <c r="C45" i="27" s="1"/>
  <c r="D11" i="27"/>
  <c r="C46" i="27" s="1"/>
  <c r="D6" i="27"/>
  <c r="D8" i="27"/>
  <c r="C42" i="27" s="1"/>
  <c r="D13" i="27"/>
  <c r="C48" i="27" s="1"/>
  <c r="D12" i="27" l="1"/>
  <c r="C41" i="27"/>
  <c r="C44" i="27"/>
  <c r="C49" i="27" s="1"/>
  <c r="E45" i="27" l="1"/>
  <c r="C50" i="27"/>
  <c r="D45" i="27"/>
  <c r="F42" i="25"/>
  <c r="E42" i="25"/>
  <c r="D42" i="25"/>
  <c r="C42" i="25"/>
  <c r="F37" i="25"/>
  <c r="E37" i="25"/>
  <c r="D37" i="25"/>
  <c r="C37" i="25"/>
  <c r="F36" i="25"/>
  <c r="E36" i="25"/>
  <c r="D36" i="25"/>
  <c r="C36" i="25"/>
  <c r="F35" i="25"/>
  <c r="E35" i="25"/>
  <c r="D35" i="25"/>
  <c r="C35" i="25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</calcChain>
</file>

<file path=xl/sharedStrings.xml><?xml version="1.0" encoding="utf-8"?>
<sst xmlns="http://schemas.openxmlformats.org/spreadsheetml/2006/main" count="923" uniqueCount="230">
  <si>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</si>
  <si>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</si>
  <si>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</si>
  <si>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</si>
  <si>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</si>
  <si>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</si>
  <si>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</si>
  <si>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</si>
  <si>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</si>
  <si>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</si>
  <si>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</si>
  <si>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</si>
  <si>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</si>
  <si>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</si>
  <si>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</si>
  <si>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</si>
  <si>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</si>
  <si>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</si>
  <si>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</si>
  <si>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</si>
  <si>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</si>
  <si>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</si>
  <si>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</si>
  <si>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</si>
  <si>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</si>
  <si>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</si>
  <si>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</si>
  <si>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</si>
  <si>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</si>
  <si>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</si>
  <si>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</si>
  <si>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</si>
  <si>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</si>
  <si>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</si>
  <si>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</si>
  <si>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</si>
  <si>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</si>
  <si>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</si>
  <si>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</si>
  <si>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</si>
  <si>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</si>
  <si>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</si>
  <si>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</si>
  <si>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</si>
  <si>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</si>
  <si>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</si>
  <si>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</si>
  <si>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</si>
  <si>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</si>
  <si>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</si>
  <si>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</si>
  <si>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</si>
  <si>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</si>
  <si>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</si>
  <si>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</si>
  <si>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</si>
  <si>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</si>
  <si>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</si>
  <si>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</si>
  <si>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</si>
  <si>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</si>
  <si>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</si>
  <si>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</si>
  <si>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</si>
  <si>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</si>
  <si>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</si>
  <si>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</si>
  <si>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</si>
  <si>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</si>
  <si>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</si>
  <si>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</si>
  <si>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</si>
  <si>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</si>
  <si>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</si>
  <si>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</si>
  <si>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</si>
  <si>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</si>
  <si>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</si>
  <si>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</si>
  <si>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</si>
  <si>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</si>
  <si>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</si>
  <si>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</si>
  <si>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</si>
  <si>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</si>
  <si>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</si>
  <si>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</si>
  <si>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</si>
  <si>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</si>
  <si>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</si>
  <si>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</si>
  <si>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</si>
  <si>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</si>
  <si>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</si>
  <si>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</si>
  <si>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</si>
  <si>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</si>
  <si>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</si>
  <si>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</si>
  <si>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</si>
  <si>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</si>
  <si>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</si>
  <si>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</si>
  <si>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</si>
  <si>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>ORFANDAD</t>
  </si>
  <si>
    <t>FAVOR DE FAMILIARES</t>
  </si>
  <si>
    <t>EVOLUCIÓN DEL NÚMERO DE PENSIONES Y DE LA PENSIÓN MEDIA</t>
  </si>
  <si>
    <t>NÚMERO DE PENSIONES</t>
  </si>
  <si>
    <t>NÚMERO DE PENSIONES POR CLASE DE PENSIÓN</t>
  </si>
  <si>
    <t>Pensiones en vigor a día 1 de cada mes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</si>
  <si>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</si>
  <si>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</si>
  <si>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</si>
  <si>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</si>
  <si>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</si>
  <si>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</si>
  <si>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</si>
  <si>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</si>
  <si>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</si>
  <si>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</si>
  <si>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</si>
  <si>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</si>
  <si>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</si>
  <si>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</si>
  <si>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</si>
  <si>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</si>
  <si>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</si>
  <si>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</si>
  <si>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</si>
  <si>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</si>
  <si>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</si>
  <si>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</si>
  <si>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</si>
  <si>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</si>
  <si>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</si>
  <si>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</si>
  <si>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</si>
  <si>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</si>
  <si>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</si>
  <si>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</si>
  <si>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</si>
  <si>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</si>
  <si>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</si>
  <si>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</si>
  <si>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</si>
  <si>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</si>
  <si>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</si>
  <si>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</si>
  <si>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</si>
  <si>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</si>
  <si>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</si>
  <si>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</si>
  <si>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</si>
  <si>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</si>
  <si>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</si>
  <si>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</si>
  <si>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</si>
  <si>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</si>
  <si>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</si>
  <si>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</si>
  <si>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</si>
  <si>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</si>
  <si>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</si>
  <si>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</si>
  <si>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</si>
  <si>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</si>
  <si>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</si>
  <si>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</si>
  <si>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</si>
  <si>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</si>
  <si>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Pensiones en vigor por clase, género y grupos de edad. Total sistema</t>
  </si>
  <si>
    <t>Pensiones en vigor por clase, género y grupos de edad. Total sistema.</t>
  </si>
  <si>
    <t>Portada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</si>
  <si>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</si>
  <si>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</si>
  <si>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</si>
  <si>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</si>
  <si>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</si>
  <si>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</si>
  <si>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</si>
  <si>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</si>
  <si>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</si>
  <si>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 xml:space="preserve">Total </t>
  </si>
  <si>
    <t>Pensionistas</t>
  </si>
  <si>
    <t>MUJERES</t>
  </si>
  <si>
    <t>HOMBRES</t>
  </si>
  <si>
    <t>NÚMERO DE PENSIONISTAS</t>
  </si>
  <si>
    <t>Pensiones / Pensionista</t>
  </si>
  <si>
    <t>POR COMUNIDAD AUTÓNOMA</t>
  </si>
  <si>
    <t>CEUTA</t>
  </si>
  <si>
    <t>MELILLA</t>
  </si>
  <si>
    <t>PENSIONISTAS</t>
  </si>
  <si>
    <r>
      <t xml:space="preserve">AMBOS SEXOS </t>
    </r>
    <r>
      <rPr>
        <b/>
        <vertAlign val="superscript"/>
        <sz val="11"/>
        <rFont val="Calibri"/>
        <family val="2"/>
        <scheme val="minor"/>
      </rPr>
      <t>(1)</t>
    </r>
  </si>
  <si>
    <r>
      <t xml:space="preserve">POR CLASE DE PENSIÓN </t>
    </r>
    <r>
      <rPr>
        <b/>
        <vertAlign val="superscript"/>
        <sz val="11"/>
        <rFont val="Calibri"/>
        <family val="2"/>
        <scheme val="minor"/>
      </rPr>
      <t>(2)</t>
    </r>
  </si>
  <si>
    <r>
      <rPr>
        <vertAlign val="superscript"/>
        <sz val="12"/>
        <rFont val="Calibri"/>
        <family val="2"/>
        <scheme val="minor"/>
      </rPr>
      <t>(1)</t>
    </r>
    <r>
      <rPr>
        <sz val="12"/>
        <rFont val="Calibri"/>
        <family val="2"/>
        <scheme val="minor"/>
      </rPr>
      <t xml:space="preserve"> Incluye, en su caso, pensionistas de los que no consta sexo.</t>
    </r>
  </si>
  <si>
    <r>
      <rPr>
        <vertAlign val="superscript"/>
        <sz val="12"/>
        <rFont val="Calibri"/>
        <family val="2"/>
        <scheme val="minor"/>
      </rPr>
      <t>(2)</t>
    </r>
    <r>
      <rPr>
        <sz val="12"/>
        <rFont val="Calibri"/>
        <family val="2"/>
        <scheme val="minor"/>
      </rPr>
      <t xml:space="preserve"> En los supuestos de titulares de varias pensiones, el pensionista está computado únicamente bajo las características de la pensión considerada principal</t>
    </r>
  </si>
  <si>
    <t>Tasa de variación anual</t>
  </si>
  <si>
    <t>PENSIÓN MEDIA (€/mes)</t>
  </si>
  <si>
    <t>% SOBRE
  TOTAL
 NACIONAL</t>
  </si>
  <si>
    <t>PENSIÓN MEDIA MENSUAL</t>
  </si>
  <si>
    <t>A Coruña</t>
  </si>
  <si>
    <t>Alacant- Alicante</t>
  </si>
  <si>
    <t>Araba-Álava</t>
  </si>
  <si>
    <t>Bizkaia</t>
  </si>
  <si>
    <t>Gipuzkoa</t>
  </si>
  <si>
    <t>ILLES BALEARS</t>
  </si>
  <si>
    <t>Lleida</t>
  </si>
  <si>
    <t>Ourense</t>
  </si>
  <si>
    <t>Castelló</t>
  </si>
  <si>
    <t>Girona</t>
  </si>
  <si>
    <t>Alacant-Alicante</t>
  </si>
  <si>
    <t>Vizcaya</t>
  </si>
  <si>
    <t>Totales
por género</t>
  </si>
  <si>
    <r>
      <rPr>
        <vertAlign val="superscript"/>
        <sz val="12"/>
        <rFont val="Calibri"/>
        <family val="2"/>
        <scheme val="minor"/>
      </rPr>
      <t xml:space="preserve">(1) </t>
    </r>
    <r>
      <rPr>
        <sz val="12"/>
        <rFont val="Calibri"/>
        <family val="2"/>
        <scheme val="minor"/>
      </rPr>
      <t>Datos anuales a diciembre de cada año.</t>
    </r>
  </si>
  <si>
    <r>
      <t>PERIODO</t>
    </r>
    <r>
      <rPr>
        <b/>
        <vertAlign val="superscript"/>
        <sz val="11"/>
        <rFont val="Calibri"/>
        <family val="2"/>
        <scheme val="minor"/>
      </rPr>
      <t xml:space="preserve"> (1)</t>
    </r>
  </si>
  <si>
    <r>
      <t xml:space="preserve">PERIODO </t>
    </r>
    <r>
      <rPr>
        <b/>
        <vertAlign val="superscript"/>
        <sz val="11"/>
        <rFont val="Calibri"/>
        <family val="2"/>
        <scheme val="minor"/>
      </rPr>
      <t>(1)</t>
    </r>
  </si>
  <si>
    <r>
      <rPr>
        <b/>
        <vertAlign val="superscript"/>
        <sz val="11"/>
        <color theme="1"/>
        <rFont val="Calibri"/>
        <family val="2"/>
        <scheme val="minor"/>
      </rPr>
      <t>(*)</t>
    </r>
    <r>
      <rPr>
        <b/>
        <sz val="11"/>
        <color theme="1"/>
        <rFont val="Calibri"/>
        <family val="2"/>
        <scheme val="minor"/>
      </rPr>
      <t xml:space="preserve"> Variaciones interanuales</t>
    </r>
  </si>
  <si>
    <t>(1) 2008-2023 Pensión media de las altas acumuladas de cada año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</si>
  <si>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35 pensiones de las que no consta el género</t>
    </r>
  </si>
  <si>
    <t>PENSIONES CONTRIBUTIVAS EN VIGOR A 1 DE MAYO DE 2024</t>
  </si>
  <si>
    <t>ABRIL 2024</t>
  </si>
  <si>
    <t>Datos a 1 de Mayo de 2024</t>
  </si>
  <si>
    <t xml:space="preserve">  1 de Mayo de 2024</t>
  </si>
  <si>
    <t>Abril 2024</t>
  </si>
  <si>
    <t>Abril 2024 (2)</t>
  </si>
  <si>
    <t>(2) Incremento sobre Abril 2023</t>
  </si>
  <si>
    <t>Datos a 01 de Mayo de 2024</t>
  </si>
  <si>
    <t>PENSIONISTAS DEL SISTEMA DE SEGURIDAD SOCIAL  A 1 DE MAYO DE 2024</t>
  </si>
  <si>
    <t>años</t>
  </si>
  <si>
    <t>1 de Mayo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</si>
</sst>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  <numFmt numFmtId="174" formatCode="0.0000000%"/>
  </numFmts>
  <fonts count="15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.4499999999999993"/>
      <color rgb="FF000000"/>
      <name val="Arial"/>
      <family val="2"/>
    </font>
    <font>
      <b/>
      <sz val="14"/>
      <color theme="0"/>
      <name val="Calibri"/>
      <family val="2"/>
      <scheme val="minor"/>
    </font>
    <font>
      <sz val="9.4499999999999993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Cambria"/>
      <family val="1"/>
      <scheme val="major"/>
    </font>
    <font>
      <b/>
      <vertAlign val="superscript"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indexed="17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12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44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" applyNumberFormat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4" applyNumberFormat="0" applyFill="0" applyAlignment="0" applyProtection="0"/>
    <xf numFmtId="0" fontId="22" fillId="25" borderId="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" applyNumberFormat="0" applyAlignment="0" applyProtection="0"/>
    <xf numFmtId="0" fontId="32" fillId="0" borderId="4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34" fillId="24" borderId="9" applyNumberFormat="0" applyAlignment="0" applyProtection="0"/>
    <xf numFmtId="0" fontId="35" fillId="24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23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4" fillId="0" borderId="0"/>
    <xf numFmtId="0" fontId="115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17" fillId="0" borderId="0"/>
    <xf numFmtId="0" fontId="8" fillId="0" borderId="0"/>
    <xf numFmtId="9" fontId="117" fillId="0" borderId="0" applyFont="0" applyFill="0" applyBorder="0" applyAlignment="0" applyProtection="0"/>
    <xf numFmtId="0" fontId="118" fillId="0" borderId="0"/>
    <xf numFmtId="0" fontId="121" fillId="0" borderId="0"/>
    <xf numFmtId="0" fontId="8" fillId="0" borderId="0"/>
    <xf numFmtId="0" fontId="122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2" fillId="0" borderId="0" applyFont="0" applyFill="0" applyBorder="0" applyAlignment="0" applyProtection="0"/>
    <xf numFmtId="0" fontId="45" fillId="35" borderId="0" applyNumberForma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3" fontId="123" fillId="37" borderId="13" applyNumberFormat="0" applyFont="0" applyBorder="0" applyAlignment="0" applyProtection="0">
      <alignment horizontal="right" vertical="center" indent="1"/>
    </xf>
    <xf numFmtId="0" fontId="98" fillId="39" borderId="14" applyNumberFormat="0" applyFont="0" applyBorder="0" applyAlignment="0" applyProtection="0">
      <alignment horizontal="center" vertical="center"/>
    </xf>
    <xf numFmtId="0" fontId="98" fillId="41" borderId="14" applyNumberFormat="0" applyFont="0" applyBorder="0" applyAlignment="0" applyProtection="0">
      <alignment horizontal="center" vertical="center"/>
    </xf>
    <xf numFmtId="0" fontId="98" fillId="44" borderId="12" applyNumberFormat="0" applyFont="0" applyBorder="0" applyAlignment="0" applyProtection="0">
      <alignment horizontal="center" vertical="center"/>
    </xf>
    <xf numFmtId="0" fontId="98" fillId="46" borderId="12" applyNumberFormat="0" applyFont="0" applyBorder="0" applyAlignment="0" applyProtection="0">
      <alignment horizontal="center" vertical="center"/>
    </xf>
    <xf numFmtId="0" fontId="125" fillId="49" borderId="11" applyNumberFormat="0" applyFont="0" applyBorder="0" applyAlignment="0" applyProtection="0">
      <alignment horizontal="center" vertical="center" wrapText="1"/>
    </xf>
    <xf numFmtId="0" fontId="125" fillId="50" borderId="11" applyNumberFormat="0" applyFont="0" applyBorder="0" applyAlignment="0" applyProtection="0">
      <alignment horizontal="center" vertical="center" wrapText="1"/>
    </xf>
    <xf numFmtId="3" fontId="123" fillId="51" borderId="15" applyNumberFormat="0" applyFont="0" applyBorder="0" applyAlignment="0" applyProtection="0">
      <alignment horizontal="right" indent="1"/>
    </xf>
    <xf numFmtId="3" fontId="123" fillId="52" borderId="13" applyNumberFormat="0" applyFont="0" applyBorder="0" applyAlignment="0" applyProtection="0">
      <alignment horizontal="right" vertical="center" indent="1"/>
    </xf>
    <xf numFmtId="3" fontId="123" fillId="53" borderId="15" applyNumberFormat="0" applyFont="0" applyBorder="0" applyAlignment="0" applyProtection="0">
      <alignment horizontal="right" indent="1"/>
    </xf>
    <xf numFmtId="3" fontId="123" fillId="54" borderId="13" applyNumberFormat="0" applyFont="0" applyBorder="0" applyAlignment="0" applyProtection="0">
      <alignment horizontal="right" vertical="center" indent="1"/>
    </xf>
    <xf numFmtId="0" fontId="125" fillId="55" borderId="13" applyNumberFormat="0" applyFont="0" applyBorder="0" applyAlignment="0" applyProtection="0">
      <alignment horizontal="center" vertical="center" wrapText="1"/>
    </xf>
    <xf numFmtId="0" fontId="125" fillId="56" borderId="13" applyNumberFormat="0" applyFont="0" applyBorder="0" applyAlignment="0" applyProtection="0">
      <alignment horizontal="center" vertical="center" wrapText="1"/>
    </xf>
    <xf numFmtId="0" fontId="125" fillId="57" borderId="11" applyNumberFormat="0" applyFont="0" applyBorder="0" applyAlignment="0" applyProtection="0">
      <alignment horizontal="center" vertical="center" wrapText="1"/>
    </xf>
    <xf numFmtId="0" fontId="8" fillId="45" borderId="0" applyNumberFormat="0" applyFont="0" applyBorder="0" applyAlignment="0" applyProtection="0"/>
    <xf numFmtId="0" fontId="8" fillId="47" borderId="0" applyNumberFormat="0" applyFont="0" applyBorder="0" applyAlignment="0" applyProtection="0"/>
    <xf numFmtId="37" fontId="126" fillId="58" borderId="17" applyNumberFormat="0" applyFont="0" applyBorder="0" applyAlignment="0" applyProtection="0">
      <alignment horizontal="right" vertical="top" indent="1"/>
    </xf>
    <xf numFmtId="37" fontId="126" fillId="59" borderId="13" applyNumberFormat="0" applyFont="0" applyBorder="0" applyAlignment="0" applyProtection="0">
      <alignment horizontal="right" vertical="top" indent="1"/>
    </xf>
    <xf numFmtId="0" fontId="127" fillId="60" borderId="16" applyNumberFormat="0" applyFont="0" applyBorder="0" applyAlignment="0" applyProtection="0">
      <alignment horizontal="right" vertical="center" indent="1"/>
    </xf>
    <xf numFmtId="0" fontId="127" fillId="60" borderId="13" applyNumberFormat="0" applyFont="0" applyBorder="0" applyAlignment="0" applyProtection="0">
      <alignment horizontal="right" vertical="center" indent="1"/>
    </xf>
    <xf numFmtId="0" fontId="127" fillId="61" borderId="13" applyNumberFormat="0" applyFont="0" applyBorder="0" applyAlignment="0" applyProtection="0">
      <alignment horizontal="right" vertical="center" indent="1"/>
    </xf>
    <xf numFmtId="3" fontId="123" fillId="62" borderId="15" applyNumberFormat="0" applyFont="0" applyBorder="0" applyAlignment="0" applyProtection="0">
      <alignment horizontal="right" indent="1"/>
    </xf>
    <xf numFmtId="3" fontId="123" fillId="63" borderId="13" applyNumberFormat="0" applyFont="0" applyBorder="0" applyAlignment="0" applyProtection="0">
      <alignment horizontal="right" vertical="center" indent="1"/>
    </xf>
    <xf numFmtId="0" fontId="127" fillId="64" borderId="16" applyNumberFormat="0" applyFont="0" applyBorder="0" applyAlignment="0" applyProtection="0">
      <alignment horizontal="right" vertical="center" indent="1"/>
    </xf>
    <xf numFmtId="0" fontId="127" fillId="65" borderId="16" applyNumberFormat="0" applyFont="0" applyBorder="0" applyAlignment="0" applyProtection="0">
      <alignment horizontal="right" vertical="center" indent="1"/>
    </xf>
    <xf numFmtId="0" fontId="127" fillId="66" borderId="16" applyNumberFormat="0" applyFont="0" applyBorder="0" applyAlignment="0" applyProtection="0">
      <alignment horizontal="right" vertical="center" indent="1"/>
    </xf>
    <xf numFmtId="0" fontId="127" fillId="67" borderId="16" applyNumberFormat="0" applyFont="0" applyBorder="0" applyAlignment="0" applyProtection="0">
      <alignment horizontal="right" vertical="center" indent="1"/>
    </xf>
    <xf numFmtId="0" fontId="128" fillId="68" borderId="0" applyNumberFormat="0" applyFont="0" applyBorder="0" applyAlignment="0" applyProtection="0"/>
    <xf numFmtId="0" fontId="128" fillId="69" borderId="0" applyNumberFormat="0" applyFont="0" applyBorder="0" applyAlignment="0" applyProtection="0"/>
    <xf numFmtId="0" fontId="128" fillId="70" borderId="0" applyNumberFormat="0" applyFont="0" applyBorder="0" applyAlignment="0" applyProtection="0"/>
    <xf numFmtId="0" fontId="128" fillId="71" borderId="0" applyNumberFormat="0" applyFont="0" applyBorder="0" applyAlignment="0" applyProtection="0"/>
    <xf numFmtId="0" fontId="128" fillId="72" borderId="0" applyNumberFormat="0" applyFont="0" applyBorder="0" applyAlignment="0" applyProtection="0"/>
    <xf numFmtId="0" fontId="128" fillId="73" borderId="0" applyNumberFormat="0" applyFont="0" applyBorder="0" applyAlignment="0" applyProtection="0"/>
    <xf numFmtId="0" fontId="128" fillId="74" borderId="0" applyNumberFormat="0" applyFont="0" applyBorder="0" applyAlignment="0" applyProtection="0"/>
    <xf numFmtId="0" fontId="128" fillId="75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29" fillId="0" borderId="0"/>
    <xf numFmtId="37" fontId="126" fillId="77" borderId="17" applyNumberFormat="0" applyFont="0" applyBorder="0" applyAlignment="0" applyProtection="0">
      <alignment horizontal="right" vertical="top" indent="1"/>
    </xf>
    <xf numFmtId="0" fontId="8" fillId="42" borderId="0" applyNumberFormat="0" applyFont="0" applyBorder="0" applyAlignment="0" applyProtection="0"/>
    <xf numFmtId="0" fontId="8" fillId="40" borderId="0" applyNumberFormat="0" applyFont="0" applyBorder="0" applyAlignment="0" applyProtection="0"/>
    <xf numFmtId="0" fontId="8" fillId="43" borderId="0" applyNumberFormat="0" applyFont="0" applyBorder="0" applyAlignment="0" applyProtection="0"/>
    <xf numFmtId="0" fontId="8" fillId="48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78" borderId="0" applyNumberFormat="0" applyFont="0" applyBorder="0" applyAlignment="0" applyProtection="0"/>
    <xf numFmtId="0" fontId="8" fillId="79" borderId="0" applyNumberFormat="0" applyFont="0" applyBorder="0" applyAlignment="0" applyProtection="0">
      <alignment horizontal="center" vertical="center"/>
    </xf>
    <xf numFmtId="0" fontId="128" fillId="80" borderId="0" applyNumberFormat="0" applyFont="0" applyBorder="0" applyAlignment="0" applyProtection="0"/>
    <xf numFmtId="0" fontId="128" fillId="81" borderId="0" applyNumberFormat="0" applyFont="0" applyBorder="0" applyAlignment="0" applyProtection="0"/>
    <xf numFmtId="0" fontId="128" fillId="82" borderId="0" applyNumberFormat="0" applyFont="0" applyBorder="0" applyAlignment="0" applyProtection="0"/>
    <xf numFmtId="0" fontId="128" fillId="83" borderId="0" applyNumberFormat="0" applyFont="0" applyBorder="0" applyAlignment="0" applyProtection="0"/>
    <xf numFmtId="0" fontId="128" fillId="0" borderId="0" applyNumberFormat="0" applyFont="0" applyBorder="0" applyAlignment="0" applyProtection="0"/>
    <xf numFmtId="0" fontId="8" fillId="84" borderId="0" applyNumberFormat="0" applyFont="0" applyBorder="0" applyAlignment="0" applyProtection="0"/>
    <xf numFmtId="0" fontId="8" fillId="85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>
      <alignment horizontal="center" vertical="center"/>
    </xf>
    <xf numFmtId="0" fontId="8" fillId="89" borderId="0" applyNumberFormat="0" applyFont="0" applyBorder="0" applyAlignment="0" applyProtection="0">
      <alignment horizontal="center" vertical="center"/>
    </xf>
    <xf numFmtId="3" fontId="130" fillId="90" borderId="0" applyNumberFormat="0" applyFont="0" applyBorder="0" applyAlignment="0" applyProtection="0">
      <alignment vertical="top"/>
    </xf>
    <xf numFmtId="3" fontId="130" fillId="91" borderId="0" applyNumberFormat="0" applyFont="0" applyBorder="0" applyAlignment="0" applyProtection="0">
      <alignment vertical="top"/>
    </xf>
    <xf numFmtId="0" fontId="128" fillId="92" borderId="0" applyNumberFormat="0" applyFont="0" applyBorder="0" applyAlignment="0" applyProtection="0"/>
    <xf numFmtId="0" fontId="128" fillId="93" borderId="0" applyNumberFormat="0" applyFont="0" applyBorder="0" applyAlignment="0" applyProtection="0"/>
    <xf numFmtId="0" fontId="128" fillId="94" borderId="0" applyNumberFormat="0" applyFont="0" applyBorder="0" applyAlignment="0" applyProtection="0"/>
    <xf numFmtId="0" fontId="128" fillId="95" borderId="0" applyNumberFormat="0" applyFont="0" applyBorder="0" applyAlignment="0" applyProtection="0"/>
    <xf numFmtId="0" fontId="128" fillId="0" borderId="0" applyNumberFormat="0" applyFont="0" applyBorder="0" applyAlignment="0" applyProtection="0"/>
    <xf numFmtId="3" fontId="130" fillId="96" borderId="0" applyNumberFormat="0" applyFont="0" applyBorder="0" applyAlignment="0" applyProtection="0">
      <alignment vertical="top"/>
    </xf>
    <xf numFmtId="0" fontId="128" fillId="97" borderId="0" applyNumberFormat="0" applyFont="0" applyBorder="0" applyAlignment="0" applyProtection="0"/>
    <xf numFmtId="0" fontId="128" fillId="98" borderId="0" applyNumberFormat="0" applyFont="0" applyBorder="0" applyAlignment="0" applyProtection="0"/>
    <xf numFmtId="0" fontId="128" fillId="99" borderId="0" applyNumberFormat="0" applyFont="0" applyBorder="0" applyAlignment="0" applyProtection="0"/>
    <xf numFmtId="0" fontId="128" fillId="100" borderId="0" applyNumberFormat="0" applyFont="0" applyBorder="0" applyAlignment="0" applyProtection="0"/>
    <xf numFmtId="0" fontId="128" fillId="101" borderId="0" applyNumberFormat="0" applyFont="0" applyBorder="0" applyAlignment="0" applyProtection="0"/>
    <xf numFmtId="0" fontId="128" fillId="102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31" fillId="103" borderId="11" applyNumberFormat="0" applyFont="0" applyBorder="0" applyAlignment="0" applyProtection="0">
      <alignment horizontal="center" vertical="center"/>
    </xf>
    <xf numFmtId="0" fontId="124" fillId="104" borderId="11" applyNumberFormat="0" applyFont="0" applyBorder="0" applyAlignment="0" applyProtection="0">
      <alignment horizontal="center" vertical="center"/>
    </xf>
    <xf numFmtId="0" fontId="124" fillId="105" borderId="11" applyNumberFormat="0" applyFont="0" applyBorder="0" applyAlignment="0" applyProtection="0">
      <alignment horizontal="center" vertical="center"/>
    </xf>
    <xf numFmtId="0" fontId="124" fillId="106" borderId="11" applyNumberFormat="0" applyFont="0" applyBorder="0" applyAlignment="0" applyProtection="0">
      <alignment horizontal="center" vertical="center"/>
    </xf>
    <xf numFmtId="0" fontId="124" fillId="107" borderId="11" applyNumberFormat="0" applyFont="0" applyBorder="0" applyAlignment="0" applyProtection="0">
      <alignment horizontal="center" vertical="center"/>
    </xf>
    <xf numFmtId="0" fontId="124" fillId="108" borderId="11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0" fontId="1" fillId="0" borderId="0"/>
    <xf numFmtId="44" fontId="8" fillId="0" borderId="0" applyFont="0" applyFill="0" applyBorder="0" applyAlignment="0" applyProtection="0"/>
  </cellStyleXfs>
  <cellXfs count="535">
    <xf numFmtId="0" fontId="0" fillId="0" borderId="0" xfId="0"/>
    <xf numFmtId="0" fontId="10" fillId="0" borderId="0" xfId="18" applyFont="1"/>
    <xf numFmtId="0" fontId="11" fillId="0" borderId="0" xfId="18" applyFo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10" fillId="0" borderId="0" xfId="18" applyFont="1" applyAlignment="1">
      <alignment horizontal="right" indent="2"/>
    </xf>
    <xf numFmtId="0" fontId="48" fillId="0" borderId="0" xfId="120" applyFont="1"/>
    <xf numFmtId="0" fontId="11" fillId="0" borderId="0" xfId="18" applyFont="1" applyAlignment="1">
      <alignment vertic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center" vertical="center" wrapText="1"/>
    </xf>
    <xf numFmtId="17" fontId="0" fillId="0" borderId="0" xfId="0" applyNumberFormat="1" applyAlignment="1">
      <alignment horizontal="center"/>
    </xf>
    <xf numFmtId="166" fontId="0" fillId="0" borderId="0" xfId="0" applyNumberFormat="1"/>
    <xf numFmtId="0" fontId="0" fillId="4" borderId="0" xfId="0" applyFill="1"/>
    <xf numFmtId="3" fontId="52" fillId="0" borderId="0" xfId="0" applyNumberFormat="1" applyFont="1" applyAlignment="1">
      <alignment horizontal="right"/>
    </xf>
    <xf numFmtId="4" fontId="52" fillId="0" borderId="0" xfId="0" applyNumberFormat="1" applyFont="1" applyAlignment="1">
      <alignment horizontal="right"/>
    </xf>
    <xf numFmtId="0" fontId="53" fillId="0" borderId="0" xfId="118" applyFont="1"/>
    <xf numFmtId="0" fontId="54" fillId="0" borderId="0" xfId="118" applyFont="1"/>
    <xf numFmtId="0" fontId="56" fillId="0" borderId="0" xfId="118" applyFont="1"/>
    <xf numFmtId="0" fontId="52" fillId="0" borderId="0" xfId="118" applyFont="1"/>
    <xf numFmtId="0" fontId="57" fillId="0" borderId="0" xfId="118" applyFont="1"/>
    <xf numFmtId="0" fontId="48" fillId="0" borderId="0" xfId="120" applyFont="1" applyAlignment="1">
      <alignment horizontal="left" indent="1"/>
    </xf>
    <xf numFmtId="0" fontId="58" fillId="0" borderId="0" xfId="120" applyFont="1"/>
    <xf numFmtId="0" fontId="59" fillId="0" borderId="0" xfId="120" applyFont="1"/>
    <xf numFmtId="0" fontId="60" fillId="0" borderId="0" xfId="7" applyFont="1" applyAlignment="1">
      <alignment horizontal="centerContinuous"/>
    </xf>
    <xf numFmtId="0" fontId="10" fillId="0" borderId="0" xfId="7" applyFont="1" applyAlignment="1">
      <alignment horizontal="centerContinuous" vertical="center"/>
    </xf>
    <xf numFmtId="0" fontId="61" fillId="27" borderId="0" xfId="7" applyFont="1" applyFill="1" applyAlignment="1">
      <alignment horizontal="centerContinuous"/>
    </xf>
    <xf numFmtId="0" fontId="52" fillId="0" borderId="0" xfId="7" applyFont="1"/>
    <xf numFmtId="0" fontId="52" fillId="0" borderId="0" xfId="7" applyFont="1" applyAlignment="1">
      <alignment horizontal="centerContinuous" vertical="center"/>
    </xf>
    <xf numFmtId="0" fontId="65" fillId="0" borderId="0" xfId="7" applyFont="1"/>
    <xf numFmtId="0" fontId="62" fillId="0" borderId="0" xfId="7" applyFont="1"/>
    <xf numFmtId="3" fontId="52" fillId="0" borderId="0" xfId="7" applyNumberFormat="1" applyFont="1"/>
    <xf numFmtId="4" fontId="52" fillId="0" borderId="0" xfId="7" applyNumberFormat="1" applyFont="1"/>
    <xf numFmtId="3" fontId="66" fillId="28" borderId="0" xfId="7" applyNumberFormat="1" applyFont="1" applyFill="1" applyAlignment="1">
      <alignment vertical="top"/>
    </xf>
    <xf numFmtId="0" fontId="52" fillId="0" borderId="1" xfId="7" applyFont="1" applyBorder="1"/>
    <xf numFmtId="169" fontId="52" fillId="0" borderId="0" xfId="7" applyNumberFormat="1" applyFont="1"/>
    <xf numFmtId="0" fontId="71" fillId="0" borderId="0" xfId="7" applyFont="1" applyAlignment="1">
      <alignment horizontal="centerContinuous"/>
    </xf>
    <xf numFmtId="49" fontId="60" fillId="0" borderId="0" xfId="7" applyNumberFormat="1" applyFont="1" applyAlignment="1">
      <alignment horizontal="centerContinuous"/>
    </xf>
    <xf numFmtId="9" fontId="52" fillId="0" borderId="0" xfId="7" applyNumberFormat="1" applyFont="1"/>
    <xf numFmtId="0" fontId="53" fillId="0" borderId="0" xfId="17" applyFont="1"/>
    <xf numFmtId="2" fontId="53" fillId="0" borderId="0" xfId="17" applyNumberFormat="1" applyFont="1"/>
    <xf numFmtId="0" fontId="75" fillId="0" borderId="0" xfId="17" applyFont="1" applyAlignment="1">
      <alignment horizontal="center"/>
    </xf>
    <xf numFmtId="0" fontId="55" fillId="0" borderId="0" xfId="7" applyFont="1" applyAlignment="1">
      <alignment horizontal="centerContinuous"/>
    </xf>
    <xf numFmtId="0" fontId="10" fillId="0" borderId="0" xfId="7" applyFont="1" applyAlignment="1">
      <alignment horizontal="centerContinuous"/>
    </xf>
    <xf numFmtId="3" fontId="52" fillId="0" borderId="1" xfId="7" applyNumberFormat="1" applyFont="1" applyBorder="1"/>
    <xf numFmtId="0" fontId="42" fillId="0" borderId="0" xfId="7" applyFo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0" fontId="42" fillId="34" borderId="0" xfId="7" applyFont="1" applyFill="1"/>
    <xf numFmtId="3" fontId="42" fillId="34" borderId="0" xfId="7" applyNumberFormat="1" applyFont="1" applyFill="1"/>
    <xf numFmtId="3" fontId="42" fillId="34" borderId="0" xfId="7" applyNumberFormat="1" applyFont="1" applyFill="1" applyAlignment="1">
      <alignment horizontal="right"/>
    </xf>
    <xf numFmtId="0" fontId="42" fillId="0" borderId="0" xfId="7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/>
    <xf numFmtId="0" fontId="42" fillId="0" borderId="0" xfId="7" applyFont="1" applyAlignment="1">
      <alignment horizontal="left" vertical="top"/>
    </xf>
    <xf numFmtId="0" fontId="42" fillId="34" borderId="0" xfId="7" applyFont="1" applyFill="1" applyAlignment="1">
      <alignment horizontal="left" vertical="top"/>
    </xf>
    <xf numFmtId="4" fontId="42" fillId="34" borderId="0" xfId="7" applyNumberFormat="1" applyFont="1" applyFill="1" applyAlignment="1">
      <alignment horizontal="right"/>
    </xf>
    <xf numFmtId="0" fontId="11" fillId="0" borderId="0" xfId="7" applyFont="1" applyAlignment="1">
      <alignment horizontal="centerContinuous"/>
    </xf>
    <xf numFmtId="169" fontId="42" fillId="0" borderId="0" xfId="7" applyNumberFormat="1" applyFont="1"/>
    <xf numFmtId="0" fontId="78" fillId="0" borderId="0" xfId="7" applyFont="1" applyAlignment="1">
      <alignment horizontal="centerContinuous"/>
    </xf>
    <xf numFmtId="0" fontId="80" fillId="0" borderId="0" xfId="0" applyFont="1" applyAlignment="1">
      <alignment horizontal="right" vertical="center" wrapText="1"/>
    </xf>
    <xf numFmtId="0" fontId="73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168" fontId="64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0" fontId="0" fillId="0" borderId="0" xfId="0" applyAlignment="1">
      <alignment vertical="center"/>
    </xf>
    <xf numFmtId="0" fontId="81" fillId="0" borderId="0" xfId="0" applyFont="1"/>
    <xf numFmtId="3" fontId="0" fillId="0" borderId="0" xfId="0" applyNumberFormat="1"/>
    <xf numFmtId="0" fontId="68" fillId="0" borderId="0" xfId="0" applyFont="1" applyAlignment="1">
      <alignment horizontal="centerContinuous"/>
    </xf>
    <xf numFmtId="0" fontId="56" fillId="0" borderId="0" xfId="0" applyFont="1" applyAlignment="1">
      <alignment horizontal="centerContinuous"/>
    </xf>
    <xf numFmtId="0" fontId="82" fillId="0" borderId="0" xfId="0" applyFont="1"/>
    <xf numFmtId="0" fontId="83" fillId="0" borderId="0" xfId="0" applyFont="1" applyAlignment="1">
      <alignment horizontal="left" vertical="center" wrapText="1" indent="1"/>
    </xf>
    <xf numFmtId="10" fontId="45" fillId="0" borderId="0" xfId="0" applyNumberFormat="1" applyFont="1"/>
    <xf numFmtId="0" fontId="83" fillId="0" borderId="0" xfId="5" applyFont="1" applyAlignment="1">
      <alignment horizontal="left" vertical="center" wrapText="1" indent="1"/>
    </xf>
    <xf numFmtId="168" fontId="45" fillId="0" borderId="0" xfId="0" applyNumberFormat="1" applyFont="1"/>
    <xf numFmtId="10" fontId="0" fillId="0" borderId="0" xfId="0" applyNumberFormat="1"/>
    <xf numFmtId="0" fontId="55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right" indent="2"/>
    </xf>
    <xf numFmtId="49" fontId="0" fillId="0" borderId="10" xfId="0" applyNumberFormat="1" applyBorder="1" applyAlignment="1">
      <alignment horizontal="center" wrapText="1"/>
    </xf>
    <xf numFmtId="10" fontId="0" fillId="0" borderId="0" xfId="0" applyNumberFormat="1" applyAlignment="1">
      <alignment horizontal="right" indent="2"/>
    </xf>
    <xf numFmtId="10" fontId="0" fillId="0" borderId="10" xfId="0" applyNumberFormat="1" applyBorder="1" applyAlignment="1">
      <alignment horizontal="right" indent="2"/>
    </xf>
    <xf numFmtId="0" fontId="50" fillId="31" borderId="0" xfId="0" applyFont="1" applyFill="1" applyAlignment="1">
      <alignment horizontal="centerContinuous" vertical="center"/>
    </xf>
    <xf numFmtId="15" fontId="85" fillId="0" borderId="0" xfId="18" applyNumberFormat="1" applyFont="1" applyAlignment="1" applyProtection="1">
      <alignment horizontal="centerContinuous" vertical="center"/>
      <protection locked="0"/>
    </xf>
    <xf numFmtId="0" fontId="52" fillId="0" borderId="0" xfId="18" applyFont="1" applyAlignment="1">
      <alignment horizontal="right" indent="2"/>
    </xf>
    <xf numFmtId="0" fontId="52" fillId="0" borderId="0" xfId="18" applyFont="1"/>
    <xf numFmtId="0" fontId="68" fillId="29" borderId="0" xfId="18" applyFont="1" applyFill="1" applyAlignment="1">
      <alignment horizontal="center" vertical="center" wrapText="1"/>
    </xf>
    <xf numFmtId="4" fontId="68" fillId="29" borderId="0" xfId="18" applyNumberFormat="1" applyFont="1" applyFill="1" applyAlignment="1">
      <alignment horizontal="center" vertical="center" wrapText="1"/>
    </xf>
    <xf numFmtId="3" fontId="52" fillId="4" borderId="0" xfId="18" applyNumberFormat="1" applyFont="1" applyFill="1" applyAlignment="1">
      <alignment horizontal="right" indent="1"/>
    </xf>
    <xf numFmtId="3" fontId="52" fillId="0" borderId="0" xfId="18" applyNumberFormat="1" applyFont="1"/>
    <xf numFmtId="0" fontId="11" fillId="0" borderId="0" xfId="18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8" fillId="0" borderId="0" xfId="18" applyFont="1" applyAlignment="1">
      <alignment horizontal="centerContinuous" vertical="center"/>
    </xf>
    <xf numFmtId="0" fontId="90" fillId="0" borderId="0" xfId="18" applyFont="1"/>
    <xf numFmtId="0" fontId="77" fillId="29" borderId="0" xfId="18" applyFont="1" applyFill="1" applyAlignment="1">
      <alignment horizontal="center" vertical="center" wrapText="1"/>
    </xf>
    <xf numFmtId="0" fontId="52" fillId="0" borderId="0" xfId="18" applyFont="1" applyAlignment="1">
      <alignment horizontal="right" vertical="center" indent="2"/>
    </xf>
    <xf numFmtId="0" fontId="68" fillId="3" borderId="0" xfId="18" applyFont="1" applyFill="1" applyAlignment="1">
      <alignment vertical="center"/>
    </xf>
    <xf numFmtId="3" fontId="68" fillId="3" borderId="0" xfId="18" applyNumberFormat="1" applyFont="1" applyFill="1" applyAlignment="1">
      <alignment horizontal="right" vertical="center"/>
    </xf>
    <xf numFmtId="0" fontId="11" fillId="5" borderId="0" xfId="18" applyFont="1" applyFill="1" applyAlignment="1">
      <alignment vertical="center"/>
    </xf>
    <xf numFmtId="0" fontId="52" fillId="4" borderId="0" xfId="18" applyFont="1" applyFill="1" applyAlignment="1">
      <alignment vertical="center"/>
    </xf>
    <xf numFmtId="3" fontId="52" fillId="4" borderId="0" xfId="18" applyNumberFormat="1" applyFont="1" applyFill="1" applyAlignment="1">
      <alignment horizontal="right" vertical="center"/>
    </xf>
    <xf numFmtId="0" fontId="10" fillId="0" borderId="0" xfId="18" applyFont="1" applyAlignment="1">
      <alignment vertical="center"/>
    </xf>
    <xf numFmtId="0" fontId="52" fillId="0" borderId="0" xfId="18" applyFont="1" applyAlignment="1">
      <alignment vertical="center"/>
    </xf>
    <xf numFmtId="0" fontId="11" fillId="3" borderId="0" xfId="18" applyFont="1" applyFill="1" applyAlignment="1">
      <alignment vertical="center"/>
    </xf>
    <xf numFmtId="3" fontId="52" fillId="0" borderId="0" xfId="18" applyNumberFormat="1" applyFont="1" applyAlignment="1">
      <alignment horizontal="right" vertical="center"/>
    </xf>
    <xf numFmtId="0" fontId="88" fillId="0" borderId="0" xfId="18" applyFont="1" applyAlignment="1">
      <alignment vertical="center"/>
    </xf>
    <xf numFmtId="0" fontId="68" fillId="0" borderId="0" xfId="18" applyFont="1" applyAlignment="1">
      <alignment horizontal="right" vertical="center" indent="2"/>
    </xf>
    <xf numFmtId="0" fontId="52" fillId="0" borderId="0" xfId="18" applyFont="1" applyAlignment="1">
      <alignment horizontal="left" vertical="center"/>
    </xf>
    <xf numFmtId="0" fontId="52" fillId="0" borderId="0" xfId="18" applyFont="1" applyAlignment="1">
      <alignment horizontal="right" indent="4"/>
    </xf>
    <xf numFmtId="10" fontId="52" fillId="0" borderId="0" xfId="18" applyNumberFormat="1" applyFont="1"/>
    <xf numFmtId="2" fontId="52" fillId="0" borderId="0" xfId="18" applyNumberFormat="1" applyFont="1"/>
    <xf numFmtId="0" fontId="53" fillId="0" borderId="0" xfId="18" applyFont="1" applyAlignment="1">
      <alignment horizontal="right" indent="2"/>
    </xf>
    <xf numFmtId="0" fontId="53" fillId="0" borderId="0" xfId="18" applyFont="1"/>
    <xf numFmtId="3" fontId="53" fillId="0" borderId="0" xfId="18" applyNumberFormat="1" applyFont="1"/>
    <xf numFmtId="0" fontId="52" fillId="4" borderId="0" xfId="114" applyFont="1" applyFill="1" applyAlignment="1">
      <alignment horizontal="right" vertical="center"/>
    </xf>
    <xf numFmtId="0" fontId="53" fillId="0" borderId="0" xfId="114" applyFont="1" applyBorder="1"/>
    <xf numFmtId="3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/>
    <xf numFmtId="0" fontId="53" fillId="0" borderId="0" xfId="114" applyFont="1"/>
    <xf numFmtId="0" fontId="52" fillId="4" borderId="0" xfId="114" applyFont="1" applyFill="1" applyBorder="1" applyAlignment="1">
      <alignment horizontal="right" vertical="center"/>
    </xf>
    <xf numFmtId="0" fontId="52" fillId="4" borderId="0" xfId="114" applyFont="1" applyFill="1" applyAlignment="1">
      <alignment horizontal="right" vertical="center" indent="1"/>
    </xf>
    <xf numFmtId="0" fontId="52" fillId="4" borderId="0" xfId="114" applyFont="1" applyFill="1" applyBorder="1" applyAlignment="1">
      <alignment horizontal="right" vertical="center" indent="1"/>
    </xf>
    <xf numFmtId="3" fontId="52" fillId="0" borderId="0" xfId="114" applyNumberFormat="1" applyFont="1" applyBorder="1" applyAlignment="1">
      <alignment horizontal="left" indent="2"/>
    </xf>
    <xf numFmtId="3" fontId="52" fillId="0" borderId="0" xfId="114" applyNumberFormat="1" applyFont="1" applyBorder="1" applyAlignment="1">
      <alignment horizontal="right" indent="2"/>
    </xf>
    <xf numFmtId="0" fontId="91" fillId="4" borderId="0" xfId="114" applyFont="1" applyFill="1" applyBorder="1" applyAlignment="1">
      <alignment horizontal="right" vertical="center" indent="1"/>
    </xf>
    <xf numFmtId="0" fontId="68" fillId="33" borderId="0" xfId="114" applyFont="1" applyFill="1" applyBorder="1" applyAlignment="1">
      <alignment horizontal="left" indent="2"/>
    </xf>
    <xf numFmtId="3" fontId="68" fillId="3" borderId="0" xfId="114" applyNumberFormat="1" applyFont="1" applyFill="1" applyBorder="1" applyAlignment="1">
      <alignment horizontal="right" indent="2"/>
    </xf>
    <xf numFmtId="0" fontId="92" fillId="0" borderId="0" xfId="114" applyFont="1" applyBorder="1"/>
    <xf numFmtId="0" fontId="92" fillId="0" borderId="0" xfId="114" applyFont="1"/>
    <xf numFmtId="0" fontId="93" fillId="0" borderId="0" xfId="114" applyFont="1" applyBorder="1"/>
    <xf numFmtId="0" fontId="93" fillId="0" borderId="0" xfId="114" applyFont="1"/>
    <xf numFmtId="0" fontId="52" fillId="4" borderId="0" xfId="114" applyFont="1" applyFill="1"/>
    <xf numFmtId="3" fontId="64" fillId="0" borderId="0" xfId="114" applyNumberFormat="1" applyFont="1" applyBorder="1"/>
    <xf numFmtId="0" fontId="45" fillId="4" borderId="0" xfId="0" applyFont="1" applyFill="1"/>
    <xf numFmtId="4" fontId="68" fillId="3" borderId="0" xfId="18" applyNumberFormat="1" applyFont="1" applyFill="1" applyAlignment="1">
      <alignment horizontal="right" vertical="center"/>
    </xf>
    <xf numFmtId="4" fontId="52" fillId="4" borderId="0" xfId="18" applyNumberFormat="1" applyFont="1" applyFill="1" applyAlignment="1">
      <alignment horizontal="right" vertical="center"/>
    </xf>
    <xf numFmtId="4" fontId="52" fillId="0" borderId="0" xfId="18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9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7" fillId="0" borderId="0" xfId="0" applyFont="1" applyAlignment="1">
      <alignment horizontal="right" vertical="center" wrapText="1"/>
    </xf>
    <xf numFmtId="0" fontId="9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9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0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103" fillId="0" borderId="0" xfId="0" applyNumberFormat="1" applyFont="1" applyAlignment="1">
      <alignment vertical="center"/>
    </xf>
    <xf numFmtId="0" fontId="103" fillId="0" borderId="0" xfId="0" applyFont="1" applyAlignment="1">
      <alignment vertical="center"/>
    </xf>
    <xf numFmtId="0" fontId="104" fillId="0" borderId="0" xfId="0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102" fillId="0" borderId="0" xfId="0" applyFont="1" applyAlignment="1">
      <alignment horizontal="left" vertical="center"/>
    </xf>
    <xf numFmtId="0" fontId="97" fillId="0" borderId="0" xfId="0" applyFont="1" applyAlignment="1">
      <alignment horizontal="left" vertical="center"/>
    </xf>
    <xf numFmtId="3" fontId="97" fillId="0" borderId="0" xfId="0" applyNumberFormat="1" applyFont="1" applyAlignment="1">
      <alignment vertical="center"/>
    </xf>
    <xf numFmtId="168" fontId="97" fillId="0" borderId="0" xfId="0" applyNumberFormat="1" applyFont="1" applyAlignment="1">
      <alignment vertical="center"/>
    </xf>
    <xf numFmtId="0" fontId="104" fillId="0" borderId="0" xfId="0" applyFont="1" applyAlignment="1">
      <alignment horizontal="left" vertical="center"/>
    </xf>
    <xf numFmtId="0" fontId="105" fillId="0" borderId="0" xfId="0" applyFont="1" applyAlignment="1">
      <alignment horizontal="left" vertical="center"/>
    </xf>
    <xf numFmtId="0" fontId="106" fillId="0" borderId="0" xfId="0" applyFont="1" applyAlignment="1">
      <alignment horizontal="left" vertical="center"/>
    </xf>
    <xf numFmtId="0" fontId="102" fillId="0" borderId="0" xfId="0" applyFont="1" applyAlignment="1">
      <alignment horizontal="right" vertical="center" wrapText="1"/>
    </xf>
    <xf numFmtId="0" fontId="102" fillId="0" borderId="0" xfId="0" applyFont="1" applyAlignment="1">
      <alignment vertical="center"/>
    </xf>
    <xf numFmtId="0" fontId="97" fillId="0" borderId="0" xfId="0" applyFont="1" applyAlignment="1">
      <alignment horizontal="left" vertical="center" wrapText="1"/>
    </xf>
    <xf numFmtId="0" fontId="95" fillId="0" borderId="0" xfId="0" applyFont="1" applyAlignment="1">
      <alignment vertical="center"/>
    </xf>
    <xf numFmtId="3" fontId="97" fillId="0" borderId="0" xfId="0" applyNumberFormat="1" applyFont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98" fillId="0" borderId="0" xfId="0" applyFont="1" applyAlignment="1">
      <alignment horizontal="right" vertical="center" wrapText="1"/>
    </xf>
    <xf numFmtId="0" fontId="100" fillId="0" borderId="0" xfId="0" applyFont="1" applyAlignment="1">
      <alignment vertical="center"/>
    </xf>
    <xf numFmtId="0" fontId="101" fillId="0" borderId="0" xfId="0" applyFont="1" applyAlignment="1">
      <alignment vertical="center"/>
    </xf>
    <xf numFmtId="0" fontId="99" fillId="0" borderId="0" xfId="0" quotePrefix="1" applyFont="1" applyAlignment="1">
      <alignment horizontal="right" vertical="center" wrapText="1"/>
    </xf>
    <xf numFmtId="0" fontId="103" fillId="0" borderId="0" xfId="0" applyFont="1" applyAlignment="1">
      <alignment horizontal="right" vertical="center" wrapText="1"/>
    </xf>
    <xf numFmtId="3" fontId="97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0" fontId="107" fillId="0" borderId="0" xfId="0" applyFont="1" applyAlignment="1">
      <alignment vertical="center"/>
    </xf>
    <xf numFmtId="0" fontId="94" fillId="0" borderId="0" xfId="0" applyFont="1" applyAlignment="1">
      <alignment vertical="center" wrapText="1"/>
    </xf>
    <xf numFmtId="0" fontId="94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7" fillId="0" borderId="0" xfId="0" applyFont="1" applyAlignment="1">
      <alignment vertical="center" wrapText="1"/>
    </xf>
    <xf numFmtId="0" fontId="63" fillId="0" borderId="0" xfId="7" applyFont="1"/>
    <xf numFmtId="3" fontId="109" fillId="0" borderId="0" xfId="0" applyNumberFormat="1" applyFont="1" applyAlignment="1">
      <alignment vertical="center"/>
    </xf>
    <xf numFmtId="168" fontId="109" fillId="0" borderId="0" xfId="0" applyNumberFormat="1" applyFont="1" applyAlignment="1">
      <alignment vertical="center"/>
    </xf>
    <xf numFmtId="0" fontId="110" fillId="0" borderId="0" xfId="0" applyFont="1" applyAlignment="1">
      <alignment vertical="center"/>
    </xf>
    <xf numFmtId="168" fontId="111" fillId="0" borderId="0" xfId="0" applyNumberFormat="1" applyFont="1" applyAlignment="1">
      <alignment vertical="center"/>
    </xf>
    <xf numFmtId="0" fontId="112" fillId="0" borderId="0" xfId="0" applyFont="1" applyAlignment="1">
      <alignment horizontal="left" vertical="center"/>
    </xf>
    <xf numFmtId="0" fontId="109" fillId="0" borderId="0" xfId="0" applyFont="1" applyAlignment="1">
      <alignment horizontal="left" vertical="center"/>
    </xf>
    <xf numFmtId="0" fontId="112" fillId="0" borderId="0" xfId="0" applyFont="1" applyAlignment="1">
      <alignment horizontal="right" vertical="center"/>
    </xf>
    <xf numFmtId="0" fontId="113" fillId="0" borderId="0" xfId="0" applyFont="1" applyAlignment="1">
      <alignment horizontal="left" vertical="center"/>
    </xf>
    <xf numFmtId="0" fontId="111" fillId="0" borderId="0" xfId="0" applyFont="1" applyAlignment="1">
      <alignment horizontal="left" vertical="center"/>
    </xf>
    <xf numFmtId="3" fontId="111" fillId="0" borderId="0" xfId="0" applyNumberFormat="1" applyFont="1" applyAlignment="1">
      <alignment vertical="center"/>
    </xf>
    <xf numFmtId="0" fontId="112" fillId="0" borderId="0" xfId="0" applyFont="1" applyAlignment="1">
      <alignment vertical="center"/>
    </xf>
    <xf numFmtId="10" fontId="53" fillId="0" borderId="0" xfId="114" applyNumberFormat="1" applyFont="1" applyBorder="1"/>
    <xf numFmtId="49" fontId="0" fillId="0" borderId="0" xfId="0" applyNumberFormat="1" applyAlignment="1">
      <alignment horizontal="center" wrapText="1"/>
    </xf>
    <xf numFmtId="4" fontId="97" fillId="0" borderId="0" xfId="1" applyNumberFormat="1" applyFont="1" applyAlignment="1">
      <alignment vertical="center"/>
    </xf>
    <xf numFmtId="3" fontId="97" fillId="0" borderId="0" xfId="1" applyNumberFormat="1" applyFont="1" applyAlignment="1">
      <alignment vertical="center"/>
    </xf>
    <xf numFmtId="0" fontId="48" fillId="0" borderId="0" xfId="120" applyFont="1" applyFill="1" applyBorder="1"/>
    <xf numFmtId="4" fontId="2" fillId="0" borderId="0" xfId="1" applyNumberFormat="1" applyFont="1"/>
    <xf numFmtId="3" fontId="1" fillId="0" borderId="0" xfId="139" applyNumberFormat="1" applyFont="1"/>
    <xf numFmtId="4" fontId="1" fillId="0" borderId="0" xfId="139" applyNumberFormat="1" applyFont="1"/>
    <xf numFmtId="3" fontId="116" fillId="0" borderId="0" xfId="139" applyNumberFormat="1" applyFont="1"/>
    <xf numFmtId="4" fontId="116" fillId="0" borderId="0" xfId="139" applyNumberFormat="1" applyFont="1"/>
    <xf numFmtId="0" fontId="114" fillId="0" borderId="0" xfId="139"/>
    <xf numFmtId="3" fontId="1" fillId="0" borderId="0" xfId="139" applyNumberFormat="1" applyFont="1" applyProtection="1">
      <protection locked="0"/>
    </xf>
    <xf numFmtId="3" fontId="2" fillId="0" borderId="0" xfId="1" applyNumberFormat="1" applyFont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68" fillId="3" borderId="0" xfId="18" applyNumberFormat="1" applyFont="1" applyFill="1" applyAlignment="1">
      <alignment horizontal="right" vertical="center"/>
    </xf>
    <xf numFmtId="171" fontId="52" fillId="4" borderId="0" xfId="18" applyNumberFormat="1" applyFont="1" applyFill="1" applyAlignment="1">
      <alignment horizontal="right" vertical="center"/>
    </xf>
    <xf numFmtId="171" fontId="52" fillId="0" borderId="0" xfId="18" applyNumberFormat="1" applyFont="1" applyAlignment="1">
      <alignment horizontal="right" vertical="center"/>
    </xf>
    <xf numFmtId="172" fontId="52" fillId="0" borderId="0" xfId="114" applyNumberFormat="1" applyFont="1" applyBorder="1" applyAlignment="1">
      <alignment horizontal="right" indent="2"/>
    </xf>
    <xf numFmtId="172" fontId="68" fillId="3" borderId="0" xfId="114" applyNumberFormat="1" applyFont="1" applyFill="1" applyBorder="1" applyAlignment="1">
      <alignment horizontal="right" indent="2"/>
    </xf>
    <xf numFmtId="0" fontId="46" fillId="0" borderId="0" xfId="120" quotePrefix="1"/>
    <xf numFmtId="0" fontId="46" fillId="0" borderId="0" xfId="120"/>
    <xf numFmtId="0" fontId="62" fillId="0" borderId="0" xfId="7" applyFont="1" applyAlignment="1">
      <alignment horizontal="centerContinuous" vertical="center"/>
    </xf>
    <xf numFmtId="0" fontId="55" fillId="0" borderId="0" xfId="7" applyFont="1" applyAlignment="1">
      <alignment horizontal="right" vertical="center"/>
    </xf>
    <xf numFmtId="2" fontId="43" fillId="0" borderId="0" xfId="0" applyNumberFormat="1" applyFont="1"/>
    <xf numFmtId="2" fontId="0" fillId="0" borderId="0" xfId="0" applyNumberFormat="1"/>
    <xf numFmtId="37" fontId="124" fillId="0" borderId="0" xfId="159" applyNumberFormat="1" applyFont="1" applyFill="1" applyBorder="1" applyAlignment="1"/>
    <xf numFmtId="37" fontId="132" fillId="0" borderId="0" xfId="159" applyNumberFormat="1" applyFont="1" applyFill="1" applyBorder="1" applyAlignment="1" applyProtection="1">
      <alignment vertical="center"/>
      <protection locked="0"/>
    </xf>
    <xf numFmtId="4" fontId="133" fillId="0" borderId="0" xfId="0" applyNumberFormat="1" applyFont="1"/>
    <xf numFmtId="4" fontId="134" fillId="0" borderId="0" xfId="0" applyNumberFormat="1" applyFont="1" applyAlignment="1">
      <alignment horizontal="right" vertical="center" wrapText="1"/>
    </xf>
    <xf numFmtId="10" fontId="0" fillId="0" borderId="0" xfId="238" applyNumberFormat="1" applyFont="1"/>
    <xf numFmtId="0" fontId="53" fillId="0" borderId="18" xfId="114" applyFont="1" applyBorder="1"/>
    <xf numFmtId="0" fontId="52" fillId="4" borderId="18" xfId="114" applyFont="1" applyFill="1" applyBorder="1" applyAlignment="1">
      <alignment horizontal="right" vertical="center"/>
    </xf>
    <xf numFmtId="10" fontId="68" fillId="29" borderId="18" xfId="17" applyNumberFormat="1" applyFont="1" applyFill="1" applyBorder="1" applyAlignment="1">
      <alignment horizontal="centerContinuous" vertical="center" wrapText="1"/>
    </xf>
    <xf numFmtId="0" fontId="90" fillId="0" borderId="18" xfId="18" applyFont="1" applyBorder="1"/>
    <xf numFmtId="0" fontId="52" fillId="0" borderId="18" xfId="18" applyFont="1" applyBorder="1"/>
    <xf numFmtId="0" fontId="52" fillId="0" borderId="18" xfId="18" applyFont="1" applyBorder="1" applyAlignment="1">
      <alignment horizontal="right" indent="2"/>
    </xf>
    <xf numFmtId="0" fontId="77" fillId="29" borderId="18" xfId="18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4" fontId="77" fillId="29" borderId="18" xfId="18" applyNumberFormat="1" applyFont="1" applyFill="1" applyBorder="1" applyAlignment="1">
      <alignment horizontal="center" vertical="center" wrapText="1"/>
    </xf>
    <xf numFmtId="0" fontId="52" fillId="0" borderId="18" xfId="18" applyFont="1" applyBorder="1" applyAlignment="1">
      <alignment horizontal="right" indent="4"/>
    </xf>
    <xf numFmtId="3" fontId="52" fillId="0" borderId="18" xfId="18" applyNumberFormat="1" applyFont="1" applyBorder="1"/>
    <xf numFmtId="10" fontId="52" fillId="0" borderId="18" xfId="18" applyNumberFormat="1" applyFont="1" applyBorder="1"/>
    <xf numFmtId="2" fontId="52" fillId="0" borderId="18" xfId="18" applyNumberFormat="1" applyFont="1" applyBorder="1"/>
    <xf numFmtId="0" fontId="68" fillId="109" borderId="0" xfId="18" applyFont="1" applyFill="1" applyAlignment="1">
      <alignment vertical="center"/>
    </xf>
    <xf numFmtId="3" fontId="68" fillId="109" borderId="0" xfId="18" applyNumberFormat="1" applyFont="1" applyFill="1" applyAlignment="1">
      <alignment horizontal="right" vertical="center"/>
    </xf>
    <xf numFmtId="4" fontId="68" fillId="109" borderId="0" xfId="18" applyNumberFormat="1" applyFont="1" applyFill="1" applyAlignment="1">
      <alignment horizontal="right" vertical="center"/>
    </xf>
    <xf numFmtId="171" fontId="68" fillId="109" borderId="0" xfId="18" applyNumberFormat="1" applyFont="1" applyFill="1" applyAlignment="1">
      <alignment horizontal="right" vertical="center"/>
    </xf>
    <xf numFmtId="3" fontId="68" fillId="109" borderId="0" xfId="7" applyNumberFormat="1" applyFont="1" applyFill="1"/>
    <xf numFmtId="0" fontId="55" fillId="109" borderId="0" xfId="7" applyFont="1" applyFill="1"/>
    <xf numFmtId="4" fontId="68" fillId="109" borderId="0" xfId="7" applyNumberFormat="1" applyFont="1" applyFill="1"/>
    <xf numFmtId="3" fontId="69" fillId="111" borderId="0" xfId="7" applyNumberFormat="1" applyFont="1" applyFill="1" applyAlignment="1">
      <alignment vertical="top"/>
    </xf>
    <xf numFmtId="0" fontId="67" fillId="109" borderId="0" xfId="7" applyFont="1" applyFill="1"/>
    <xf numFmtId="0" fontId="53" fillId="0" borderId="18" xfId="17" applyFont="1" applyBorder="1"/>
    <xf numFmtId="0" fontId="64" fillId="0" borderId="18" xfId="1" applyFont="1" applyBorder="1" applyAlignment="1">
      <alignment horizontal="left" vertical="center"/>
    </xf>
    <xf numFmtId="3" fontId="53" fillId="29" borderId="18" xfId="1" applyNumberFormat="1" applyFont="1" applyFill="1" applyBorder="1" applyAlignment="1">
      <alignment horizontal="center" vertical="center"/>
    </xf>
    <xf numFmtId="4" fontId="53" fillId="29" borderId="18" xfId="1" applyNumberFormat="1" applyFont="1" applyFill="1" applyBorder="1" applyAlignment="1">
      <alignment horizontal="center" vertical="center"/>
    </xf>
    <xf numFmtId="0" fontId="53" fillId="29" borderId="18" xfId="1" applyFont="1" applyFill="1" applyBorder="1" applyAlignment="1">
      <alignment horizontal="center" vertical="center"/>
    </xf>
    <xf numFmtId="0" fontId="73" fillId="0" borderId="18" xfId="1" applyFont="1" applyBorder="1" applyAlignment="1">
      <alignment horizontal="center"/>
    </xf>
    <xf numFmtId="3" fontId="53" fillId="0" borderId="18" xfId="1" applyNumberFormat="1" applyFont="1" applyBorder="1"/>
    <xf numFmtId="4" fontId="53" fillId="0" borderId="18" xfId="1" applyNumberFormat="1" applyFont="1" applyBorder="1"/>
    <xf numFmtId="0" fontId="73" fillId="0" borderId="18" xfId="1" quotePrefix="1" applyFont="1" applyBorder="1" applyAlignment="1">
      <alignment horizontal="center"/>
    </xf>
    <xf numFmtId="0" fontId="74" fillId="109" borderId="18" xfId="1" applyFont="1" applyFill="1" applyBorder="1" applyAlignment="1">
      <alignment horizontal="center" vertical="center"/>
    </xf>
    <xf numFmtId="3" fontId="64" fillId="109" borderId="18" xfId="1" applyNumberFormat="1" applyFont="1" applyFill="1" applyBorder="1" applyAlignment="1">
      <alignment vertical="center"/>
    </xf>
    <xf numFmtId="4" fontId="64" fillId="109" borderId="18" xfId="1" applyNumberFormat="1" applyFont="1" applyFill="1" applyBorder="1" applyAlignment="1">
      <alignment vertical="center"/>
    </xf>
    <xf numFmtId="0" fontId="76" fillId="0" borderId="18" xfId="1" applyFont="1" applyBorder="1" applyAlignment="1">
      <alignment horizontal="center"/>
    </xf>
    <xf numFmtId="3" fontId="53" fillId="0" borderId="18" xfId="1" applyNumberFormat="1" applyFont="1" applyBorder="1" applyAlignment="1">
      <alignment horizontal="center"/>
    </xf>
    <xf numFmtId="4" fontId="53" fillId="0" borderId="18" xfId="1" applyNumberFormat="1" applyFont="1" applyBorder="1" applyAlignment="1">
      <alignment horizontal="center"/>
    </xf>
    <xf numFmtId="0" fontId="53" fillId="0" borderId="18" xfId="1" applyFont="1" applyBorder="1" applyAlignment="1">
      <alignment horizontal="center"/>
    </xf>
    <xf numFmtId="0" fontId="52" fillId="0" borderId="18" xfId="7" applyFont="1" applyBorder="1"/>
    <xf numFmtId="0" fontId="77" fillId="32" borderId="18" xfId="7" applyFont="1" applyFill="1" applyBorder="1" applyAlignment="1">
      <alignment horizontal="centerContinuous" vertical="center" wrapText="1"/>
    </xf>
    <xf numFmtId="0" fontId="77" fillId="32" borderId="18" xfId="7" applyFont="1" applyFill="1" applyBorder="1" applyAlignment="1">
      <alignment horizontal="center" vertical="center" wrapText="1"/>
    </xf>
    <xf numFmtId="0" fontId="68" fillId="0" borderId="0" xfId="17" applyFont="1" applyAlignment="1">
      <alignment horizontal="left" vertical="center" wrapText="1"/>
    </xf>
    <xf numFmtId="0" fontId="79" fillId="0" borderId="0" xfId="17" applyFont="1" applyAlignment="1">
      <alignment horizontal="left" wrapText="1"/>
    </xf>
    <xf numFmtId="0" fontId="0" fillId="0" borderId="18" xfId="0" applyBorder="1"/>
    <xf numFmtId="0" fontId="68" fillId="29" borderId="18" xfId="0" applyFont="1" applyFill="1" applyBorder="1" applyAlignment="1">
      <alignment horizontal="centerContinuous" vertical="center" wrapText="1"/>
    </xf>
    <xf numFmtId="0" fontId="68" fillId="29" borderId="18" xfId="0" applyFont="1" applyFill="1" applyBorder="1" applyAlignment="1">
      <alignment horizontal="center" vertical="center" wrapText="1"/>
    </xf>
    <xf numFmtId="0" fontId="68" fillId="29" borderId="18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84" fillId="0" borderId="18" xfId="0" applyFont="1" applyBorder="1" applyAlignment="1">
      <alignment horizontal="left" vertical="center" wrapText="1" indent="1"/>
    </xf>
    <xf numFmtId="3" fontId="81" fillId="0" borderId="18" xfId="5" applyNumberFormat="1" applyFont="1" applyBorder="1" applyAlignment="1">
      <alignment horizontal="right" vertical="center" indent="1"/>
    </xf>
    <xf numFmtId="171" fontId="52" fillId="0" borderId="18" xfId="5" applyNumberFormat="1" applyFont="1" applyBorder="1" applyAlignment="1">
      <alignment horizontal="right" vertical="center" indent="1"/>
    </xf>
    <xf numFmtId="171" fontId="81" fillId="0" borderId="18" xfId="5" applyNumberFormat="1" applyFont="1" applyBorder="1" applyAlignment="1">
      <alignment horizontal="right" vertical="center" indent="1"/>
    </xf>
    <xf numFmtId="0" fontId="68" fillId="0" borderId="18" xfId="5" applyFont="1" applyBorder="1" applyAlignment="1">
      <alignment horizontal="left" vertical="center" wrapText="1" indent="1"/>
    </xf>
    <xf numFmtId="0" fontId="84" fillId="3" borderId="18" xfId="0" applyFont="1" applyFill="1" applyBorder="1" applyAlignment="1">
      <alignment horizontal="left" vertical="center" wrapText="1" indent="1"/>
    </xf>
    <xf numFmtId="3" fontId="84" fillId="3" borderId="18" xfId="5" applyNumberFormat="1" applyFont="1" applyFill="1" applyBorder="1" applyAlignment="1">
      <alignment horizontal="right" vertical="center" indent="1"/>
    </xf>
    <xf numFmtId="171" fontId="68" fillId="3" borderId="18" xfId="5" applyNumberFormat="1" applyFont="1" applyFill="1" applyBorder="1" applyAlignment="1">
      <alignment horizontal="right" vertical="center" indent="1"/>
    </xf>
    <xf numFmtId="171" fontId="84" fillId="3" borderId="18" xfId="5" applyNumberFormat="1" applyFont="1" applyFill="1" applyBorder="1" applyAlignment="1">
      <alignment horizontal="right" vertical="center" indent="1"/>
    </xf>
    <xf numFmtId="0" fontId="84" fillId="109" borderId="18" xfId="0" applyFont="1" applyFill="1" applyBorder="1" applyAlignment="1">
      <alignment horizontal="left" vertical="center" wrapText="1" indent="1"/>
    </xf>
    <xf numFmtId="3" fontId="68" fillId="109" borderId="18" xfId="5" applyNumberFormat="1" applyFont="1" applyFill="1" applyBorder="1" applyAlignment="1">
      <alignment horizontal="right" vertical="center" indent="1"/>
    </xf>
    <xf numFmtId="171" fontId="68" fillId="109" borderId="18" xfId="5" applyNumberFormat="1" applyFont="1" applyFill="1" applyBorder="1" applyAlignment="1">
      <alignment horizontal="right" vertical="center" indent="1"/>
    </xf>
    <xf numFmtId="0" fontId="77" fillId="31" borderId="18" xfId="0" applyFont="1" applyFill="1" applyBorder="1" applyAlignment="1">
      <alignment horizontal="centerContinuous" vertical="center"/>
    </xf>
    <xf numFmtId="0" fontId="77" fillId="31" borderId="18" xfId="0" applyFont="1" applyFill="1" applyBorder="1" applyAlignment="1">
      <alignment horizontal="center" vertical="center" wrapText="1"/>
    </xf>
    <xf numFmtId="3" fontId="68" fillId="109" borderId="18" xfId="18" applyNumberFormat="1" applyFont="1" applyFill="1" applyBorder="1" applyAlignment="1">
      <alignment horizontal="right" vertical="center"/>
    </xf>
    <xf numFmtId="4" fontId="68" fillId="109" borderId="18" xfId="18" applyNumberFormat="1" applyFont="1" applyFill="1" applyBorder="1" applyAlignment="1">
      <alignment horizontal="right" vertical="center"/>
    </xf>
    <xf numFmtId="0" fontId="68" fillId="109" borderId="18" xfId="18" applyFont="1" applyFill="1" applyBorder="1" applyAlignment="1">
      <alignment vertical="center"/>
    </xf>
    <xf numFmtId="3" fontId="68" fillId="109" borderId="18" xfId="18" applyNumberFormat="1" applyFont="1" applyFill="1" applyBorder="1" applyAlignment="1">
      <alignment horizontal="right" vertical="center" indent="1"/>
    </xf>
    <xf numFmtId="0" fontId="52" fillId="0" borderId="0" xfId="114" applyFont="1" applyBorder="1" applyAlignment="1">
      <alignment horizontal="right" vertical="center"/>
    </xf>
    <xf numFmtId="0" fontId="68" fillId="110" borderId="18" xfId="114" applyFont="1" applyFill="1" applyBorder="1" applyAlignment="1">
      <alignment horizontal="left" indent="2"/>
    </xf>
    <xf numFmtId="3" fontId="68" fillId="109" borderId="18" xfId="114" applyNumberFormat="1" applyFont="1" applyFill="1" applyBorder="1" applyAlignment="1">
      <alignment horizontal="right" indent="2"/>
    </xf>
    <xf numFmtId="172" fontId="68" fillId="109" borderId="18" xfId="114" applyNumberFormat="1" applyFont="1" applyFill="1" applyBorder="1" applyAlignment="1">
      <alignment horizontal="right" indent="2"/>
    </xf>
    <xf numFmtId="0" fontId="52" fillId="0" borderId="0" xfId="7" applyFont="1" applyAlignment="1">
      <alignment horizontal="center"/>
    </xf>
    <xf numFmtId="3" fontId="88" fillId="0" borderId="0" xfId="18" applyNumberFormat="1" applyFont="1" applyAlignment="1">
      <alignment vertical="center"/>
    </xf>
    <xf numFmtId="0" fontId="62" fillId="27" borderId="0" xfId="7" applyFont="1" applyFill="1" applyAlignment="1">
      <alignment horizontal="centerContinuous" vertical="center"/>
    </xf>
    <xf numFmtId="0" fontId="55" fillId="0" borderId="0" xfId="7" applyFont="1" applyAlignment="1">
      <alignment horizontal="center" vertical="center"/>
    </xf>
    <xf numFmtId="0" fontId="55" fillId="31" borderId="0" xfId="7" applyFont="1" applyFill="1" applyAlignment="1">
      <alignment horizontal="left" vertical="center" indent="1"/>
    </xf>
    <xf numFmtId="0" fontId="62" fillId="31" borderId="0" xfId="7" applyFont="1" applyFill="1"/>
    <xf numFmtId="0" fontId="64" fillId="2" borderId="0" xfId="7" applyFont="1" applyFill="1" applyAlignment="1">
      <alignment horizontal="center" vertical="center"/>
    </xf>
    <xf numFmtId="0" fontId="63" fillId="27" borderId="0" xfId="7" applyFont="1" applyFill="1" applyAlignment="1">
      <alignment horizontal="right" vertical="center"/>
    </xf>
    <xf numFmtId="0" fontId="63" fillId="0" borderId="0" xfId="7" applyFont="1" applyAlignment="1">
      <alignment vertical="center"/>
    </xf>
    <xf numFmtId="0" fontId="63" fillId="27" borderId="0" xfId="7" applyFont="1" applyFill="1" applyAlignment="1">
      <alignment horizontal="center" vertical="center"/>
    </xf>
    <xf numFmtId="0" fontId="52" fillId="27" borderId="0" xfId="7" applyFont="1" applyFill="1"/>
    <xf numFmtId="0" fontId="57" fillId="27" borderId="0" xfId="7" applyFont="1" applyFill="1" applyAlignment="1">
      <alignment horizontal="centerContinuous"/>
    </xf>
    <xf numFmtId="0" fontId="63" fillId="27" borderId="0" xfId="7" applyFont="1" applyFill="1" applyAlignment="1">
      <alignment horizontal="centerContinuous" vertical="center"/>
    </xf>
    <xf numFmtId="0" fontId="64" fillId="0" borderId="0" xfId="7" applyFont="1" applyAlignment="1">
      <alignment horizontal="center" vertical="center"/>
    </xf>
    <xf numFmtId="0" fontId="63" fillId="0" borderId="0" xfId="7" applyFont="1" applyAlignment="1">
      <alignment horizontal="centerContinuous" vertical="center"/>
    </xf>
    <xf numFmtId="0" fontId="62" fillId="0" borderId="0" xfId="7" applyFont="1" applyAlignment="1">
      <alignment horizontal="center" vertical="center"/>
    </xf>
    <xf numFmtId="4" fontId="62" fillId="0" borderId="0" xfId="7" applyNumberFormat="1" applyFont="1"/>
    <xf numFmtId="0" fontId="77" fillId="0" borderId="0" xfId="18" applyFont="1" applyAlignment="1">
      <alignment horizontal="center" vertical="center" wrapText="1"/>
    </xf>
    <xf numFmtId="0" fontId="68" fillId="0" borderId="0" xfId="18" applyFont="1" applyAlignment="1">
      <alignment horizontal="center" vertical="center" wrapText="1"/>
    </xf>
    <xf numFmtId="4" fontId="68" fillId="0" borderId="0" xfId="18" applyNumberFormat="1" applyFont="1" applyAlignment="1">
      <alignment horizontal="center" vertical="center" wrapText="1"/>
    </xf>
    <xf numFmtId="0" fontId="68" fillId="38" borderId="18" xfId="157" applyFont="1" applyFill="1" applyBorder="1" applyAlignment="1">
      <alignment horizontal="right" vertical="center" wrapText="1" indent="1"/>
    </xf>
    <xf numFmtId="0" fontId="68" fillId="0" borderId="0" xfId="7" applyFont="1"/>
    <xf numFmtId="0" fontId="52" fillId="0" borderId="24" xfId="18" applyFont="1" applyBorder="1" applyAlignment="1">
      <alignment horizontal="right" indent="2"/>
    </xf>
    <xf numFmtId="0" fontId="52" fillId="0" borderId="26" xfId="18" applyFont="1" applyBorder="1"/>
    <xf numFmtId="3" fontId="52" fillId="0" borderId="26" xfId="18" applyNumberFormat="1" applyFont="1" applyBorder="1"/>
    <xf numFmtId="37" fontId="124" fillId="0" borderId="0" xfId="159" applyNumberFormat="1" applyFont="1" applyFill="1" applyBorder="1" applyAlignment="1">
      <alignment horizontal="right"/>
    </xf>
    <xf numFmtId="173" fontId="43" fillId="0" borderId="0" xfId="239" applyNumberFormat="1" applyFont="1" applyFill="1" applyBorder="1"/>
    <xf numFmtId="173" fontId="43" fillId="0" borderId="0" xfId="239" applyNumberFormat="1" applyFont="1" applyFill="1"/>
    <xf numFmtId="173" fontId="136" fillId="0" borderId="0" xfId="239" applyNumberFormat="1" applyFont="1" applyBorder="1" applyAlignment="1">
      <alignment horizontal="right" vertical="center" wrapText="1"/>
    </xf>
    <xf numFmtId="173" fontId="137" fillId="0" borderId="0" xfId="239" applyNumberFormat="1" applyFont="1"/>
    <xf numFmtId="0" fontId="10" fillId="0" borderId="0" xfId="7" applyFont="1" applyAlignment="1">
      <alignment horizontal="center" vertical="center"/>
    </xf>
    <xf numFmtId="0" fontId="61" fillId="27" borderId="0" xfId="7" applyFont="1" applyFill="1" applyAlignment="1">
      <alignment horizontal="center"/>
    </xf>
    <xf numFmtId="0" fontId="62" fillId="27" borderId="0" xfId="7" applyFont="1" applyFill="1" applyAlignment="1">
      <alignment horizontal="center" vertical="center"/>
    </xf>
    <xf numFmtId="174" fontId="0" fillId="0" borderId="0" xfId="238" applyNumberFormat="1" applyFont="1"/>
    <xf numFmtId="3" fontId="68" fillId="0" borderId="0" xfId="7" applyNumberFormat="1" applyFont="1"/>
    <xf numFmtId="2" fontId="52" fillId="0" borderId="0" xfId="7" applyNumberFormat="1" applyFont="1"/>
    <xf numFmtId="0" fontId="48" fillId="0" borderId="0" xfId="120" applyFont="1" applyAlignment="1">
      <alignment vertical="center"/>
    </xf>
    <xf numFmtId="0" fontId="52" fillId="0" borderId="0" xfId="7" applyFont="1" applyAlignment="1">
      <alignment vertical="center"/>
    </xf>
    <xf numFmtId="0" fontId="67" fillId="109" borderId="0" xfId="7" applyFont="1" applyFill="1" applyAlignment="1">
      <alignment vertical="center"/>
    </xf>
    <xf numFmtId="3" fontId="68" fillId="109" borderId="0" xfId="7" applyNumberFormat="1" applyFont="1" applyFill="1" applyAlignment="1">
      <alignment vertical="center"/>
    </xf>
    <xf numFmtId="169" fontId="52" fillId="0" borderId="0" xfId="7" applyNumberFormat="1" applyFont="1" applyAlignment="1">
      <alignment vertical="center"/>
    </xf>
    <xf numFmtId="0" fontId="55" fillId="0" borderId="0" xfId="7" applyFont="1" applyAlignment="1">
      <alignment vertical="center"/>
    </xf>
    <xf numFmtId="3" fontId="68" fillId="0" borderId="0" xfId="7" applyNumberFormat="1" applyFont="1" applyAlignment="1">
      <alignment vertical="center"/>
    </xf>
    <xf numFmtId="3" fontId="116" fillId="0" borderId="0" xfId="139" applyNumberFormat="1" applyFont="1" applyAlignment="1">
      <alignment vertical="center"/>
    </xf>
    <xf numFmtId="4" fontId="116" fillId="0" borderId="0" xfId="139" applyNumberFormat="1" applyFont="1" applyAlignment="1">
      <alignment vertical="center"/>
    </xf>
    <xf numFmtId="3" fontId="52" fillId="0" borderId="0" xfId="7" applyNumberFormat="1" applyFont="1" applyAlignment="1">
      <alignment horizontal="right"/>
    </xf>
    <xf numFmtId="0" fontId="68" fillId="0" borderId="0" xfId="114" applyFont="1" applyBorder="1" applyAlignment="1">
      <alignment horizontal="right" indent="5"/>
    </xf>
    <xf numFmtId="3" fontId="68" fillId="113" borderId="18" xfId="7" applyNumberFormat="1" applyFont="1" applyFill="1" applyBorder="1" applyAlignment="1">
      <alignment horizontal="right"/>
    </xf>
    <xf numFmtId="0" fontId="68" fillId="0" borderId="0" xfId="114" applyFont="1" applyBorder="1"/>
    <xf numFmtId="0" fontId="68" fillId="0" borderId="27" xfId="114" applyFont="1" applyBorder="1"/>
    <xf numFmtId="0" fontId="68" fillId="113" borderId="0" xfId="114" applyFont="1" applyFill="1" applyBorder="1"/>
    <xf numFmtId="3" fontId="77" fillId="113" borderId="0" xfId="7" applyNumberFormat="1" applyFont="1" applyFill="1" applyAlignment="1">
      <alignment vertical="center"/>
    </xf>
    <xf numFmtId="3" fontId="77" fillId="113" borderId="18" xfId="7" applyNumberFormat="1" applyFont="1" applyFill="1" applyBorder="1" applyAlignment="1">
      <alignment vertical="center"/>
    </xf>
    <xf numFmtId="0" fontId="77" fillId="113" borderId="0" xfId="7" applyFont="1" applyFill="1" applyAlignment="1">
      <alignment horizontal="right" vertical="center"/>
    </xf>
    <xf numFmtId="0" fontId="42" fillId="0" borderId="0" xfId="7" applyFont="1" applyAlignment="1">
      <alignment horizontal="centerContinuous" vertical="center"/>
    </xf>
    <xf numFmtId="0" fontId="77" fillId="113" borderId="0" xfId="7" applyFont="1" applyFill="1" applyAlignment="1">
      <alignment vertical="center"/>
    </xf>
    <xf numFmtId="0" fontId="42" fillId="113" borderId="18" xfId="114" applyFont="1" applyFill="1" applyBorder="1"/>
    <xf numFmtId="4" fontId="92" fillId="0" borderId="0" xfId="114" applyNumberFormat="1" applyFont="1"/>
    <xf numFmtId="0" fontId="140" fillId="0" borderId="0" xfId="7" applyFont="1"/>
    <xf numFmtId="3" fontId="141" fillId="0" borderId="0" xfId="139" applyNumberFormat="1" applyFont="1"/>
    <xf numFmtId="3" fontId="142" fillId="0" borderId="0" xfId="139" applyNumberFormat="1" applyFont="1" applyAlignment="1">
      <alignment vertical="center"/>
    </xf>
    <xf numFmtId="0" fontId="140" fillId="0" borderId="0" xfId="7" applyFont="1" applyAlignment="1">
      <alignment vertical="center"/>
    </xf>
    <xf numFmtId="0" fontId="143" fillId="0" borderId="0" xfId="114" applyFont="1"/>
    <xf numFmtId="3" fontId="143" fillId="0" borderId="0" xfId="114" applyNumberFormat="1" applyFont="1"/>
    <xf numFmtId="0" fontId="52" fillId="0" borderId="0" xfId="7" quotePrefix="1" applyFont="1"/>
    <xf numFmtId="9" fontId="140" fillId="0" borderId="0" xfId="238" applyFont="1"/>
    <xf numFmtId="4" fontId="141" fillId="0" borderId="0" xfId="139" applyNumberFormat="1" applyFont="1"/>
    <xf numFmtId="43" fontId="0" fillId="0" borderId="0" xfId="239" applyFont="1"/>
    <xf numFmtId="0" fontId="81" fillId="0" borderId="0" xfId="7" applyFont="1"/>
    <xf numFmtId="3" fontId="145" fillId="0" borderId="0" xfId="139" applyNumberFormat="1" applyFont="1"/>
    <xf numFmtId="10" fontId="145" fillId="0" borderId="0" xfId="238" applyNumberFormat="1" applyFont="1" applyAlignment="1"/>
    <xf numFmtId="3" fontId="146" fillId="0" borderId="0" xfId="139" applyNumberFormat="1" applyFont="1" applyAlignment="1">
      <alignment vertical="center"/>
    </xf>
    <xf numFmtId="0" fontId="45" fillId="0" borderId="0" xfId="7" applyFont="1" applyAlignment="1">
      <alignment horizontal="centerContinuous" vertical="center"/>
    </xf>
    <xf numFmtId="0" fontId="147" fillId="0" borderId="0" xfId="7" applyFont="1"/>
    <xf numFmtId="2" fontId="147" fillId="0" borderId="0" xfId="7" applyNumberFormat="1" applyFont="1"/>
    <xf numFmtId="10" fontId="135" fillId="0" borderId="0" xfId="238" applyNumberFormat="1" applyFont="1" applyFill="1" applyBorder="1" applyAlignment="1"/>
    <xf numFmtId="0" fontId="148" fillId="0" borderId="0" xfId="7" applyFont="1"/>
    <xf numFmtId="9" fontId="148" fillId="0" borderId="0" xfId="238" applyFont="1"/>
    <xf numFmtId="4" fontId="148" fillId="0" borderId="0" xfId="7" applyNumberFormat="1" applyFont="1"/>
    <xf numFmtId="3" fontId="68" fillId="0" borderId="18" xfId="7" applyNumberFormat="1" applyFont="1" applyBorder="1" applyAlignment="1">
      <alignment horizontal="right"/>
    </xf>
    <xf numFmtId="43" fontId="108" fillId="0" borderId="0" xfId="239" applyFont="1"/>
    <xf numFmtId="0" fontId="72" fillId="0" borderId="0" xfId="7" applyFont="1"/>
    <xf numFmtId="168" fontId="52" fillId="0" borderId="0" xfId="238" applyNumberFormat="1" applyFont="1"/>
    <xf numFmtId="0" fontId="51" fillId="0" borderId="0" xfId="158" applyNumberFormat="1" applyFont="1" applyFill="1" applyBorder="1" applyAlignment="1"/>
    <xf numFmtId="0" fontId="10" fillId="0" borderId="0" xfId="242" applyFont="1"/>
    <xf numFmtId="0" fontId="10" fillId="0" borderId="0" xfId="242" applyFont="1" applyAlignment="1">
      <alignment horizontal="right" indent="2"/>
    </xf>
    <xf numFmtId="4" fontId="10" fillId="0" borderId="0" xfId="242" applyNumberFormat="1" applyFont="1"/>
    <xf numFmtId="0" fontId="49" fillId="0" borderId="0" xfId="242" applyFont="1" applyAlignment="1">
      <alignment horizontal="right" indent="2"/>
    </xf>
    <xf numFmtId="0" fontId="85" fillId="0" borderId="0" xfId="242" applyFont="1" applyAlignment="1">
      <alignment horizontal="centerContinuous" vertical="center"/>
    </xf>
    <xf numFmtId="0" fontId="10" fillId="0" borderId="0" xfId="242" applyFont="1" applyAlignment="1">
      <alignment horizontal="centerContinuous" vertical="center"/>
    </xf>
    <xf numFmtId="4" fontId="10" fillId="0" borderId="0" xfId="242" applyNumberFormat="1" applyFont="1" applyAlignment="1">
      <alignment horizontal="centerContinuous" vertical="center"/>
    </xf>
    <xf numFmtId="0" fontId="86" fillId="0" borderId="0" xfId="242" applyFont="1" applyAlignment="1">
      <alignment horizontal="centerContinuous" vertical="center"/>
    </xf>
    <xf numFmtId="15" fontId="85" fillId="0" borderId="0" xfId="242" applyNumberFormat="1" applyFont="1" applyAlignment="1" applyProtection="1">
      <alignment horizontal="centerContinuous" vertical="center"/>
      <protection locked="0"/>
    </xf>
    <xf numFmtId="0" fontId="52" fillId="0" borderId="18" xfId="242" applyFont="1" applyBorder="1"/>
    <xf numFmtId="0" fontId="52" fillId="0" borderId="18" xfId="242" applyFont="1" applyBorder="1" applyAlignment="1">
      <alignment horizontal="right" indent="2"/>
    </xf>
    <xf numFmtId="0" fontId="52" fillId="0" borderId="0" xfId="242" applyFont="1"/>
    <xf numFmtId="0" fontId="42" fillId="29" borderId="0" xfId="242" applyFont="1" applyFill="1" applyAlignment="1">
      <alignment horizontal="center" vertical="center" wrapText="1"/>
    </xf>
    <xf numFmtId="0" fontId="52" fillId="29" borderId="0" xfId="242" applyFont="1" applyFill="1" applyAlignment="1">
      <alignment horizontal="center" vertical="center" wrapText="1"/>
    </xf>
    <xf numFmtId="0" fontId="68" fillId="29" borderId="0" xfId="242" applyFont="1" applyFill="1" applyAlignment="1">
      <alignment horizontal="center" vertical="center" wrapText="1"/>
    </xf>
    <xf numFmtId="4" fontId="68" fillId="29" borderId="0" xfId="242" applyNumberFormat="1" applyFont="1" applyFill="1" applyAlignment="1">
      <alignment horizontal="center" vertical="center" wrapText="1"/>
    </xf>
    <xf numFmtId="0" fontId="87" fillId="0" borderId="0" xfId="242" applyFont="1"/>
    <xf numFmtId="0" fontId="52" fillId="0" borderId="0" xfId="242" applyFont="1" applyAlignment="1">
      <alignment horizontal="right" indent="2"/>
    </xf>
    <xf numFmtId="0" fontId="68" fillId="3" borderId="0" xfId="242" applyFont="1" applyFill="1"/>
    <xf numFmtId="3" fontId="68" fillId="3" borderId="0" xfId="242" applyNumberFormat="1" applyFont="1" applyFill="1" applyAlignment="1">
      <alignment horizontal="right" indent="1"/>
    </xf>
    <xf numFmtId="4" fontId="68" fillId="3" borderId="0" xfId="242" applyNumberFormat="1" applyFont="1" applyFill="1" applyAlignment="1">
      <alignment horizontal="right" indent="1"/>
    </xf>
    <xf numFmtId="0" fontId="87" fillId="5" borderId="0" xfId="242" applyFont="1" applyFill="1"/>
    <xf numFmtId="0" fontId="88" fillId="0" borderId="0" xfId="242" applyFont="1"/>
    <xf numFmtId="0" fontId="52" fillId="4" borderId="0" xfId="242" applyFont="1" applyFill="1"/>
    <xf numFmtId="3" fontId="52" fillId="4" borderId="0" xfId="242" applyNumberFormat="1" applyFont="1" applyFill="1" applyAlignment="1">
      <alignment horizontal="right" indent="1"/>
    </xf>
    <xf numFmtId="4" fontId="52" fillId="4" borderId="0" xfId="242" applyNumberFormat="1" applyFont="1" applyFill="1" applyAlignment="1">
      <alignment horizontal="right" indent="1"/>
    </xf>
    <xf numFmtId="3" fontId="52" fillId="0" borderId="0" xfId="242" applyNumberFormat="1" applyFont="1" applyAlignment="1">
      <alignment horizontal="right" indent="1"/>
    </xf>
    <xf numFmtId="4" fontId="52" fillId="0" borderId="0" xfId="242" applyNumberFormat="1" applyFont="1" applyAlignment="1">
      <alignment horizontal="right" indent="1"/>
    </xf>
    <xf numFmtId="3" fontId="68" fillId="0" borderId="0" xfId="242" applyNumberFormat="1" applyFont="1" applyAlignment="1">
      <alignment horizontal="right" vertical="center" indent="1"/>
    </xf>
    <xf numFmtId="4" fontId="68" fillId="0" borderId="0" xfId="242" applyNumberFormat="1" applyFont="1" applyAlignment="1">
      <alignment horizontal="right" vertical="center" indent="1"/>
    </xf>
    <xf numFmtId="0" fontId="87" fillId="0" borderId="18" xfId="242" applyFont="1" applyBorder="1"/>
    <xf numFmtId="0" fontId="68" fillId="0" borderId="18" xfId="242" applyFont="1" applyBorder="1" applyAlignment="1">
      <alignment horizontal="center" vertical="center"/>
    </xf>
    <xf numFmtId="0" fontId="68" fillId="109" borderId="18" xfId="242" applyFont="1" applyFill="1" applyBorder="1" applyAlignment="1">
      <alignment horizontal="right" vertical="center" indent="1"/>
    </xf>
    <xf numFmtId="3" fontId="68" fillId="109" borderId="18" xfId="242" applyNumberFormat="1" applyFont="1" applyFill="1" applyBorder="1" applyAlignment="1">
      <alignment horizontal="right" vertical="center" indent="1"/>
    </xf>
    <xf numFmtId="4" fontId="68" fillId="109" borderId="18" xfId="242" applyNumberFormat="1" applyFont="1" applyFill="1" applyBorder="1" applyAlignment="1">
      <alignment horizontal="right" vertical="center" indent="1"/>
    </xf>
    <xf numFmtId="0" fontId="89" fillId="0" borderId="18" xfId="242" applyFont="1" applyBorder="1" applyAlignment="1">
      <alignment horizontal="right" indent="2"/>
    </xf>
    <xf numFmtId="3" fontId="52" fillId="0" borderId="18" xfId="242" applyNumberFormat="1" applyFont="1" applyBorder="1"/>
    <xf numFmtId="4" fontId="52" fillId="0" borderId="18" xfId="242" applyNumberFormat="1" applyFont="1" applyBorder="1"/>
    <xf numFmtId="0" fontId="89" fillId="0" borderId="0" xfId="242" applyFont="1" applyAlignment="1">
      <alignment horizontal="right" indent="2"/>
    </xf>
    <xf numFmtId="3" fontId="52" fillId="0" borderId="0" xfId="242" applyNumberFormat="1" applyFont="1"/>
    <xf numFmtId="4" fontId="52" fillId="0" borderId="0" xfId="242" applyNumberFormat="1" applyFont="1"/>
    <xf numFmtId="0" fontId="52" fillId="0" borderId="0" xfId="242" applyFont="1" applyAlignment="1">
      <alignment horizontal="right"/>
    </xf>
    <xf numFmtId="0" fontId="73" fillId="0" borderId="0" xfId="242" applyFont="1"/>
    <xf numFmtId="0" fontId="91" fillId="0" borderId="0" xfId="120" applyFont="1"/>
    <xf numFmtId="3" fontId="52" fillId="0" borderId="22" xfId="242" applyNumberFormat="1" applyFont="1" applyBorder="1" applyAlignment="1">
      <alignment vertical="center"/>
    </xf>
    <xf numFmtId="3" fontId="52" fillId="0" borderId="0" xfId="242" applyNumberFormat="1" applyFont="1" applyAlignment="1">
      <alignment vertical="center"/>
    </xf>
    <xf numFmtId="3" fontId="52" fillId="0" borderId="18" xfId="242" applyNumberFormat="1" applyFont="1" applyBorder="1" applyAlignment="1">
      <alignment vertical="center"/>
    </xf>
    <xf numFmtId="3" fontId="73" fillId="0" borderId="0" xfId="242" applyNumberFormat="1" applyFont="1"/>
    <xf numFmtId="3" fontId="62" fillId="0" borderId="0" xfId="242" applyNumberFormat="1" applyFont="1"/>
    <xf numFmtId="0" fontId="68" fillId="114" borderId="18" xfId="242" applyFont="1" applyFill="1" applyBorder="1" applyAlignment="1">
      <alignment horizontal="centerContinuous" vertical="center" wrapText="1"/>
    </xf>
    <xf numFmtId="4" fontId="68" fillId="114" borderId="18" xfId="242" applyNumberFormat="1" applyFont="1" applyFill="1" applyBorder="1" applyAlignment="1">
      <alignment horizontal="centerContinuous" vertical="center" wrapText="1"/>
    </xf>
    <xf numFmtId="0" fontId="68" fillId="115" borderId="18" xfId="242" applyFont="1" applyFill="1" applyBorder="1" applyAlignment="1">
      <alignment horizontal="centerContinuous" vertical="center" wrapText="1"/>
    </xf>
    <xf numFmtId="4" fontId="68" fillId="115" borderId="18" xfId="242" applyNumberFormat="1" applyFont="1" applyFill="1" applyBorder="1" applyAlignment="1">
      <alignment horizontal="centerContinuous" vertical="center" wrapText="1"/>
    </xf>
    <xf numFmtId="0" fontId="52" fillId="0" borderId="0" xfId="18" applyFont="1" applyAlignment="1">
      <alignment horizontal="left" indent="2"/>
    </xf>
    <xf numFmtId="3" fontId="52" fillId="0" borderId="0" xfId="7" applyNumberFormat="1" applyFont="1" applyProtection="1">
      <protection locked="0"/>
    </xf>
    <xf numFmtId="4" fontId="65" fillId="0" borderId="0" xfId="7" applyNumberFormat="1" applyFont="1"/>
    <xf numFmtId="0" fontId="66" fillId="0" borderId="0" xfId="7" applyFont="1" applyAlignment="1">
      <alignment vertical="top"/>
    </xf>
    <xf numFmtId="2" fontId="0" fillId="0" borderId="0" xfId="239" applyNumberFormat="1" applyFont="1"/>
    <xf numFmtId="2" fontId="43" fillId="0" borderId="0" xfId="239" applyNumberFormat="1" applyFont="1"/>
    <xf numFmtId="2" fontId="43" fillId="0" borderId="0" xfId="239" applyNumberFormat="1" applyFont="1" applyFill="1"/>
    <xf numFmtId="43" fontId="43" fillId="0" borderId="0" xfId="239" applyFont="1" applyFill="1" applyBorder="1"/>
    <xf numFmtId="43" fontId="43" fillId="0" borderId="0" xfId="239" applyFont="1" applyFill="1"/>
    <xf numFmtId="43" fontId="43" fillId="0" borderId="0" xfId="239" applyFont="1"/>
    <xf numFmtId="3" fontId="92" fillId="0" borderId="0" xfId="114" applyNumberFormat="1" applyFont="1"/>
    <xf numFmtId="3" fontId="93" fillId="0" borderId="0" xfId="114" applyNumberFormat="1" applyFont="1"/>
    <xf numFmtId="0" fontId="149" fillId="0" borderId="18" xfId="242" applyFont="1" applyBorder="1" applyAlignment="1">
      <alignment horizontal="centerContinuous" vertical="center"/>
    </xf>
    <xf numFmtId="0" fontId="52" fillId="0" borderId="18" xfId="242" applyFont="1" applyBorder="1" applyAlignment="1">
      <alignment horizontal="centerContinuous" vertical="center"/>
    </xf>
    <xf numFmtId="4" fontId="52" fillId="0" borderId="18" xfId="242" applyNumberFormat="1" applyFont="1" applyBorder="1" applyAlignment="1">
      <alignment horizontal="centerContinuous" vertical="center"/>
    </xf>
    <xf numFmtId="0" fontId="68" fillId="117" borderId="18" xfId="242" applyFont="1" applyFill="1" applyBorder="1" applyAlignment="1">
      <alignment horizontal="centerContinuous" vertical="center" wrapText="1"/>
    </xf>
    <xf numFmtId="4" fontId="68" fillId="117" borderId="18" xfId="242" applyNumberFormat="1" applyFont="1" applyFill="1" applyBorder="1" applyAlignment="1">
      <alignment horizontal="centerContinuous" vertical="center" wrapText="1"/>
    </xf>
    <xf numFmtId="0" fontId="68" fillId="30" borderId="18" xfId="242" applyFont="1" applyFill="1" applyBorder="1" applyAlignment="1">
      <alignment horizontal="center" vertical="center" wrapText="1"/>
    </xf>
    <xf numFmtId="4" fontId="68" fillId="30" borderId="18" xfId="242" applyNumberFormat="1" applyFont="1" applyFill="1" applyBorder="1" applyAlignment="1">
      <alignment horizontal="center" vertical="center" wrapText="1"/>
    </xf>
    <xf numFmtId="0" fontId="68" fillId="118" borderId="18" xfId="242" applyFont="1" applyFill="1" applyBorder="1" applyAlignment="1">
      <alignment horizontal="center" vertical="center" wrapText="1"/>
    </xf>
    <xf numFmtId="4" fontId="68" fillId="118" borderId="18" xfId="242" applyNumberFormat="1" applyFont="1" applyFill="1" applyBorder="1" applyAlignment="1">
      <alignment horizontal="center" vertical="center" wrapText="1"/>
    </xf>
    <xf numFmtId="0" fontId="68" fillId="119" borderId="18" xfId="242" applyFont="1" applyFill="1" applyBorder="1" applyAlignment="1">
      <alignment horizontal="center" vertical="center" wrapText="1"/>
    </xf>
    <xf numFmtId="4" fontId="68" fillId="119" borderId="18" xfId="242" applyNumberFormat="1" applyFont="1" applyFill="1" applyBorder="1" applyAlignment="1">
      <alignment horizontal="center" vertical="center" wrapText="1"/>
    </xf>
    <xf numFmtId="3" fontId="68" fillId="29" borderId="0" xfId="242" applyNumberFormat="1" applyFont="1" applyFill="1" applyAlignment="1">
      <alignment horizontal="right" indent="1"/>
    </xf>
    <xf numFmtId="4" fontId="68" fillId="29" borderId="0" xfId="242" applyNumberFormat="1" applyFont="1" applyFill="1" applyAlignment="1">
      <alignment horizontal="right" indent="1"/>
    </xf>
    <xf numFmtId="3" fontId="68" fillId="118" borderId="0" xfId="242" applyNumberFormat="1" applyFont="1" applyFill="1" applyAlignment="1">
      <alignment horizontal="right" indent="1"/>
    </xf>
    <xf numFmtId="4" fontId="68" fillId="118" borderId="0" xfId="242" applyNumberFormat="1" applyFont="1" applyFill="1" applyAlignment="1">
      <alignment horizontal="right" indent="1"/>
    </xf>
    <xf numFmtId="3" fontId="68" fillId="119" borderId="0" xfId="242" applyNumberFormat="1" applyFont="1" applyFill="1" applyAlignment="1">
      <alignment horizontal="right" indent="1"/>
    </xf>
    <xf numFmtId="4" fontId="68" fillId="119" borderId="0" xfId="242" applyNumberFormat="1" applyFont="1" applyFill="1" applyAlignment="1">
      <alignment horizontal="right" indent="1"/>
    </xf>
    <xf numFmtId="3" fontId="68" fillId="120" borderId="18" xfId="242" applyNumberFormat="1" applyFont="1" applyFill="1" applyBorder="1" applyAlignment="1">
      <alignment horizontal="right" vertical="center" indent="1"/>
    </xf>
    <xf numFmtId="4" fontId="68" fillId="120" borderId="18" xfId="242" applyNumberFormat="1" applyFont="1" applyFill="1" applyBorder="1" applyAlignment="1">
      <alignment horizontal="right" vertical="center" indent="1"/>
    </xf>
    <xf numFmtId="3" fontId="68" fillId="116" borderId="18" xfId="242" applyNumberFormat="1" applyFont="1" applyFill="1" applyBorder="1" applyAlignment="1">
      <alignment horizontal="right" vertical="center" indent="1"/>
    </xf>
    <xf numFmtId="4" fontId="68" fillId="116" borderId="18" xfId="242" applyNumberFormat="1" applyFont="1" applyFill="1" applyBorder="1" applyAlignment="1">
      <alignment horizontal="right" vertical="center" indent="1"/>
    </xf>
    <xf numFmtId="0" fontId="55" fillId="0" borderId="0" xfId="242" applyFont="1" applyAlignment="1">
      <alignment horizontal="centerContinuous"/>
    </xf>
    <xf numFmtId="15" fontId="55" fillId="0" borderId="0" xfId="242" applyNumberFormat="1" applyFont="1" applyAlignment="1" applyProtection="1">
      <alignment horizontal="centerContinuous" vertical="center"/>
      <protection locked="0"/>
    </xf>
    <xf numFmtId="0" fontId="68" fillId="0" borderId="0" xfId="242" applyFont="1" applyAlignment="1">
      <alignment horizontal="centerContinuous" vertical="center"/>
    </xf>
    <xf numFmtId="4" fontId="68" fillId="0" borderId="0" xfId="242" applyNumberFormat="1" applyFont="1" applyAlignment="1">
      <alignment horizontal="centerContinuous" vertical="center"/>
    </xf>
    <xf numFmtId="0" fontId="51" fillId="0" borderId="0" xfId="0" applyFont="1"/>
    <xf numFmtId="3" fontId="42" fillId="34" borderId="0" xfId="7" applyNumberFormat="1" applyFont="1" applyFill="1" applyAlignment="1">
      <alignment horizontal="centerContinuous"/>
    </xf>
    <xf numFmtId="3" fontId="77" fillId="113" borderId="0" xfId="0" applyNumberFormat="1" applyFont="1" applyFill="1" applyAlignment="1">
      <alignment horizontal="centerContinuous"/>
    </xf>
    <xf numFmtId="0" fontId="0" fillId="113" borderId="0" xfId="0" applyFill="1" applyAlignment="1">
      <alignment horizontal="centerContinuous"/>
    </xf>
    <xf numFmtId="173" fontId="43" fillId="0" borderId="0" xfId="239" applyNumberFormat="1" applyFont="1"/>
    <xf numFmtId="173" fontId="138" fillId="0" borderId="0" xfId="239" applyNumberFormat="1" applyFont="1" applyAlignment="1">
      <alignment horizontal="right" indent="2"/>
    </xf>
    <xf numFmtId="49" fontId="55" fillId="29" borderId="0" xfId="17" applyNumberFormat="1" applyFont="1" applyFill="1" applyAlignment="1">
      <alignment horizontal="center" vertical="center" wrapText="1"/>
    </xf>
    <xf numFmtId="0" fontId="70" fillId="0" borderId="0" xfId="7" applyFont="1" applyAlignment="1">
      <alignment horizontal="center" vertical="top"/>
    </xf>
    <xf numFmtId="0" fontId="55" fillId="31" borderId="0" xfId="7" applyFont="1" applyFill="1" applyAlignment="1">
      <alignment horizontal="right" vertical="center"/>
    </xf>
    <xf numFmtId="0" fontId="55" fillId="31" borderId="0" xfId="7" applyFont="1" applyFill="1" applyAlignment="1">
      <alignment horizontal="center" vertical="center"/>
    </xf>
    <xf numFmtId="0" fontId="62" fillId="31" borderId="0" xfId="7" applyFont="1" applyFill="1" applyAlignment="1">
      <alignment horizontal="center" vertical="center"/>
    </xf>
    <xf numFmtId="0" fontId="55" fillId="30" borderId="0" xfId="7" applyFont="1" applyFill="1" applyAlignment="1">
      <alignment horizontal="center" vertical="center"/>
    </xf>
    <xf numFmtId="0" fontId="62" fillId="30" borderId="0" xfId="7" applyFont="1" applyFill="1" applyAlignment="1">
      <alignment horizontal="center" vertical="center"/>
    </xf>
    <xf numFmtId="0" fontId="52" fillId="0" borderId="0" xfId="7" applyFont="1"/>
    <xf numFmtId="0" fontId="62" fillId="0" borderId="0" xfId="7" applyFont="1"/>
    <xf numFmtId="0" fontId="52" fillId="0" borderId="0" xfId="7" applyFont="1" applyAlignment="1">
      <alignment horizontal="center" vertical="center"/>
    </xf>
    <xf numFmtId="0" fontId="52" fillId="31" borderId="0" xfId="7" applyFont="1" applyFill="1" applyAlignment="1">
      <alignment horizontal="center" vertical="center"/>
    </xf>
    <xf numFmtId="0" fontId="64" fillId="31" borderId="18" xfId="1" applyFont="1" applyFill="1" applyBorder="1" applyAlignment="1">
      <alignment horizontal="center" vertical="center" wrapText="1"/>
    </xf>
    <xf numFmtId="3" fontId="64" fillId="31" borderId="18" xfId="1" applyNumberFormat="1" applyFont="1" applyFill="1" applyBorder="1" applyAlignment="1">
      <alignment horizontal="center" vertical="center"/>
    </xf>
    <xf numFmtId="0" fontId="64" fillId="31" borderId="18" xfId="1" applyFont="1" applyFill="1" applyBorder="1" applyAlignment="1">
      <alignment horizontal="center" vertical="center"/>
    </xf>
    <xf numFmtId="0" fontId="72" fillId="0" borderId="0" xfId="1" applyFont="1" applyAlignment="1">
      <alignment horizontal="center" vertical="center"/>
    </xf>
    <xf numFmtId="0" fontId="57" fillId="0" borderId="0" xfId="17" applyFont="1" applyAlignment="1">
      <alignment horizontal="center"/>
    </xf>
    <xf numFmtId="0" fontId="55" fillId="0" borderId="0" xfId="1" applyFont="1" applyAlignment="1">
      <alignment horizontal="center" vertical="center"/>
    </xf>
    <xf numFmtId="0" fontId="62" fillId="0" borderId="0" xfId="17" applyFont="1" applyAlignment="1">
      <alignment horizontal="center"/>
    </xf>
    <xf numFmtId="0" fontId="53" fillId="0" borderId="0" xfId="7" applyFont="1" applyAlignment="1">
      <alignment horizontal="justify" wrapText="1"/>
    </xf>
    <xf numFmtId="0" fontId="52" fillId="0" borderId="0" xfId="7" applyFont="1" applyAlignment="1">
      <alignment horizontal="justify" wrapText="1"/>
    </xf>
    <xf numFmtId="0" fontId="101" fillId="0" borderId="0" xfId="0" quotePrefix="1" applyFont="1" applyAlignment="1">
      <alignment vertical="center" wrapText="1"/>
    </xf>
    <xf numFmtId="0" fontId="97" fillId="0" borderId="0" xfId="0" applyFont="1" applyAlignment="1">
      <alignment horizontal="center" vertical="center" wrapText="1"/>
    </xf>
    <xf numFmtId="0" fontId="97" fillId="0" borderId="0" xfId="0" applyFont="1" applyAlignment="1">
      <alignment horizontal="left" vertical="center" wrapText="1"/>
    </xf>
    <xf numFmtId="0" fontId="55" fillId="0" borderId="0" xfId="0" applyFont="1" applyAlignment="1">
      <alignment horizontal="center" wrapText="1"/>
    </xf>
    <xf numFmtId="0" fontId="62" fillId="0" borderId="0" xfId="0" applyFont="1" applyAlignment="1">
      <alignment horizontal="center" wrapText="1"/>
    </xf>
    <xf numFmtId="0" fontId="68" fillId="29" borderId="18" xfId="0" applyFont="1" applyFill="1" applyBorder="1" applyAlignment="1">
      <alignment horizontal="center" vertical="center"/>
    </xf>
    <xf numFmtId="0" fontId="52" fillId="29" borderId="18" xfId="0" applyFont="1" applyFill="1" applyBorder="1" applyAlignment="1">
      <alignment horizontal="center" vertical="center"/>
    </xf>
    <xf numFmtId="0" fontId="68" fillId="29" borderId="18" xfId="0" applyFont="1" applyFill="1" applyBorder="1" applyAlignment="1">
      <alignment horizontal="center" vertical="center" wrapText="1"/>
    </xf>
    <xf numFmtId="0" fontId="52" fillId="29" borderId="18" xfId="0" applyFont="1" applyFill="1" applyBorder="1" applyAlignment="1">
      <alignment horizontal="center" vertical="center" wrapText="1"/>
    </xf>
    <xf numFmtId="0" fontId="77" fillId="32" borderId="18" xfId="0" applyFont="1" applyFill="1" applyBorder="1" applyAlignment="1">
      <alignment horizontal="center" vertical="center" wrapText="1"/>
    </xf>
    <xf numFmtId="0" fontId="42" fillId="31" borderId="18" xfId="0" applyFont="1" applyFill="1" applyBorder="1"/>
    <xf numFmtId="0" fontId="77" fillId="29" borderId="18" xfId="242" applyFont="1" applyFill="1" applyBorder="1" applyAlignment="1">
      <alignment horizontal="center" vertical="center" wrapText="1"/>
    </xf>
    <xf numFmtId="0" fontId="42" fillId="29" borderId="18" xfId="242" applyFont="1" applyFill="1" applyBorder="1" applyAlignment="1">
      <alignment horizontal="center" vertical="center" wrapText="1"/>
    </xf>
    <xf numFmtId="0" fontId="68" fillId="29" borderId="18" xfId="242" applyFont="1" applyFill="1" applyBorder="1" applyAlignment="1">
      <alignment horizontal="center" vertical="center" wrapText="1"/>
    </xf>
    <xf numFmtId="0" fontId="52" fillId="29" borderId="18" xfId="242" applyFont="1" applyFill="1" applyBorder="1" applyAlignment="1">
      <alignment horizontal="center" vertical="center" wrapText="1"/>
    </xf>
    <xf numFmtId="0" fontId="77" fillId="29" borderId="24" xfId="18" applyFont="1" applyFill="1" applyBorder="1" applyAlignment="1">
      <alignment horizontal="center" vertical="center" wrapText="1"/>
    </xf>
    <xf numFmtId="0" fontId="77" fillId="29" borderId="28" xfId="18" applyFont="1" applyFill="1" applyBorder="1" applyAlignment="1">
      <alignment horizontal="center" vertical="center" wrapText="1"/>
    </xf>
    <xf numFmtId="0" fontId="77" fillId="29" borderId="25" xfId="18" applyFont="1" applyFill="1" applyBorder="1" applyAlignment="1">
      <alignment horizontal="center" vertical="center" wrapText="1"/>
    </xf>
    <xf numFmtId="0" fontId="68" fillId="29" borderId="30" xfId="18" applyFont="1" applyFill="1" applyBorder="1" applyAlignment="1">
      <alignment horizontal="center" vertical="center" wrapText="1"/>
    </xf>
    <xf numFmtId="0" fontId="68" fillId="29" borderId="29" xfId="18" applyFont="1" applyFill="1" applyBorder="1" applyAlignment="1">
      <alignment horizontal="center" vertical="center" wrapText="1"/>
    </xf>
    <xf numFmtId="0" fontId="77" fillId="29" borderId="0" xfId="18" applyFont="1" applyFill="1" applyAlignment="1">
      <alignment horizontal="center" vertical="center" wrapText="1"/>
    </xf>
    <xf numFmtId="0" fontId="77" fillId="29" borderId="20" xfId="18" applyFont="1" applyFill="1" applyBorder="1" applyAlignment="1">
      <alignment horizontal="center" vertical="center" wrapText="1"/>
    </xf>
    <xf numFmtId="0" fontId="85" fillId="0" borderId="0" xfId="18" applyFont="1" applyAlignment="1">
      <alignment horizontal="center" vertical="center"/>
    </xf>
    <xf numFmtId="0" fontId="85" fillId="0" borderId="0" xfId="17" applyFont="1" applyAlignment="1">
      <alignment horizontal="center" vertical="center"/>
    </xf>
    <xf numFmtId="0" fontId="62" fillId="0" borderId="0" xfId="17" applyFont="1" applyAlignment="1">
      <alignment horizontal="center" vertical="center"/>
    </xf>
    <xf numFmtId="0" fontId="85" fillId="0" borderId="18" xfId="17" applyFont="1" applyBorder="1" applyAlignment="1">
      <alignment horizontal="center" vertical="center"/>
    </xf>
    <xf numFmtId="0" fontId="62" fillId="0" borderId="18" xfId="17" applyFont="1" applyBorder="1" applyAlignment="1">
      <alignment horizontal="center" vertical="center"/>
    </xf>
    <xf numFmtId="49" fontId="68" fillId="29" borderId="18" xfId="17" applyNumberFormat="1" applyFont="1" applyFill="1" applyBorder="1" applyAlignment="1">
      <alignment horizontal="center" vertical="center" wrapText="1"/>
    </xf>
    <xf numFmtId="49" fontId="52" fillId="29" borderId="18" xfId="17" applyNumberFormat="1" applyFont="1" applyFill="1" applyBorder="1" applyAlignment="1">
      <alignment horizontal="center" vertical="center" wrapText="1"/>
    </xf>
    <xf numFmtId="3" fontId="68" fillId="29" borderId="18" xfId="17" applyNumberFormat="1" applyFont="1" applyFill="1" applyBorder="1" applyAlignment="1">
      <alignment horizontal="center" vertical="center" wrapText="1"/>
    </xf>
    <xf numFmtId="0" fontId="52" fillId="29" borderId="18" xfId="17" applyFont="1" applyFill="1" applyBorder="1" applyAlignment="1">
      <alignment horizontal="center" vertical="center" wrapText="1"/>
    </xf>
    <xf numFmtId="49" fontId="64" fillId="29" borderId="18" xfId="17" applyNumberFormat="1" applyFont="1" applyFill="1" applyBorder="1" applyAlignment="1">
      <alignment horizontal="center" vertical="center" wrapText="1"/>
    </xf>
    <xf numFmtId="49" fontId="53" fillId="29" borderId="18" xfId="17" applyNumberFormat="1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0" fontId="124" fillId="0" borderId="0" xfId="158" applyNumberFormat="1" applyFont="1" applyFill="1" applyBorder="1" applyAlignment="1"/>
    <xf numFmtId="4" fontId="135" fillId="112" borderId="22" xfId="18" applyNumberFormat="1" applyFont="1" applyFill="1" applyBorder="1" applyAlignment="1">
      <alignment horizontal="center" vertical="center"/>
    </xf>
    <xf numFmtId="4" fontId="135" fillId="112" borderId="0" xfId="18" applyNumberFormat="1" applyFont="1" applyFill="1" applyAlignment="1">
      <alignment horizontal="center" vertical="center"/>
    </xf>
    <xf numFmtId="4" fontId="135" fillId="112" borderId="23" xfId="18" applyNumberFormat="1" applyFont="1" applyFill="1" applyBorder="1" applyAlignment="1">
      <alignment horizontal="center" vertical="center"/>
    </xf>
    <xf numFmtId="4" fontId="135" fillId="112" borderId="19" xfId="18" applyNumberFormat="1" applyFont="1" applyFill="1" applyBorder="1" applyAlignment="1">
      <alignment horizontal="center" vertical="center"/>
    </xf>
    <xf numFmtId="4" fontId="135" fillId="112" borderId="20" xfId="18" applyNumberFormat="1" applyFont="1" applyFill="1" applyBorder="1" applyAlignment="1">
      <alignment horizontal="center" vertical="center"/>
    </xf>
    <xf numFmtId="4" fontId="135" fillId="112" borderId="21" xfId="18" applyNumberFormat="1" applyFont="1" applyFill="1" applyBorder="1" applyAlignment="1">
      <alignment horizontal="center" vertical="center"/>
    </xf>
  </cellXfs>
  <cellStyles count="244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" xfId="239" builtinId="3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Moneda 2" xfId="243" xr:uid="{2D1A1E45-8C53-4EC2-86C7-56F6C85A859B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1" xfId="18" xr:uid="{00000000-0005-0000-0000-00007D000000}"/>
    <cellStyle name="Normal 11 2" xfId="150" xr:uid="{00000000-0005-0000-0000-00007E000000}"/>
    <cellStyle name="Normal 11 3" xfId="242" xr:uid="{77BE185D-AE3D-4B97-9D42-DC20727DEEF4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8" xfId="148" xr:uid="{00000000-0005-0000-0000-000089000000}"/>
    <cellStyle name="Normal 19" xfId="149" xr:uid="{00000000-0005-0000-0000-00008A00000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2 3" xfId="241" xr:uid="{C3DE83E7-D42D-462F-9147-FC9E45B282A1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aje 8" xfId="240" xr:uid="{B308D488-B9E0-42D9-96A7-F02AB88E06E3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1" defaultTableStyle="TableStyleMedium2" defaultPivotStyle="PivotStyleLight16">
    <tableStyle name="Invisible" pivot="0" table="0" count="0" xr9:uid="{2A0CC2A5-D220-4F06-979B-C99266F286EF}"/>
  </tableStyles>
  <colors>
    <mruColors>
      <color rgb="FFBB4643"/>
      <color rgb="FFD3E2F5"/>
      <color rgb="FF003300"/>
      <color rgb="FFC6D9F1"/>
      <color rgb="FFC76361"/>
      <color rgb="FFCF7977"/>
      <color rgb="FFA3171E"/>
      <color rgb="FFD99694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0.45794932086370049</c:v>
                </c:pt>
                <c:pt idx="1">
                  <c:v>0.12459777073083464</c:v>
                </c:pt>
                <c:pt idx="2">
                  <c:v>0.27418618783575549</c:v>
                </c:pt>
                <c:pt idx="3">
                  <c:v>0.14326672056970938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explosion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18974096842517393"/>
                  <c:y val="-0.213424842665806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9.0768499616560278E-2"/>
                  <c:y val="2.1698800348195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</c:formatCode>
                <c:ptCount val="2"/>
                <c:pt idx="0">
                  <c:v>675565</c:v>
                </c:pt>
                <c:pt idx="1">
                  <c:v>76496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66098700625384776"/>
          <c:y val="0.2036352469729539"/>
          <c:w val="0.31516225588921509"/>
          <c:h val="0.276847760709182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  <a:r>
              <a:rPr lang="es-ES" sz="1200" b="1" baseline="0"/>
              <a:t> por clase de pensión</a:t>
            </a:r>
            <a:endParaRPr lang="es-ES" sz="1200" b="1"/>
          </a:p>
        </c:rich>
      </c:tx>
      <c:layout>
        <c:manualLayout>
          <c:xMode val="edge"/>
          <c:yMode val="edge"/>
          <c:x val="6.406197201058369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497008724111922E-2"/>
          <c:y val="0.17242870956919859"/>
          <c:w val="0.37502502470591981"/>
          <c:h val="0.6964750458824224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28-4961-A245-67C3A15EF8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B28-4961-A245-67C3A15EF8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28-4961-A245-67C3A15EF8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28-4961-A245-67C3A15EF8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B28-4961-A245-67C3A15EF896}"/>
              </c:ext>
            </c:extLst>
          </c:dPt>
          <c:dLbls>
            <c:dLbl>
              <c:idx val="0"/>
              <c:layout>
                <c:manualLayout>
                  <c:x val="0.11842115889359983"/>
                  <c:y val="-3.279401185962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28-4961-A245-67C3A15EF896}"/>
                </c:ext>
              </c:extLst>
            </c:dLbl>
            <c:dLbl>
              <c:idx val="1"/>
              <c:layout>
                <c:manualLayout>
                  <c:x val="0.1106612685560054"/>
                  <c:y val="-6.9135802469135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28-4961-A245-67C3A15EF896}"/>
                </c:ext>
              </c:extLst>
            </c:dLbl>
            <c:dLbl>
              <c:idx val="2"/>
              <c:layout>
                <c:manualLayout>
                  <c:x val="0.12685560053981107"/>
                  <c:y val="-7.4074074074074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28-4961-A245-67C3A15EF896}"/>
                </c:ext>
              </c:extLst>
            </c:dLbl>
            <c:dLbl>
              <c:idx val="3"/>
              <c:layout>
                <c:manualLayout>
                  <c:x val="0.14220642460178307"/>
                  <c:y val="-1.2654418197725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28-4961-A245-67C3A15EF896}"/>
                </c:ext>
              </c:extLst>
            </c:dLbl>
            <c:dLbl>
              <c:idx val="4"/>
              <c:layout>
                <c:manualLayout>
                  <c:x val="8.9068825910931168E-2"/>
                  <c:y val="9.3827160493827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28-4961-A245-67C3A15EF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Pensionistas!$B$19:$B$23</c:f>
              <c:strCache>
                <c:ptCount val="5"/>
                <c:pt idx="0">
                  <c:v>JUBILACIÓN</c:v>
                </c:pt>
                <c:pt idx="1">
                  <c:v>VIUDEDAD</c:v>
                </c:pt>
                <c:pt idx="2">
                  <c:v>INCAPACIDAD PERMANENTE</c:v>
                </c:pt>
                <c:pt idx="3">
                  <c:v>ORFANDAD</c:v>
                </c:pt>
                <c:pt idx="4">
                  <c:v>FAVOR DE FAMILIARES</c:v>
                </c:pt>
              </c:strCache>
            </c:strRef>
          </c:cat>
          <c:val>
            <c:numRef>
              <c:f>Pensionistas!$E$19:$E$23</c:f>
              <c:numCache>
                <c:formatCode>#,##0</c:formatCode>
                <c:ptCount val="5"/>
                <c:pt idx="0">
                  <c:v>6345312</c:v>
                </c:pt>
                <c:pt idx="1">
                  <c:v>1523071</c:v>
                </c:pt>
                <c:pt idx="2">
                  <c:v>949430</c:v>
                </c:pt>
                <c:pt idx="3">
                  <c:v>322571</c:v>
                </c:pt>
                <c:pt idx="4">
                  <c:v>45502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28-4961-A245-67C3A15E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4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579149266260738"/>
          <c:y val="0.18876837763700594"/>
          <c:w val="0.19942279090113735"/>
          <c:h val="0.642810569731415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 rtl="0"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</a:p>
        </c:rich>
      </c:tx>
      <c:layout>
        <c:manualLayout>
          <c:xMode val="edge"/>
          <c:yMode val="edge"/>
          <c:x val="0.20480238627889635"/>
          <c:y val="2.1993122386963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2596287739481666"/>
          <c:y val="0.18981153098544837"/>
          <c:w val="0.61694259564259335"/>
          <c:h val="0.707163720301873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A-4B66-8A2B-562C85629F3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58E-4098-B72E-839C502DE64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A-4B66-8A2B-562C85629F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Pensionistas!$G$3:$I$3</c15:sqref>
                  </c15:fullRef>
                </c:ext>
              </c:extLst>
              <c:f>(Pensionistas!$G$3,Pensionistas!$I$3)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Pensionistas!$G$4:$I$4</c15:sqref>
                  </c15:fullRef>
                </c:ext>
              </c:extLst>
              <c:f>(Pensionistas!$G$4,Pensionistas!$I$4)</c:f>
              <c:numCache>
                <c:formatCode>0.00%</c:formatCode>
                <c:ptCount val="2"/>
                <c:pt idx="0" formatCode="#,##0">
                  <c:v>4548136</c:v>
                </c:pt>
                <c:pt idx="1" formatCode="#,##0">
                  <c:v>4637716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FA-4B66-8A2B-562C85629F39}"/>
            </c:ext>
          </c:extLst>
        </c:ser>
        <c:ser>
          <c:idx val="1"/>
          <c:order val="1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3455655037252376"/>
                  <c:y val="-6.184786654141251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9-4A8B-8B61-7A53C6309BCC}"/>
                </c:ext>
              </c:extLst>
            </c:dLbl>
            <c:dLbl>
              <c:idx val="1"/>
              <c:layout>
                <c:manualLayout>
                  <c:x val="0.13455657492354739"/>
                  <c:y val="6.188621666362992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19-4A8B-8B61-7A53C6309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MUJERES</c:v>
              </c:pt>
              <c:pt idx="1">
                <c:v>HOMBRES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Pensionistas!$F$4:$H$4</c15:sqref>
                  </c15:fullRef>
                </c:ext>
              </c:extLst>
              <c:f>(Pensionistas!$F$4,Pensionistas!$H$4)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5119-4A8B-8B61-7A53C6309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887695"/>
        <c:axId val="149886863"/>
      </c:barChart>
      <c:valAx>
        <c:axId val="149886863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49887695"/>
        <c:crossesAt val="1"/>
        <c:crossBetween val="between"/>
      </c:valAx>
      <c:catAx>
        <c:axId val="14988769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886863"/>
        <c:crosses val="autoZero"/>
        <c:auto val="0"/>
        <c:lblAlgn val="ctr"/>
        <c:lblOffset val="1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Pensionistas</a:t>
            </a:r>
            <a:r>
              <a:rPr lang="en-US" sz="1200" b="1" baseline="0"/>
              <a:t> por CC.AA</a:t>
            </a:r>
            <a:endParaRPr lang="en-US" sz="1200" b="1"/>
          </a:p>
        </c:rich>
      </c:tx>
      <c:layout>
        <c:manualLayout>
          <c:xMode val="edge"/>
          <c:yMode val="edge"/>
          <c:x val="6.1062863645540803E-2"/>
          <c:y val="1.2688341528858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003634161114476"/>
          <c:y val="7.8435097884227381E-2"/>
          <c:w val="0.59059302901822586"/>
          <c:h val="0.89830294264619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Pensionistas!$E$30</c:f>
              <c:strCache>
                <c:ptCount val="1"/>
                <c:pt idx="0">
                  <c:v>AMBOS SEXOS (1)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Pensionistas!$C$31:$C$49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PAIS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Pensionistas!$E$31:$E$49</c:f>
              <c:numCache>
                <c:formatCode>#,##0</c:formatCode>
                <c:ptCount val="19"/>
                <c:pt idx="0">
                  <c:v>1508763</c:v>
                </c:pt>
                <c:pt idx="1">
                  <c:v>283676</c:v>
                </c:pt>
                <c:pt idx="2">
                  <c:v>270799</c:v>
                </c:pt>
                <c:pt idx="3">
                  <c:v>184200</c:v>
                </c:pt>
                <c:pt idx="4">
                  <c:v>336041</c:v>
                </c:pt>
                <c:pt idx="5">
                  <c:v>131770</c:v>
                </c:pt>
                <c:pt idx="6">
                  <c:v>572313</c:v>
                </c:pt>
                <c:pt idx="7">
                  <c:v>370286</c:v>
                </c:pt>
                <c:pt idx="8">
                  <c:v>1565754</c:v>
                </c:pt>
                <c:pt idx="9">
                  <c:v>939070</c:v>
                </c:pt>
                <c:pt idx="10">
                  <c:v>222028</c:v>
                </c:pt>
                <c:pt idx="11">
                  <c:v>686806</c:v>
                </c:pt>
                <c:pt idx="12">
                  <c:v>1141817</c:v>
                </c:pt>
                <c:pt idx="13">
                  <c:v>236335</c:v>
                </c:pt>
                <c:pt idx="14">
                  <c:v>131762</c:v>
                </c:pt>
                <c:pt idx="15">
                  <c:v>521073</c:v>
                </c:pt>
                <c:pt idx="16">
                  <c:v>66516</c:v>
                </c:pt>
                <c:pt idx="17">
                  <c:v>8634</c:v>
                </c:pt>
                <c:pt idx="18">
                  <c:v>8243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4-49CA-8EC2-9B49942BC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42448959"/>
        <c:axId val="442446047"/>
      </c:barChart>
      <c:catAx>
        <c:axId val="44244895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2446047"/>
        <c:crosses val="autoZero"/>
        <c:auto val="1"/>
        <c:lblAlgn val="ctr"/>
        <c:lblOffset val="100"/>
        <c:noMultiLvlLbl val="0"/>
      </c:catAx>
      <c:valAx>
        <c:axId val="442446047"/>
        <c:scaling>
          <c:orientation val="minMax"/>
        </c:scaling>
        <c:delete val="1"/>
        <c:axPos val="t"/>
        <c:numFmt formatCode="#,##0" sourceLinked="0"/>
        <c:majorTickMark val="out"/>
        <c:minorTickMark val="none"/>
        <c:tickLblPos val="nextTo"/>
        <c:crossAx val="442448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368935</xdr:colOff>
      <xdr:row>3</xdr:row>
      <xdr:rowOff>124643</xdr:rowOff>
    </xdr:from>
    <xdr:to>
      <xdr:col>5</xdr:col>
      <xdr:colOff>7678</xdr:colOff>
      <xdr:row>16</xdr:row>
      <xdr:rowOff>135741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8935" y="696143"/>
          <a:ext cx="5325168" cy="250664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Mayo 2024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1436631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726588</xdr:colOff>
      <xdr:row>18</xdr:row>
      <xdr:rowOff>152227</xdr:rowOff>
    </xdr:from>
    <xdr:to>
      <xdr:col>4</xdr:col>
      <xdr:colOff>1030492</xdr:colOff>
      <xdr:row>24</xdr:row>
      <xdr:rowOff>126561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72B5DAE-7A52-8E9D-2D6B-965790035A90}"/>
            </a:ext>
          </a:extLst>
        </xdr:cNvPr>
        <xdr:cNvGrpSpPr/>
      </xdr:nvGrpSpPr>
      <xdr:grpSpPr>
        <a:xfrm>
          <a:off x="726588" y="3415575"/>
          <a:ext cx="4660556" cy="1117334"/>
          <a:chOff x="717063" y="3533602"/>
          <a:chExt cx="4656829" cy="1117334"/>
        </a:xfrm>
      </xdr:grpSpPr>
      <xdr:cxnSp macro="">
        <xdr:nvCxnSpPr>
          <xdr:cNvPr id="17" name="29 Conector recto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8 Conector angular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3 Rectángulo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pensiones</a:t>
            </a:r>
            <a:r>
              <a:rPr lang="es-ES" sz="1600" b="1" baseline="0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endParaRPr lang="es-ES" sz="1600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24" name="4 Rectángulo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10.150.528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+ 1,31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25</xdr:row>
      <xdr:rowOff>95250</xdr:rowOff>
    </xdr:from>
    <xdr:to>
      <xdr:col>4</xdr:col>
      <xdr:colOff>1030492</xdr:colOff>
      <xdr:row>31</xdr:row>
      <xdr:rowOff>69584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A641EEB3-2DC5-4B8D-AE44-2BD0731A638E}"/>
            </a:ext>
          </a:extLst>
        </xdr:cNvPr>
        <xdr:cNvGrpSpPr/>
      </xdr:nvGrpSpPr>
      <xdr:grpSpPr>
        <a:xfrm>
          <a:off x="726588" y="4692098"/>
          <a:ext cx="4660556" cy="1117334"/>
          <a:chOff x="717063" y="3533602"/>
          <a:chExt cx="4656829" cy="1117334"/>
        </a:xfrm>
      </xdr:grpSpPr>
      <xdr:cxnSp macro="">
        <xdr:nvCxnSpPr>
          <xdr:cNvPr id="38" name="29 Conector recto">
            <a:extLst>
              <a:ext uri="{FF2B5EF4-FFF2-40B4-BE49-F238E27FC236}">
                <a16:creationId xmlns:a16="http://schemas.microsoft.com/office/drawing/2014/main" id="{D8C98060-ADDC-C6F0-F81F-BCB897BC93C8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8 Conector angular">
            <a:extLst>
              <a:ext uri="{FF2B5EF4-FFF2-40B4-BE49-F238E27FC236}">
                <a16:creationId xmlns:a16="http://schemas.microsoft.com/office/drawing/2014/main" id="{5C381064-1035-13AE-BE5E-EADD3D2C6D04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3 Rectángulo">
            <a:extLst>
              <a:ext uri="{FF2B5EF4-FFF2-40B4-BE49-F238E27FC236}">
                <a16:creationId xmlns:a16="http://schemas.microsoft.com/office/drawing/2014/main" id="{DD50DA54-8CB8-918B-04AA-02019BFBDCAE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Nómina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1" name="4 Rectángulo">
            <a:extLst>
              <a:ext uri="{FF2B5EF4-FFF2-40B4-BE49-F238E27FC236}">
                <a16:creationId xmlns:a16="http://schemas.microsoft.com/office/drawing/2014/main" id="{0F90A806-815A-0A77-9D45-20685596A4B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12.732.234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miles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+ 6,33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</a:p>
        </xdr:txBody>
      </xdr:sp>
    </xdr:grpSp>
    <xdr:clientData/>
  </xdr:twoCellAnchor>
  <xdr:twoCellAnchor>
    <xdr:from>
      <xdr:col>0</xdr:col>
      <xdr:colOff>726588</xdr:colOff>
      <xdr:row>32</xdr:row>
      <xdr:rowOff>19050</xdr:rowOff>
    </xdr:from>
    <xdr:to>
      <xdr:col>4</xdr:col>
      <xdr:colOff>1030492</xdr:colOff>
      <xdr:row>37</xdr:row>
      <xdr:rowOff>174359</xdr:rowOff>
    </xdr:to>
    <xdr:grpSp>
      <xdr:nvGrpSpPr>
        <xdr:cNvPr id="42" name="Grupo 41">
          <a:extLst>
            <a:ext uri="{FF2B5EF4-FFF2-40B4-BE49-F238E27FC236}">
              <a16:creationId xmlns:a16="http://schemas.microsoft.com/office/drawing/2014/main" id="{FD3D9DB2-3B26-4617-A80B-D80FFB6A3B27}"/>
            </a:ext>
          </a:extLst>
        </xdr:cNvPr>
        <xdr:cNvGrpSpPr/>
      </xdr:nvGrpSpPr>
      <xdr:grpSpPr>
        <a:xfrm>
          <a:off x="726588" y="5957680"/>
          <a:ext cx="4660556" cy="1116092"/>
          <a:chOff x="717063" y="3533602"/>
          <a:chExt cx="4656829" cy="1117334"/>
        </a:xfrm>
      </xdr:grpSpPr>
      <xdr:cxnSp macro="">
        <xdr:nvCxnSpPr>
          <xdr:cNvPr id="43" name="29 Conector recto">
            <a:extLst>
              <a:ext uri="{FF2B5EF4-FFF2-40B4-BE49-F238E27FC236}">
                <a16:creationId xmlns:a16="http://schemas.microsoft.com/office/drawing/2014/main" id="{C8247235-3663-6C63-E18B-E3A84298CB63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8 Conector angular">
            <a:extLst>
              <a:ext uri="{FF2B5EF4-FFF2-40B4-BE49-F238E27FC236}">
                <a16:creationId xmlns:a16="http://schemas.microsoft.com/office/drawing/2014/main" id="{F36E3AD5-D3D6-650D-E8B5-E726ECA19F09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3 Rectángulo">
            <a:extLst>
              <a:ext uri="{FF2B5EF4-FFF2-40B4-BE49-F238E27FC236}">
                <a16:creationId xmlns:a16="http://schemas.microsoft.com/office/drawing/2014/main" id="{8E254E5F-0ABC-85B0-BBB7-E4221D969F3D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</a:t>
            </a:r>
            <a:r>
              <a:rPr lang="es-ES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de la pensión media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6" name="4 Rectángulo">
            <a:extLst>
              <a:ext uri="{FF2B5EF4-FFF2-40B4-BE49-F238E27FC236}">
                <a16:creationId xmlns:a16="http://schemas.microsoft.com/office/drawing/2014/main" id="{5CAAD7C1-3317-CEB1-A13B-DC7A11BBD86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1.254,34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+ 4,96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38</xdr:row>
      <xdr:rowOff>143048</xdr:rowOff>
    </xdr:from>
    <xdr:to>
      <xdr:col>4</xdr:col>
      <xdr:colOff>1030492</xdr:colOff>
      <xdr:row>44</xdr:row>
      <xdr:rowOff>117382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C7DA0111-00DB-4286-BA6E-76F29DA51946}"/>
            </a:ext>
          </a:extLst>
        </xdr:cNvPr>
        <xdr:cNvGrpSpPr/>
      </xdr:nvGrpSpPr>
      <xdr:grpSpPr>
        <a:xfrm>
          <a:off x="726588" y="7232961"/>
          <a:ext cx="4660556" cy="1117334"/>
          <a:chOff x="717063" y="3533602"/>
          <a:chExt cx="4656829" cy="1117334"/>
        </a:xfrm>
      </xdr:grpSpPr>
      <xdr:cxnSp macro="">
        <xdr:nvCxnSpPr>
          <xdr:cNvPr id="48" name="29 Conector recto">
            <a:extLst>
              <a:ext uri="{FF2B5EF4-FFF2-40B4-BE49-F238E27FC236}">
                <a16:creationId xmlns:a16="http://schemas.microsoft.com/office/drawing/2014/main" id="{F0BBD14F-7F23-811F-24F2-3E6B49EBFCCF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8 Conector angular">
            <a:extLst>
              <a:ext uri="{FF2B5EF4-FFF2-40B4-BE49-F238E27FC236}">
                <a16:creationId xmlns:a16="http://schemas.microsoft.com/office/drawing/2014/main" id="{41F9C0C5-A4C6-76FB-6521-B915E68F625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0" name="3 Rectángulo">
            <a:extLst>
              <a:ext uri="{FF2B5EF4-FFF2-40B4-BE49-F238E27FC236}">
                <a16:creationId xmlns:a16="http://schemas.microsoft.com/office/drawing/2014/main" id="{B30D7502-90EE-B05F-33B4-3D3357A3419C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 de la pensión media de jubilación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1" name="4 Rectángulo">
            <a:extLst>
              <a:ext uri="{FF2B5EF4-FFF2-40B4-BE49-F238E27FC236}">
                <a16:creationId xmlns:a16="http://schemas.microsoft.com/office/drawing/2014/main" id="{C9A037AF-9910-4B96-4C6C-3C17309853B9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1.441,50 €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+ 4,82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</a:p>
        </xdr:txBody>
      </xdr:sp>
    </xdr:grpSp>
    <xdr:clientData/>
  </xdr:twoCellAnchor>
  <xdr:twoCellAnchor>
    <xdr:from>
      <xdr:col>0</xdr:col>
      <xdr:colOff>726588</xdr:colOff>
      <xdr:row>45</xdr:row>
      <xdr:rowOff>57151</xdr:rowOff>
    </xdr:from>
    <xdr:to>
      <xdr:col>4</xdr:col>
      <xdr:colOff>1030492</xdr:colOff>
      <xdr:row>50</xdr:row>
      <xdr:rowOff>199759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17050F1A-5425-488C-9EA6-13AF85EDB34E}"/>
            </a:ext>
          </a:extLst>
        </xdr:cNvPr>
        <xdr:cNvGrpSpPr/>
      </xdr:nvGrpSpPr>
      <xdr:grpSpPr>
        <a:xfrm>
          <a:off x="726588" y="8488847"/>
          <a:ext cx="4660556" cy="1111673"/>
          <a:chOff x="717063" y="3533603"/>
          <a:chExt cx="4656829" cy="1117333"/>
        </a:xfrm>
      </xdr:grpSpPr>
      <xdr:cxnSp macro="">
        <xdr:nvCxnSpPr>
          <xdr:cNvPr id="53" name="29 Conector recto">
            <a:extLst>
              <a:ext uri="{FF2B5EF4-FFF2-40B4-BE49-F238E27FC236}">
                <a16:creationId xmlns:a16="http://schemas.microsoft.com/office/drawing/2014/main" id="{5296C5C9-45FE-257B-437C-4C38E32A3DD1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8 Conector angular">
            <a:extLst>
              <a:ext uri="{FF2B5EF4-FFF2-40B4-BE49-F238E27FC236}">
                <a16:creationId xmlns:a16="http://schemas.microsoft.com/office/drawing/2014/main" id="{875871AD-1393-30AF-EC27-2DC93991C68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5" name="3 Rectángulo">
            <a:extLst>
              <a:ext uri="{FF2B5EF4-FFF2-40B4-BE49-F238E27FC236}">
                <a16:creationId xmlns:a16="http://schemas.microsoft.com/office/drawing/2014/main" id="{5AEB327A-9D9D-FC3E-1ED8-ADB374C85CE5}"/>
              </a:ext>
            </a:extLst>
          </xdr:cNvPr>
          <xdr:cNvSpPr/>
        </xdr:nvSpPr>
        <xdr:spPr>
          <a:xfrm>
            <a:off x="1198246" y="3533603"/>
            <a:ext cx="4175646" cy="463845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pensionistas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6" name="4 Rectángulo">
            <a:extLst>
              <a:ext uri="{FF2B5EF4-FFF2-40B4-BE49-F238E27FC236}">
                <a16:creationId xmlns:a16="http://schemas.microsoft.com/office/drawing/2014/main" id="{A3EE9E25-427F-EDA0-9934-5341F281759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9.185.886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l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       + 1,23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 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MAYO 2024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6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C00-00007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C00-00007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C00-00007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C00-00007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C00-00007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C00-00007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C00-00007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C00-00007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C00-00007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C00-00007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C00-00007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C00-00007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C00-00007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C00-00007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C00-00007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C00-00007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C00-00008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C00-00008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C00-00008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C00-00008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C00-00008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C00-00008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C00-00008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C00-00008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C00-000088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C00-000089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C00-00008A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C00-00008B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C00-00008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C00-00008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C00-00008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C00-00008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C00-00009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C00-00009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C00-00009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C00-00009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C00-00009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C00-00009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C00-00009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C00-00009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C00-000098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C00-000099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C00-00009A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C00-00009B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C00-00009C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C00-00009D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C00-00009E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C00-00009F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C00-0000A0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C00-0000A1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C00-0000A2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C00-0000A3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C00-0000A4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C00-0000A5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3174</xdr:colOff>
      <xdr:row>2</xdr:row>
      <xdr:rowOff>133349</xdr:rowOff>
    </xdr:from>
    <xdr:to>
      <xdr:col>11</xdr:col>
      <xdr:colOff>1552574</xdr:colOff>
      <xdr:row>10</xdr:row>
      <xdr:rowOff>188979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123826</xdr:colOff>
      <xdr:row>14</xdr:row>
      <xdr:rowOff>9525</xdr:rowOff>
    </xdr:from>
    <xdr:to>
      <xdr:col>17</xdr:col>
      <xdr:colOff>295276</xdr:colOff>
      <xdr:row>26</xdr:row>
      <xdr:rowOff>333375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7D5F7C-5ACA-48FB-96A8-27DF3B15D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333375</xdr:colOff>
      <xdr:row>1</xdr:row>
      <xdr:rowOff>285750</xdr:rowOff>
    </xdr:from>
    <xdr:to>
      <xdr:col>15</xdr:col>
      <xdr:colOff>647700</xdr:colOff>
      <xdr:row>13</xdr:row>
      <xdr:rowOff>14288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2B3DCB-2CF9-49F5-ACA1-C8FEE719D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561974</xdr:colOff>
      <xdr:row>29</xdr:row>
      <xdr:rowOff>46036</xdr:rowOff>
    </xdr:from>
    <xdr:to>
      <xdr:col>19</xdr:col>
      <xdr:colOff>714374</xdr:colOff>
      <xdr:row>50</xdr:row>
      <xdr:rowOff>120650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67E44B-84B0-4B99-B6FE-7653B88BD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L/CUADERN/2008/cuadern%20MAYO%202008/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SGGEPEE\AR_ECO\EASE\INF_MENSUAL\Avances\AVANCE%20MENSUAL.xlsx" TargetMode="External"/><Relationship Id="rId1" Type="http://schemas.openxmlformats.org/officeDocument/2006/relationships/externalLinkPath" Target="/SGGEPEE/AR_ECO/EASE/INF_MENSUAL/Avances/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ance"/>
      <sheetName val="Gráficos"/>
      <sheetName val="Ranking"/>
      <sheetName val="ESPAÑA"/>
      <sheetName val="Gráficos1"/>
      <sheetName val="Datos_Gráficos1"/>
    </sheetNames>
    <sheetDataSet>
      <sheetData sheetId="0">
        <row r="50">
          <cell r="O50">
            <v>1</v>
          </cell>
        </row>
      </sheetData>
      <sheetData sheetId="1">
        <row r="1">
          <cell r="A1" t="str">
            <v>PAÍS VASCO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  <sheetName val="tabla-5695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24 de enero de 2023</v>
          </cell>
        </row>
        <row r="53">
          <cell r="P53">
            <v>2</v>
          </cell>
          <cell r="Q53" t="str">
            <v>24 de febrero de 2023</v>
          </cell>
        </row>
        <row r="54">
          <cell r="P54">
            <v>3</v>
          </cell>
          <cell r="Q54" t="str">
            <v>28 de marzo de 2023</v>
          </cell>
        </row>
        <row r="55">
          <cell r="P55">
            <v>4</v>
          </cell>
          <cell r="Q55" t="str">
            <v>25 de abril de 2023</v>
          </cell>
        </row>
        <row r="56">
          <cell r="P56">
            <v>5</v>
          </cell>
          <cell r="Q56" t="str">
            <v>26 de mayo de 2023</v>
          </cell>
        </row>
        <row r="57">
          <cell r="P57">
            <v>6</v>
          </cell>
          <cell r="Q57" t="str">
            <v>28 de junio de 2023</v>
          </cell>
        </row>
        <row r="58">
          <cell r="P58">
            <v>7</v>
          </cell>
          <cell r="Q58" t="str">
            <v>25 de julio de 2023</v>
          </cell>
        </row>
        <row r="59">
          <cell r="P59">
            <v>8</v>
          </cell>
          <cell r="Q59" t="str">
            <v>29 de agosto de 2023</v>
          </cell>
        </row>
        <row r="60">
          <cell r="P60">
            <v>9</v>
          </cell>
          <cell r="Q60" t="str">
            <v>26 de septiembre de 2023</v>
          </cell>
        </row>
        <row r="61">
          <cell r="P61">
            <v>10</v>
          </cell>
          <cell r="Q61" t="str">
            <v>24 de octubre de 2023</v>
          </cell>
        </row>
        <row r="62">
          <cell r="P62">
            <v>11</v>
          </cell>
          <cell r="Q62" t="str">
            <v>28 de noviembre de 2023</v>
          </cell>
        </row>
        <row r="63">
          <cell r="P63">
            <v>12</v>
          </cell>
          <cell r="Q63" t="str">
            <v>26 de diciembre de 2023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846.45157805000065</v>
          </cell>
          <cell r="D3">
            <v>0.10400572629414562</v>
          </cell>
          <cell r="E3">
            <v>0.10767294904062252</v>
          </cell>
        </row>
        <row r="4">
          <cell r="A4">
            <v>2</v>
          </cell>
          <cell r="B4" t="str">
            <v>CATALUÑA</v>
          </cell>
          <cell r="C4">
            <v>2193.0903677400011</v>
          </cell>
          <cell r="D4">
            <v>0.10570484730873919</v>
          </cell>
          <cell r="E4">
            <v>0.10767294904062252</v>
          </cell>
        </row>
        <row r="5">
          <cell r="A5">
            <v>3</v>
          </cell>
          <cell r="B5" t="str">
            <v>GALICIA</v>
          </cell>
          <cell r="C5">
            <v>786.58085319999964</v>
          </cell>
          <cell r="D5">
            <v>0.10316008181312664</v>
          </cell>
          <cell r="E5">
            <v>0.10767294904062252</v>
          </cell>
        </row>
        <row r="6">
          <cell r="A6">
            <v>4</v>
          </cell>
          <cell r="B6" t="str">
            <v>ANDALUCÍA</v>
          </cell>
          <cell r="C6">
            <v>1741.74512628</v>
          </cell>
          <cell r="D6">
            <v>0.11019388317645551</v>
          </cell>
          <cell r="E6">
            <v>0.10767294904062252</v>
          </cell>
        </row>
        <row r="7">
          <cell r="A7">
            <v>5</v>
          </cell>
          <cell r="B7" t="str">
            <v>ASTURIAS</v>
          </cell>
          <cell r="C7">
            <v>418.86542137999976</v>
          </cell>
          <cell r="D7">
            <v>9.45333917377702E-2</v>
          </cell>
          <cell r="E7">
            <v>0.10767294904062252</v>
          </cell>
        </row>
        <row r="8">
          <cell r="A8">
            <v>6</v>
          </cell>
          <cell r="B8" t="str">
            <v>CANTABRIA</v>
          </cell>
          <cell r="C8">
            <v>182.47767103000007</v>
          </cell>
          <cell r="D8">
            <v>0.10578478284745008</v>
          </cell>
          <cell r="E8">
            <v>0.10767294904062252</v>
          </cell>
        </row>
        <row r="9">
          <cell r="A9">
            <v>7</v>
          </cell>
          <cell r="B9" t="str">
            <v>RIOJA (LA)</v>
          </cell>
          <cell r="C9">
            <v>85.340911380000009</v>
          </cell>
          <cell r="D9">
            <v>0.11226564506037406</v>
          </cell>
          <cell r="E9">
            <v>0.10767294904062252</v>
          </cell>
        </row>
        <row r="10">
          <cell r="A10">
            <v>8</v>
          </cell>
          <cell r="B10" t="str">
            <v>MURCIA</v>
          </cell>
          <cell r="C10">
            <v>271.41182997999999</v>
          </cell>
          <cell r="D10">
            <v>0.11169432083654085</v>
          </cell>
          <cell r="E10">
            <v>0.10767294904062252</v>
          </cell>
        </row>
        <row r="11">
          <cell r="A11">
            <v>9</v>
          </cell>
          <cell r="B11" t="str">
            <v>C. VALENCIANA</v>
          </cell>
          <cell r="C11">
            <v>1130.95373505</v>
          </cell>
          <cell r="D11">
            <v>0.10863327963894309</v>
          </cell>
          <cell r="E11">
            <v>0.10767294904062252</v>
          </cell>
        </row>
        <row r="12">
          <cell r="A12">
            <v>10</v>
          </cell>
          <cell r="B12" t="str">
            <v>ARAGÓN</v>
          </cell>
          <cell r="C12">
            <v>390.52688735000021</v>
          </cell>
          <cell r="D12">
            <v>0.10562804543619464</v>
          </cell>
          <cell r="E12">
            <v>0.10767294904062252</v>
          </cell>
        </row>
        <row r="13">
          <cell r="A13">
            <v>11</v>
          </cell>
          <cell r="B13" t="str">
            <v>CASTILLA - LA MANCHA</v>
          </cell>
          <cell r="C13">
            <v>425.99697166999994</v>
          </cell>
          <cell r="D13">
            <v>0.11176876935854385</v>
          </cell>
          <cell r="E13">
            <v>0.10767294904062252</v>
          </cell>
        </row>
        <row r="14">
          <cell r="A14">
            <v>12</v>
          </cell>
          <cell r="B14" t="str">
            <v>CANARIAS</v>
          </cell>
          <cell r="C14">
            <v>382.39828266000046</v>
          </cell>
          <cell r="D14">
            <v>0.11356497870060012</v>
          </cell>
          <cell r="E14">
            <v>0.10767294904062252</v>
          </cell>
        </row>
        <row r="15">
          <cell r="A15">
            <v>13</v>
          </cell>
          <cell r="B15" t="str">
            <v>NAVARRA</v>
          </cell>
          <cell r="C15">
            <v>195.21821834999994</v>
          </cell>
          <cell r="D15">
            <v>0.10969191428898961</v>
          </cell>
          <cell r="E15">
            <v>0.10767294904062252</v>
          </cell>
        </row>
        <row r="16">
          <cell r="A16">
            <v>14</v>
          </cell>
          <cell r="B16" t="str">
            <v>EXTREMADURA</v>
          </cell>
          <cell r="C16">
            <v>233.83142725999991</v>
          </cell>
          <cell r="D16">
            <v>0.1082798701357981</v>
          </cell>
          <cell r="E16">
            <v>0.10767294904062252</v>
          </cell>
        </row>
        <row r="17">
          <cell r="A17">
            <v>15</v>
          </cell>
          <cell r="B17" t="str">
            <v>ILLES BALEARS</v>
          </cell>
          <cell r="C17">
            <v>226.51709337000003</v>
          </cell>
          <cell r="D17">
            <v>0.11142549830716719</v>
          </cell>
          <cell r="E17">
            <v>0.10767294904062252</v>
          </cell>
        </row>
        <row r="18">
          <cell r="A18">
            <v>16</v>
          </cell>
          <cell r="B18" t="str">
            <v>MADRID</v>
          </cell>
          <cell r="C18">
            <v>1703.6254542499987</v>
          </cell>
          <cell r="D18">
            <v>0.1114825520381133</v>
          </cell>
          <cell r="E18">
            <v>0.10767294904062252</v>
          </cell>
        </row>
        <row r="19">
          <cell r="A19">
            <v>17</v>
          </cell>
          <cell r="B19" t="str">
            <v>CASTILLA Y LEÓN</v>
          </cell>
          <cell r="C19">
            <v>738.68598454000028</v>
          </cell>
          <cell r="D19">
            <v>0.10586657954392065</v>
          </cell>
          <cell r="E19">
            <v>0.10767294904062252</v>
          </cell>
        </row>
        <row r="20">
          <cell r="A20">
            <v>18</v>
          </cell>
          <cell r="B20" t="str">
            <v>CEUTA</v>
          </cell>
          <cell r="C20">
            <v>10.803489300000008</v>
          </cell>
          <cell r="D20">
            <v>0.11318096010844836</v>
          </cell>
          <cell r="E20">
            <v>0.10767294904062252</v>
          </cell>
        </row>
        <row r="21">
          <cell r="A21">
            <v>19</v>
          </cell>
          <cell r="B21" t="str">
            <v>MELILLA</v>
          </cell>
          <cell r="C21">
            <v>9.8187165399999987</v>
          </cell>
          <cell r="D21">
            <v>0.1306691852578683</v>
          </cell>
          <cell r="E21">
            <v>0.10767294904062252</v>
          </cell>
        </row>
        <row r="26">
          <cell r="A26">
            <v>1</v>
          </cell>
          <cell r="B26" t="str">
            <v>PAÍS VASCO</v>
          </cell>
          <cell r="C26">
            <v>572247</v>
          </cell>
          <cell r="D26">
            <v>6.9169264986381762E-3</v>
          </cell>
          <cell r="E26">
            <v>9.7721919991555772E-3</v>
          </cell>
        </row>
        <row r="27">
          <cell r="A27">
            <v>2</v>
          </cell>
          <cell r="B27" t="str">
            <v>CATALUÑA</v>
          </cell>
          <cell r="C27">
            <v>1766648</v>
          </cell>
          <cell r="D27">
            <v>8.4839129893719001E-3</v>
          </cell>
          <cell r="E27">
            <v>9.7721919991555772E-3</v>
          </cell>
        </row>
        <row r="28">
          <cell r="A28">
            <v>3</v>
          </cell>
          <cell r="B28" t="str">
            <v>GALICIA</v>
          </cell>
          <cell r="C28">
            <v>770486</v>
          </cell>
          <cell r="D28">
            <v>2.8504638837114626E-3</v>
          </cell>
          <cell r="E28">
            <v>9.7721919991555772E-3</v>
          </cell>
        </row>
        <row r="29">
          <cell r="A29">
            <v>4</v>
          </cell>
          <cell r="B29" t="str">
            <v>ANDALUCÍA</v>
          </cell>
          <cell r="C29">
            <v>1630708</v>
          </cell>
          <cell r="D29">
            <v>1.1620520404770351E-2</v>
          </cell>
          <cell r="E29">
            <v>9.7721919991555772E-3</v>
          </cell>
        </row>
        <row r="30">
          <cell r="A30">
            <v>5</v>
          </cell>
          <cell r="B30" t="str">
            <v>ASTURIAS</v>
          </cell>
          <cell r="C30">
            <v>299610</v>
          </cell>
          <cell r="D30">
            <v>-8.2705814085337614E-4</v>
          </cell>
          <cell r="E30">
            <v>9.7721919991555772E-3</v>
          </cell>
        </row>
        <row r="31">
          <cell r="A31">
            <v>6</v>
          </cell>
          <cell r="B31" t="str">
            <v>CANTABRIA</v>
          </cell>
          <cell r="C31">
            <v>144593</v>
          </cell>
          <cell r="D31">
            <v>6.96412777781652E-3</v>
          </cell>
          <cell r="E31">
            <v>9.7721919991555772E-3</v>
          </cell>
        </row>
        <row r="32">
          <cell r="A32">
            <v>7</v>
          </cell>
          <cell r="B32" t="str">
            <v>RIOJA (LA)</v>
          </cell>
          <cell r="C32">
            <v>72385</v>
          </cell>
          <cell r="D32">
            <v>1.1486382627894365E-2</v>
          </cell>
          <cell r="E32">
            <v>9.7721919991555772E-3</v>
          </cell>
        </row>
        <row r="33">
          <cell r="A33">
            <v>8</v>
          </cell>
          <cell r="B33" t="str">
            <v>MURCIA</v>
          </cell>
          <cell r="C33">
            <v>256526</v>
          </cell>
          <cell r="D33">
            <v>1.1274668264568355E-2</v>
          </cell>
          <cell r="E33">
            <v>9.7721919991555772E-3</v>
          </cell>
        </row>
        <row r="34">
          <cell r="A34">
            <v>9</v>
          </cell>
          <cell r="B34" t="str">
            <v>C. VALENCIANA</v>
          </cell>
          <cell r="C34">
            <v>1027235</v>
          </cell>
          <cell r="D34">
            <v>1.0366924200473138E-2</v>
          </cell>
          <cell r="E34">
            <v>9.7721919991555772E-3</v>
          </cell>
        </row>
        <row r="35">
          <cell r="A35">
            <v>10</v>
          </cell>
          <cell r="B35" t="str">
            <v>ARAGÓN</v>
          </cell>
          <cell r="C35">
            <v>308943</v>
          </cell>
          <cell r="D35">
            <v>6.6962540079769095E-3</v>
          </cell>
          <cell r="E35">
            <v>9.7721919991555772E-3</v>
          </cell>
        </row>
        <row r="36">
          <cell r="A36">
            <v>11</v>
          </cell>
          <cell r="B36" t="str">
            <v>CASTILLA - LA MANCHA</v>
          </cell>
          <cell r="C36">
            <v>384937</v>
          </cell>
          <cell r="D36">
            <v>1.1047169786542188E-2</v>
          </cell>
          <cell r="E36">
            <v>9.7721919991555772E-3</v>
          </cell>
        </row>
        <row r="37">
          <cell r="A37">
            <v>12</v>
          </cell>
          <cell r="B37" t="str">
            <v>CANARIAS</v>
          </cell>
          <cell r="C37">
            <v>351642</v>
          </cell>
          <cell r="D37">
            <v>1.7694658609432423E-2</v>
          </cell>
          <cell r="E37">
            <v>9.7721919991555772E-3</v>
          </cell>
        </row>
        <row r="38">
          <cell r="A38">
            <v>13</v>
          </cell>
          <cell r="B38" t="str">
            <v>NAVARRA</v>
          </cell>
          <cell r="C38">
            <v>142525</v>
          </cell>
          <cell r="D38">
            <v>1.217234449013227E-2</v>
          </cell>
          <cell r="E38">
            <v>9.7721919991555772E-3</v>
          </cell>
        </row>
        <row r="39">
          <cell r="A39">
            <v>14</v>
          </cell>
          <cell r="B39" t="str">
            <v>EXTREMADURA</v>
          </cell>
          <cell r="C39">
            <v>234289</v>
          </cell>
          <cell r="D39">
            <v>7.594947596581747E-3</v>
          </cell>
          <cell r="E39">
            <v>9.7721919991555772E-3</v>
          </cell>
        </row>
        <row r="40">
          <cell r="A40">
            <v>15</v>
          </cell>
          <cell r="B40" t="str">
            <v>ILLES BALEARS</v>
          </cell>
          <cell r="C40">
            <v>203433</v>
          </cell>
          <cell r="D40">
            <v>1.1852772942054113E-2</v>
          </cell>
          <cell r="E40">
            <v>9.7721919991555772E-3</v>
          </cell>
        </row>
        <row r="41">
          <cell r="A41">
            <v>16</v>
          </cell>
          <cell r="B41" t="str">
            <v>MADRID</v>
          </cell>
          <cell r="C41">
            <v>1222868</v>
          </cell>
          <cell r="D41">
            <v>1.6904219402265275E-2</v>
          </cell>
          <cell r="E41">
            <v>9.7721919991555772E-3</v>
          </cell>
        </row>
        <row r="42">
          <cell r="A42">
            <v>17</v>
          </cell>
          <cell r="B42" t="str">
            <v>CASTILLA Y LEÓN</v>
          </cell>
          <cell r="C42">
            <v>619956</v>
          </cell>
          <cell r="D42">
            <v>5.6254136333553362E-3</v>
          </cell>
          <cell r="E42">
            <v>9.7721919991555772E-3</v>
          </cell>
        </row>
        <row r="43">
          <cell r="A43">
            <v>18</v>
          </cell>
          <cell r="B43" t="str">
            <v>CEUTA</v>
          </cell>
          <cell r="C43">
            <v>8991</v>
          </cell>
          <cell r="D43">
            <v>1.1816340310600859E-2</v>
          </cell>
          <cell r="E43">
            <v>9.7721919991555772E-3</v>
          </cell>
        </row>
        <row r="44">
          <cell r="A44">
            <v>19</v>
          </cell>
          <cell r="B44" t="str">
            <v>MELILLA</v>
          </cell>
          <cell r="C44">
            <v>8513</v>
          </cell>
          <cell r="D44">
            <v>2.4675012036591282E-2</v>
          </cell>
          <cell r="E44">
            <v>9.7721919991555772E-3</v>
          </cell>
        </row>
        <row r="49">
          <cell r="A49">
            <v>1</v>
          </cell>
          <cell r="B49" t="str">
            <v>PAÍS VASCO</v>
          </cell>
          <cell r="C49">
            <v>1547.5175544904287</v>
          </cell>
          <cell r="D49">
            <v>4.8041305236827592E-2</v>
          </cell>
          <cell r="E49">
            <v>4.9885730743512768E-2</v>
          </cell>
        </row>
        <row r="50">
          <cell r="A50">
            <v>2</v>
          </cell>
          <cell r="B50" t="str">
            <v>CATALUÑA</v>
          </cell>
          <cell r="C50">
            <v>1300.7207528304148</v>
          </cell>
          <cell r="D50">
            <v>5.0057655810609614E-2</v>
          </cell>
          <cell r="E50">
            <v>4.9885730743512768E-2</v>
          </cell>
        </row>
        <row r="51">
          <cell r="A51">
            <v>3</v>
          </cell>
          <cell r="B51" t="str">
            <v>GALICIA</v>
          </cell>
          <cell r="C51">
            <v>1070.4816474878257</v>
          </cell>
          <cell r="D51">
            <v>5.1687578112792565E-2</v>
          </cell>
          <cell r="E51">
            <v>4.9885730743512768E-2</v>
          </cell>
        </row>
        <row r="52">
          <cell r="A52">
            <v>4</v>
          </cell>
          <cell r="B52" t="str">
            <v>ANDALUCÍA</v>
          </cell>
          <cell r="C52">
            <v>1119.5180689420238</v>
          </cell>
          <cell r="D52">
            <v>5.1418349135048169E-2</v>
          </cell>
          <cell r="E52">
            <v>4.9885730743512768E-2</v>
          </cell>
        </row>
        <row r="53">
          <cell r="A53">
            <v>5</v>
          </cell>
          <cell r="B53" t="str">
            <v>ASTURIAS</v>
          </cell>
          <cell r="C53">
            <v>1462.2571791810756</v>
          </cell>
          <cell r="D53">
            <v>4.7706682683346768E-2</v>
          </cell>
          <cell r="E53">
            <v>4.9885730743512768E-2</v>
          </cell>
        </row>
        <row r="54">
          <cell r="A54">
            <v>6</v>
          </cell>
          <cell r="B54" t="str">
            <v>CANTABRIA</v>
          </cell>
          <cell r="C54">
            <v>1320.8312260515343</v>
          </cell>
          <cell r="D54">
            <v>4.9316117601035714E-2</v>
          </cell>
          <cell r="E54">
            <v>4.9885730743512768E-2</v>
          </cell>
        </row>
        <row r="55">
          <cell r="A55">
            <v>7</v>
          </cell>
          <cell r="B55" t="str">
            <v>RIOJA (LA)</v>
          </cell>
          <cell r="C55">
            <v>1238.3955400620653</v>
          </cell>
          <cell r="D55">
            <v>5.3566993643124894E-2</v>
          </cell>
          <cell r="E55">
            <v>4.9885730743512768E-2</v>
          </cell>
        </row>
        <row r="56">
          <cell r="A56">
            <v>8</v>
          </cell>
          <cell r="B56" t="str">
            <v>MURCIA</v>
          </cell>
          <cell r="C56">
            <v>1108.3201301208896</v>
          </cell>
          <cell r="D56">
            <v>5.1533400231857485E-2</v>
          </cell>
          <cell r="E56">
            <v>4.9885730743512768E-2</v>
          </cell>
        </row>
        <row r="57">
          <cell r="A57">
            <v>9</v>
          </cell>
          <cell r="B57" t="str">
            <v>C. VALENCIANA</v>
          </cell>
          <cell r="C57">
            <v>1153.6430143510258</v>
          </cell>
          <cell r="D57">
            <v>5.0406718858370558E-2</v>
          </cell>
          <cell r="E57">
            <v>4.9885730743512768E-2</v>
          </cell>
        </row>
        <row r="58">
          <cell r="A58">
            <v>10</v>
          </cell>
          <cell r="B58" t="str">
            <v>ARAGÓN</v>
          </cell>
          <cell r="C58">
            <v>1324.4746943451028</v>
          </cell>
          <cell r="D58">
            <v>5.0028220850832028E-2</v>
          </cell>
          <cell r="E58">
            <v>4.9885730743512768E-2</v>
          </cell>
        </row>
        <row r="59">
          <cell r="A59">
            <v>11</v>
          </cell>
          <cell r="B59" t="str">
            <v>CASTILLA - LA MANCHA</v>
          </cell>
          <cell r="C59">
            <v>1161.7567057676772</v>
          </cell>
          <cell r="D59">
            <v>5.3311294360009809E-2</v>
          </cell>
          <cell r="E59">
            <v>4.9885730743512768E-2</v>
          </cell>
        </row>
        <row r="60">
          <cell r="A60">
            <v>12</v>
          </cell>
          <cell r="B60" t="str">
            <v>CANARIAS</v>
          </cell>
          <cell r="C60">
            <v>1137.1159173087703</v>
          </cell>
          <cell r="D60">
            <v>4.9137334182025816E-2</v>
          </cell>
          <cell r="E60">
            <v>4.9885730743512768E-2</v>
          </cell>
        </row>
        <row r="61">
          <cell r="A61">
            <v>13</v>
          </cell>
          <cell r="B61" t="str">
            <v>NAVARRA</v>
          </cell>
          <cell r="C61">
            <v>1433.914118018982</v>
          </cell>
          <cell r="D61">
            <v>4.8974936027501803E-2</v>
          </cell>
          <cell r="E61">
            <v>4.9885730743512768E-2</v>
          </cell>
        </row>
        <row r="62">
          <cell r="A62">
            <v>14</v>
          </cell>
          <cell r="B62" t="str">
            <v>EXTREMADURA</v>
          </cell>
          <cell r="C62">
            <v>1050.3357679182325</v>
          </cell>
          <cell r="D62">
            <v>5.6071476406156506E-2</v>
          </cell>
          <cell r="E62">
            <v>4.9885730743512768E-2</v>
          </cell>
        </row>
        <row r="63">
          <cell r="A63">
            <v>15</v>
          </cell>
          <cell r="B63" t="str">
            <v>ILLES BALEARS</v>
          </cell>
          <cell r="C63">
            <v>1166.0378764813618</v>
          </cell>
          <cell r="D63">
            <v>4.9395821806375473E-2</v>
          </cell>
          <cell r="E63">
            <v>4.9885730743512768E-2</v>
          </cell>
        </row>
        <row r="64">
          <cell r="A64">
            <v>16</v>
          </cell>
          <cell r="B64" t="str">
            <v>MADRID</v>
          </cell>
          <cell r="C64">
            <v>1455.3047064755867</v>
          </cell>
          <cell r="D64">
            <v>4.7123568006640637E-2</v>
          </cell>
          <cell r="E64">
            <v>4.9885730743512768E-2</v>
          </cell>
        </row>
        <row r="65">
          <cell r="A65">
            <v>17</v>
          </cell>
          <cell r="B65" t="str">
            <v>CASTILLA Y LEÓN</v>
          </cell>
          <cell r="C65">
            <v>1249.2763608956711</v>
          </cell>
          <cell r="D65">
            <v>5.0727655295831342E-2</v>
          </cell>
          <cell r="E65">
            <v>4.9885730743512768E-2</v>
          </cell>
        </row>
        <row r="66">
          <cell r="A66">
            <v>18</v>
          </cell>
          <cell r="B66" t="str">
            <v>CEUTA</v>
          </cell>
          <cell r="C66">
            <v>1268.3171231971812</v>
          </cell>
          <cell r="D66">
            <v>5.4748553092171637E-2</v>
          </cell>
          <cell r="E66">
            <v>4.9885730743512768E-2</v>
          </cell>
        </row>
        <row r="67">
          <cell r="A67">
            <v>19</v>
          </cell>
          <cell r="B67" t="str">
            <v>MELILLA</v>
          </cell>
          <cell r="C67">
            <v>1215.7771774193548</v>
          </cell>
          <cell r="D67">
            <v>5.5845265516779374E-2</v>
          </cell>
          <cell r="E67">
            <v>4.9885730743512768E-2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5"/>
  <sheetViews>
    <sheetView showGridLines="0" showRowColHeaders="0" tabSelected="1" topLeftCell="A4" zoomScale="115" zoomScaleNormal="115" workbookViewId="0">
      <selection activeCell="I36" sqref="I36"/>
    </sheetView>
  </sheetViews>
  <sheetFormatPr baseColWidth="10" defaultRowHeight="15"/>
  <cols>
    <col min="1" max="1" width="13.85546875" customWidth="1"/>
    <col min="3" max="3" width="26.28515625" customWidth="1"/>
    <col min="4" max="4" width="13.7109375" customWidth="1"/>
    <col min="5" max="5" width="20" customWidth="1"/>
  </cols>
  <sheetData>
    <row r="1" spans="1:18">
      <c r="A1" s="13"/>
      <c r="B1" s="13"/>
      <c r="C1" s="13"/>
      <c r="D1" s="13"/>
      <c r="E1" s="13"/>
    </row>
    <row r="2" spans="1:18">
      <c r="A2" s="13"/>
      <c r="B2" s="13"/>
      <c r="C2" s="13"/>
      <c r="D2" s="13"/>
      <c r="E2" s="13"/>
    </row>
    <row r="3" spans="1:18">
      <c r="A3" s="13"/>
      <c r="B3" s="13"/>
      <c r="C3" s="13"/>
      <c r="D3" s="13"/>
      <c r="E3" s="13"/>
    </row>
    <row r="4" spans="1:18" ht="15.75">
      <c r="A4" s="13"/>
      <c r="B4" s="13"/>
      <c r="C4" s="13"/>
      <c r="D4" s="13"/>
      <c r="E4" s="13"/>
      <c r="H4" s="7"/>
    </row>
    <row r="5" spans="1:18">
      <c r="A5" s="13"/>
      <c r="B5" s="13"/>
      <c r="C5" s="13"/>
      <c r="D5" s="13"/>
      <c r="E5" s="13"/>
    </row>
    <row r="6" spans="1:18">
      <c r="A6" s="13"/>
      <c r="B6" s="13"/>
      <c r="C6" s="13"/>
      <c r="D6" s="13"/>
      <c r="E6" s="13"/>
    </row>
    <row r="7" spans="1:18">
      <c r="A7" s="13"/>
      <c r="B7" s="13"/>
      <c r="C7" s="13"/>
      <c r="D7" s="13"/>
      <c r="E7" s="13"/>
    </row>
    <row r="8" spans="1:18">
      <c r="A8" s="13"/>
      <c r="B8" s="13"/>
      <c r="C8" s="13"/>
      <c r="D8" s="13"/>
      <c r="E8" s="13"/>
    </row>
    <row r="9" spans="1:18">
      <c r="A9" s="13"/>
      <c r="B9" s="13"/>
      <c r="C9" s="13"/>
      <c r="D9" s="13"/>
      <c r="E9" s="13"/>
    </row>
    <row r="10" spans="1:18">
      <c r="A10" s="13"/>
      <c r="B10" s="13"/>
      <c r="C10" s="13"/>
      <c r="D10" s="13"/>
      <c r="E10" s="13"/>
    </row>
    <row r="11" spans="1:18">
      <c r="A11" s="13"/>
      <c r="B11" s="13"/>
      <c r="C11" s="13"/>
      <c r="D11" s="13"/>
      <c r="E11" s="13"/>
      <c r="L11" s="134"/>
      <c r="M11" s="134"/>
    </row>
    <row r="12" spans="1:18">
      <c r="A12" s="13"/>
      <c r="B12" s="13"/>
      <c r="C12" s="13"/>
      <c r="D12" s="13"/>
      <c r="E12" s="13"/>
      <c r="L12" s="134"/>
      <c r="M12" s="134"/>
    </row>
    <row r="13" spans="1:18">
      <c r="A13" s="13"/>
      <c r="B13" s="13"/>
      <c r="C13" s="13"/>
      <c r="D13" s="13"/>
      <c r="E13" s="13"/>
      <c r="L13" s="134"/>
      <c r="M13" s="134"/>
    </row>
    <row r="14" spans="1:18">
      <c r="A14" s="13"/>
      <c r="B14" s="13"/>
      <c r="C14" s="13"/>
      <c r="D14" s="13"/>
      <c r="E14" s="13"/>
    </row>
    <row r="15" spans="1:18">
      <c r="A15" s="13"/>
      <c r="B15" s="13"/>
      <c r="C15" s="13"/>
      <c r="D15" s="13"/>
      <c r="E15" s="13"/>
    </row>
    <row r="16" spans="1:18" ht="15.75">
      <c r="A16" s="13"/>
      <c r="B16" s="13"/>
      <c r="C16" s="13"/>
      <c r="D16" s="13"/>
      <c r="E16" s="13"/>
      <c r="P16" s="138"/>
      <c r="Q16" s="139"/>
      <c r="R16" s="140"/>
    </row>
    <row r="17" spans="1:13">
      <c r="A17" s="13"/>
      <c r="B17" s="13"/>
      <c r="C17" s="13"/>
      <c r="D17" s="13"/>
      <c r="E17" s="13"/>
    </row>
    <row r="18" spans="1:13" ht="1.35" customHeight="1">
      <c r="A18" s="13"/>
      <c r="B18" s="13"/>
      <c r="C18" s="13"/>
      <c r="D18" s="13"/>
      <c r="E18" s="13"/>
      <c r="L18" s="139"/>
      <c r="M18" s="140"/>
    </row>
    <row r="19" spans="1:13">
      <c r="A19" s="13"/>
      <c r="B19" s="13"/>
      <c r="C19" s="13"/>
      <c r="D19" s="13"/>
      <c r="E19" s="13"/>
    </row>
    <row r="20" spans="1:13">
      <c r="A20" s="13"/>
      <c r="B20" s="13"/>
      <c r="C20" s="13"/>
      <c r="D20" s="13"/>
      <c r="E20" s="13"/>
    </row>
    <row r="21" spans="1:13">
      <c r="A21" s="13"/>
      <c r="B21" s="13"/>
      <c r="C21" s="13"/>
      <c r="D21" s="13"/>
      <c r="E21" s="13"/>
    </row>
    <row r="22" spans="1:13">
      <c r="A22" s="13"/>
      <c r="B22" s="13"/>
      <c r="C22" s="13"/>
      <c r="D22" s="13"/>
      <c r="E22" s="13"/>
    </row>
    <row r="23" spans="1:13">
      <c r="A23" s="13"/>
      <c r="B23" s="13"/>
      <c r="C23" s="13"/>
      <c r="D23" s="13"/>
      <c r="E23" s="13"/>
    </row>
    <row r="24" spans="1:13">
      <c r="A24" s="13"/>
      <c r="B24" s="13"/>
      <c r="C24" s="13"/>
      <c r="D24" s="13"/>
      <c r="E24" s="13"/>
    </row>
    <row r="25" spans="1:13">
      <c r="A25" s="13"/>
      <c r="B25" s="13"/>
      <c r="C25" s="13"/>
      <c r="D25" s="13"/>
      <c r="E25" s="13"/>
    </row>
    <row r="26" spans="1:13">
      <c r="A26" s="13"/>
      <c r="B26" s="13"/>
      <c r="C26" s="13"/>
      <c r="D26" s="13"/>
      <c r="E26" s="13"/>
    </row>
    <row r="27" spans="1:13">
      <c r="A27" s="13"/>
      <c r="B27" s="13"/>
      <c r="C27" s="13"/>
      <c r="D27" s="13"/>
      <c r="E27" s="13"/>
    </row>
    <row r="28" spans="1:13">
      <c r="A28" s="13"/>
      <c r="B28" s="13"/>
      <c r="C28" s="13"/>
      <c r="D28" s="13"/>
      <c r="E28" s="13"/>
    </row>
    <row r="29" spans="1:13">
      <c r="A29" s="13"/>
      <c r="B29" s="13"/>
      <c r="C29" s="13"/>
      <c r="D29" s="13"/>
      <c r="E29" s="13"/>
    </row>
    <row r="30" spans="1:13">
      <c r="A30" s="13"/>
      <c r="B30" s="13"/>
      <c r="C30" s="13"/>
      <c r="D30" s="13"/>
      <c r="E30" s="13"/>
    </row>
    <row r="31" spans="1:13">
      <c r="A31" s="13"/>
      <c r="B31" s="13"/>
      <c r="C31" s="13"/>
      <c r="D31" s="13"/>
      <c r="E31" s="13"/>
    </row>
    <row r="32" spans="1:13" ht="15.75">
      <c r="A32" s="13"/>
      <c r="B32" s="13"/>
      <c r="C32" s="13"/>
      <c r="D32" s="13"/>
      <c r="E32" s="13"/>
      <c r="I32" s="14"/>
    </row>
    <row r="33" spans="1:10" ht="15.75">
      <c r="A33" s="13"/>
      <c r="B33" s="13"/>
      <c r="C33" s="13"/>
      <c r="D33" s="13"/>
      <c r="E33" s="13"/>
      <c r="J33" s="138"/>
    </row>
    <row r="34" spans="1:10">
      <c r="A34" s="13"/>
      <c r="B34" s="13"/>
      <c r="C34" s="13"/>
      <c r="D34" s="13"/>
      <c r="E34" s="13"/>
    </row>
    <row r="35" spans="1:10">
      <c r="A35" s="13"/>
      <c r="B35" s="13"/>
      <c r="C35" s="13"/>
      <c r="D35" s="13"/>
      <c r="E35" s="13"/>
    </row>
    <row r="36" spans="1:10">
      <c r="A36" s="13"/>
      <c r="B36" s="13"/>
      <c r="C36" s="13"/>
      <c r="D36" s="13"/>
      <c r="E36" s="13"/>
    </row>
    <row r="37" spans="1:10">
      <c r="A37" s="13"/>
      <c r="B37" s="13"/>
      <c r="C37" s="13"/>
      <c r="D37" s="13"/>
      <c r="E37" s="13"/>
    </row>
    <row r="38" spans="1:10">
      <c r="A38" s="13"/>
      <c r="B38" s="13"/>
      <c r="C38" s="13"/>
      <c r="D38" s="13"/>
      <c r="E38" s="13"/>
    </row>
    <row r="39" spans="1:10">
      <c r="A39" s="13"/>
      <c r="B39" s="13"/>
      <c r="C39" s="13"/>
      <c r="D39" s="13"/>
      <c r="E39" s="13"/>
    </row>
    <row r="40" spans="1:10">
      <c r="A40" s="13"/>
      <c r="B40" s="13"/>
      <c r="C40" s="13"/>
      <c r="D40" s="13"/>
      <c r="E40" s="13"/>
    </row>
    <row r="41" spans="1:10">
      <c r="A41" s="13"/>
      <c r="B41" s="13"/>
      <c r="C41" s="13"/>
      <c r="D41" s="13"/>
      <c r="E41" s="13"/>
    </row>
    <row r="42" spans="1:10">
      <c r="A42" s="13"/>
      <c r="B42" s="13"/>
      <c r="C42" s="13"/>
      <c r="D42" s="13"/>
      <c r="E42" s="13"/>
    </row>
    <row r="43" spans="1:10">
      <c r="A43" s="13"/>
      <c r="B43" s="13"/>
      <c r="C43" s="13"/>
      <c r="D43" s="13"/>
      <c r="E43" s="13"/>
    </row>
    <row r="44" spans="1:10">
      <c r="A44" s="13"/>
      <c r="B44" s="13"/>
      <c r="C44" s="13"/>
      <c r="D44" s="13"/>
      <c r="E44" s="13"/>
    </row>
    <row r="45" spans="1:10" ht="15.75">
      <c r="A45" s="13"/>
      <c r="B45" s="13"/>
      <c r="C45" s="13"/>
      <c r="D45" s="13"/>
      <c r="E45" s="13"/>
      <c r="G45" s="138"/>
    </row>
    <row r="46" spans="1:10">
      <c r="A46" s="13"/>
      <c r="B46" s="13"/>
      <c r="C46" s="13"/>
      <c r="D46" s="13"/>
      <c r="E46" s="13"/>
    </row>
    <row r="47" spans="1:10">
      <c r="A47" s="13"/>
      <c r="B47" s="13"/>
      <c r="C47" s="13"/>
      <c r="D47" s="13"/>
      <c r="E47" s="13"/>
    </row>
    <row r="48" spans="1:10" ht="15.75">
      <c r="A48" s="13"/>
      <c r="B48" s="13"/>
      <c r="C48" s="13"/>
      <c r="D48" s="13"/>
      <c r="E48" s="13"/>
      <c r="G48" s="15"/>
      <c r="J48" s="15"/>
    </row>
    <row r="49" spans="1:14">
      <c r="A49" s="13"/>
      <c r="B49" s="13"/>
      <c r="C49" s="13"/>
      <c r="D49" s="13"/>
      <c r="E49" s="13"/>
    </row>
    <row r="50" spans="1:14" ht="15.75">
      <c r="A50" s="13"/>
      <c r="B50" s="13"/>
      <c r="C50" s="13"/>
      <c r="D50" s="13"/>
      <c r="E50" s="13"/>
      <c r="G50" s="15"/>
    </row>
    <row r="51" spans="1:14" ht="31.5" customHeight="1">
      <c r="A51" s="13"/>
      <c r="B51" s="13"/>
      <c r="C51" s="13"/>
      <c r="D51" s="13"/>
      <c r="E51" s="13"/>
      <c r="N51" s="327"/>
    </row>
    <row r="55" spans="1:14" ht="17.25">
      <c r="B55" s="468" t="s">
        <v>216</v>
      </c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8BC3A-9397-4D15-A251-B773A54306CA}">
  <sheetPr codeName="Hoja10">
    <pageSetUpPr autoPageBreaks="0" fitToPage="1"/>
  </sheetPr>
  <dimension ref="A1:HV129"/>
  <sheetViews>
    <sheetView showGridLines="0" showRowColHeaders="0" showOutlineSymbols="0" zoomScaleNormal="100" workbookViewId="0">
      <pane ySplit="9" topLeftCell="A39" activePane="bottomLeft" state="frozen"/>
      <selection activeCell="K81" sqref="K81"/>
      <selection pane="bottomLeft" activeCell="K51" sqref="K51"/>
    </sheetView>
  </sheetViews>
  <sheetFormatPr baseColWidth="10" defaultColWidth="11.42578125" defaultRowHeight="15.75"/>
  <cols>
    <col min="1" max="1" width="2.7109375" style="389" customWidth="1"/>
    <col min="2" max="2" width="8" style="395" customWidth="1"/>
    <col min="3" max="3" width="24.7109375" style="389" customWidth="1"/>
    <col min="4" max="9" width="15.7109375" style="389" customWidth="1"/>
    <col min="10" max="16384" width="11.42578125" style="389"/>
  </cols>
  <sheetData>
    <row r="1" spans="1:230" s="378" customFormat="1" ht="15.75" customHeight="1">
      <c r="B1" s="379"/>
      <c r="E1" s="380"/>
      <c r="G1" s="380"/>
      <c r="I1" s="380"/>
    </row>
    <row r="2" spans="1:230" s="378" customFormat="1">
      <c r="B2" s="379"/>
      <c r="E2" s="380"/>
      <c r="G2" s="380"/>
      <c r="I2" s="380"/>
    </row>
    <row r="3" spans="1:230" s="378" customFormat="1" ht="18.75">
      <c r="B3" s="381"/>
      <c r="C3" s="382" t="s">
        <v>46</v>
      </c>
      <c r="D3" s="383"/>
      <c r="E3" s="384"/>
      <c r="F3" s="383"/>
      <c r="G3" s="384"/>
      <c r="H3" s="383"/>
      <c r="I3" s="384"/>
    </row>
    <row r="4" spans="1:230" s="378" customFormat="1">
      <c r="B4" s="379"/>
      <c r="C4" s="385"/>
      <c r="D4" s="383"/>
      <c r="E4" s="384"/>
      <c r="F4" s="383"/>
      <c r="G4" s="384"/>
      <c r="H4" s="383"/>
      <c r="I4" s="384"/>
    </row>
    <row r="5" spans="1:230" s="378" customFormat="1" ht="18.75">
      <c r="B5" s="464" t="s">
        <v>229</v>
      </c>
      <c r="C5" s="386"/>
      <c r="D5" s="383"/>
      <c r="E5" s="384"/>
      <c r="F5" s="383"/>
      <c r="G5" s="384"/>
      <c r="H5" s="383"/>
      <c r="I5" s="384"/>
      <c r="K5" s="7" t="s">
        <v>168</v>
      </c>
    </row>
    <row r="6" spans="1:230" ht="9" customHeight="1">
      <c r="A6" s="387"/>
      <c r="B6" s="388"/>
      <c r="C6" s="443"/>
      <c r="D6" s="444"/>
      <c r="E6" s="445"/>
      <c r="F6" s="444"/>
      <c r="G6" s="445"/>
      <c r="H6" s="444"/>
      <c r="I6" s="445"/>
    </row>
    <row r="7" spans="1:230" ht="38.1" customHeight="1">
      <c r="A7" s="387"/>
      <c r="B7" s="505" t="s">
        <v>157</v>
      </c>
      <c r="C7" s="507" t="s">
        <v>47</v>
      </c>
      <c r="D7" s="427" t="s">
        <v>48</v>
      </c>
      <c r="E7" s="428"/>
      <c r="F7" s="429" t="s">
        <v>49</v>
      </c>
      <c r="G7" s="430"/>
      <c r="H7" s="446" t="s">
        <v>50</v>
      </c>
      <c r="I7" s="447"/>
    </row>
    <row r="8" spans="1:230" ht="36.75" customHeight="1">
      <c r="A8" s="387"/>
      <c r="B8" s="506"/>
      <c r="C8" s="508"/>
      <c r="D8" s="448" t="s">
        <v>7</v>
      </c>
      <c r="E8" s="449" t="s">
        <v>51</v>
      </c>
      <c r="F8" s="450" t="s">
        <v>7</v>
      </c>
      <c r="G8" s="451" t="s">
        <v>51</v>
      </c>
      <c r="H8" s="452" t="s">
        <v>7</v>
      </c>
      <c r="I8" s="453" t="s">
        <v>51</v>
      </c>
    </row>
    <row r="9" spans="1:230" ht="24" hidden="1" customHeight="1">
      <c r="B9" s="390"/>
      <c r="C9" s="391"/>
      <c r="D9" s="392"/>
      <c r="E9" s="393"/>
      <c r="F9" s="392"/>
      <c r="G9" s="393"/>
      <c r="H9" s="392"/>
      <c r="I9" s="393"/>
    </row>
    <row r="10" spans="1:230" s="399" customFormat="1" ht="18" customHeight="1">
      <c r="A10" s="394"/>
      <c r="B10" s="395"/>
      <c r="C10" s="396" t="s">
        <v>52</v>
      </c>
      <c r="D10" s="454">
        <v>203484</v>
      </c>
      <c r="E10" s="455">
        <v>1071.318811356176</v>
      </c>
      <c r="F10" s="456">
        <v>979640</v>
      </c>
      <c r="G10" s="457">
        <v>1302.8858598770985</v>
      </c>
      <c r="H10" s="458">
        <v>393679</v>
      </c>
      <c r="I10" s="459">
        <v>829.13832429466652</v>
      </c>
      <c r="J10" s="394"/>
      <c r="K10" s="394"/>
      <c r="L10" s="394"/>
      <c r="M10" s="394"/>
      <c r="N10" s="394"/>
      <c r="O10" s="394"/>
      <c r="P10" s="394"/>
      <c r="Q10" s="394"/>
      <c r="R10" s="394"/>
      <c r="S10" s="394"/>
      <c r="T10" s="394"/>
      <c r="U10" s="394"/>
      <c r="V10" s="394"/>
      <c r="W10" s="394"/>
      <c r="X10" s="394"/>
      <c r="Y10" s="394"/>
      <c r="Z10" s="394"/>
      <c r="AA10" s="394"/>
      <c r="AB10" s="394"/>
      <c r="AC10" s="394"/>
      <c r="AD10" s="394"/>
      <c r="AE10" s="394"/>
      <c r="AF10" s="394"/>
      <c r="AG10" s="394"/>
      <c r="AH10" s="394"/>
      <c r="AI10" s="394"/>
      <c r="AJ10" s="394"/>
      <c r="AK10" s="394"/>
      <c r="AL10" s="394"/>
      <c r="AM10" s="394"/>
      <c r="AN10" s="394"/>
      <c r="AO10" s="394"/>
      <c r="AP10" s="394"/>
      <c r="AQ10" s="394"/>
      <c r="AR10" s="394"/>
      <c r="AS10" s="394"/>
      <c r="AT10" s="394"/>
      <c r="AU10" s="394"/>
      <c r="AV10" s="394"/>
      <c r="AW10" s="394"/>
      <c r="AX10" s="394"/>
      <c r="AY10" s="394"/>
      <c r="AZ10" s="394"/>
      <c r="BA10" s="394"/>
      <c r="BB10" s="394"/>
      <c r="BC10" s="394"/>
      <c r="BD10" s="394"/>
      <c r="BE10" s="394"/>
      <c r="BF10" s="394"/>
      <c r="BG10" s="394"/>
      <c r="BH10" s="394"/>
      <c r="BI10" s="394"/>
      <c r="BJ10" s="394"/>
      <c r="BK10" s="394"/>
      <c r="BL10" s="394"/>
      <c r="BM10" s="394"/>
      <c r="BN10" s="394"/>
      <c r="BO10" s="394"/>
      <c r="BP10" s="394"/>
      <c r="BQ10" s="394"/>
      <c r="BR10" s="394"/>
      <c r="BS10" s="394"/>
      <c r="BT10" s="394"/>
      <c r="BU10" s="394"/>
      <c r="BV10" s="394"/>
      <c r="BW10" s="394"/>
      <c r="BX10" s="394"/>
      <c r="BY10" s="394"/>
      <c r="BZ10" s="394"/>
      <c r="CA10" s="394"/>
      <c r="CB10" s="394"/>
      <c r="CC10" s="394"/>
      <c r="CD10" s="394"/>
      <c r="CE10" s="394"/>
      <c r="CF10" s="394"/>
      <c r="CG10" s="394"/>
      <c r="CH10" s="394"/>
      <c r="CI10" s="394"/>
      <c r="CJ10" s="394"/>
      <c r="CK10" s="394"/>
      <c r="CL10" s="394"/>
      <c r="CM10" s="394"/>
      <c r="CN10" s="394"/>
      <c r="CO10" s="394"/>
      <c r="CP10" s="394"/>
      <c r="CQ10" s="394"/>
      <c r="CR10" s="394"/>
      <c r="CS10" s="394"/>
      <c r="CT10" s="394"/>
      <c r="CU10" s="394"/>
      <c r="CV10" s="394"/>
      <c r="CW10" s="394"/>
      <c r="CX10" s="394"/>
      <c r="CY10" s="394"/>
      <c r="CZ10" s="394"/>
      <c r="DA10" s="394"/>
      <c r="DB10" s="394"/>
      <c r="DC10" s="394"/>
      <c r="DD10" s="394"/>
      <c r="DE10" s="394"/>
      <c r="DF10" s="394"/>
      <c r="DG10" s="394"/>
      <c r="DH10" s="394"/>
      <c r="DI10" s="394"/>
      <c r="DJ10" s="394"/>
      <c r="DK10" s="394"/>
      <c r="DL10" s="394"/>
      <c r="DM10" s="394"/>
      <c r="DN10" s="394"/>
      <c r="DO10" s="394"/>
      <c r="DP10" s="394"/>
      <c r="DQ10" s="394"/>
      <c r="DR10" s="394"/>
      <c r="DS10" s="394"/>
      <c r="DT10" s="394"/>
      <c r="DU10" s="394"/>
      <c r="DV10" s="394"/>
      <c r="DW10" s="394"/>
      <c r="DX10" s="394"/>
      <c r="DY10" s="394"/>
      <c r="DZ10" s="394"/>
      <c r="EA10" s="394"/>
      <c r="EB10" s="394"/>
      <c r="EC10" s="394"/>
      <c r="ED10" s="394"/>
      <c r="EE10" s="394"/>
      <c r="EF10" s="394"/>
      <c r="EG10" s="394"/>
      <c r="EH10" s="394"/>
      <c r="EI10" s="394"/>
      <c r="EJ10" s="394"/>
      <c r="EK10" s="394"/>
      <c r="EL10" s="394"/>
      <c r="EM10" s="394"/>
      <c r="EN10" s="394"/>
      <c r="EO10" s="394"/>
      <c r="EP10" s="394"/>
      <c r="EQ10" s="394"/>
      <c r="ER10" s="394"/>
      <c r="ES10" s="394"/>
      <c r="ET10" s="394"/>
      <c r="EU10" s="394"/>
      <c r="EV10" s="394"/>
      <c r="EW10" s="394"/>
      <c r="EX10" s="394"/>
      <c r="EY10" s="394"/>
      <c r="EZ10" s="394"/>
      <c r="FA10" s="394"/>
      <c r="FB10" s="394"/>
      <c r="FC10" s="394"/>
      <c r="FD10" s="394"/>
      <c r="FE10" s="394"/>
      <c r="FF10" s="394"/>
      <c r="FG10" s="394"/>
      <c r="FH10" s="394"/>
      <c r="FI10" s="394"/>
      <c r="FJ10" s="394"/>
      <c r="FK10" s="394"/>
      <c r="FL10" s="394"/>
      <c r="FM10" s="394"/>
      <c r="FN10" s="394"/>
      <c r="FO10" s="394"/>
      <c r="FP10" s="394"/>
      <c r="FQ10" s="394"/>
      <c r="FR10" s="394"/>
      <c r="FS10" s="394"/>
      <c r="FT10" s="394"/>
      <c r="FU10" s="394"/>
      <c r="FV10" s="394"/>
      <c r="FW10" s="394"/>
      <c r="FX10" s="394"/>
      <c r="FY10" s="394"/>
      <c r="FZ10" s="394"/>
      <c r="GA10" s="394"/>
      <c r="GB10" s="394"/>
      <c r="GC10" s="394"/>
      <c r="GD10" s="394"/>
      <c r="GE10" s="394"/>
      <c r="GF10" s="394"/>
      <c r="GG10" s="394"/>
      <c r="GH10" s="394"/>
      <c r="GI10" s="394"/>
      <c r="GJ10" s="394"/>
      <c r="GK10" s="394"/>
      <c r="GL10" s="394"/>
      <c r="GM10" s="394"/>
      <c r="GN10" s="394"/>
      <c r="GO10" s="394"/>
      <c r="GP10" s="394"/>
      <c r="GQ10" s="394"/>
      <c r="GR10" s="394"/>
      <c r="GS10" s="394"/>
      <c r="GT10" s="394"/>
      <c r="GU10" s="394"/>
      <c r="GV10" s="394"/>
      <c r="GW10" s="394"/>
      <c r="GX10" s="394"/>
      <c r="GY10" s="394"/>
      <c r="GZ10" s="394"/>
      <c r="HA10" s="394"/>
      <c r="HB10" s="394"/>
      <c r="HC10" s="394"/>
      <c r="HD10" s="394"/>
      <c r="HE10" s="394"/>
      <c r="HF10" s="394"/>
      <c r="HG10" s="394"/>
      <c r="HH10" s="394"/>
      <c r="HI10" s="394"/>
      <c r="HJ10" s="394"/>
      <c r="HK10" s="394"/>
      <c r="HL10" s="394"/>
      <c r="HM10" s="394"/>
      <c r="HN10" s="394"/>
      <c r="HO10" s="394"/>
      <c r="HP10" s="394"/>
      <c r="HQ10" s="394"/>
      <c r="HR10" s="394"/>
      <c r="HS10" s="394"/>
      <c r="HT10" s="394"/>
      <c r="HU10" s="394"/>
      <c r="HV10" s="394"/>
    </row>
    <row r="11" spans="1:230" s="400" customFormat="1" ht="18" customHeight="1">
      <c r="B11" s="395">
        <v>4</v>
      </c>
      <c r="C11" s="401" t="s">
        <v>53</v>
      </c>
      <c r="D11" s="402">
        <v>10327</v>
      </c>
      <c r="E11" s="403">
        <v>1064.5189357993609</v>
      </c>
      <c r="F11" s="402">
        <v>69662</v>
      </c>
      <c r="G11" s="403">
        <v>1183.6207194740318</v>
      </c>
      <c r="H11" s="402">
        <v>28810</v>
      </c>
      <c r="I11" s="403">
        <v>757.59023429364811</v>
      </c>
    </row>
    <row r="12" spans="1:230" s="400" customFormat="1" ht="18" customHeight="1">
      <c r="B12" s="395">
        <v>11</v>
      </c>
      <c r="C12" s="401" t="s">
        <v>54</v>
      </c>
      <c r="D12" s="402">
        <v>34233</v>
      </c>
      <c r="E12" s="403">
        <v>1154.8067940291533</v>
      </c>
      <c r="F12" s="402">
        <v>126196</v>
      </c>
      <c r="G12" s="403">
        <v>1479.772001965197</v>
      </c>
      <c r="H12" s="402">
        <v>56911</v>
      </c>
      <c r="I12" s="403">
        <v>928.63914568361133</v>
      </c>
    </row>
    <row r="13" spans="1:230" s="400" customFormat="1" ht="18" customHeight="1">
      <c r="B13" s="395">
        <v>14</v>
      </c>
      <c r="C13" s="401" t="s">
        <v>55</v>
      </c>
      <c r="D13" s="402">
        <v>15495</v>
      </c>
      <c r="E13" s="403">
        <v>1007.5914824136818</v>
      </c>
      <c r="F13" s="402">
        <v>111977</v>
      </c>
      <c r="G13" s="403">
        <v>1200.2462511051374</v>
      </c>
      <c r="H13" s="402">
        <v>42856</v>
      </c>
      <c r="I13" s="403">
        <v>769.56240923091286</v>
      </c>
    </row>
    <row r="14" spans="1:230" s="400" customFormat="1" ht="18" customHeight="1">
      <c r="B14" s="395">
        <v>18</v>
      </c>
      <c r="C14" s="401" t="s">
        <v>56</v>
      </c>
      <c r="D14" s="402">
        <v>22081</v>
      </c>
      <c r="E14" s="403">
        <v>1077.2851569222407</v>
      </c>
      <c r="F14" s="402">
        <v>121188</v>
      </c>
      <c r="G14" s="403">
        <v>1230.7236558075056</v>
      </c>
      <c r="H14" s="402">
        <v>45058</v>
      </c>
      <c r="I14" s="403">
        <v>753.88780593901186</v>
      </c>
    </row>
    <row r="15" spans="1:230" s="400" customFormat="1" ht="18" customHeight="1">
      <c r="B15" s="395">
        <v>21</v>
      </c>
      <c r="C15" s="401" t="s">
        <v>57</v>
      </c>
      <c r="D15" s="402">
        <v>12264</v>
      </c>
      <c r="E15" s="403">
        <v>1012.0657672863666</v>
      </c>
      <c r="F15" s="402">
        <v>60953</v>
      </c>
      <c r="G15" s="403">
        <v>1329.6008529522746</v>
      </c>
      <c r="H15" s="402">
        <v>25047</v>
      </c>
      <c r="I15" s="403">
        <v>850.76583183614821</v>
      </c>
    </row>
    <row r="16" spans="1:230" s="400" customFormat="1" ht="18" customHeight="1">
      <c r="B16" s="395">
        <v>23</v>
      </c>
      <c r="C16" s="401" t="s">
        <v>58</v>
      </c>
      <c r="D16" s="402">
        <v>21230</v>
      </c>
      <c r="E16" s="403">
        <v>998.81743523316072</v>
      </c>
      <c r="F16" s="402">
        <v>84365</v>
      </c>
      <c r="G16" s="403">
        <v>1190.8049173235345</v>
      </c>
      <c r="H16" s="402">
        <v>35870</v>
      </c>
      <c r="I16" s="403">
        <v>793.86223613047116</v>
      </c>
    </row>
    <row r="17" spans="1:230" s="400" customFormat="1" ht="18" customHeight="1">
      <c r="B17" s="395">
        <v>29</v>
      </c>
      <c r="C17" s="401" t="s">
        <v>59</v>
      </c>
      <c r="D17" s="402">
        <v>29652</v>
      </c>
      <c r="E17" s="403">
        <v>1135.4558501956021</v>
      </c>
      <c r="F17" s="402">
        <v>175488</v>
      </c>
      <c r="G17" s="403">
        <v>1315.1541613671588</v>
      </c>
      <c r="H17" s="402">
        <v>67263</v>
      </c>
      <c r="I17" s="403">
        <v>825.83854972273014</v>
      </c>
    </row>
    <row r="18" spans="1:230" s="400" customFormat="1" ht="18" customHeight="1">
      <c r="B18" s="395">
        <v>41</v>
      </c>
      <c r="C18" s="401" t="s">
        <v>60</v>
      </c>
      <c r="D18" s="402">
        <v>58202</v>
      </c>
      <c r="E18" s="403">
        <v>1044.3778533383731</v>
      </c>
      <c r="F18" s="402">
        <v>229811</v>
      </c>
      <c r="G18" s="403">
        <v>1354.6623341789557</v>
      </c>
      <c r="H18" s="402">
        <v>91864</v>
      </c>
      <c r="I18" s="403">
        <v>864.93073848297468</v>
      </c>
    </row>
    <row r="19" spans="1:230" s="400" customFormat="1" ht="18" hidden="1" customHeight="1">
      <c r="B19" s="395"/>
      <c r="C19" s="401"/>
      <c r="D19" s="402"/>
      <c r="E19" s="403"/>
      <c r="F19" s="402"/>
      <c r="G19" s="403"/>
      <c r="H19" s="402"/>
      <c r="I19" s="403"/>
    </row>
    <row r="20" spans="1:230" s="399" customFormat="1" ht="18" customHeight="1">
      <c r="A20" s="394"/>
      <c r="B20" s="395"/>
      <c r="C20" s="396" t="s">
        <v>61</v>
      </c>
      <c r="D20" s="454">
        <v>21274</v>
      </c>
      <c r="E20" s="455">
        <v>1219.1650775594621</v>
      </c>
      <c r="F20" s="456">
        <v>207054</v>
      </c>
      <c r="G20" s="457">
        <v>1514.065905222792</v>
      </c>
      <c r="H20" s="458">
        <v>72990</v>
      </c>
      <c r="I20" s="459">
        <v>943.85960843951239</v>
      </c>
      <c r="J20" s="394"/>
      <c r="K20" s="394"/>
      <c r="L20" s="394"/>
      <c r="M20" s="394"/>
      <c r="N20" s="394"/>
      <c r="O20" s="394"/>
      <c r="P20" s="394"/>
      <c r="Q20" s="394"/>
      <c r="R20" s="394"/>
      <c r="S20" s="394"/>
      <c r="T20" s="394"/>
      <c r="U20" s="394"/>
      <c r="V20" s="394"/>
      <c r="W20" s="394"/>
      <c r="X20" s="394"/>
      <c r="Y20" s="394"/>
      <c r="Z20" s="394"/>
      <c r="AA20" s="394"/>
      <c r="AB20" s="394"/>
      <c r="AC20" s="394"/>
      <c r="AD20" s="394"/>
      <c r="AE20" s="394"/>
      <c r="AF20" s="394"/>
      <c r="AG20" s="394"/>
      <c r="AH20" s="394"/>
      <c r="AI20" s="394"/>
      <c r="AJ20" s="394"/>
      <c r="AK20" s="394"/>
      <c r="AL20" s="394"/>
      <c r="AM20" s="394"/>
      <c r="AN20" s="394"/>
      <c r="AO20" s="394"/>
      <c r="AP20" s="394"/>
      <c r="AQ20" s="394"/>
      <c r="AR20" s="394"/>
      <c r="AS20" s="394"/>
      <c r="AT20" s="394"/>
      <c r="AU20" s="394"/>
      <c r="AV20" s="394"/>
      <c r="AW20" s="394"/>
      <c r="AX20" s="394"/>
      <c r="AY20" s="394"/>
      <c r="AZ20" s="394"/>
      <c r="BA20" s="394"/>
      <c r="BB20" s="394"/>
      <c r="BC20" s="394"/>
      <c r="BD20" s="394"/>
      <c r="BE20" s="394"/>
      <c r="BF20" s="394"/>
      <c r="BG20" s="394"/>
      <c r="BH20" s="394"/>
      <c r="BI20" s="394"/>
      <c r="BJ20" s="394"/>
      <c r="BK20" s="394"/>
      <c r="BL20" s="394"/>
      <c r="BM20" s="394"/>
      <c r="BN20" s="394"/>
      <c r="BO20" s="394"/>
      <c r="BP20" s="394"/>
      <c r="BQ20" s="394"/>
      <c r="BR20" s="394"/>
      <c r="BS20" s="394"/>
      <c r="BT20" s="394"/>
      <c r="BU20" s="394"/>
      <c r="BV20" s="394"/>
      <c r="BW20" s="394"/>
      <c r="BX20" s="394"/>
      <c r="BY20" s="394"/>
      <c r="BZ20" s="394"/>
      <c r="CA20" s="394"/>
      <c r="CB20" s="394"/>
      <c r="CC20" s="394"/>
      <c r="CD20" s="394"/>
      <c r="CE20" s="394"/>
      <c r="CF20" s="394"/>
      <c r="CG20" s="394"/>
      <c r="CH20" s="394"/>
      <c r="CI20" s="394"/>
      <c r="CJ20" s="394"/>
      <c r="CK20" s="394"/>
      <c r="CL20" s="394"/>
      <c r="CM20" s="394"/>
      <c r="CN20" s="394"/>
      <c r="CO20" s="394"/>
      <c r="CP20" s="394"/>
      <c r="CQ20" s="394"/>
      <c r="CR20" s="394"/>
      <c r="CS20" s="394"/>
      <c r="CT20" s="394"/>
      <c r="CU20" s="394"/>
      <c r="CV20" s="394"/>
      <c r="CW20" s="394"/>
      <c r="CX20" s="394"/>
      <c r="CY20" s="394"/>
      <c r="CZ20" s="394"/>
      <c r="DA20" s="394"/>
      <c r="DB20" s="394"/>
      <c r="DC20" s="394"/>
      <c r="DD20" s="394"/>
      <c r="DE20" s="394"/>
      <c r="DF20" s="394"/>
      <c r="DG20" s="394"/>
      <c r="DH20" s="394"/>
      <c r="DI20" s="394"/>
      <c r="DJ20" s="394"/>
      <c r="DK20" s="394"/>
      <c r="DL20" s="394"/>
      <c r="DM20" s="394"/>
      <c r="DN20" s="394"/>
      <c r="DO20" s="394"/>
      <c r="DP20" s="394"/>
      <c r="DQ20" s="394"/>
      <c r="DR20" s="394"/>
      <c r="DS20" s="394"/>
      <c r="DT20" s="394"/>
      <c r="DU20" s="394"/>
      <c r="DV20" s="394"/>
      <c r="DW20" s="394"/>
      <c r="DX20" s="394"/>
      <c r="DY20" s="394"/>
      <c r="DZ20" s="394"/>
      <c r="EA20" s="394"/>
      <c r="EB20" s="394"/>
      <c r="EC20" s="394"/>
      <c r="ED20" s="394"/>
      <c r="EE20" s="394"/>
      <c r="EF20" s="394"/>
      <c r="EG20" s="394"/>
      <c r="EH20" s="394"/>
      <c r="EI20" s="394"/>
      <c r="EJ20" s="394"/>
      <c r="EK20" s="394"/>
      <c r="EL20" s="394"/>
      <c r="EM20" s="394"/>
      <c r="EN20" s="394"/>
      <c r="EO20" s="394"/>
      <c r="EP20" s="394"/>
      <c r="EQ20" s="394"/>
      <c r="ER20" s="394"/>
      <c r="ES20" s="394"/>
      <c r="ET20" s="394"/>
      <c r="EU20" s="394"/>
      <c r="EV20" s="394"/>
      <c r="EW20" s="394"/>
      <c r="EX20" s="394"/>
      <c r="EY20" s="394"/>
      <c r="EZ20" s="394"/>
      <c r="FA20" s="394"/>
      <c r="FB20" s="394"/>
      <c r="FC20" s="394"/>
      <c r="FD20" s="394"/>
      <c r="FE20" s="394"/>
      <c r="FF20" s="394"/>
      <c r="FG20" s="394"/>
      <c r="FH20" s="394"/>
      <c r="FI20" s="394"/>
      <c r="FJ20" s="394"/>
      <c r="FK20" s="394"/>
      <c r="FL20" s="394"/>
      <c r="FM20" s="394"/>
      <c r="FN20" s="394"/>
      <c r="FO20" s="394"/>
      <c r="FP20" s="394"/>
      <c r="FQ20" s="394"/>
      <c r="FR20" s="394"/>
      <c r="FS20" s="394"/>
      <c r="FT20" s="394"/>
      <c r="FU20" s="394"/>
      <c r="FV20" s="394"/>
      <c r="FW20" s="394"/>
      <c r="FX20" s="394"/>
      <c r="FY20" s="394"/>
      <c r="FZ20" s="394"/>
      <c r="GA20" s="394"/>
      <c r="GB20" s="394"/>
      <c r="GC20" s="394"/>
      <c r="GD20" s="394"/>
      <c r="GE20" s="394"/>
      <c r="GF20" s="394"/>
      <c r="GG20" s="394"/>
      <c r="GH20" s="394"/>
      <c r="GI20" s="394"/>
      <c r="GJ20" s="394"/>
      <c r="GK20" s="394"/>
      <c r="GL20" s="394"/>
      <c r="GM20" s="394"/>
      <c r="GN20" s="394"/>
      <c r="GO20" s="394"/>
      <c r="GP20" s="394"/>
      <c r="GQ20" s="394"/>
      <c r="GR20" s="394"/>
      <c r="GS20" s="394"/>
      <c r="GT20" s="394"/>
      <c r="GU20" s="394"/>
      <c r="GV20" s="394"/>
      <c r="GW20" s="394"/>
      <c r="GX20" s="394"/>
      <c r="GY20" s="394"/>
      <c r="GZ20" s="394"/>
      <c r="HA20" s="394"/>
      <c r="HB20" s="394"/>
      <c r="HC20" s="394"/>
      <c r="HD20" s="394"/>
      <c r="HE20" s="394"/>
      <c r="HF20" s="394"/>
      <c r="HG20" s="394"/>
      <c r="HH20" s="394"/>
      <c r="HI20" s="394"/>
      <c r="HJ20" s="394"/>
      <c r="HK20" s="394"/>
      <c r="HL20" s="394"/>
      <c r="HM20" s="394"/>
      <c r="HN20" s="394"/>
      <c r="HO20" s="394"/>
      <c r="HP20" s="394"/>
      <c r="HQ20" s="394"/>
      <c r="HR20" s="394"/>
      <c r="HS20" s="394"/>
      <c r="HT20" s="394"/>
      <c r="HU20" s="394"/>
      <c r="HV20" s="394"/>
    </row>
    <row r="21" spans="1:230" s="400" customFormat="1" ht="18" customHeight="1">
      <c r="B21" s="395">
        <v>22</v>
      </c>
      <c r="C21" s="401" t="s">
        <v>62</v>
      </c>
      <c r="D21" s="402">
        <v>4929</v>
      </c>
      <c r="E21" s="403">
        <v>1112.2480969770743</v>
      </c>
      <c r="F21" s="402">
        <v>34819</v>
      </c>
      <c r="G21" s="403">
        <v>1376.869081535943</v>
      </c>
      <c r="H21" s="402">
        <v>12882</v>
      </c>
      <c r="I21" s="403">
        <v>871.63708352740275</v>
      </c>
    </row>
    <row r="22" spans="1:230" s="400" customFormat="1" ht="18" customHeight="1">
      <c r="B22" s="395">
        <v>40</v>
      </c>
      <c r="C22" s="401" t="s">
        <v>63</v>
      </c>
      <c r="D22" s="402">
        <v>3363</v>
      </c>
      <c r="E22" s="403">
        <v>1105.1077163247101</v>
      </c>
      <c r="F22" s="402">
        <v>23294</v>
      </c>
      <c r="G22" s="403">
        <v>1391.5949171460466</v>
      </c>
      <c r="H22" s="402">
        <v>8163</v>
      </c>
      <c r="I22" s="403">
        <v>856.43658826411854</v>
      </c>
    </row>
    <row r="23" spans="1:230" s="400" customFormat="1" ht="18" customHeight="1">
      <c r="B23" s="395">
        <v>50</v>
      </c>
      <c r="C23" s="401" t="s">
        <v>64</v>
      </c>
      <c r="D23" s="402">
        <v>12982</v>
      </c>
      <c r="E23" s="403">
        <v>1289.3059420736404</v>
      </c>
      <c r="F23" s="402">
        <v>148941</v>
      </c>
      <c r="G23" s="403">
        <v>1565.2935416708629</v>
      </c>
      <c r="H23" s="402">
        <v>51945</v>
      </c>
      <c r="I23" s="403">
        <v>975.50855789777643</v>
      </c>
    </row>
    <row r="24" spans="1:230" s="400" customFormat="1" ht="18" hidden="1" customHeight="1">
      <c r="B24" s="395"/>
      <c r="C24" s="401"/>
      <c r="D24" s="402"/>
      <c r="E24" s="403"/>
      <c r="F24" s="402"/>
      <c r="G24" s="403"/>
      <c r="H24" s="402"/>
      <c r="I24" s="403"/>
    </row>
    <row r="25" spans="1:230" s="399" customFormat="1" ht="18" customHeight="1">
      <c r="A25" s="394"/>
      <c r="B25" s="395">
        <v>33</v>
      </c>
      <c r="C25" s="396" t="s">
        <v>65</v>
      </c>
      <c r="D25" s="454">
        <v>25983</v>
      </c>
      <c r="E25" s="455">
        <v>1317.0038298118002</v>
      </c>
      <c r="F25" s="456">
        <v>185876</v>
      </c>
      <c r="G25" s="457">
        <v>1713.317923669543</v>
      </c>
      <c r="H25" s="458">
        <v>77202</v>
      </c>
      <c r="I25" s="459">
        <v>1028.7637295665916</v>
      </c>
      <c r="J25" s="394"/>
      <c r="K25" s="394"/>
      <c r="L25" s="394"/>
      <c r="M25" s="394"/>
      <c r="N25" s="394"/>
      <c r="O25" s="394"/>
      <c r="P25" s="394"/>
      <c r="Q25" s="394"/>
      <c r="R25" s="394"/>
      <c r="S25" s="394"/>
      <c r="T25" s="394"/>
      <c r="U25" s="394"/>
      <c r="V25" s="394"/>
      <c r="W25" s="394"/>
      <c r="X25" s="394"/>
      <c r="Y25" s="394"/>
      <c r="Z25" s="394"/>
      <c r="AA25" s="394"/>
      <c r="AB25" s="394"/>
      <c r="AC25" s="394"/>
      <c r="AD25" s="394"/>
      <c r="AE25" s="394"/>
      <c r="AF25" s="394"/>
      <c r="AG25" s="394"/>
      <c r="AH25" s="394"/>
      <c r="AI25" s="394"/>
      <c r="AJ25" s="394"/>
      <c r="AK25" s="394"/>
      <c r="AL25" s="394"/>
      <c r="AM25" s="394"/>
      <c r="AN25" s="394"/>
      <c r="AO25" s="394"/>
      <c r="AP25" s="394"/>
      <c r="AQ25" s="394"/>
      <c r="AR25" s="394"/>
      <c r="AS25" s="394"/>
      <c r="AT25" s="394"/>
      <c r="AU25" s="394"/>
      <c r="AV25" s="394"/>
      <c r="AW25" s="394"/>
      <c r="AX25" s="394"/>
      <c r="AY25" s="394"/>
      <c r="AZ25" s="394"/>
      <c r="BA25" s="394"/>
      <c r="BB25" s="394"/>
      <c r="BC25" s="394"/>
      <c r="BD25" s="394"/>
      <c r="BE25" s="394"/>
      <c r="BF25" s="394"/>
      <c r="BG25" s="394"/>
      <c r="BH25" s="394"/>
      <c r="BI25" s="394"/>
      <c r="BJ25" s="394"/>
      <c r="BK25" s="394"/>
      <c r="BL25" s="394"/>
      <c r="BM25" s="394"/>
      <c r="BN25" s="394"/>
      <c r="BO25" s="394"/>
      <c r="BP25" s="394"/>
      <c r="BQ25" s="394"/>
      <c r="BR25" s="394"/>
      <c r="BS25" s="394"/>
      <c r="BT25" s="394"/>
      <c r="BU25" s="394"/>
      <c r="BV25" s="394"/>
      <c r="BW25" s="394"/>
      <c r="BX25" s="394"/>
      <c r="BY25" s="394"/>
      <c r="BZ25" s="394"/>
      <c r="CA25" s="394"/>
      <c r="CB25" s="394"/>
      <c r="CC25" s="394"/>
      <c r="CD25" s="394"/>
      <c r="CE25" s="394"/>
      <c r="CF25" s="394"/>
      <c r="CG25" s="394"/>
      <c r="CH25" s="394"/>
      <c r="CI25" s="394"/>
      <c r="CJ25" s="394"/>
      <c r="CK25" s="394"/>
      <c r="CL25" s="394"/>
      <c r="CM25" s="394"/>
      <c r="CN25" s="394"/>
      <c r="CO25" s="394"/>
      <c r="CP25" s="394"/>
      <c r="CQ25" s="394"/>
      <c r="CR25" s="394"/>
      <c r="CS25" s="394"/>
      <c r="CT25" s="394"/>
      <c r="CU25" s="394"/>
      <c r="CV25" s="394"/>
      <c r="CW25" s="394"/>
      <c r="CX25" s="394"/>
      <c r="CY25" s="394"/>
      <c r="CZ25" s="394"/>
      <c r="DA25" s="394"/>
      <c r="DB25" s="394"/>
      <c r="DC25" s="394"/>
      <c r="DD25" s="394"/>
      <c r="DE25" s="394"/>
      <c r="DF25" s="394"/>
      <c r="DG25" s="394"/>
      <c r="DH25" s="394"/>
      <c r="DI25" s="394"/>
      <c r="DJ25" s="394"/>
      <c r="DK25" s="394"/>
      <c r="DL25" s="394"/>
      <c r="DM25" s="394"/>
      <c r="DN25" s="394"/>
      <c r="DO25" s="394"/>
      <c r="DP25" s="394"/>
      <c r="DQ25" s="394"/>
      <c r="DR25" s="394"/>
      <c r="DS25" s="394"/>
      <c r="DT25" s="394"/>
      <c r="DU25" s="394"/>
      <c r="DV25" s="394"/>
      <c r="DW25" s="394"/>
      <c r="DX25" s="394"/>
      <c r="DY25" s="394"/>
      <c r="DZ25" s="394"/>
      <c r="EA25" s="394"/>
      <c r="EB25" s="394"/>
      <c r="EC25" s="394"/>
      <c r="ED25" s="394"/>
      <c r="EE25" s="394"/>
      <c r="EF25" s="394"/>
      <c r="EG25" s="394"/>
      <c r="EH25" s="394"/>
      <c r="EI25" s="394"/>
      <c r="EJ25" s="394"/>
      <c r="EK25" s="394"/>
      <c r="EL25" s="394"/>
      <c r="EM25" s="394"/>
      <c r="EN25" s="394"/>
      <c r="EO25" s="394"/>
      <c r="EP25" s="394"/>
      <c r="EQ25" s="394"/>
      <c r="ER25" s="394"/>
      <c r="ES25" s="394"/>
      <c r="ET25" s="394"/>
      <c r="EU25" s="394"/>
      <c r="EV25" s="394"/>
      <c r="EW25" s="394"/>
      <c r="EX25" s="394"/>
      <c r="EY25" s="394"/>
      <c r="EZ25" s="394"/>
      <c r="FA25" s="394"/>
      <c r="FB25" s="394"/>
      <c r="FC25" s="394"/>
      <c r="FD25" s="394"/>
      <c r="FE25" s="394"/>
      <c r="FF25" s="394"/>
      <c r="FG25" s="394"/>
      <c r="FH25" s="394"/>
      <c r="FI25" s="394"/>
      <c r="FJ25" s="394"/>
      <c r="FK25" s="394"/>
      <c r="FL25" s="394"/>
      <c r="FM25" s="394"/>
      <c r="FN25" s="394"/>
      <c r="FO25" s="394"/>
      <c r="FP25" s="394"/>
      <c r="FQ25" s="394"/>
      <c r="FR25" s="394"/>
      <c r="FS25" s="394"/>
      <c r="FT25" s="394"/>
      <c r="FU25" s="394"/>
      <c r="FV25" s="394"/>
      <c r="FW25" s="394"/>
      <c r="FX25" s="394"/>
      <c r="FY25" s="394"/>
      <c r="FZ25" s="394"/>
      <c r="GA25" s="394"/>
      <c r="GB25" s="394"/>
      <c r="GC25" s="394"/>
      <c r="GD25" s="394"/>
      <c r="GE25" s="394"/>
      <c r="GF25" s="394"/>
      <c r="GG25" s="394"/>
      <c r="GH25" s="394"/>
      <c r="GI25" s="394"/>
      <c r="GJ25" s="394"/>
      <c r="GK25" s="394"/>
      <c r="GL25" s="394"/>
      <c r="GM25" s="394"/>
      <c r="GN25" s="394"/>
      <c r="GO25" s="394"/>
      <c r="GP25" s="394"/>
      <c r="GQ25" s="394"/>
      <c r="GR25" s="394"/>
      <c r="GS25" s="394"/>
      <c r="GT25" s="394"/>
      <c r="GU25" s="394"/>
      <c r="GV25" s="394"/>
      <c r="GW25" s="394"/>
      <c r="GX25" s="394"/>
      <c r="GY25" s="394"/>
      <c r="GZ25" s="394"/>
      <c r="HA25" s="394"/>
      <c r="HB25" s="394"/>
      <c r="HC25" s="394"/>
      <c r="HD25" s="394"/>
      <c r="HE25" s="394"/>
      <c r="HF25" s="394"/>
      <c r="HG25" s="394"/>
      <c r="HH25" s="394"/>
      <c r="HI25" s="394"/>
      <c r="HJ25" s="394"/>
      <c r="HK25" s="394"/>
      <c r="HL25" s="394"/>
      <c r="HM25" s="394"/>
      <c r="HN25" s="394"/>
      <c r="HO25" s="394"/>
      <c r="HP25" s="394"/>
      <c r="HQ25" s="394"/>
      <c r="HR25" s="394"/>
      <c r="HS25" s="394"/>
      <c r="HT25" s="394"/>
      <c r="HU25" s="394"/>
      <c r="HV25" s="394"/>
    </row>
    <row r="26" spans="1:230" s="399" customFormat="1" ht="18" hidden="1" customHeight="1">
      <c r="A26" s="394"/>
      <c r="B26" s="395"/>
      <c r="C26" s="396"/>
      <c r="D26" s="454"/>
      <c r="E26" s="455"/>
      <c r="F26" s="456"/>
      <c r="G26" s="457"/>
      <c r="H26" s="458"/>
      <c r="I26" s="459"/>
      <c r="J26" s="394"/>
      <c r="K26" s="394"/>
      <c r="L26" s="394"/>
      <c r="M26" s="394"/>
      <c r="N26" s="394"/>
      <c r="O26" s="394"/>
      <c r="P26" s="394"/>
      <c r="Q26" s="394"/>
      <c r="R26" s="394"/>
      <c r="S26" s="394"/>
      <c r="T26" s="394"/>
      <c r="U26" s="394"/>
      <c r="V26" s="394"/>
      <c r="W26" s="394"/>
      <c r="X26" s="394"/>
      <c r="Y26" s="394"/>
      <c r="Z26" s="394"/>
      <c r="AA26" s="394"/>
      <c r="AB26" s="394"/>
      <c r="AC26" s="394"/>
      <c r="AD26" s="394"/>
      <c r="AE26" s="394"/>
      <c r="AF26" s="394"/>
      <c r="AG26" s="394"/>
      <c r="AH26" s="394"/>
      <c r="AI26" s="394"/>
      <c r="AJ26" s="394"/>
      <c r="AK26" s="394"/>
      <c r="AL26" s="394"/>
      <c r="AM26" s="394"/>
      <c r="AN26" s="394"/>
      <c r="AO26" s="394"/>
      <c r="AP26" s="394"/>
      <c r="AQ26" s="394"/>
      <c r="AR26" s="394"/>
      <c r="AS26" s="394"/>
      <c r="AT26" s="394"/>
      <c r="AU26" s="394"/>
      <c r="AV26" s="394"/>
      <c r="AW26" s="394"/>
      <c r="AX26" s="394"/>
      <c r="AY26" s="394"/>
      <c r="AZ26" s="394"/>
      <c r="BA26" s="394"/>
      <c r="BB26" s="394"/>
      <c r="BC26" s="394"/>
      <c r="BD26" s="394"/>
      <c r="BE26" s="394"/>
      <c r="BF26" s="394"/>
      <c r="BG26" s="394"/>
      <c r="BH26" s="394"/>
      <c r="BI26" s="394"/>
      <c r="BJ26" s="394"/>
      <c r="BK26" s="394"/>
      <c r="BL26" s="394"/>
      <c r="BM26" s="394"/>
      <c r="BN26" s="394"/>
      <c r="BO26" s="394"/>
      <c r="BP26" s="394"/>
      <c r="BQ26" s="394"/>
      <c r="BR26" s="394"/>
      <c r="BS26" s="394"/>
      <c r="BT26" s="394"/>
      <c r="BU26" s="394"/>
      <c r="BV26" s="394"/>
      <c r="BW26" s="394"/>
      <c r="BX26" s="394"/>
      <c r="BY26" s="394"/>
      <c r="BZ26" s="394"/>
      <c r="CA26" s="394"/>
      <c r="CB26" s="394"/>
      <c r="CC26" s="394"/>
      <c r="CD26" s="394"/>
      <c r="CE26" s="394"/>
      <c r="CF26" s="394"/>
      <c r="CG26" s="394"/>
      <c r="CH26" s="394"/>
      <c r="CI26" s="394"/>
      <c r="CJ26" s="394"/>
      <c r="CK26" s="394"/>
      <c r="CL26" s="394"/>
      <c r="CM26" s="394"/>
      <c r="CN26" s="394"/>
      <c r="CO26" s="394"/>
      <c r="CP26" s="394"/>
      <c r="CQ26" s="394"/>
      <c r="CR26" s="394"/>
      <c r="CS26" s="394"/>
      <c r="CT26" s="394"/>
      <c r="CU26" s="394"/>
      <c r="CV26" s="394"/>
      <c r="CW26" s="394"/>
      <c r="CX26" s="394"/>
      <c r="CY26" s="394"/>
      <c r="CZ26" s="394"/>
      <c r="DA26" s="394"/>
      <c r="DB26" s="394"/>
      <c r="DC26" s="394"/>
      <c r="DD26" s="394"/>
      <c r="DE26" s="394"/>
      <c r="DF26" s="394"/>
      <c r="DG26" s="394"/>
      <c r="DH26" s="394"/>
      <c r="DI26" s="394"/>
      <c r="DJ26" s="394"/>
      <c r="DK26" s="394"/>
      <c r="DL26" s="394"/>
      <c r="DM26" s="394"/>
      <c r="DN26" s="394"/>
      <c r="DO26" s="394"/>
      <c r="DP26" s="394"/>
      <c r="DQ26" s="394"/>
      <c r="DR26" s="394"/>
      <c r="DS26" s="394"/>
      <c r="DT26" s="394"/>
      <c r="DU26" s="394"/>
      <c r="DV26" s="394"/>
      <c r="DW26" s="394"/>
      <c r="DX26" s="394"/>
      <c r="DY26" s="394"/>
      <c r="DZ26" s="394"/>
      <c r="EA26" s="394"/>
      <c r="EB26" s="394"/>
      <c r="EC26" s="394"/>
      <c r="ED26" s="394"/>
      <c r="EE26" s="394"/>
      <c r="EF26" s="394"/>
      <c r="EG26" s="394"/>
      <c r="EH26" s="394"/>
      <c r="EI26" s="394"/>
      <c r="EJ26" s="394"/>
      <c r="EK26" s="394"/>
      <c r="EL26" s="394"/>
      <c r="EM26" s="394"/>
      <c r="EN26" s="394"/>
      <c r="EO26" s="394"/>
      <c r="EP26" s="394"/>
      <c r="EQ26" s="394"/>
      <c r="ER26" s="394"/>
      <c r="ES26" s="394"/>
      <c r="ET26" s="394"/>
      <c r="EU26" s="394"/>
      <c r="EV26" s="394"/>
      <c r="EW26" s="394"/>
      <c r="EX26" s="394"/>
      <c r="EY26" s="394"/>
      <c r="EZ26" s="394"/>
      <c r="FA26" s="394"/>
      <c r="FB26" s="394"/>
      <c r="FC26" s="394"/>
      <c r="FD26" s="394"/>
      <c r="FE26" s="394"/>
      <c r="FF26" s="394"/>
      <c r="FG26" s="394"/>
      <c r="FH26" s="394"/>
      <c r="FI26" s="394"/>
      <c r="FJ26" s="394"/>
      <c r="FK26" s="394"/>
      <c r="FL26" s="394"/>
      <c r="FM26" s="394"/>
      <c r="FN26" s="394"/>
      <c r="FO26" s="394"/>
      <c r="FP26" s="394"/>
      <c r="FQ26" s="394"/>
      <c r="FR26" s="394"/>
      <c r="FS26" s="394"/>
      <c r="FT26" s="394"/>
      <c r="FU26" s="394"/>
      <c r="FV26" s="394"/>
      <c r="FW26" s="394"/>
      <c r="FX26" s="394"/>
      <c r="FY26" s="394"/>
      <c r="FZ26" s="394"/>
      <c r="GA26" s="394"/>
      <c r="GB26" s="394"/>
      <c r="GC26" s="394"/>
      <c r="GD26" s="394"/>
      <c r="GE26" s="394"/>
      <c r="GF26" s="394"/>
      <c r="GG26" s="394"/>
      <c r="GH26" s="394"/>
      <c r="GI26" s="394"/>
      <c r="GJ26" s="394"/>
      <c r="GK26" s="394"/>
      <c r="GL26" s="394"/>
      <c r="GM26" s="394"/>
      <c r="GN26" s="394"/>
      <c r="GO26" s="394"/>
      <c r="GP26" s="394"/>
      <c r="GQ26" s="394"/>
      <c r="GR26" s="394"/>
      <c r="GS26" s="394"/>
      <c r="GT26" s="394"/>
      <c r="GU26" s="394"/>
      <c r="GV26" s="394"/>
      <c r="GW26" s="394"/>
      <c r="GX26" s="394"/>
      <c r="GY26" s="394"/>
      <c r="GZ26" s="394"/>
      <c r="HA26" s="394"/>
      <c r="HB26" s="394"/>
      <c r="HC26" s="394"/>
      <c r="HD26" s="394"/>
      <c r="HE26" s="394"/>
      <c r="HF26" s="394"/>
      <c r="HG26" s="394"/>
      <c r="HH26" s="394"/>
      <c r="HI26" s="394"/>
      <c r="HJ26" s="394"/>
      <c r="HK26" s="394"/>
      <c r="HL26" s="394"/>
      <c r="HM26" s="394"/>
      <c r="HN26" s="394"/>
      <c r="HO26" s="394"/>
      <c r="HP26" s="394"/>
      <c r="HQ26" s="394"/>
      <c r="HR26" s="394"/>
      <c r="HS26" s="394"/>
      <c r="HT26" s="394"/>
      <c r="HU26" s="394"/>
      <c r="HV26" s="394"/>
    </row>
    <row r="27" spans="1:230" s="399" customFormat="1" ht="18" customHeight="1">
      <c r="A27" s="394"/>
      <c r="B27" s="395">
        <v>7</v>
      </c>
      <c r="C27" s="396" t="s">
        <v>205</v>
      </c>
      <c r="D27" s="454">
        <v>17532</v>
      </c>
      <c r="E27" s="455">
        <v>1088.862821127082</v>
      </c>
      <c r="F27" s="456">
        <v>138113</v>
      </c>
      <c r="G27" s="457">
        <v>1331.8224540050539</v>
      </c>
      <c r="H27" s="458">
        <v>45260</v>
      </c>
      <c r="I27" s="459">
        <v>809.30490764471949</v>
      </c>
      <c r="J27" s="394"/>
      <c r="K27" s="394"/>
      <c r="L27" s="394"/>
      <c r="M27" s="394"/>
      <c r="N27" s="394"/>
      <c r="O27" s="394"/>
      <c r="P27" s="394"/>
      <c r="Q27" s="394"/>
      <c r="R27" s="394"/>
      <c r="S27" s="394"/>
      <c r="T27" s="394"/>
      <c r="U27" s="394"/>
      <c r="V27" s="394"/>
      <c r="W27" s="394"/>
      <c r="X27" s="394"/>
      <c r="Y27" s="394"/>
      <c r="Z27" s="394"/>
      <c r="AA27" s="394"/>
      <c r="AB27" s="394"/>
      <c r="AC27" s="394"/>
      <c r="AD27" s="394"/>
      <c r="AE27" s="394"/>
      <c r="AF27" s="394"/>
      <c r="AG27" s="394"/>
      <c r="AH27" s="394"/>
      <c r="AI27" s="394"/>
      <c r="AJ27" s="394"/>
      <c r="AK27" s="394"/>
      <c r="AL27" s="394"/>
      <c r="AM27" s="394"/>
      <c r="AN27" s="394"/>
      <c r="AO27" s="394"/>
      <c r="AP27" s="394"/>
      <c r="AQ27" s="394"/>
      <c r="AR27" s="394"/>
      <c r="AS27" s="394"/>
      <c r="AT27" s="394"/>
      <c r="AU27" s="394"/>
      <c r="AV27" s="394"/>
      <c r="AW27" s="394"/>
      <c r="AX27" s="394"/>
      <c r="AY27" s="394"/>
      <c r="AZ27" s="394"/>
      <c r="BA27" s="394"/>
      <c r="BB27" s="394"/>
      <c r="BC27" s="394"/>
      <c r="BD27" s="394"/>
      <c r="BE27" s="394"/>
      <c r="BF27" s="394"/>
      <c r="BG27" s="394"/>
      <c r="BH27" s="394"/>
      <c r="BI27" s="394"/>
      <c r="BJ27" s="394"/>
      <c r="BK27" s="394"/>
      <c r="BL27" s="394"/>
      <c r="BM27" s="394"/>
      <c r="BN27" s="394"/>
      <c r="BO27" s="394"/>
      <c r="BP27" s="394"/>
      <c r="BQ27" s="394"/>
      <c r="BR27" s="394"/>
      <c r="BS27" s="394"/>
      <c r="BT27" s="394"/>
      <c r="BU27" s="394"/>
      <c r="BV27" s="394"/>
      <c r="BW27" s="394"/>
      <c r="BX27" s="394"/>
      <c r="BY27" s="394"/>
      <c r="BZ27" s="394"/>
      <c r="CA27" s="394"/>
      <c r="CB27" s="394"/>
      <c r="CC27" s="394"/>
      <c r="CD27" s="394"/>
      <c r="CE27" s="394"/>
      <c r="CF27" s="394"/>
      <c r="CG27" s="394"/>
      <c r="CH27" s="394"/>
      <c r="CI27" s="394"/>
      <c r="CJ27" s="394"/>
      <c r="CK27" s="394"/>
      <c r="CL27" s="394"/>
      <c r="CM27" s="394"/>
      <c r="CN27" s="394"/>
      <c r="CO27" s="394"/>
      <c r="CP27" s="394"/>
      <c r="CQ27" s="394"/>
      <c r="CR27" s="394"/>
      <c r="CS27" s="394"/>
      <c r="CT27" s="394"/>
      <c r="CU27" s="394"/>
      <c r="CV27" s="394"/>
      <c r="CW27" s="394"/>
      <c r="CX27" s="394"/>
      <c r="CY27" s="394"/>
      <c r="CZ27" s="394"/>
      <c r="DA27" s="394"/>
      <c r="DB27" s="394"/>
      <c r="DC27" s="394"/>
      <c r="DD27" s="394"/>
      <c r="DE27" s="394"/>
      <c r="DF27" s="394"/>
      <c r="DG27" s="394"/>
      <c r="DH27" s="394"/>
      <c r="DI27" s="394"/>
      <c r="DJ27" s="394"/>
      <c r="DK27" s="394"/>
      <c r="DL27" s="394"/>
      <c r="DM27" s="394"/>
      <c r="DN27" s="394"/>
      <c r="DO27" s="394"/>
      <c r="DP27" s="394"/>
      <c r="DQ27" s="394"/>
      <c r="DR27" s="394"/>
      <c r="DS27" s="394"/>
      <c r="DT27" s="394"/>
      <c r="DU27" s="394"/>
      <c r="DV27" s="394"/>
      <c r="DW27" s="394"/>
      <c r="DX27" s="394"/>
      <c r="DY27" s="394"/>
      <c r="DZ27" s="394"/>
      <c r="EA27" s="394"/>
      <c r="EB27" s="394"/>
      <c r="EC27" s="394"/>
      <c r="ED27" s="394"/>
      <c r="EE27" s="394"/>
      <c r="EF27" s="394"/>
      <c r="EG27" s="394"/>
      <c r="EH27" s="394"/>
      <c r="EI27" s="394"/>
      <c r="EJ27" s="394"/>
      <c r="EK27" s="394"/>
      <c r="EL27" s="394"/>
      <c r="EM27" s="394"/>
      <c r="EN27" s="394"/>
      <c r="EO27" s="394"/>
      <c r="EP27" s="394"/>
      <c r="EQ27" s="394"/>
      <c r="ER27" s="394"/>
      <c r="ES27" s="394"/>
      <c r="ET27" s="394"/>
      <c r="EU27" s="394"/>
      <c r="EV27" s="394"/>
      <c r="EW27" s="394"/>
      <c r="EX27" s="394"/>
      <c r="EY27" s="394"/>
      <c r="EZ27" s="394"/>
      <c r="FA27" s="394"/>
      <c r="FB27" s="394"/>
      <c r="FC27" s="394"/>
      <c r="FD27" s="394"/>
      <c r="FE27" s="394"/>
      <c r="FF27" s="394"/>
      <c r="FG27" s="394"/>
      <c r="FH27" s="394"/>
      <c r="FI27" s="394"/>
      <c r="FJ27" s="394"/>
      <c r="FK27" s="394"/>
      <c r="FL27" s="394"/>
      <c r="FM27" s="394"/>
      <c r="FN27" s="394"/>
      <c r="FO27" s="394"/>
      <c r="FP27" s="394"/>
      <c r="FQ27" s="394"/>
      <c r="FR27" s="394"/>
      <c r="FS27" s="394"/>
      <c r="FT27" s="394"/>
      <c r="FU27" s="394"/>
      <c r="FV27" s="394"/>
      <c r="FW27" s="394"/>
      <c r="FX27" s="394"/>
      <c r="FY27" s="394"/>
      <c r="FZ27" s="394"/>
      <c r="GA27" s="394"/>
      <c r="GB27" s="394"/>
      <c r="GC27" s="394"/>
      <c r="GD27" s="394"/>
      <c r="GE27" s="394"/>
      <c r="GF27" s="394"/>
      <c r="GG27" s="394"/>
      <c r="GH27" s="394"/>
      <c r="GI27" s="394"/>
      <c r="GJ27" s="394"/>
      <c r="GK27" s="394"/>
      <c r="GL27" s="394"/>
      <c r="GM27" s="394"/>
      <c r="GN27" s="394"/>
      <c r="GO27" s="394"/>
      <c r="GP27" s="394"/>
      <c r="GQ27" s="394"/>
      <c r="GR27" s="394"/>
      <c r="GS27" s="394"/>
      <c r="GT27" s="394"/>
      <c r="GU27" s="394"/>
      <c r="GV27" s="394"/>
      <c r="GW27" s="394"/>
      <c r="GX27" s="394"/>
      <c r="GY27" s="394"/>
      <c r="GZ27" s="394"/>
      <c r="HA27" s="394"/>
      <c r="HB27" s="394"/>
      <c r="HC27" s="394"/>
      <c r="HD27" s="394"/>
      <c r="HE27" s="394"/>
      <c r="HF27" s="394"/>
      <c r="HG27" s="394"/>
      <c r="HH27" s="394"/>
      <c r="HI27" s="394"/>
      <c r="HJ27" s="394"/>
      <c r="HK27" s="394"/>
      <c r="HL27" s="394"/>
      <c r="HM27" s="394"/>
      <c r="HN27" s="394"/>
      <c r="HO27" s="394"/>
      <c r="HP27" s="394"/>
      <c r="HQ27" s="394"/>
      <c r="HR27" s="394"/>
      <c r="HS27" s="394"/>
      <c r="HT27" s="394"/>
      <c r="HU27" s="394"/>
      <c r="HV27" s="394"/>
    </row>
    <row r="28" spans="1:230" s="399" customFormat="1" ht="18" hidden="1" customHeight="1">
      <c r="A28" s="394"/>
      <c r="B28" s="395"/>
      <c r="C28" s="396"/>
      <c r="D28" s="454"/>
      <c r="E28" s="455"/>
      <c r="F28" s="456"/>
      <c r="G28" s="457"/>
      <c r="H28" s="458"/>
      <c r="I28" s="459"/>
      <c r="J28" s="394"/>
      <c r="K28" s="394"/>
      <c r="L28" s="394"/>
      <c r="M28" s="394"/>
      <c r="N28" s="394"/>
      <c r="O28" s="394"/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94"/>
      <c r="AA28" s="394"/>
      <c r="AB28" s="394"/>
      <c r="AC28" s="394"/>
      <c r="AD28" s="394"/>
      <c r="AE28" s="394"/>
      <c r="AF28" s="394"/>
      <c r="AG28" s="394"/>
      <c r="AH28" s="394"/>
      <c r="AI28" s="394"/>
      <c r="AJ28" s="394"/>
      <c r="AK28" s="394"/>
      <c r="AL28" s="394"/>
      <c r="AM28" s="394"/>
      <c r="AN28" s="394"/>
      <c r="AO28" s="394"/>
      <c r="AP28" s="394"/>
      <c r="AQ28" s="394"/>
      <c r="AR28" s="394"/>
      <c r="AS28" s="394"/>
      <c r="AT28" s="394"/>
      <c r="AU28" s="394"/>
      <c r="AV28" s="394"/>
      <c r="AW28" s="394"/>
      <c r="AX28" s="394"/>
      <c r="AY28" s="394"/>
      <c r="AZ28" s="394"/>
      <c r="BA28" s="394"/>
      <c r="BB28" s="394"/>
      <c r="BC28" s="394"/>
      <c r="BD28" s="394"/>
      <c r="BE28" s="394"/>
      <c r="BF28" s="394"/>
      <c r="BG28" s="394"/>
      <c r="BH28" s="394"/>
      <c r="BI28" s="394"/>
      <c r="BJ28" s="394"/>
      <c r="BK28" s="394"/>
      <c r="BL28" s="394"/>
      <c r="BM28" s="394"/>
      <c r="BN28" s="394"/>
      <c r="BO28" s="394"/>
      <c r="BP28" s="394"/>
      <c r="BQ28" s="394"/>
      <c r="BR28" s="394"/>
      <c r="BS28" s="394"/>
      <c r="BT28" s="394"/>
      <c r="BU28" s="394"/>
      <c r="BV28" s="394"/>
      <c r="BW28" s="394"/>
      <c r="BX28" s="394"/>
      <c r="BY28" s="394"/>
      <c r="BZ28" s="394"/>
      <c r="CA28" s="394"/>
      <c r="CB28" s="394"/>
      <c r="CC28" s="394"/>
      <c r="CD28" s="394"/>
      <c r="CE28" s="394"/>
      <c r="CF28" s="394"/>
      <c r="CG28" s="394"/>
      <c r="CH28" s="394"/>
      <c r="CI28" s="394"/>
      <c r="CJ28" s="394"/>
      <c r="CK28" s="394"/>
      <c r="CL28" s="394"/>
      <c r="CM28" s="394"/>
      <c r="CN28" s="394"/>
      <c r="CO28" s="394"/>
      <c r="CP28" s="394"/>
      <c r="CQ28" s="394"/>
      <c r="CR28" s="394"/>
      <c r="CS28" s="394"/>
      <c r="CT28" s="394"/>
      <c r="CU28" s="394"/>
      <c r="CV28" s="394"/>
      <c r="CW28" s="394"/>
      <c r="CX28" s="394"/>
      <c r="CY28" s="394"/>
      <c r="CZ28" s="394"/>
      <c r="DA28" s="394"/>
      <c r="DB28" s="394"/>
      <c r="DC28" s="394"/>
      <c r="DD28" s="394"/>
      <c r="DE28" s="394"/>
      <c r="DF28" s="394"/>
      <c r="DG28" s="394"/>
      <c r="DH28" s="394"/>
      <c r="DI28" s="394"/>
      <c r="DJ28" s="394"/>
      <c r="DK28" s="394"/>
      <c r="DL28" s="394"/>
      <c r="DM28" s="394"/>
      <c r="DN28" s="394"/>
      <c r="DO28" s="394"/>
      <c r="DP28" s="394"/>
      <c r="DQ28" s="394"/>
      <c r="DR28" s="394"/>
      <c r="DS28" s="394"/>
      <c r="DT28" s="394"/>
      <c r="DU28" s="394"/>
      <c r="DV28" s="394"/>
      <c r="DW28" s="394"/>
      <c r="DX28" s="394"/>
      <c r="DY28" s="394"/>
      <c r="DZ28" s="394"/>
      <c r="EA28" s="394"/>
      <c r="EB28" s="394"/>
      <c r="EC28" s="394"/>
      <c r="ED28" s="394"/>
      <c r="EE28" s="394"/>
      <c r="EF28" s="394"/>
      <c r="EG28" s="394"/>
      <c r="EH28" s="394"/>
      <c r="EI28" s="394"/>
      <c r="EJ28" s="394"/>
      <c r="EK28" s="394"/>
      <c r="EL28" s="394"/>
      <c r="EM28" s="394"/>
      <c r="EN28" s="394"/>
      <c r="EO28" s="394"/>
      <c r="EP28" s="394"/>
      <c r="EQ28" s="394"/>
      <c r="ER28" s="394"/>
      <c r="ES28" s="394"/>
      <c r="ET28" s="394"/>
      <c r="EU28" s="394"/>
      <c r="EV28" s="394"/>
      <c r="EW28" s="394"/>
      <c r="EX28" s="394"/>
      <c r="EY28" s="394"/>
      <c r="EZ28" s="394"/>
      <c r="FA28" s="394"/>
      <c r="FB28" s="394"/>
      <c r="FC28" s="394"/>
      <c r="FD28" s="394"/>
      <c r="FE28" s="394"/>
      <c r="FF28" s="394"/>
      <c r="FG28" s="394"/>
      <c r="FH28" s="394"/>
      <c r="FI28" s="394"/>
      <c r="FJ28" s="394"/>
      <c r="FK28" s="394"/>
      <c r="FL28" s="394"/>
      <c r="FM28" s="394"/>
      <c r="FN28" s="394"/>
      <c r="FO28" s="394"/>
      <c r="FP28" s="394"/>
      <c r="FQ28" s="394"/>
      <c r="FR28" s="394"/>
      <c r="FS28" s="394"/>
      <c r="FT28" s="394"/>
      <c r="FU28" s="394"/>
      <c r="FV28" s="394"/>
      <c r="FW28" s="394"/>
      <c r="FX28" s="394"/>
      <c r="FY28" s="394"/>
      <c r="FZ28" s="394"/>
      <c r="GA28" s="394"/>
      <c r="GB28" s="394"/>
      <c r="GC28" s="394"/>
      <c r="GD28" s="394"/>
      <c r="GE28" s="394"/>
      <c r="GF28" s="394"/>
      <c r="GG28" s="394"/>
      <c r="GH28" s="394"/>
      <c r="GI28" s="394"/>
      <c r="GJ28" s="394"/>
      <c r="GK28" s="394"/>
      <c r="GL28" s="394"/>
      <c r="GM28" s="394"/>
      <c r="GN28" s="394"/>
      <c r="GO28" s="394"/>
      <c r="GP28" s="394"/>
      <c r="GQ28" s="394"/>
      <c r="GR28" s="394"/>
      <c r="GS28" s="394"/>
      <c r="GT28" s="394"/>
      <c r="GU28" s="394"/>
      <c r="GV28" s="394"/>
      <c r="GW28" s="394"/>
      <c r="GX28" s="394"/>
      <c r="GY28" s="394"/>
      <c r="GZ28" s="394"/>
      <c r="HA28" s="394"/>
      <c r="HB28" s="394"/>
      <c r="HC28" s="394"/>
      <c r="HD28" s="394"/>
      <c r="HE28" s="394"/>
      <c r="HF28" s="394"/>
      <c r="HG28" s="394"/>
      <c r="HH28" s="394"/>
      <c r="HI28" s="394"/>
      <c r="HJ28" s="394"/>
      <c r="HK28" s="394"/>
      <c r="HL28" s="394"/>
      <c r="HM28" s="394"/>
      <c r="HN28" s="394"/>
      <c r="HO28" s="394"/>
      <c r="HP28" s="394"/>
      <c r="HQ28" s="394"/>
      <c r="HR28" s="394"/>
      <c r="HS28" s="394"/>
      <c r="HT28" s="394"/>
      <c r="HU28" s="394"/>
      <c r="HV28" s="394"/>
    </row>
    <row r="29" spans="1:230" s="399" customFormat="1" ht="18" customHeight="1">
      <c r="A29" s="394"/>
      <c r="B29" s="395"/>
      <c r="C29" s="396" t="s">
        <v>66</v>
      </c>
      <c r="D29" s="454">
        <v>52686</v>
      </c>
      <c r="E29" s="455">
        <v>1103.0226143567547</v>
      </c>
      <c r="F29" s="456">
        <v>206224</v>
      </c>
      <c r="G29" s="457">
        <v>1328.8068057549074</v>
      </c>
      <c r="H29" s="458">
        <v>83095</v>
      </c>
      <c r="I29" s="459">
        <v>842.1849497563029</v>
      </c>
      <c r="J29" s="394"/>
      <c r="K29" s="394"/>
      <c r="L29" s="394"/>
      <c r="M29" s="394"/>
      <c r="N29" s="394"/>
      <c r="O29" s="394"/>
      <c r="P29" s="394"/>
      <c r="Q29" s="394"/>
      <c r="R29" s="394"/>
      <c r="S29" s="394"/>
      <c r="T29" s="394"/>
      <c r="U29" s="394"/>
      <c r="V29" s="394"/>
      <c r="W29" s="394"/>
      <c r="X29" s="394"/>
      <c r="Y29" s="394"/>
      <c r="Z29" s="394"/>
      <c r="AA29" s="394"/>
      <c r="AB29" s="394"/>
      <c r="AC29" s="394"/>
      <c r="AD29" s="394"/>
      <c r="AE29" s="394"/>
      <c r="AF29" s="394"/>
      <c r="AG29" s="394"/>
      <c r="AH29" s="394"/>
      <c r="AI29" s="394"/>
      <c r="AJ29" s="394"/>
      <c r="AK29" s="394"/>
      <c r="AL29" s="394"/>
      <c r="AM29" s="394"/>
      <c r="AN29" s="394"/>
      <c r="AO29" s="394"/>
      <c r="AP29" s="394"/>
      <c r="AQ29" s="394"/>
      <c r="AR29" s="394"/>
      <c r="AS29" s="394"/>
      <c r="AT29" s="394"/>
      <c r="AU29" s="394"/>
      <c r="AV29" s="394"/>
      <c r="AW29" s="394"/>
      <c r="AX29" s="394"/>
      <c r="AY29" s="394"/>
      <c r="AZ29" s="394"/>
      <c r="BA29" s="394"/>
      <c r="BB29" s="394"/>
      <c r="BC29" s="394"/>
      <c r="BD29" s="394"/>
      <c r="BE29" s="394"/>
      <c r="BF29" s="394"/>
      <c r="BG29" s="394"/>
      <c r="BH29" s="394"/>
      <c r="BI29" s="394"/>
      <c r="BJ29" s="394"/>
      <c r="BK29" s="394"/>
      <c r="BL29" s="394"/>
      <c r="BM29" s="394"/>
      <c r="BN29" s="394"/>
      <c r="BO29" s="394"/>
      <c r="BP29" s="394"/>
      <c r="BQ29" s="394"/>
      <c r="BR29" s="394"/>
      <c r="BS29" s="394"/>
      <c r="BT29" s="394"/>
      <c r="BU29" s="394"/>
      <c r="BV29" s="394"/>
      <c r="BW29" s="394"/>
      <c r="BX29" s="394"/>
      <c r="BY29" s="394"/>
      <c r="BZ29" s="394"/>
      <c r="CA29" s="394"/>
      <c r="CB29" s="394"/>
      <c r="CC29" s="394"/>
      <c r="CD29" s="394"/>
      <c r="CE29" s="394"/>
      <c r="CF29" s="394"/>
      <c r="CG29" s="394"/>
      <c r="CH29" s="394"/>
      <c r="CI29" s="394"/>
      <c r="CJ29" s="394"/>
      <c r="CK29" s="394"/>
      <c r="CL29" s="394"/>
      <c r="CM29" s="394"/>
      <c r="CN29" s="394"/>
      <c r="CO29" s="394"/>
      <c r="CP29" s="394"/>
      <c r="CQ29" s="394"/>
      <c r="CR29" s="394"/>
      <c r="CS29" s="394"/>
      <c r="CT29" s="394"/>
      <c r="CU29" s="394"/>
      <c r="CV29" s="394"/>
      <c r="CW29" s="394"/>
      <c r="CX29" s="394"/>
      <c r="CY29" s="394"/>
      <c r="CZ29" s="394"/>
      <c r="DA29" s="394"/>
      <c r="DB29" s="394"/>
      <c r="DC29" s="394"/>
      <c r="DD29" s="394"/>
      <c r="DE29" s="394"/>
      <c r="DF29" s="394"/>
      <c r="DG29" s="394"/>
      <c r="DH29" s="394"/>
      <c r="DI29" s="394"/>
      <c r="DJ29" s="394"/>
      <c r="DK29" s="394"/>
      <c r="DL29" s="394"/>
      <c r="DM29" s="394"/>
      <c r="DN29" s="394"/>
      <c r="DO29" s="394"/>
      <c r="DP29" s="394"/>
      <c r="DQ29" s="394"/>
      <c r="DR29" s="394"/>
      <c r="DS29" s="394"/>
      <c r="DT29" s="394"/>
      <c r="DU29" s="394"/>
      <c r="DV29" s="394"/>
      <c r="DW29" s="394"/>
      <c r="DX29" s="394"/>
      <c r="DY29" s="394"/>
      <c r="DZ29" s="394"/>
      <c r="EA29" s="394"/>
      <c r="EB29" s="394"/>
      <c r="EC29" s="394"/>
      <c r="ED29" s="394"/>
      <c r="EE29" s="394"/>
      <c r="EF29" s="394"/>
      <c r="EG29" s="394"/>
      <c r="EH29" s="394"/>
      <c r="EI29" s="394"/>
      <c r="EJ29" s="394"/>
      <c r="EK29" s="394"/>
      <c r="EL29" s="394"/>
      <c r="EM29" s="394"/>
      <c r="EN29" s="394"/>
      <c r="EO29" s="394"/>
      <c r="EP29" s="394"/>
      <c r="EQ29" s="394"/>
      <c r="ER29" s="394"/>
      <c r="ES29" s="394"/>
      <c r="ET29" s="394"/>
      <c r="EU29" s="394"/>
      <c r="EV29" s="394"/>
      <c r="EW29" s="394"/>
      <c r="EX29" s="394"/>
      <c r="EY29" s="394"/>
      <c r="EZ29" s="394"/>
      <c r="FA29" s="394"/>
      <c r="FB29" s="394"/>
      <c r="FC29" s="394"/>
      <c r="FD29" s="394"/>
      <c r="FE29" s="394"/>
      <c r="FF29" s="394"/>
      <c r="FG29" s="394"/>
      <c r="FH29" s="394"/>
      <c r="FI29" s="394"/>
      <c r="FJ29" s="394"/>
      <c r="FK29" s="394"/>
      <c r="FL29" s="394"/>
      <c r="FM29" s="394"/>
      <c r="FN29" s="394"/>
      <c r="FO29" s="394"/>
      <c r="FP29" s="394"/>
      <c r="FQ29" s="394"/>
      <c r="FR29" s="394"/>
      <c r="FS29" s="394"/>
      <c r="FT29" s="394"/>
      <c r="FU29" s="394"/>
      <c r="FV29" s="394"/>
      <c r="FW29" s="394"/>
      <c r="FX29" s="394"/>
      <c r="FY29" s="394"/>
      <c r="FZ29" s="394"/>
      <c r="GA29" s="394"/>
      <c r="GB29" s="394"/>
      <c r="GC29" s="394"/>
      <c r="GD29" s="394"/>
      <c r="GE29" s="394"/>
      <c r="GF29" s="394"/>
      <c r="GG29" s="394"/>
      <c r="GH29" s="394"/>
      <c r="GI29" s="394"/>
      <c r="GJ29" s="394"/>
      <c r="GK29" s="394"/>
      <c r="GL29" s="394"/>
      <c r="GM29" s="394"/>
      <c r="GN29" s="394"/>
      <c r="GO29" s="394"/>
      <c r="GP29" s="394"/>
      <c r="GQ29" s="394"/>
      <c r="GR29" s="394"/>
      <c r="GS29" s="394"/>
      <c r="GT29" s="394"/>
      <c r="GU29" s="394"/>
      <c r="GV29" s="394"/>
      <c r="GW29" s="394"/>
      <c r="GX29" s="394"/>
      <c r="GY29" s="394"/>
      <c r="GZ29" s="394"/>
      <c r="HA29" s="394"/>
      <c r="HB29" s="394"/>
      <c r="HC29" s="394"/>
      <c r="HD29" s="394"/>
      <c r="HE29" s="394"/>
      <c r="HF29" s="394"/>
      <c r="HG29" s="394"/>
      <c r="HH29" s="394"/>
      <c r="HI29" s="394"/>
      <c r="HJ29" s="394"/>
      <c r="HK29" s="394"/>
      <c r="HL29" s="394"/>
      <c r="HM29" s="394"/>
      <c r="HN29" s="394"/>
      <c r="HO29" s="394"/>
      <c r="HP29" s="394"/>
      <c r="HQ29" s="394"/>
      <c r="HR29" s="394"/>
      <c r="HS29" s="394"/>
      <c r="HT29" s="394"/>
      <c r="HU29" s="394"/>
      <c r="HV29" s="394"/>
    </row>
    <row r="30" spans="1:230" s="400" customFormat="1" ht="18" customHeight="1">
      <c r="B30" s="395">
        <v>35</v>
      </c>
      <c r="C30" s="401" t="s">
        <v>67</v>
      </c>
      <c r="D30" s="402">
        <v>29283</v>
      </c>
      <c r="E30" s="403">
        <v>1154.9262302359732</v>
      </c>
      <c r="F30" s="402">
        <v>106884</v>
      </c>
      <c r="G30" s="403">
        <v>1350.4652235133415</v>
      </c>
      <c r="H30" s="402">
        <v>42829</v>
      </c>
      <c r="I30" s="403">
        <v>850.50184757991087</v>
      </c>
    </row>
    <row r="31" spans="1:230" s="400" customFormat="1" ht="18" customHeight="1">
      <c r="B31" s="395">
        <v>38</v>
      </c>
      <c r="C31" s="401" t="s">
        <v>68</v>
      </c>
      <c r="D31" s="402">
        <v>23403</v>
      </c>
      <c r="E31" s="403">
        <v>1038.0782233047046</v>
      </c>
      <c r="F31" s="402">
        <v>99340</v>
      </c>
      <c r="G31" s="403">
        <v>1305.5036215019124</v>
      </c>
      <c r="H31" s="402">
        <v>40266</v>
      </c>
      <c r="I31" s="403">
        <v>833.33866711369387</v>
      </c>
    </row>
    <row r="32" spans="1:230" s="400" customFormat="1" ht="18" hidden="1" customHeight="1">
      <c r="B32" s="395"/>
      <c r="C32" s="401"/>
      <c r="D32" s="402"/>
      <c r="E32" s="403"/>
      <c r="F32" s="402"/>
      <c r="G32" s="403"/>
      <c r="H32" s="402"/>
      <c r="I32" s="403"/>
    </row>
    <row r="33" spans="1:230" s="399" customFormat="1" ht="18" customHeight="1">
      <c r="A33" s="394"/>
      <c r="B33" s="395">
        <v>39</v>
      </c>
      <c r="C33" s="396" t="s">
        <v>69</v>
      </c>
      <c r="D33" s="454">
        <v>12877</v>
      </c>
      <c r="E33" s="455">
        <v>1213.5295651160986</v>
      </c>
      <c r="F33" s="456">
        <v>92191</v>
      </c>
      <c r="G33" s="457">
        <v>1529.9139858554524</v>
      </c>
      <c r="H33" s="458">
        <v>34957</v>
      </c>
      <c r="I33" s="459">
        <v>945.96025631490124</v>
      </c>
      <c r="J33" s="394"/>
      <c r="K33" s="394"/>
      <c r="L33" s="394"/>
      <c r="M33" s="394"/>
      <c r="N33" s="394"/>
      <c r="O33" s="394"/>
      <c r="P33" s="394"/>
      <c r="Q33" s="394"/>
      <c r="R33" s="394"/>
      <c r="S33" s="394"/>
      <c r="T33" s="394"/>
      <c r="U33" s="394"/>
      <c r="V33" s="394"/>
      <c r="W33" s="394"/>
      <c r="X33" s="394"/>
      <c r="Y33" s="394"/>
      <c r="Z33" s="394"/>
      <c r="AA33" s="394"/>
      <c r="AB33" s="394"/>
      <c r="AC33" s="394"/>
      <c r="AD33" s="394"/>
      <c r="AE33" s="394"/>
      <c r="AF33" s="394"/>
      <c r="AG33" s="394"/>
      <c r="AH33" s="394"/>
      <c r="AI33" s="394"/>
      <c r="AJ33" s="394"/>
      <c r="AK33" s="394"/>
      <c r="AL33" s="394"/>
      <c r="AM33" s="394"/>
      <c r="AN33" s="394"/>
      <c r="AO33" s="394"/>
      <c r="AP33" s="394"/>
      <c r="AQ33" s="394"/>
      <c r="AR33" s="394"/>
      <c r="AS33" s="394"/>
      <c r="AT33" s="394"/>
      <c r="AU33" s="394"/>
      <c r="AV33" s="394"/>
      <c r="AW33" s="394"/>
      <c r="AX33" s="394"/>
      <c r="AY33" s="394"/>
      <c r="AZ33" s="394"/>
      <c r="BA33" s="394"/>
      <c r="BB33" s="394"/>
      <c r="BC33" s="394"/>
      <c r="BD33" s="394"/>
      <c r="BE33" s="394"/>
      <c r="BF33" s="394"/>
      <c r="BG33" s="394"/>
      <c r="BH33" s="394"/>
      <c r="BI33" s="394"/>
      <c r="BJ33" s="394"/>
      <c r="BK33" s="394"/>
      <c r="BL33" s="394"/>
      <c r="BM33" s="394"/>
      <c r="BN33" s="394"/>
      <c r="BO33" s="394"/>
      <c r="BP33" s="394"/>
      <c r="BQ33" s="394"/>
      <c r="BR33" s="394"/>
      <c r="BS33" s="394"/>
      <c r="BT33" s="394"/>
      <c r="BU33" s="394"/>
      <c r="BV33" s="394"/>
      <c r="BW33" s="394"/>
      <c r="BX33" s="394"/>
      <c r="BY33" s="394"/>
      <c r="BZ33" s="394"/>
      <c r="CA33" s="394"/>
      <c r="CB33" s="394"/>
      <c r="CC33" s="394"/>
      <c r="CD33" s="394"/>
      <c r="CE33" s="394"/>
      <c r="CF33" s="394"/>
      <c r="CG33" s="394"/>
      <c r="CH33" s="394"/>
      <c r="CI33" s="394"/>
      <c r="CJ33" s="394"/>
      <c r="CK33" s="394"/>
      <c r="CL33" s="394"/>
      <c r="CM33" s="394"/>
      <c r="CN33" s="394"/>
      <c r="CO33" s="394"/>
      <c r="CP33" s="394"/>
      <c r="CQ33" s="394"/>
      <c r="CR33" s="394"/>
      <c r="CS33" s="394"/>
      <c r="CT33" s="394"/>
      <c r="CU33" s="394"/>
      <c r="CV33" s="394"/>
      <c r="CW33" s="394"/>
      <c r="CX33" s="394"/>
      <c r="CY33" s="394"/>
      <c r="CZ33" s="394"/>
      <c r="DA33" s="394"/>
      <c r="DB33" s="394"/>
      <c r="DC33" s="394"/>
      <c r="DD33" s="394"/>
      <c r="DE33" s="394"/>
      <c r="DF33" s="394"/>
      <c r="DG33" s="394"/>
      <c r="DH33" s="394"/>
      <c r="DI33" s="394"/>
      <c r="DJ33" s="394"/>
      <c r="DK33" s="394"/>
      <c r="DL33" s="394"/>
      <c r="DM33" s="394"/>
      <c r="DN33" s="394"/>
      <c r="DO33" s="394"/>
      <c r="DP33" s="394"/>
      <c r="DQ33" s="394"/>
      <c r="DR33" s="394"/>
      <c r="DS33" s="394"/>
      <c r="DT33" s="394"/>
      <c r="DU33" s="394"/>
      <c r="DV33" s="394"/>
      <c r="DW33" s="394"/>
      <c r="DX33" s="394"/>
      <c r="DY33" s="394"/>
      <c r="DZ33" s="394"/>
      <c r="EA33" s="394"/>
      <c r="EB33" s="394"/>
      <c r="EC33" s="394"/>
      <c r="ED33" s="394"/>
      <c r="EE33" s="394"/>
      <c r="EF33" s="394"/>
      <c r="EG33" s="394"/>
      <c r="EH33" s="394"/>
      <c r="EI33" s="394"/>
      <c r="EJ33" s="394"/>
      <c r="EK33" s="394"/>
      <c r="EL33" s="394"/>
      <c r="EM33" s="394"/>
      <c r="EN33" s="394"/>
      <c r="EO33" s="394"/>
      <c r="EP33" s="394"/>
      <c r="EQ33" s="394"/>
      <c r="ER33" s="394"/>
      <c r="ES33" s="394"/>
      <c r="ET33" s="394"/>
      <c r="EU33" s="394"/>
      <c r="EV33" s="394"/>
      <c r="EW33" s="394"/>
      <c r="EX33" s="394"/>
      <c r="EY33" s="394"/>
      <c r="EZ33" s="394"/>
      <c r="FA33" s="394"/>
      <c r="FB33" s="394"/>
      <c r="FC33" s="394"/>
      <c r="FD33" s="394"/>
      <c r="FE33" s="394"/>
      <c r="FF33" s="394"/>
      <c r="FG33" s="394"/>
      <c r="FH33" s="394"/>
      <c r="FI33" s="394"/>
      <c r="FJ33" s="394"/>
      <c r="FK33" s="394"/>
      <c r="FL33" s="394"/>
      <c r="FM33" s="394"/>
      <c r="FN33" s="394"/>
      <c r="FO33" s="394"/>
      <c r="FP33" s="394"/>
      <c r="FQ33" s="394"/>
      <c r="FR33" s="394"/>
      <c r="FS33" s="394"/>
      <c r="FT33" s="394"/>
      <c r="FU33" s="394"/>
      <c r="FV33" s="394"/>
      <c r="FW33" s="394"/>
      <c r="FX33" s="394"/>
      <c r="FY33" s="394"/>
      <c r="FZ33" s="394"/>
      <c r="GA33" s="394"/>
      <c r="GB33" s="394"/>
      <c r="GC33" s="394"/>
      <c r="GD33" s="394"/>
      <c r="GE33" s="394"/>
      <c r="GF33" s="394"/>
      <c r="GG33" s="394"/>
      <c r="GH33" s="394"/>
      <c r="GI33" s="394"/>
      <c r="GJ33" s="394"/>
      <c r="GK33" s="394"/>
      <c r="GL33" s="394"/>
      <c r="GM33" s="394"/>
      <c r="GN33" s="394"/>
      <c r="GO33" s="394"/>
      <c r="GP33" s="394"/>
      <c r="GQ33" s="394"/>
      <c r="GR33" s="394"/>
      <c r="GS33" s="394"/>
      <c r="GT33" s="394"/>
      <c r="GU33" s="394"/>
      <c r="GV33" s="394"/>
      <c r="GW33" s="394"/>
      <c r="GX33" s="394"/>
      <c r="GY33" s="394"/>
      <c r="GZ33" s="394"/>
      <c r="HA33" s="394"/>
      <c r="HB33" s="394"/>
      <c r="HC33" s="394"/>
      <c r="HD33" s="394"/>
      <c r="HE33" s="394"/>
      <c r="HF33" s="394"/>
      <c r="HG33" s="394"/>
      <c r="HH33" s="394"/>
      <c r="HI33" s="394"/>
      <c r="HJ33" s="394"/>
      <c r="HK33" s="394"/>
      <c r="HL33" s="394"/>
      <c r="HM33" s="394"/>
      <c r="HN33" s="394"/>
      <c r="HO33" s="394"/>
      <c r="HP33" s="394"/>
      <c r="HQ33" s="394"/>
      <c r="HR33" s="394"/>
      <c r="HS33" s="394"/>
      <c r="HT33" s="394"/>
      <c r="HU33" s="394"/>
      <c r="HV33" s="394"/>
    </row>
    <row r="34" spans="1:230" s="399" customFormat="1" ht="18" hidden="1" customHeight="1">
      <c r="A34" s="394"/>
      <c r="B34" s="395"/>
      <c r="C34" s="396"/>
      <c r="D34" s="454"/>
      <c r="E34" s="455"/>
      <c r="F34" s="456"/>
      <c r="G34" s="457"/>
      <c r="H34" s="458"/>
      <c r="I34" s="459"/>
      <c r="J34" s="394"/>
      <c r="K34" s="394"/>
      <c r="L34" s="394"/>
      <c r="M34" s="394"/>
      <c r="N34" s="394"/>
      <c r="O34" s="394"/>
      <c r="P34" s="394"/>
      <c r="Q34" s="394"/>
      <c r="R34" s="394"/>
      <c r="S34" s="394"/>
      <c r="T34" s="394"/>
      <c r="U34" s="394"/>
      <c r="V34" s="394"/>
      <c r="W34" s="394"/>
      <c r="X34" s="394"/>
      <c r="Y34" s="394"/>
      <c r="Z34" s="394"/>
      <c r="AA34" s="394"/>
      <c r="AB34" s="394"/>
      <c r="AC34" s="394"/>
      <c r="AD34" s="394"/>
      <c r="AE34" s="394"/>
      <c r="AF34" s="394"/>
      <c r="AG34" s="394"/>
      <c r="AH34" s="394"/>
      <c r="AI34" s="394"/>
      <c r="AJ34" s="394"/>
      <c r="AK34" s="394"/>
      <c r="AL34" s="394"/>
      <c r="AM34" s="394"/>
      <c r="AN34" s="394"/>
      <c r="AO34" s="394"/>
      <c r="AP34" s="394"/>
      <c r="AQ34" s="394"/>
      <c r="AR34" s="394"/>
      <c r="AS34" s="394"/>
      <c r="AT34" s="394"/>
      <c r="AU34" s="394"/>
      <c r="AV34" s="394"/>
      <c r="AW34" s="394"/>
      <c r="AX34" s="394"/>
      <c r="AY34" s="394"/>
      <c r="AZ34" s="394"/>
      <c r="BA34" s="394"/>
      <c r="BB34" s="394"/>
      <c r="BC34" s="394"/>
      <c r="BD34" s="394"/>
      <c r="BE34" s="394"/>
      <c r="BF34" s="394"/>
      <c r="BG34" s="394"/>
      <c r="BH34" s="394"/>
      <c r="BI34" s="394"/>
      <c r="BJ34" s="394"/>
      <c r="BK34" s="394"/>
      <c r="BL34" s="394"/>
      <c r="BM34" s="394"/>
      <c r="BN34" s="394"/>
      <c r="BO34" s="394"/>
      <c r="BP34" s="394"/>
      <c r="BQ34" s="394"/>
      <c r="BR34" s="394"/>
      <c r="BS34" s="394"/>
      <c r="BT34" s="394"/>
      <c r="BU34" s="394"/>
      <c r="BV34" s="394"/>
      <c r="BW34" s="394"/>
      <c r="BX34" s="394"/>
      <c r="BY34" s="394"/>
      <c r="BZ34" s="394"/>
      <c r="CA34" s="394"/>
      <c r="CB34" s="394"/>
      <c r="CC34" s="394"/>
      <c r="CD34" s="394"/>
      <c r="CE34" s="394"/>
      <c r="CF34" s="394"/>
      <c r="CG34" s="394"/>
      <c r="CH34" s="394"/>
      <c r="CI34" s="394"/>
      <c r="CJ34" s="394"/>
      <c r="CK34" s="394"/>
      <c r="CL34" s="394"/>
      <c r="CM34" s="394"/>
      <c r="CN34" s="394"/>
      <c r="CO34" s="394"/>
      <c r="CP34" s="394"/>
      <c r="CQ34" s="394"/>
      <c r="CR34" s="394"/>
      <c r="CS34" s="394"/>
      <c r="CT34" s="394"/>
      <c r="CU34" s="394"/>
      <c r="CV34" s="394"/>
      <c r="CW34" s="394"/>
      <c r="CX34" s="394"/>
      <c r="CY34" s="394"/>
      <c r="CZ34" s="394"/>
      <c r="DA34" s="394"/>
      <c r="DB34" s="394"/>
      <c r="DC34" s="394"/>
      <c r="DD34" s="394"/>
      <c r="DE34" s="394"/>
      <c r="DF34" s="394"/>
      <c r="DG34" s="394"/>
      <c r="DH34" s="394"/>
      <c r="DI34" s="394"/>
      <c r="DJ34" s="394"/>
      <c r="DK34" s="394"/>
      <c r="DL34" s="394"/>
      <c r="DM34" s="394"/>
      <c r="DN34" s="394"/>
      <c r="DO34" s="394"/>
      <c r="DP34" s="394"/>
      <c r="DQ34" s="394"/>
      <c r="DR34" s="394"/>
      <c r="DS34" s="394"/>
      <c r="DT34" s="394"/>
      <c r="DU34" s="394"/>
      <c r="DV34" s="394"/>
      <c r="DW34" s="394"/>
      <c r="DX34" s="394"/>
      <c r="DY34" s="394"/>
      <c r="DZ34" s="394"/>
      <c r="EA34" s="394"/>
      <c r="EB34" s="394"/>
      <c r="EC34" s="394"/>
      <c r="ED34" s="394"/>
      <c r="EE34" s="394"/>
      <c r="EF34" s="394"/>
      <c r="EG34" s="394"/>
      <c r="EH34" s="394"/>
      <c r="EI34" s="394"/>
      <c r="EJ34" s="394"/>
      <c r="EK34" s="394"/>
      <c r="EL34" s="394"/>
      <c r="EM34" s="394"/>
      <c r="EN34" s="394"/>
      <c r="EO34" s="394"/>
      <c r="EP34" s="394"/>
      <c r="EQ34" s="394"/>
      <c r="ER34" s="394"/>
      <c r="ES34" s="394"/>
      <c r="ET34" s="394"/>
      <c r="EU34" s="394"/>
      <c r="EV34" s="394"/>
      <c r="EW34" s="394"/>
      <c r="EX34" s="394"/>
      <c r="EY34" s="394"/>
      <c r="EZ34" s="394"/>
      <c r="FA34" s="394"/>
      <c r="FB34" s="394"/>
      <c r="FC34" s="394"/>
      <c r="FD34" s="394"/>
      <c r="FE34" s="394"/>
      <c r="FF34" s="394"/>
      <c r="FG34" s="394"/>
      <c r="FH34" s="394"/>
      <c r="FI34" s="394"/>
      <c r="FJ34" s="394"/>
      <c r="FK34" s="394"/>
      <c r="FL34" s="394"/>
      <c r="FM34" s="394"/>
      <c r="FN34" s="394"/>
      <c r="FO34" s="394"/>
      <c r="FP34" s="394"/>
      <c r="FQ34" s="394"/>
      <c r="FR34" s="394"/>
      <c r="FS34" s="394"/>
      <c r="FT34" s="394"/>
      <c r="FU34" s="394"/>
      <c r="FV34" s="394"/>
      <c r="FW34" s="394"/>
      <c r="FX34" s="394"/>
      <c r="FY34" s="394"/>
      <c r="FZ34" s="394"/>
      <c r="GA34" s="394"/>
      <c r="GB34" s="394"/>
      <c r="GC34" s="394"/>
      <c r="GD34" s="394"/>
      <c r="GE34" s="394"/>
      <c r="GF34" s="394"/>
      <c r="GG34" s="394"/>
      <c r="GH34" s="394"/>
      <c r="GI34" s="394"/>
      <c r="GJ34" s="394"/>
      <c r="GK34" s="394"/>
      <c r="GL34" s="394"/>
      <c r="GM34" s="394"/>
      <c r="GN34" s="394"/>
      <c r="GO34" s="394"/>
      <c r="GP34" s="394"/>
      <c r="GQ34" s="394"/>
      <c r="GR34" s="394"/>
      <c r="GS34" s="394"/>
      <c r="GT34" s="394"/>
      <c r="GU34" s="394"/>
      <c r="GV34" s="394"/>
      <c r="GW34" s="394"/>
      <c r="GX34" s="394"/>
      <c r="GY34" s="394"/>
      <c r="GZ34" s="394"/>
      <c r="HA34" s="394"/>
      <c r="HB34" s="394"/>
      <c r="HC34" s="394"/>
      <c r="HD34" s="394"/>
      <c r="HE34" s="394"/>
      <c r="HF34" s="394"/>
      <c r="HG34" s="394"/>
      <c r="HH34" s="394"/>
      <c r="HI34" s="394"/>
      <c r="HJ34" s="394"/>
      <c r="HK34" s="394"/>
      <c r="HL34" s="394"/>
      <c r="HM34" s="394"/>
      <c r="HN34" s="394"/>
      <c r="HO34" s="394"/>
      <c r="HP34" s="394"/>
      <c r="HQ34" s="394"/>
      <c r="HR34" s="394"/>
      <c r="HS34" s="394"/>
      <c r="HT34" s="394"/>
      <c r="HU34" s="394"/>
      <c r="HV34" s="394"/>
    </row>
    <row r="35" spans="1:230" s="399" customFormat="1" ht="18" customHeight="1">
      <c r="A35" s="394"/>
      <c r="B35" s="395"/>
      <c r="C35" s="396" t="s">
        <v>70</v>
      </c>
      <c r="D35" s="454">
        <v>46021</v>
      </c>
      <c r="E35" s="455">
        <v>1157.3863047304494</v>
      </c>
      <c r="F35" s="456">
        <v>405866</v>
      </c>
      <c r="G35" s="457">
        <v>1434.8022210286156</v>
      </c>
      <c r="H35" s="458">
        <v>149118</v>
      </c>
      <c r="I35" s="459">
        <v>892.62368010568878</v>
      </c>
      <c r="J35" s="394"/>
      <c r="K35" s="394"/>
      <c r="L35" s="394"/>
      <c r="M35" s="394"/>
      <c r="N35" s="394"/>
      <c r="O35" s="394"/>
      <c r="P35" s="394"/>
      <c r="Q35" s="394"/>
      <c r="R35" s="394"/>
      <c r="S35" s="394"/>
      <c r="T35" s="394"/>
      <c r="U35" s="394"/>
      <c r="V35" s="394"/>
      <c r="W35" s="394"/>
      <c r="X35" s="394"/>
      <c r="Y35" s="394"/>
      <c r="Z35" s="394"/>
      <c r="AA35" s="394"/>
      <c r="AB35" s="394"/>
      <c r="AC35" s="394"/>
      <c r="AD35" s="394"/>
      <c r="AE35" s="394"/>
      <c r="AF35" s="394"/>
      <c r="AG35" s="394"/>
      <c r="AH35" s="394"/>
      <c r="AI35" s="394"/>
      <c r="AJ35" s="394"/>
      <c r="AK35" s="394"/>
      <c r="AL35" s="394"/>
      <c r="AM35" s="394"/>
      <c r="AN35" s="394"/>
      <c r="AO35" s="394"/>
      <c r="AP35" s="394"/>
      <c r="AQ35" s="394"/>
      <c r="AR35" s="394"/>
      <c r="AS35" s="394"/>
      <c r="AT35" s="394"/>
      <c r="AU35" s="394"/>
      <c r="AV35" s="394"/>
      <c r="AW35" s="394"/>
      <c r="AX35" s="394"/>
      <c r="AY35" s="394"/>
      <c r="AZ35" s="394"/>
      <c r="BA35" s="394"/>
      <c r="BB35" s="394"/>
      <c r="BC35" s="394"/>
      <c r="BD35" s="394"/>
      <c r="BE35" s="394"/>
      <c r="BF35" s="394"/>
      <c r="BG35" s="394"/>
      <c r="BH35" s="394"/>
      <c r="BI35" s="394"/>
      <c r="BJ35" s="394"/>
      <c r="BK35" s="394"/>
      <c r="BL35" s="394"/>
      <c r="BM35" s="394"/>
      <c r="BN35" s="394"/>
      <c r="BO35" s="394"/>
      <c r="BP35" s="394"/>
      <c r="BQ35" s="394"/>
      <c r="BR35" s="394"/>
      <c r="BS35" s="394"/>
      <c r="BT35" s="394"/>
      <c r="BU35" s="394"/>
      <c r="BV35" s="394"/>
      <c r="BW35" s="394"/>
      <c r="BX35" s="394"/>
      <c r="BY35" s="394"/>
      <c r="BZ35" s="394"/>
      <c r="CA35" s="394"/>
      <c r="CB35" s="394"/>
      <c r="CC35" s="394"/>
      <c r="CD35" s="394"/>
      <c r="CE35" s="394"/>
      <c r="CF35" s="394"/>
      <c r="CG35" s="394"/>
      <c r="CH35" s="394"/>
      <c r="CI35" s="394"/>
      <c r="CJ35" s="394"/>
      <c r="CK35" s="394"/>
      <c r="CL35" s="394"/>
      <c r="CM35" s="394"/>
      <c r="CN35" s="394"/>
      <c r="CO35" s="394"/>
      <c r="CP35" s="394"/>
      <c r="CQ35" s="394"/>
      <c r="CR35" s="394"/>
      <c r="CS35" s="394"/>
      <c r="CT35" s="394"/>
      <c r="CU35" s="394"/>
      <c r="CV35" s="394"/>
      <c r="CW35" s="394"/>
      <c r="CX35" s="394"/>
      <c r="CY35" s="394"/>
      <c r="CZ35" s="394"/>
      <c r="DA35" s="394"/>
      <c r="DB35" s="394"/>
      <c r="DC35" s="394"/>
      <c r="DD35" s="394"/>
      <c r="DE35" s="394"/>
      <c r="DF35" s="394"/>
      <c r="DG35" s="394"/>
      <c r="DH35" s="394"/>
      <c r="DI35" s="394"/>
      <c r="DJ35" s="394"/>
      <c r="DK35" s="394"/>
      <c r="DL35" s="394"/>
      <c r="DM35" s="394"/>
      <c r="DN35" s="394"/>
      <c r="DO35" s="394"/>
      <c r="DP35" s="394"/>
      <c r="DQ35" s="394"/>
      <c r="DR35" s="394"/>
      <c r="DS35" s="394"/>
      <c r="DT35" s="394"/>
      <c r="DU35" s="394"/>
      <c r="DV35" s="394"/>
      <c r="DW35" s="394"/>
      <c r="DX35" s="394"/>
      <c r="DY35" s="394"/>
      <c r="DZ35" s="394"/>
      <c r="EA35" s="394"/>
      <c r="EB35" s="394"/>
      <c r="EC35" s="394"/>
      <c r="ED35" s="394"/>
      <c r="EE35" s="394"/>
      <c r="EF35" s="394"/>
      <c r="EG35" s="394"/>
      <c r="EH35" s="394"/>
      <c r="EI35" s="394"/>
      <c r="EJ35" s="394"/>
      <c r="EK35" s="394"/>
      <c r="EL35" s="394"/>
      <c r="EM35" s="394"/>
      <c r="EN35" s="394"/>
      <c r="EO35" s="394"/>
      <c r="EP35" s="394"/>
      <c r="EQ35" s="394"/>
      <c r="ER35" s="394"/>
      <c r="ES35" s="394"/>
      <c r="ET35" s="394"/>
      <c r="EU35" s="394"/>
      <c r="EV35" s="394"/>
      <c r="EW35" s="394"/>
      <c r="EX35" s="394"/>
      <c r="EY35" s="394"/>
      <c r="EZ35" s="394"/>
      <c r="FA35" s="394"/>
      <c r="FB35" s="394"/>
      <c r="FC35" s="394"/>
      <c r="FD35" s="394"/>
      <c r="FE35" s="394"/>
      <c r="FF35" s="394"/>
      <c r="FG35" s="394"/>
      <c r="FH35" s="394"/>
      <c r="FI35" s="394"/>
      <c r="FJ35" s="394"/>
      <c r="FK35" s="394"/>
      <c r="FL35" s="394"/>
      <c r="FM35" s="394"/>
      <c r="FN35" s="394"/>
      <c r="FO35" s="394"/>
      <c r="FP35" s="394"/>
      <c r="FQ35" s="394"/>
      <c r="FR35" s="394"/>
      <c r="FS35" s="394"/>
      <c r="FT35" s="394"/>
      <c r="FU35" s="394"/>
      <c r="FV35" s="394"/>
      <c r="FW35" s="394"/>
      <c r="FX35" s="394"/>
      <c r="FY35" s="394"/>
      <c r="FZ35" s="394"/>
      <c r="GA35" s="394"/>
      <c r="GB35" s="394"/>
      <c r="GC35" s="394"/>
      <c r="GD35" s="394"/>
      <c r="GE35" s="394"/>
      <c r="GF35" s="394"/>
      <c r="GG35" s="394"/>
      <c r="GH35" s="394"/>
      <c r="GI35" s="394"/>
      <c r="GJ35" s="394"/>
      <c r="GK35" s="394"/>
      <c r="GL35" s="394"/>
      <c r="GM35" s="394"/>
      <c r="GN35" s="394"/>
      <c r="GO35" s="394"/>
      <c r="GP35" s="394"/>
      <c r="GQ35" s="394"/>
      <c r="GR35" s="394"/>
      <c r="GS35" s="394"/>
      <c r="GT35" s="394"/>
      <c r="GU35" s="394"/>
      <c r="GV35" s="394"/>
      <c r="GW35" s="394"/>
      <c r="GX35" s="394"/>
      <c r="GY35" s="394"/>
      <c r="GZ35" s="394"/>
      <c r="HA35" s="394"/>
      <c r="HB35" s="394"/>
      <c r="HC35" s="394"/>
      <c r="HD35" s="394"/>
      <c r="HE35" s="394"/>
      <c r="HF35" s="394"/>
      <c r="HG35" s="394"/>
      <c r="HH35" s="394"/>
      <c r="HI35" s="394"/>
      <c r="HJ35" s="394"/>
      <c r="HK35" s="394"/>
      <c r="HL35" s="394"/>
      <c r="HM35" s="394"/>
      <c r="HN35" s="394"/>
      <c r="HO35" s="394"/>
      <c r="HP35" s="394"/>
      <c r="HQ35" s="394"/>
      <c r="HR35" s="394"/>
      <c r="HS35" s="394"/>
      <c r="HT35" s="394"/>
      <c r="HU35" s="394"/>
      <c r="HV35" s="394"/>
    </row>
    <row r="36" spans="1:230" s="400" customFormat="1" ht="18" customHeight="1">
      <c r="B36" s="395">
        <v>5</v>
      </c>
      <c r="C36" s="401" t="s">
        <v>71</v>
      </c>
      <c r="D36" s="402">
        <v>3104</v>
      </c>
      <c r="E36" s="403">
        <v>1033.7947326030926</v>
      </c>
      <c r="F36" s="402">
        <v>25143</v>
      </c>
      <c r="G36" s="403">
        <v>1248.76954778666</v>
      </c>
      <c r="H36" s="402">
        <v>9641</v>
      </c>
      <c r="I36" s="403">
        <v>823.4152069287419</v>
      </c>
    </row>
    <row r="37" spans="1:230" s="400" customFormat="1" ht="18" customHeight="1">
      <c r="B37" s="395">
        <v>9</v>
      </c>
      <c r="C37" s="401" t="s">
        <v>72</v>
      </c>
      <c r="D37" s="402">
        <v>4947</v>
      </c>
      <c r="E37" s="403">
        <v>1290.9448413179703</v>
      </c>
      <c r="F37" s="402">
        <v>64208</v>
      </c>
      <c r="G37" s="403">
        <v>1527.3382534886621</v>
      </c>
      <c r="H37" s="402">
        <v>20688</v>
      </c>
      <c r="I37" s="403">
        <v>921.92083768368127</v>
      </c>
    </row>
    <row r="38" spans="1:230" s="400" customFormat="1" ht="18" customHeight="1">
      <c r="B38" s="395">
        <v>24</v>
      </c>
      <c r="C38" s="401" t="s">
        <v>73</v>
      </c>
      <c r="D38" s="402">
        <v>13260</v>
      </c>
      <c r="E38" s="403">
        <v>1225.4281704374057</v>
      </c>
      <c r="F38" s="402">
        <v>87251</v>
      </c>
      <c r="G38" s="403">
        <v>1440.4346374253591</v>
      </c>
      <c r="H38" s="402">
        <v>34087</v>
      </c>
      <c r="I38" s="403">
        <v>872.60871534602643</v>
      </c>
    </row>
    <row r="39" spans="1:230" s="400" customFormat="1" ht="18" customHeight="1">
      <c r="B39" s="395">
        <v>34</v>
      </c>
      <c r="C39" s="401" t="s">
        <v>74</v>
      </c>
      <c r="D39" s="402">
        <v>3857</v>
      </c>
      <c r="E39" s="403">
        <v>1123.5283017889551</v>
      </c>
      <c r="F39" s="402">
        <v>27828</v>
      </c>
      <c r="G39" s="403">
        <v>1480.2944667241627</v>
      </c>
      <c r="H39" s="402">
        <v>10235</v>
      </c>
      <c r="I39" s="403">
        <v>923.4679423546653</v>
      </c>
    </row>
    <row r="40" spans="1:230" s="400" customFormat="1" ht="18" customHeight="1">
      <c r="B40" s="395">
        <v>37</v>
      </c>
      <c r="C40" s="401" t="s">
        <v>75</v>
      </c>
      <c r="D40" s="402">
        <v>5266</v>
      </c>
      <c r="E40" s="403">
        <v>1090.8388245347512</v>
      </c>
      <c r="F40" s="402">
        <v>53318</v>
      </c>
      <c r="G40" s="403">
        <v>1328.4908528076821</v>
      </c>
      <c r="H40" s="402">
        <v>20015</v>
      </c>
      <c r="I40" s="403">
        <v>852.08102123407446</v>
      </c>
    </row>
    <row r="41" spans="1:230" s="400" customFormat="1" ht="18" customHeight="1">
      <c r="B41" s="395">
        <v>40</v>
      </c>
      <c r="C41" s="401" t="s">
        <v>76</v>
      </c>
      <c r="D41" s="402">
        <v>2493</v>
      </c>
      <c r="E41" s="403">
        <v>1067.6937103890893</v>
      </c>
      <c r="F41" s="402">
        <v>22976</v>
      </c>
      <c r="G41" s="403">
        <v>1370.0919986072424</v>
      </c>
      <c r="H41" s="402">
        <v>8364</v>
      </c>
      <c r="I41" s="403">
        <v>855.51302606408399</v>
      </c>
    </row>
    <row r="42" spans="1:230" s="400" customFormat="1" ht="18" customHeight="1">
      <c r="B42" s="395">
        <v>42</v>
      </c>
      <c r="C42" s="401" t="s">
        <v>77</v>
      </c>
      <c r="D42" s="402">
        <v>1211</v>
      </c>
      <c r="E42" s="403">
        <v>1146.3664492155244</v>
      </c>
      <c r="F42" s="402">
        <v>15572</v>
      </c>
      <c r="G42" s="403">
        <v>1364.6011739018752</v>
      </c>
      <c r="H42" s="402">
        <v>5174</v>
      </c>
      <c r="I42" s="403">
        <v>831.17835523772715</v>
      </c>
    </row>
    <row r="43" spans="1:230" s="400" customFormat="1" ht="18" customHeight="1">
      <c r="B43" s="395">
        <v>47</v>
      </c>
      <c r="C43" s="401" t="s">
        <v>78</v>
      </c>
      <c r="D43" s="402">
        <v>9771</v>
      </c>
      <c r="E43" s="403">
        <v>1132.9250649882306</v>
      </c>
      <c r="F43" s="402">
        <v>78585</v>
      </c>
      <c r="G43" s="403">
        <v>1589.4361282687535</v>
      </c>
      <c r="H43" s="402">
        <v>28383</v>
      </c>
      <c r="I43" s="403">
        <v>996.31125849980617</v>
      </c>
    </row>
    <row r="44" spans="1:230" s="400" customFormat="1" ht="18" customHeight="1">
      <c r="B44" s="395">
        <v>49</v>
      </c>
      <c r="C44" s="401" t="s">
        <v>79</v>
      </c>
      <c r="D44" s="402">
        <v>2112</v>
      </c>
      <c r="E44" s="403">
        <v>1052.1153882575759</v>
      </c>
      <c r="F44" s="402">
        <v>30985</v>
      </c>
      <c r="G44" s="403">
        <v>1211.3015097627883</v>
      </c>
      <c r="H44" s="402">
        <v>12531</v>
      </c>
      <c r="I44" s="403">
        <v>806.79707206128796</v>
      </c>
    </row>
    <row r="45" spans="1:230" s="400" customFormat="1" ht="18" hidden="1" customHeight="1">
      <c r="B45" s="395"/>
      <c r="C45" s="401"/>
      <c r="D45" s="402"/>
      <c r="E45" s="403"/>
      <c r="F45" s="402"/>
      <c r="G45" s="403"/>
      <c r="H45" s="402"/>
      <c r="I45" s="403"/>
    </row>
    <row r="46" spans="1:230" s="399" customFormat="1" ht="18" customHeight="1">
      <c r="A46" s="394"/>
      <c r="B46" s="395"/>
      <c r="C46" s="396" t="s">
        <v>80</v>
      </c>
      <c r="D46" s="454">
        <v>44571</v>
      </c>
      <c r="E46" s="455">
        <v>1069.7543460994812</v>
      </c>
      <c r="F46" s="456">
        <v>234461</v>
      </c>
      <c r="G46" s="457">
        <v>1345.3223239685922</v>
      </c>
      <c r="H46" s="458">
        <v>95172</v>
      </c>
      <c r="I46" s="459">
        <v>882.96826535115406</v>
      </c>
      <c r="J46" s="394"/>
      <c r="K46" s="394"/>
      <c r="L46" s="394"/>
      <c r="M46" s="394"/>
      <c r="N46" s="394"/>
      <c r="O46" s="394"/>
      <c r="P46" s="394"/>
      <c r="Q46" s="394"/>
      <c r="R46" s="394"/>
      <c r="S46" s="394"/>
      <c r="T46" s="394"/>
      <c r="U46" s="394"/>
      <c r="V46" s="394"/>
      <c r="W46" s="394"/>
      <c r="X46" s="394"/>
      <c r="Y46" s="394"/>
      <c r="Z46" s="394"/>
      <c r="AA46" s="394"/>
      <c r="AB46" s="394"/>
      <c r="AC46" s="394"/>
      <c r="AD46" s="394"/>
      <c r="AE46" s="394"/>
      <c r="AF46" s="394"/>
      <c r="AG46" s="394"/>
      <c r="AH46" s="394"/>
      <c r="AI46" s="394"/>
      <c r="AJ46" s="394"/>
      <c r="AK46" s="394"/>
      <c r="AL46" s="394"/>
      <c r="AM46" s="394"/>
      <c r="AN46" s="394"/>
      <c r="AO46" s="394"/>
      <c r="AP46" s="394"/>
      <c r="AQ46" s="394"/>
      <c r="AR46" s="394"/>
      <c r="AS46" s="394"/>
      <c r="AT46" s="394"/>
      <c r="AU46" s="394"/>
      <c r="AV46" s="394"/>
      <c r="AW46" s="394"/>
      <c r="AX46" s="394"/>
      <c r="AY46" s="394"/>
      <c r="AZ46" s="394"/>
      <c r="BA46" s="394"/>
      <c r="BB46" s="394"/>
      <c r="BC46" s="394"/>
      <c r="BD46" s="394"/>
      <c r="BE46" s="394"/>
      <c r="BF46" s="394"/>
      <c r="BG46" s="394"/>
      <c r="BH46" s="394"/>
      <c r="BI46" s="394"/>
      <c r="BJ46" s="394"/>
      <c r="BK46" s="394"/>
      <c r="BL46" s="394"/>
      <c r="BM46" s="394"/>
      <c r="BN46" s="394"/>
      <c r="BO46" s="394"/>
      <c r="BP46" s="394"/>
      <c r="BQ46" s="394"/>
      <c r="BR46" s="394"/>
      <c r="BS46" s="394"/>
      <c r="BT46" s="394"/>
      <c r="BU46" s="394"/>
      <c r="BV46" s="394"/>
      <c r="BW46" s="394"/>
      <c r="BX46" s="394"/>
      <c r="BY46" s="394"/>
      <c r="BZ46" s="394"/>
      <c r="CA46" s="394"/>
      <c r="CB46" s="394"/>
      <c r="CC46" s="394"/>
      <c r="CD46" s="394"/>
      <c r="CE46" s="394"/>
      <c r="CF46" s="394"/>
      <c r="CG46" s="394"/>
      <c r="CH46" s="394"/>
      <c r="CI46" s="394"/>
      <c r="CJ46" s="394"/>
      <c r="CK46" s="394"/>
      <c r="CL46" s="394"/>
      <c r="CM46" s="394"/>
      <c r="CN46" s="394"/>
      <c r="CO46" s="394"/>
      <c r="CP46" s="394"/>
      <c r="CQ46" s="394"/>
      <c r="CR46" s="394"/>
      <c r="CS46" s="394"/>
      <c r="CT46" s="394"/>
      <c r="CU46" s="394"/>
      <c r="CV46" s="394"/>
      <c r="CW46" s="394"/>
      <c r="CX46" s="394"/>
      <c r="CY46" s="394"/>
      <c r="CZ46" s="394"/>
      <c r="DA46" s="394"/>
      <c r="DB46" s="394"/>
      <c r="DC46" s="394"/>
      <c r="DD46" s="394"/>
      <c r="DE46" s="394"/>
      <c r="DF46" s="394"/>
      <c r="DG46" s="394"/>
      <c r="DH46" s="394"/>
      <c r="DI46" s="394"/>
      <c r="DJ46" s="394"/>
      <c r="DK46" s="394"/>
      <c r="DL46" s="394"/>
      <c r="DM46" s="394"/>
      <c r="DN46" s="394"/>
      <c r="DO46" s="394"/>
      <c r="DP46" s="394"/>
      <c r="DQ46" s="394"/>
      <c r="DR46" s="394"/>
      <c r="DS46" s="394"/>
      <c r="DT46" s="394"/>
      <c r="DU46" s="394"/>
      <c r="DV46" s="394"/>
      <c r="DW46" s="394"/>
      <c r="DX46" s="394"/>
      <c r="DY46" s="394"/>
      <c r="DZ46" s="394"/>
      <c r="EA46" s="394"/>
      <c r="EB46" s="394"/>
      <c r="EC46" s="394"/>
      <c r="ED46" s="394"/>
      <c r="EE46" s="394"/>
      <c r="EF46" s="394"/>
      <c r="EG46" s="394"/>
      <c r="EH46" s="394"/>
      <c r="EI46" s="394"/>
      <c r="EJ46" s="394"/>
      <c r="EK46" s="394"/>
      <c r="EL46" s="394"/>
      <c r="EM46" s="394"/>
      <c r="EN46" s="394"/>
      <c r="EO46" s="394"/>
      <c r="EP46" s="394"/>
      <c r="EQ46" s="394"/>
      <c r="ER46" s="394"/>
      <c r="ES46" s="394"/>
      <c r="ET46" s="394"/>
      <c r="EU46" s="394"/>
      <c r="EV46" s="394"/>
      <c r="EW46" s="394"/>
      <c r="EX46" s="394"/>
      <c r="EY46" s="394"/>
      <c r="EZ46" s="394"/>
      <c r="FA46" s="394"/>
      <c r="FB46" s="394"/>
      <c r="FC46" s="394"/>
      <c r="FD46" s="394"/>
      <c r="FE46" s="394"/>
      <c r="FF46" s="394"/>
      <c r="FG46" s="394"/>
      <c r="FH46" s="394"/>
      <c r="FI46" s="394"/>
      <c r="FJ46" s="394"/>
      <c r="FK46" s="394"/>
      <c r="FL46" s="394"/>
      <c r="FM46" s="394"/>
      <c r="FN46" s="394"/>
      <c r="FO46" s="394"/>
      <c r="FP46" s="394"/>
      <c r="FQ46" s="394"/>
      <c r="FR46" s="394"/>
      <c r="FS46" s="394"/>
      <c r="FT46" s="394"/>
      <c r="FU46" s="394"/>
      <c r="FV46" s="394"/>
      <c r="FW46" s="394"/>
      <c r="FX46" s="394"/>
      <c r="FY46" s="394"/>
      <c r="FZ46" s="394"/>
      <c r="GA46" s="394"/>
      <c r="GB46" s="394"/>
      <c r="GC46" s="394"/>
      <c r="GD46" s="394"/>
      <c r="GE46" s="394"/>
      <c r="GF46" s="394"/>
      <c r="GG46" s="394"/>
      <c r="GH46" s="394"/>
      <c r="GI46" s="394"/>
      <c r="GJ46" s="394"/>
      <c r="GK46" s="394"/>
      <c r="GL46" s="394"/>
      <c r="GM46" s="394"/>
      <c r="GN46" s="394"/>
      <c r="GO46" s="394"/>
      <c r="GP46" s="394"/>
      <c r="GQ46" s="394"/>
      <c r="GR46" s="394"/>
      <c r="GS46" s="394"/>
      <c r="GT46" s="394"/>
      <c r="GU46" s="394"/>
      <c r="GV46" s="394"/>
      <c r="GW46" s="394"/>
      <c r="GX46" s="394"/>
      <c r="GY46" s="394"/>
      <c r="GZ46" s="394"/>
      <c r="HA46" s="394"/>
      <c r="HB46" s="394"/>
      <c r="HC46" s="394"/>
      <c r="HD46" s="394"/>
      <c r="HE46" s="394"/>
      <c r="HF46" s="394"/>
      <c r="HG46" s="394"/>
      <c r="HH46" s="394"/>
      <c r="HI46" s="394"/>
      <c r="HJ46" s="394"/>
      <c r="HK46" s="394"/>
      <c r="HL46" s="394"/>
      <c r="HM46" s="394"/>
      <c r="HN46" s="394"/>
      <c r="HO46" s="394"/>
      <c r="HP46" s="394"/>
      <c r="HQ46" s="394"/>
      <c r="HR46" s="394"/>
      <c r="HS46" s="394"/>
      <c r="HT46" s="394"/>
      <c r="HU46" s="394"/>
      <c r="HV46" s="394"/>
    </row>
    <row r="47" spans="1:230" s="400" customFormat="1" ht="18" customHeight="1">
      <c r="B47" s="395">
        <v>2</v>
      </c>
      <c r="C47" s="401" t="s">
        <v>81</v>
      </c>
      <c r="D47" s="402">
        <v>6685</v>
      </c>
      <c r="E47" s="403">
        <v>1087.4870201944652</v>
      </c>
      <c r="F47" s="402">
        <v>45881</v>
      </c>
      <c r="G47" s="403">
        <v>1297.3962206577887</v>
      </c>
      <c r="H47" s="402">
        <v>18520</v>
      </c>
      <c r="I47" s="403">
        <v>850.0595836933046</v>
      </c>
    </row>
    <row r="48" spans="1:230" s="400" customFormat="1" ht="18" customHeight="1">
      <c r="B48" s="395">
        <v>13</v>
      </c>
      <c r="C48" s="401" t="s">
        <v>82</v>
      </c>
      <c r="D48" s="402">
        <v>14913</v>
      </c>
      <c r="E48" s="403">
        <v>1055.401314289546</v>
      </c>
      <c r="F48" s="402">
        <v>56217</v>
      </c>
      <c r="G48" s="403">
        <v>1375.0950187665653</v>
      </c>
      <c r="H48" s="402">
        <v>26431</v>
      </c>
      <c r="I48" s="403">
        <v>911.37007491203508</v>
      </c>
    </row>
    <row r="49" spans="1:230" s="400" customFormat="1" ht="18" customHeight="1">
      <c r="B49" s="395">
        <v>16</v>
      </c>
      <c r="C49" s="401" t="s">
        <v>83</v>
      </c>
      <c r="D49" s="402">
        <v>6332</v>
      </c>
      <c r="E49" s="403">
        <v>1003.7988723941884</v>
      </c>
      <c r="F49" s="402">
        <v>26081</v>
      </c>
      <c r="G49" s="403">
        <v>1224.7563575016297</v>
      </c>
      <c r="H49" s="402">
        <v>10880</v>
      </c>
      <c r="I49" s="403">
        <v>837.226284007353</v>
      </c>
    </row>
    <row r="50" spans="1:230" s="400" customFormat="1" ht="18" customHeight="1">
      <c r="B50" s="395">
        <v>19</v>
      </c>
      <c r="C50" s="401" t="s">
        <v>84</v>
      </c>
      <c r="D50" s="402">
        <v>5656</v>
      </c>
      <c r="E50" s="403">
        <v>1181.2399540311173</v>
      </c>
      <c r="F50" s="402">
        <v>28293</v>
      </c>
      <c r="G50" s="403">
        <v>1531.2008928003393</v>
      </c>
      <c r="H50" s="402">
        <v>9491</v>
      </c>
      <c r="I50" s="403">
        <v>954.08935623222021</v>
      </c>
    </row>
    <row r="51" spans="1:230" s="400" customFormat="1" ht="18" customHeight="1">
      <c r="B51" s="395">
        <v>45</v>
      </c>
      <c r="C51" s="401" t="s">
        <v>85</v>
      </c>
      <c r="D51" s="402">
        <v>10985</v>
      </c>
      <c r="E51" s="403">
        <v>1059.0644324078287</v>
      </c>
      <c r="F51" s="402">
        <v>77989</v>
      </c>
      <c r="G51" s="403">
        <v>1324.942329174627</v>
      </c>
      <c r="H51" s="402">
        <v>29850</v>
      </c>
      <c r="I51" s="403">
        <v>872.29634036850905</v>
      </c>
    </row>
    <row r="52" spans="1:230" s="400" customFormat="1" ht="18" hidden="1" customHeight="1">
      <c r="B52" s="395"/>
      <c r="C52" s="401"/>
      <c r="D52" s="402"/>
      <c r="E52" s="403"/>
      <c r="F52" s="402"/>
      <c r="G52" s="403"/>
      <c r="H52" s="402"/>
      <c r="I52" s="403"/>
    </row>
    <row r="53" spans="1:230" s="399" customFormat="1" ht="18" customHeight="1">
      <c r="A53" s="394"/>
      <c r="B53" s="395"/>
      <c r="C53" s="396" t="s">
        <v>86</v>
      </c>
      <c r="D53" s="454">
        <v>157476</v>
      </c>
      <c r="E53" s="455">
        <v>1279.4098317838896</v>
      </c>
      <c r="F53" s="456">
        <v>1179382</v>
      </c>
      <c r="G53" s="457">
        <v>1473.3068431008778</v>
      </c>
      <c r="H53" s="458">
        <v>390096</v>
      </c>
      <c r="I53" s="459">
        <v>912.52132087998871</v>
      </c>
      <c r="J53" s="394"/>
      <c r="K53" s="394"/>
      <c r="L53" s="394"/>
      <c r="M53" s="394"/>
      <c r="N53" s="394"/>
      <c r="O53" s="394"/>
      <c r="P53" s="394"/>
      <c r="Q53" s="394"/>
      <c r="R53" s="394"/>
      <c r="S53" s="394"/>
      <c r="T53" s="394"/>
      <c r="U53" s="394"/>
      <c r="V53" s="394"/>
      <c r="W53" s="394"/>
      <c r="X53" s="394"/>
      <c r="Y53" s="394"/>
      <c r="Z53" s="394"/>
      <c r="AA53" s="394"/>
      <c r="AB53" s="394"/>
      <c r="AC53" s="394"/>
      <c r="AD53" s="394"/>
      <c r="AE53" s="394"/>
      <c r="AF53" s="394"/>
      <c r="AG53" s="394"/>
      <c r="AH53" s="394"/>
      <c r="AI53" s="394"/>
      <c r="AJ53" s="394"/>
      <c r="AK53" s="394"/>
      <c r="AL53" s="394"/>
      <c r="AM53" s="394"/>
      <c r="AN53" s="394"/>
      <c r="AO53" s="394"/>
      <c r="AP53" s="394"/>
      <c r="AQ53" s="394"/>
      <c r="AR53" s="394"/>
      <c r="AS53" s="394"/>
      <c r="AT53" s="394"/>
      <c r="AU53" s="394"/>
      <c r="AV53" s="394"/>
      <c r="AW53" s="394"/>
      <c r="AX53" s="394"/>
      <c r="AY53" s="394"/>
      <c r="AZ53" s="394"/>
      <c r="BA53" s="394"/>
      <c r="BB53" s="394"/>
      <c r="BC53" s="394"/>
      <c r="BD53" s="394"/>
      <c r="BE53" s="394"/>
      <c r="BF53" s="394"/>
      <c r="BG53" s="394"/>
      <c r="BH53" s="394"/>
      <c r="BI53" s="394"/>
      <c r="BJ53" s="394"/>
      <c r="BK53" s="394"/>
      <c r="BL53" s="394"/>
      <c r="BM53" s="394"/>
      <c r="BN53" s="394"/>
      <c r="BO53" s="394"/>
      <c r="BP53" s="394"/>
      <c r="BQ53" s="394"/>
      <c r="BR53" s="394"/>
      <c r="BS53" s="394"/>
      <c r="BT53" s="394"/>
      <c r="BU53" s="394"/>
      <c r="BV53" s="394"/>
      <c r="BW53" s="394"/>
      <c r="BX53" s="394"/>
      <c r="BY53" s="394"/>
      <c r="BZ53" s="394"/>
      <c r="CA53" s="394"/>
      <c r="CB53" s="394"/>
      <c r="CC53" s="394"/>
      <c r="CD53" s="394"/>
      <c r="CE53" s="394"/>
      <c r="CF53" s="394"/>
      <c r="CG53" s="394"/>
      <c r="CH53" s="394"/>
      <c r="CI53" s="394"/>
      <c r="CJ53" s="394"/>
      <c r="CK53" s="394"/>
      <c r="CL53" s="394"/>
      <c r="CM53" s="394"/>
      <c r="CN53" s="394"/>
      <c r="CO53" s="394"/>
      <c r="CP53" s="394"/>
      <c r="CQ53" s="394"/>
      <c r="CR53" s="394"/>
      <c r="CS53" s="394"/>
      <c r="CT53" s="394"/>
      <c r="CU53" s="394"/>
      <c r="CV53" s="394"/>
      <c r="CW53" s="394"/>
      <c r="CX53" s="394"/>
      <c r="CY53" s="394"/>
      <c r="CZ53" s="394"/>
      <c r="DA53" s="394"/>
      <c r="DB53" s="394"/>
      <c r="DC53" s="394"/>
      <c r="DD53" s="394"/>
      <c r="DE53" s="394"/>
      <c r="DF53" s="394"/>
      <c r="DG53" s="394"/>
      <c r="DH53" s="394"/>
      <c r="DI53" s="394"/>
      <c r="DJ53" s="394"/>
      <c r="DK53" s="394"/>
      <c r="DL53" s="394"/>
      <c r="DM53" s="394"/>
      <c r="DN53" s="394"/>
      <c r="DO53" s="394"/>
      <c r="DP53" s="394"/>
      <c r="DQ53" s="394"/>
      <c r="DR53" s="394"/>
      <c r="DS53" s="394"/>
      <c r="DT53" s="394"/>
      <c r="DU53" s="394"/>
      <c r="DV53" s="394"/>
      <c r="DW53" s="394"/>
      <c r="DX53" s="394"/>
      <c r="DY53" s="394"/>
      <c r="DZ53" s="394"/>
      <c r="EA53" s="394"/>
      <c r="EB53" s="394"/>
      <c r="EC53" s="394"/>
      <c r="ED53" s="394"/>
      <c r="EE53" s="394"/>
      <c r="EF53" s="394"/>
      <c r="EG53" s="394"/>
      <c r="EH53" s="394"/>
      <c r="EI53" s="394"/>
      <c r="EJ53" s="394"/>
      <c r="EK53" s="394"/>
      <c r="EL53" s="394"/>
      <c r="EM53" s="394"/>
      <c r="EN53" s="394"/>
      <c r="EO53" s="394"/>
      <c r="EP53" s="394"/>
      <c r="EQ53" s="394"/>
      <c r="ER53" s="394"/>
      <c r="ES53" s="394"/>
      <c r="ET53" s="394"/>
      <c r="EU53" s="394"/>
      <c r="EV53" s="394"/>
      <c r="EW53" s="394"/>
      <c r="EX53" s="394"/>
      <c r="EY53" s="394"/>
      <c r="EZ53" s="394"/>
      <c r="FA53" s="394"/>
      <c r="FB53" s="394"/>
      <c r="FC53" s="394"/>
      <c r="FD53" s="394"/>
      <c r="FE53" s="394"/>
      <c r="FF53" s="394"/>
      <c r="FG53" s="394"/>
      <c r="FH53" s="394"/>
      <c r="FI53" s="394"/>
      <c r="FJ53" s="394"/>
      <c r="FK53" s="394"/>
      <c r="FL53" s="394"/>
      <c r="FM53" s="394"/>
      <c r="FN53" s="394"/>
      <c r="FO53" s="394"/>
      <c r="FP53" s="394"/>
      <c r="FQ53" s="394"/>
      <c r="FR53" s="394"/>
      <c r="FS53" s="394"/>
      <c r="FT53" s="394"/>
      <c r="FU53" s="394"/>
      <c r="FV53" s="394"/>
      <c r="FW53" s="394"/>
      <c r="FX53" s="394"/>
      <c r="FY53" s="394"/>
      <c r="FZ53" s="394"/>
      <c r="GA53" s="394"/>
      <c r="GB53" s="394"/>
      <c r="GC53" s="394"/>
      <c r="GD53" s="394"/>
      <c r="GE53" s="394"/>
      <c r="GF53" s="394"/>
      <c r="GG53" s="394"/>
      <c r="GH53" s="394"/>
      <c r="GI53" s="394"/>
      <c r="GJ53" s="394"/>
      <c r="GK53" s="394"/>
      <c r="GL53" s="394"/>
      <c r="GM53" s="394"/>
      <c r="GN53" s="394"/>
      <c r="GO53" s="394"/>
      <c r="GP53" s="394"/>
      <c r="GQ53" s="394"/>
      <c r="GR53" s="394"/>
      <c r="GS53" s="394"/>
      <c r="GT53" s="394"/>
      <c r="GU53" s="394"/>
      <c r="GV53" s="394"/>
      <c r="GW53" s="394"/>
      <c r="GX53" s="394"/>
      <c r="GY53" s="394"/>
      <c r="GZ53" s="394"/>
      <c r="HA53" s="394"/>
      <c r="HB53" s="394"/>
      <c r="HC53" s="394"/>
      <c r="HD53" s="394"/>
      <c r="HE53" s="394"/>
      <c r="HF53" s="394"/>
      <c r="HG53" s="394"/>
      <c r="HH53" s="394"/>
      <c r="HI53" s="394"/>
      <c r="HJ53" s="394"/>
      <c r="HK53" s="394"/>
      <c r="HL53" s="394"/>
      <c r="HM53" s="394"/>
      <c r="HN53" s="394"/>
      <c r="HO53" s="394"/>
      <c r="HP53" s="394"/>
      <c r="HQ53" s="394"/>
      <c r="HR53" s="394"/>
      <c r="HS53" s="394"/>
      <c r="HT53" s="394"/>
      <c r="HU53" s="394"/>
      <c r="HV53" s="394"/>
    </row>
    <row r="54" spans="1:230" s="400" customFormat="1" ht="18" customHeight="1">
      <c r="B54" s="395">
        <v>8</v>
      </c>
      <c r="C54" s="401" t="s">
        <v>87</v>
      </c>
      <c r="D54" s="402">
        <v>116606</v>
      </c>
      <c r="E54" s="403">
        <v>1321.1856743220762</v>
      </c>
      <c r="F54" s="402">
        <v>885573</v>
      </c>
      <c r="G54" s="403">
        <v>1514.8800879656449</v>
      </c>
      <c r="H54" s="402">
        <v>289850</v>
      </c>
      <c r="I54" s="403">
        <v>943.61597195100899</v>
      </c>
    </row>
    <row r="55" spans="1:230" s="400" customFormat="1" ht="18" customHeight="1">
      <c r="B55" s="395">
        <v>17</v>
      </c>
      <c r="C55" s="401" t="s">
        <v>209</v>
      </c>
      <c r="D55" s="402">
        <v>12828</v>
      </c>
      <c r="E55" s="403">
        <v>1151.6116128780791</v>
      </c>
      <c r="F55" s="402">
        <v>112961</v>
      </c>
      <c r="G55" s="403">
        <v>1330.1248375988173</v>
      </c>
      <c r="H55" s="402">
        <v>36111</v>
      </c>
      <c r="I55" s="403">
        <v>803.31916368973452</v>
      </c>
    </row>
    <row r="56" spans="1:230" s="400" customFormat="1" ht="18" customHeight="1">
      <c r="B56" s="395">
        <v>25</v>
      </c>
      <c r="C56" s="401" t="s">
        <v>206</v>
      </c>
      <c r="D56" s="402">
        <v>10679</v>
      </c>
      <c r="E56" s="403">
        <v>1134.4446614851579</v>
      </c>
      <c r="F56" s="402">
        <v>64411</v>
      </c>
      <c r="G56" s="403">
        <v>1288.8683741907437</v>
      </c>
      <c r="H56" s="402">
        <v>23880</v>
      </c>
      <c r="I56" s="403">
        <v>782.62069514237851</v>
      </c>
    </row>
    <row r="57" spans="1:230" s="400" customFormat="1" ht="18" customHeight="1">
      <c r="B57" s="395">
        <v>43</v>
      </c>
      <c r="C57" s="401" t="s">
        <v>88</v>
      </c>
      <c r="D57" s="402">
        <v>17363</v>
      </c>
      <c r="E57" s="403">
        <v>1182.4314703680238</v>
      </c>
      <c r="F57" s="402">
        <v>116437</v>
      </c>
      <c r="G57" s="403">
        <v>1398.0533203363193</v>
      </c>
      <c r="H57" s="402">
        <v>40255</v>
      </c>
      <c r="I57" s="403">
        <v>863.64891814681391</v>
      </c>
    </row>
    <row r="58" spans="1:230" s="400" customFormat="1" ht="18" hidden="1" customHeight="1">
      <c r="B58" s="395"/>
      <c r="C58" s="401"/>
      <c r="D58" s="402"/>
      <c r="E58" s="403"/>
      <c r="F58" s="402"/>
      <c r="G58" s="403"/>
      <c r="H58" s="402"/>
      <c r="I58" s="403"/>
    </row>
    <row r="59" spans="1:230" s="399" customFormat="1" ht="18" customHeight="1">
      <c r="A59" s="394"/>
      <c r="B59" s="395"/>
      <c r="C59" s="396" t="s">
        <v>89</v>
      </c>
      <c r="D59" s="454">
        <v>94756</v>
      </c>
      <c r="E59" s="455">
        <v>1108.7174757271307</v>
      </c>
      <c r="F59" s="456">
        <v>661539</v>
      </c>
      <c r="G59" s="457">
        <v>1322.8167810212244</v>
      </c>
      <c r="H59" s="458">
        <v>244972</v>
      </c>
      <c r="I59" s="459">
        <v>838.94853542445674</v>
      </c>
      <c r="J59" s="394"/>
      <c r="K59" s="394"/>
      <c r="L59" s="394"/>
      <c r="M59" s="394"/>
      <c r="N59" s="394"/>
      <c r="O59" s="394"/>
      <c r="P59" s="394"/>
      <c r="Q59" s="394"/>
      <c r="R59" s="394"/>
      <c r="S59" s="394"/>
      <c r="T59" s="394"/>
      <c r="U59" s="394"/>
      <c r="V59" s="394"/>
      <c r="W59" s="394"/>
      <c r="X59" s="394"/>
      <c r="Y59" s="394"/>
      <c r="Z59" s="394"/>
      <c r="AA59" s="394"/>
      <c r="AB59" s="394"/>
      <c r="AC59" s="394"/>
      <c r="AD59" s="394"/>
      <c r="AE59" s="394"/>
      <c r="AF59" s="394"/>
      <c r="AG59" s="394"/>
      <c r="AH59" s="394"/>
      <c r="AI59" s="394"/>
      <c r="AJ59" s="394"/>
      <c r="AK59" s="394"/>
      <c r="AL59" s="394"/>
      <c r="AM59" s="394"/>
      <c r="AN59" s="394"/>
      <c r="AO59" s="394"/>
      <c r="AP59" s="394"/>
      <c r="AQ59" s="394"/>
      <c r="AR59" s="394"/>
      <c r="AS59" s="394"/>
      <c r="AT59" s="394"/>
      <c r="AU59" s="394"/>
      <c r="AV59" s="394"/>
      <c r="AW59" s="394"/>
      <c r="AX59" s="394"/>
      <c r="AY59" s="394"/>
      <c r="AZ59" s="394"/>
      <c r="BA59" s="394"/>
      <c r="BB59" s="394"/>
      <c r="BC59" s="394"/>
      <c r="BD59" s="394"/>
      <c r="BE59" s="394"/>
      <c r="BF59" s="394"/>
      <c r="BG59" s="394"/>
      <c r="BH59" s="394"/>
      <c r="BI59" s="394"/>
      <c r="BJ59" s="394"/>
      <c r="BK59" s="394"/>
      <c r="BL59" s="394"/>
      <c r="BM59" s="394"/>
      <c r="BN59" s="394"/>
      <c r="BO59" s="394"/>
      <c r="BP59" s="394"/>
      <c r="BQ59" s="394"/>
      <c r="BR59" s="394"/>
      <c r="BS59" s="394"/>
      <c r="BT59" s="394"/>
      <c r="BU59" s="394"/>
      <c r="BV59" s="394"/>
      <c r="BW59" s="394"/>
      <c r="BX59" s="394"/>
      <c r="BY59" s="394"/>
      <c r="BZ59" s="394"/>
      <c r="CA59" s="394"/>
      <c r="CB59" s="394"/>
      <c r="CC59" s="394"/>
      <c r="CD59" s="394"/>
      <c r="CE59" s="394"/>
      <c r="CF59" s="394"/>
      <c r="CG59" s="394"/>
      <c r="CH59" s="394"/>
      <c r="CI59" s="394"/>
      <c r="CJ59" s="394"/>
      <c r="CK59" s="394"/>
      <c r="CL59" s="394"/>
      <c r="CM59" s="394"/>
      <c r="CN59" s="394"/>
      <c r="CO59" s="394"/>
      <c r="CP59" s="394"/>
      <c r="CQ59" s="394"/>
      <c r="CR59" s="394"/>
      <c r="CS59" s="394"/>
      <c r="CT59" s="394"/>
      <c r="CU59" s="394"/>
      <c r="CV59" s="394"/>
      <c r="CW59" s="394"/>
      <c r="CX59" s="394"/>
      <c r="CY59" s="394"/>
      <c r="CZ59" s="394"/>
      <c r="DA59" s="394"/>
      <c r="DB59" s="394"/>
      <c r="DC59" s="394"/>
      <c r="DD59" s="394"/>
      <c r="DE59" s="394"/>
      <c r="DF59" s="394"/>
      <c r="DG59" s="394"/>
      <c r="DH59" s="394"/>
      <c r="DI59" s="394"/>
      <c r="DJ59" s="394"/>
      <c r="DK59" s="394"/>
      <c r="DL59" s="394"/>
      <c r="DM59" s="394"/>
      <c r="DN59" s="394"/>
      <c r="DO59" s="394"/>
      <c r="DP59" s="394"/>
      <c r="DQ59" s="394"/>
      <c r="DR59" s="394"/>
      <c r="DS59" s="394"/>
      <c r="DT59" s="394"/>
      <c r="DU59" s="394"/>
      <c r="DV59" s="394"/>
      <c r="DW59" s="394"/>
      <c r="DX59" s="394"/>
      <c r="DY59" s="394"/>
      <c r="DZ59" s="394"/>
      <c r="EA59" s="394"/>
      <c r="EB59" s="394"/>
      <c r="EC59" s="394"/>
      <c r="ED59" s="394"/>
      <c r="EE59" s="394"/>
      <c r="EF59" s="394"/>
      <c r="EG59" s="394"/>
      <c r="EH59" s="394"/>
      <c r="EI59" s="394"/>
      <c r="EJ59" s="394"/>
      <c r="EK59" s="394"/>
      <c r="EL59" s="394"/>
      <c r="EM59" s="394"/>
      <c r="EN59" s="394"/>
      <c r="EO59" s="394"/>
      <c r="EP59" s="394"/>
      <c r="EQ59" s="394"/>
      <c r="ER59" s="394"/>
      <c r="ES59" s="394"/>
      <c r="ET59" s="394"/>
      <c r="EU59" s="394"/>
      <c r="EV59" s="394"/>
      <c r="EW59" s="394"/>
      <c r="EX59" s="394"/>
      <c r="EY59" s="394"/>
      <c r="EZ59" s="394"/>
      <c r="FA59" s="394"/>
      <c r="FB59" s="394"/>
      <c r="FC59" s="394"/>
      <c r="FD59" s="394"/>
      <c r="FE59" s="394"/>
      <c r="FF59" s="394"/>
      <c r="FG59" s="394"/>
      <c r="FH59" s="394"/>
      <c r="FI59" s="394"/>
      <c r="FJ59" s="394"/>
      <c r="FK59" s="394"/>
      <c r="FL59" s="394"/>
      <c r="FM59" s="394"/>
      <c r="FN59" s="394"/>
      <c r="FO59" s="394"/>
      <c r="FP59" s="394"/>
      <c r="FQ59" s="394"/>
      <c r="FR59" s="394"/>
      <c r="FS59" s="394"/>
      <c r="FT59" s="394"/>
      <c r="FU59" s="394"/>
      <c r="FV59" s="394"/>
      <c r="FW59" s="394"/>
      <c r="FX59" s="394"/>
      <c r="FY59" s="394"/>
      <c r="FZ59" s="394"/>
      <c r="GA59" s="394"/>
      <c r="GB59" s="394"/>
      <c r="GC59" s="394"/>
      <c r="GD59" s="394"/>
      <c r="GE59" s="394"/>
      <c r="GF59" s="394"/>
      <c r="GG59" s="394"/>
      <c r="GH59" s="394"/>
      <c r="GI59" s="394"/>
      <c r="GJ59" s="394"/>
      <c r="GK59" s="394"/>
      <c r="GL59" s="394"/>
      <c r="GM59" s="394"/>
      <c r="GN59" s="394"/>
      <c r="GO59" s="394"/>
      <c r="GP59" s="394"/>
      <c r="GQ59" s="394"/>
      <c r="GR59" s="394"/>
      <c r="GS59" s="394"/>
      <c r="GT59" s="394"/>
      <c r="GU59" s="394"/>
      <c r="GV59" s="394"/>
      <c r="GW59" s="394"/>
      <c r="GX59" s="394"/>
      <c r="GY59" s="394"/>
      <c r="GZ59" s="394"/>
      <c r="HA59" s="394"/>
      <c r="HB59" s="394"/>
      <c r="HC59" s="394"/>
      <c r="HD59" s="394"/>
      <c r="HE59" s="394"/>
      <c r="HF59" s="394"/>
      <c r="HG59" s="394"/>
      <c r="HH59" s="394"/>
      <c r="HI59" s="394"/>
      <c r="HJ59" s="394"/>
      <c r="HK59" s="394"/>
      <c r="HL59" s="394"/>
      <c r="HM59" s="394"/>
      <c r="HN59" s="394"/>
      <c r="HO59" s="394"/>
      <c r="HP59" s="394"/>
      <c r="HQ59" s="394"/>
      <c r="HR59" s="394"/>
      <c r="HS59" s="394"/>
      <c r="HT59" s="394"/>
      <c r="HU59" s="394"/>
      <c r="HV59" s="394"/>
    </row>
    <row r="60" spans="1:230" s="400" customFormat="1" ht="18" customHeight="1">
      <c r="B60" s="395">
        <v>3</v>
      </c>
      <c r="C60" s="401" t="s">
        <v>210</v>
      </c>
      <c r="D60" s="402">
        <v>23513</v>
      </c>
      <c r="E60" s="403">
        <v>1059.1538493599285</v>
      </c>
      <c r="F60" s="402">
        <v>220503</v>
      </c>
      <c r="G60" s="403">
        <v>1230.8443493739317</v>
      </c>
      <c r="H60" s="402">
        <v>81929</v>
      </c>
      <c r="I60" s="403">
        <v>808.58097413614234</v>
      </c>
    </row>
    <row r="61" spans="1:230" s="400" customFormat="1" ht="18" customHeight="1">
      <c r="B61" s="395">
        <v>12</v>
      </c>
      <c r="C61" s="401" t="s">
        <v>208</v>
      </c>
      <c r="D61" s="402">
        <v>13465</v>
      </c>
      <c r="E61" s="403">
        <v>1121.7200816932789</v>
      </c>
      <c r="F61" s="402">
        <v>89150</v>
      </c>
      <c r="G61" s="403">
        <v>1271.4053877734154</v>
      </c>
      <c r="H61" s="402">
        <v>30491</v>
      </c>
      <c r="I61" s="403">
        <v>815.05539667442838</v>
      </c>
    </row>
    <row r="62" spans="1:230" s="400" customFormat="1" ht="18" customHeight="1">
      <c r="B62" s="395">
        <v>46</v>
      </c>
      <c r="C62" s="401" t="s">
        <v>90</v>
      </c>
      <c r="D62" s="402">
        <v>57778</v>
      </c>
      <c r="E62" s="403">
        <v>1125.8573811831493</v>
      </c>
      <c r="F62" s="402">
        <v>351886</v>
      </c>
      <c r="G62" s="403">
        <v>1393.4746725075734</v>
      </c>
      <c r="H62" s="402">
        <v>132552</v>
      </c>
      <c r="I62" s="403">
        <v>863.21455647594905</v>
      </c>
    </row>
    <row r="63" spans="1:230" s="400" customFormat="1" ht="18" hidden="1" customHeight="1">
      <c r="B63" s="395"/>
      <c r="C63" s="401"/>
      <c r="D63" s="402"/>
      <c r="E63" s="403"/>
      <c r="F63" s="402"/>
      <c r="G63" s="403"/>
      <c r="H63" s="402"/>
      <c r="I63" s="403"/>
    </row>
    <row r="64" spans="1:230" s="399" customFormat="1" ht="18" customHeight="1">
      <c r="A64" s="394"/>
      <c r="B64" s="395"/>
      <c r="C64" s="396" t="s">
        <v>91</v>
      </c>
      <c r="D64" s="454">
        <v>27860</v>
      </c>
      <c r="E64" s="455">
        <v>990.9133036611629</v>
      </c>
      <c r="F64" s="456">
        <v>139764</v>
      </c>
      <c r="G64" s="457">
        <v>1209.9729865344436</v>
      </c>
      <c r="H64" s="458">
        <v>59348</v>
      </c>
      <c r="I64" s="459">
        <v>816.11129574711845</v>
      </c>
      <c r="J64" s="394"/>
      <c r="K64" s="394"/>
      <c r="L64" s="394"/>
      <c r="M64" s="394"/>
      <c r="N64" s="394"/>
      <c r="O64" s="394"/>
      <c r="P64" s="394"/>
      <c r="Q64" s="394"/>
      <c r="R64" s="394"/>
      <c r="S64" s="394"/>
      <c r="T64" s="394"/>
      <c r="U64" s="394"/>
      <c r="V64" s="394"/>
      <c r="W64" s="394"/>
      <c r="X64" s="394"/>
      <c r="Y64" s="394"/>
      <c r="Z64" s="394"/>
      <c r="AA64" s="394"/>
      <c r="AB64" s="394"/>
      <c r="AC64" s="394"/>
      <c r="AD64" s="394"/>
      <c r="AE64" s="394"/>
      <c r="AF64" s="394"/>
      <c r="AG64" s="394"/>
      <c r="AH64" s="394"/>
      <c r="AI64" s="394"/>
      <c r="AJ64" s="394"/>
      <c r="AK64" s="394"/>
      <c r="AL64" s="394"/>
      <c r="AM64" s="394"/>
      <c r="AN64" s="394"/>
      <c r="AO64" s="394"/>
      <c r="AP64" s="394"/>
      <c r="AQ64" s="394"/>
      <c r="AR64" s="394"/>
      <c r="AS64" s="394"/>
      <c r="AT64" s="394"/>
      <c r="AU64" s="394"/>
      <c r="AV64" s="394"/>
      <c r="AW64" s="394"/>
      <c r="AX64" s="394"/>
      <c r="AY64" s="394"/>
      <c r="AZ64" s="394"/>
      <c r="BA64" s="394"/>
      <c r="BB64" s="394"/>
      <c r="BC64" s="394"/>
      <c r="BD64" s="394"/>
      <c r="BE64" s="394"/>
      <c r="BF64" s="394"/>
      <c r="BG64" s="394"/>
      <c r="BH64" s="394"/>
      <c r="BI64" s="394"/>
      <c r="BJ64" s="394"/>
      <c r="BK64" s="394"/>
      <c r="BL64" s="394"/>
      <c r="BM64" s="394"/>
      <c r="BN64" s="394"/>
      <c r="BO64" s="394"/>
      <c r="BP64" s="394"/>
      <c r="BQ64" s="394"/>
      <c r="BR64" s="394"/>
      <c r="BS64" s="394"/>
      <c r="BT64" s="394"/>
      <c r="BU64" s="394"/>
      <c r="BV64" s="394"/>
      <c r="BW64" s="394"/>
      <c r="BX64" s="394"/>
      <c r="BY64" s="394"/>
      <c r="BZ64" s="394"/>
      <c r="CA64" s="394"/>
      <c r="CB64" s="394"/>
      <c r="CC64" s="394"/>
      <c r="CD64" s="394"/>
      <c r="CE64" s="394"/>
      <c r="CF64" s="394"/>
      <c r="CG64" s="394"/>
      <c r="CH64" s="394"/>
      <c r="CI64" s="394"/>
      <c r="CJ64" s="394"/>
      <c r="CK64" s="394"/>
      <c r="CL64" s="394"/>
      <c r="CM64" s="394"/>
      <c r="CN64" s="394"/>
      <c r="CO64" s="394"/>
      <c r="CP64" s="394"/>
      <c r="CQ64" s="394"/>
      <c r="CR64" s="394"/>
      <c r="CS64" s="394"/>
      <c r="CT64" s="394"/>
      <c r="CU64" s="394"/>
      <c r="CV64" s="394"/>
      <c r="CW64" s="394"/>
      <c r="CX64" s="394"/>
      <c r="CY64" s="394"/>
      <c r="CZ64" s="394"/>
      <c r="DA64" s="394"/>
      <c r="DB64" s="394"/>
      <c r="DC64" s="394"/>
      <c r="DD64" s="394"/>
      <c r="DE64" s="394"/>
      <c r="DF64" s="394"/>
      <c r="DG64" s="394"/>
      <c r="DH64" s="394"/>
      <c r="DI64" s="394"/>
      <c r="DJ64" s="394"/>
      <c r="DK64" s="394"/>
      <c r="DL64" s="394"/>
      <c r="DM64" s="394"/>
      <c r="DN64" s="394"/>
      <c r="DO64" s="394"/>
      <c r="DP64" s="394"/>
      <c r="DQ64" s="394"/>
      <c r="DR64" s="394"/>
      <c r="DS64" s="394"/>
      <c r="DT64" s="394"/>
      <c r="DU64" s="394"/>
      <c r="DV64" s="394"/>
      <c r="DW64" s="394"/>
      <c r="DX64" s="394"/>
      <c r="DY64" s="394"/>
      <c r="DZ64" s="394"/>
      <c r="EA64" s="394"/>
      <c r="EB64" s="394"/>
      <c r="EC64" s="394"/>
      <c r="ED64" s="394"/>
      <c r="EE64" s="394"/>
      <c r="EF64" s="394"/>
      <c r="EG64" s="394"/>
      <c r="EH64" s="394"/>
      <c r="EI64" s="394"/>
      <c r="EJ64" s="394"/>
      <c r="EK64" s="394"/>
      <c r="EL64" s="394"/>
      <c r="EM64" s="394"/>
      <c r="EN64" s="394"/>
      <c r="EO64" s="394"/>
      <c r="EP64" s="394"/>
      <c r="EQ64" s="394"/>
      <c r="ER64" s="394"/>
      <c r="ES64" s="394"/>
      <c r="ET64" s="394"/>
      <c r="EU64" s="394"/>
      <c r="EV64" s="394"/>
      <c r="EW64" s="394"/>
      <c r="EX64" s="394"/>
      <c r="EY64" s="394"/>
      <c r="EZ64" s="394"/>
      <c r="FA64" s="394"/>
      <c r="FB64" s="394"/>
      <c r="FC64" s="394"/>
      <c r="FD64" s="394"/>
      <c r="FE64" s="394"/>
      <c r="FF64" s="394"/>
      <c r="FG64" s="394"/>
      <c r="FH64" s="394"/>
      <c r="FI64" s="394"/>
      <c r="FJ64" s="394"/>
      <c r="FK64" s="394"/>
      <c r="FL64" s="394"/>
      <c r="FM64" s="394"/>
      <c r="FN64" s="394"/>
      <c r="FO64" s="394"/>
      <c r="FP64" s="394"/>
      <c r="FQ64" s="394"/>
      <c r="FR64" s="394"/>
      <c r="FS64" s="394"/>
      <c r="FT64" s="394"/>
      <c r="FU64" s="394"/>
      <c r="FV64" s="394"/>
      <c r="FW64" s="394"/>
      <c r="FX64" s="394"/>
      <c r="FY64" s="394"/>
      <c r="FZ64" s="394"/>
      <c r="GA64" s="394"/>
      <c r="GB64" s="394"/>
      <c r="GC64" s="394"/>
      <c r="GD64" s="394"/>
      <c r="GE64" s="394"/>
      <c r="GF64" s="394"/>
      <c r="GG64" s="394"/>
      <c r="GH64" s="394"/>
      <c r="GI64" s="394"/>
      <c r="GJ64" s="394"/>
      <c r="GK64" s="394"/>
      <c r="GL64" s="394"/>
      <c r="GM64" s="394"/>
      <c r="GN64" s="394"/>
      <c r="GO64" s="394"/>
      <c r="GP64" s="394"/>
      <c r="GQ64" s="394"/>
      <c r="GR64" s="394"/>
      <c r="GS64" s="394"/>
      <c r="GT64" s="394"/>
      <c r="GU64" s="394"/>
      <c r="GV64" s="394"/>
      <c r="GW64" s="394"/>
      <c r="GX64" s="394"/>
      <c r="GY64" s="394"/>
      <c r="GZ64" s="394"/>
      <c r="HA64" s="394"/>
      <c r="HB64" s="394"/>
      <c r="HC64" s="394"/>
      <c r="HD64" s="394"/>
      <c r="HE64" s="394"/>
      <c r="HF64" s="394"/>
      <c r="HG64" s="394"/>
      <c r="HH64" s="394"/>
      <c r="HI64" s="394"/>
      <c r="HJ64" s="394"/>
      <c r="HK64" s="394"/>
      <c r="HL64" s="394"/>
      <c r="HM64" s="394"/>
      <c r="HN64" s="394"/>
      <c r="HO64" s="394"/>
      <c r="HP64" s="394"/>
      <c r="HQ64" s="394"/>
      <c r="HR64" s="394"/>
      <c r="HS64" s="394"/>
      <c r="HT64" s="394"/>
      <c r="HU64" s="394"/>
      <c r="HV64" s="394"/>
    </row>
    <row r="65" spans="1:230" s="400" customFormat="1" ht="18" customHeight="1">
      <c r="B65" s="395">
        <v>6</v>
      </c>
      <c r="C65" s="401" t="s">
        <v>92</v>
      </c>
      <c r="D65" s="402">
        <v>17877</v>
      </c>
      <c r="E65" s="403">
        <v>983.70389215192711</v>
      </c>
      <c r="F65" s="402">
        <v>79305</v>
      </c>
      <c r="G65" s="403">
        <v>1227.6498906752408</v>
      </c>
      <c r="H65" s="402">
        <v>35456</v>
      </c>
      <c r="I65" s="403">
        <v>835.30195989395304</v>
      </c>
    </row>
    <row r="66" spans="1:230" s="400" customFormat="1" ht="18" customHeight="1">
      <c r="B66" s="395">
        <v>10</v>
      </c>
      <c r="C66" s="401" t="s">
        <v>93</v>
      </c>
      <c r="D66" s="402">
        <v>9983</v>
      </c>
      <c r="E66" s="403">
        <v>1003.8235159771612</v>
      </c>
      <c r="F66" s="402">
        <v>60459</v>
      </c>
      <c r="G66" s="403">
        <v>1186.7859195487852</v>
      </c>
      <c r="H66" s="402">
        <v>23892</v>
      </c>
      <c r="I66" s="403">
        <v>787.63213167587469</v>
      </c>
    </row>
    <row r="67" spans="1:230" s="400" customFormat="1" ht="18" hidden="1" customHeight="1">
      <c r="B67" s="395"/>
      <c r="C67" s="401"/>
      <c r="D67" s="402"/>
      <c r="E67" s="403"/>
      <c r="F67" s="402"/>
      <c r="G67" s="403"/>
      <c r="H67" s="402"/>
      <c r="I67" s="403"/>
    </row>
    <row r="68" spans="1:230" s="399" customFormat="1" ht="18" customHeight="1">
      <c r="A68" s="394"/>
      <c r="B68" s="395"/>
      <c r="C68" s="396" t="s">
        <v>94</v>
      </c>
      <c r="D68" s="454">
        <v>74353</v>
      </c>
      <c r="E68" s="455">
        <v>1055.510988393205</v>
      </c>
      <c r="F68" s="456">
        <v>487064</v>
      </c>
      <c r="G68" s="457">
        <v>1229.4039403240636</v>
      </c>
      <c r="H68" s="458">
        <v>183898</v>
      </c>
      <c r="I68" s="459">
        <v>760.71188669806099</v>
      </c>
      <c r="J68" s="394"/>
      <c r="K68" s="394"/>
      <c r="L68" s="394"/>
      <c r="M68" s="394"/>
      <c r="N68" s="394"/>
      <c r="O68" s="394"/>
      <c r="P68" s="394"/>
      <c r="Q68" s="394"/>
      <c r="R68" s="394"/>
      <c r="S68" s="394"/>
      <c r="T68" s="394"/>
      <c r="U68" s="394"/>
      <c r="V68" s="394"/>
      <c r="W68" s="394"/>
      <c r="X68" s="394"/>
      <c r="Y68" s="394"/>
      <c r="Z68" s="394"/>
      <c r="AA68" s="394"/>
      <c r="AB68" s="394"/>
      <c r="AC68" s="394"/>
      <c r="AD68" s="394"/>
      <c r="AE68" s="394"/>
      <c r="AF68" s="394"/>
      <c r="AG68" s="394"/>
      <c r="AH68" s="394"/>
      <c r="AI68" s="394"/>
      <c r="AJ68" s="394"/>
      <c r="AK68" s="394"/>
      <c r="AL68" s="394"/>
      <c r="AM68" s="394"/>
      <c r="AN68" s="394"/>
      <c r="AO68" s="394"/>
      <c r="AP68" s="394"/>
      <c r="AQ68" s="394"/>
      <c r="AR68" s="394"/>
      <c r="AS68" s="394"/>
      <c r="AT68" s="394"/>
      <c r="AU68" s="394"/>
      <c r="AV68" s="394"/>
      <c r="AW68" s="394"/>
      <c r="AX68" s="394"/>
      <c r="AY68" s="394"/>
      <c r="AZ68" s="394"/>
      <c r="BA68" s="394"/>
      <c r="BB68" s="394"/>
      <c r="BC68" s="394"/>
      <c r="BD68" s="394"/>
      <c r="BE68" s="394"/>
      <c r="BF68" s="394"/>
      <c r="BG68" s="394"/>
      <c r="BH68" s="394"/>
      <c r="BI68" s="394"/>
      <c r="BJ68" s="394"/>
      <c r="BK68" s="394"/>
      <c r="BL68" s="394"/>
      <c r="BM68" s="394"/>
      <c r="BN68" s="394"/>
      <c r="BO68" s="394"/>
      <c r="BP68" s="394"/>
      <c r="BQ68" s="394"/>
      <c r="BR68" s="394"/>
      <c r="BS68" s="394"/>
      <c r="BT68" s="394"/>
      <c r="BU68" s="394"/>
      <c r="BV68" s="394"/>
      <c r="BW68" s="394"/>
      <c r="BX68" s="394"/>
      <c r="BY68" s="394"/>
      <c r="BZ68" s="394"/>
      <c r="CA68" s="394"/>
      <c r="CB68" s="394"/>
      <c r="CC68" s="394"/>
      <c r="CD68" s="394"/>
      <c r="CE68" s="394"/>
      <c r="CF68" s="394"/>
      <c r="CG68" s="394"/>
      <c r="CH68" s="394"/>
      <c r="CI68" s="394"/>
      <c r="CJ68" s="394"/>
      <c r="CK68" s="394"/>
      <c r="CL68" s="394"/>
      <c r="CM68" s="394"/>
      <c r="CN68" s="394"/>
      <c r="CO68" s="394"/>
      <c r="CP68" s="394"/>
      <c r="CQ68" s="394"/>
      <c r="CR68" s="394"/>
      <c r="CS68" s="394"/>
      <c r="CT68" s="394"/>
      <c r="CU68" s="394"/>
      <c r="CV68" s="394"/>
      <c r="CW68" s="394"/>
      <c r="CX68" s="394"/>
      <c r="CY68" s="394"/>
      <c r="CZ68" s="394"/>
      <c r="DA68" s="394"/>
      <c r="DB68" s="394"/>
      <c r="DC68" s="394"/>
      <c r="DD68" s="394"/>
      <c r="DE68" s="394"/>
      <c r="DF68" s="394"/>
      <c r="DG68" s="394"/>
      <c r="DH68" s="394"/>
      <c r="DI68" s="394"/>
      <c r="DJ68" s="394"/>
      <c r="DK68" s="394"/>
      <c r="DL68" s="394"/>
      <c r="DM68" s="394"/>
      <c r="DN68" s="394"/>
      <c r="DO68" s="394"/>
      <c r="DP68" s="394"/>
      <c r="DQ68" s="394"/>
      <c r="DR68" s="394"/>
      <c r="DS68" s="394"/>
      <c r="DT68" s="394"/>
      <c r="DU68" s="394"/>
      <c r="DV68" s="394"/>
      <c r="DW68" s="394"/>
      <c r="DX68" s="394"/>
      <c r="DY68" s="394"/>
      <c r="DZ68" s="394"/>
      <c r="EA68" s="394"/>
      <c r="EB68" s="394"/>
      <c r="EC68" s="394"/>
      <c r="ED68" s="394"/>
      <c r="EE68" s="394"/>
      <c r="EF68" s="394"/>
      <c r="EG68" s="394"/>
      <c r="EH68" s="394"/>
      <c r="EI68" s="394"/>
      <c r="EJ68" s="394"/>
      <c r="EK68" s="394"/>
      <c r="EL68" s="394"/>
      <c r="EM68" s="394"/>
      <c r="EN68" s="394"/>
      <c r="EO68" s="394"/>
      <c r="EP68" s="394"/>
      <c r="EQ68" s="394"/>
      <c r="ER68" s="394"/>
      <c r="ES68" s="394"/>
      <c r="ET68" s="394"/>
      <c r="EU68" s="394"/>
      <c r="EV68" s="394"/>
      <c r="EW68" s="394"/>
      <c r="EX68" s="394"/>
      <c r="EY68" s="394"/>
      <c r="EZ68" s="394"/>
      <c r="FA68" s="394"/>
      <c r="FB68" s="394"/>
      <c r="FC68" s="394"/>
      <c r="FD68" s="394"/>
      <c r="FE68" s="394"/>
      <c r="FF68" s="394"/>
      <c r="FG68" s="394"/>
      <c r="FH68" s="394"/>
      <c r="FI68" s="394"/>
      <c r="FJ68" s="394"/>
      <c r="FK68" s="394"/>
      <c r="FL68" s="394"/>
      <c r="FM68" s="394"/>
      <c r="FN68" s="394"/>
      <c r="FO68" s="394"/>
      <c r="FP68" s="394"/>
      <c r="FQ68" s="394"/>
      <c r="FR68" s="394"/>
      <c r="FS68" s="394"/>
      <c r="FT68" s="394"/>
      <c r="FU68" s="394"/>
      <c r="FV68" s="394"/>
      <c r="FW68" s="394"/>
      <c r="FX68" s="394"/>
      <c r="FY68" s="394"/>
      <c r="FZ68" s="394"/>
      <c r="GA68" s="394"/>
      <c r="GB68" s="394"/>
      <c r="GC68" s="394"/>
      <c r="GD68" s="394"/>
      <c r="GE68" s="394"/>
      <c r="GF68" s="394"/>
      <c r="GG68" s="394"/>
      <c r="GH68" s="394"/>
      <c r="GI68" s="394"/>
      <c r="GJ68" s="394"/>
      <c r="GK68" s="394"/>
      <c r="GL68" s="394"/>
      <c r="GM68" s="394"/>
      <c r="GN68" s="394"/>
      <c r="GO68" s="394"/>
      <c r="GP68" s="394"/>
      <c r="GQ68" s="394"/>
      <c r="GR68" s="394"/>
      <c r="GS68" s="394"/>
      <c r="GT68" s="394"/>
      <c r="GU68" s="394"/>
      <c r="GV68" s="394"/>
      <c r="GW68" s="394"/>
      <c r="GX68" s="394"/>
      <c r="GY68" s="394"/>
      <c r="GZ68" s="394"/>
      <c r="HA68" s="394"/>
      <c r="HB68" s="394"/>
      <c r="HC68" s="394"/>
      <c r="HD68" s="394"/>
      <c r="HE68" s="394"/>
      <c r="HF68" s="394"/>
      <c r="HG68" s="394"/>
      <c r="HH68" s="394"/>
      <c r="HI68" s="394"/>
      <c r="HJ68" s="394"/>
      <c r="HK68" s="394"/>
      <c r="HL68" s="394"/>
      <c r="HM68" s="394"/>
      <c r="HN68" s="394"/>
      <c r="HO68" s="394"/>
      <c r="HP68" s="394"/>
      <c r="HQ68" s="394"/>
      <c r="HR68" s="394"/>
      <c r="HS68" s="394"/>
      <c r="HT68" s="394"/>
      <c r="HU68" s="394"/>
      <c r="HV68" s="394"/>
    </row>
    <row r="69" spans="1:230" s="400" customFormat="1" ht="18" customHeight="1">
      <c r="B69" s="395">
        <v>15</v>
      </c>
      <c r="C69" s="401" t="s">
        <v>200</v>
      </c>
      <c r="D69" s="402">
        <v>28297</v>
      </c>
      <c r="E69" s="403">
        <v>1054.9233544191966</v>
      </c>
      <c r="F69" s="402">
        <v>192230</v>
      </c>
      <c r="G69" s="403">
        <v>1294.0279404359362</v>
      </c>
      <c r="H69" s="402">
        <v>73960</v>
      </c>
      <c r="I69" s="403">
        <v>805.67028718226061</v>
      </c>
    </row>
    <row r="70" spans="1:230" s="400" customFormat="1" ht="18" customHeight="1">
      <c r="B70" s="395">
        <v>27</v>
      </c>
      <c r="C70" s="401" t="s">
        <v>95</v>
      </c>
      <c r="D70" s="402">
        <v>10950</v>
      </c>
      <c r="E70" s="403">
        <v>1043.9654584474886</v>
      </c>
      <c r="F70" s="402">
        <v>70914</v>
      </c>
      <c r="G70" s="403">
        <v>1106.1562887441125</v>
      </c>
      <c r="H70" s="402">
        <v>26896</v>
      </c>
      <c r="I70" s="403">
        <v>661.88910730220118</v>
      </c>
    </row>
    <row r="71" spans="1:230" s="400" customFormat="1" ht="18" customHeight="1">
      <c r="B71" s="395">
        <v>32</v>
      </c>
      <c r="C71" s="401" t="s">
        <v>207</v>
      </c>
      <c r="D71" s="402">
        <v>11835</v>
      </c>
      <c r="E71" s="403">
        <v>1070.7224959864809</v>
      </c>
      <c r="F71" s="402">
        <v>66964</v>
      </c>
      <c r="G71" s="403">
        <v>1032.4898019831551</v>
      </c>
      <c r="H71" s="402">
        <v>24672</v>
      </c>
      <c r="I71" s="403">
        <v>657.75038018806742</v>
      </c>
    </row>
    <row r="72" spans="1:230" s="400" customFormat="1" ht="18" customHeight="1">
      <c r="B72" s="395">
        <v>36</v>
      </c>
      <c r="C72" s="401" t="s">
        <v>96</v>
      </c>
      <c r="D72" s="402">
        <v>23271</v>
      </c>
      <c r="E72" s="403">
        <v>1053.9220424562761</v>
      </c>
      <c r="F72" s="402">
        <v>156956</v>
      </c>
      <c r="G72" s="403">
        <v>1289.9525704018961</v>
      </c>
      <c r="H72" s="402">
        <v>58370</v>
      </c>
      <c r="I72" s="403">
        <v>792.80166678088062</v>
      </c>
    </row>
    <row r="73" spans="1:230" s="400" customFormat="1" ht="18" hidden="1" customHeight="1">
      <c r="B73" s="395"/>
      <c r="C73" s="401"/>
      <c r="D73" s="402"/>
      <c r="E73" s="403"/>
      <c r="F73" s="402"/>
      <c r="G73" s="403"/>
      <c r="H73" s="402"/>
      <c r="I73" s="403"/>
    </row>
    <row r="74" spans="1:230" s="399" customFormat="1" ht="18" customHeight="1">
      <c r="A74" s="394"/>
      <c r="B74" s="395">
        <v>28</v>
      </c>
      <c r="C74" s="396" t="s">
        <v>97</v>
      </c>
      <c r="D74" s="454">
        <v>89186</v>
      </c>
      <c r="E74" s="455">
        <v>1258.5025834772273</v>
      </c>
      <c r="F74" s="456">
        <v>843688</v>
      </c>
      <c r="G74" s="457">
        <v>1661.4674712927058</v>
      </c>
      <c r="H74" s="458">
        <v>272838</v>
      </c>
      <c r="I74" s="459">
        <v>1022.548114485519</v>
      </c>
      <c r="J74" s="394"/>
      <c r="K74" s="394"/>
      <c r="L74" s="394"/>
      <c r="M74" s="394"/>
      <c r="N74" s="394"/>
      <c r="O74" s="394"/>
      <c r="P74" s="394"/>
      <c r="Q74" s="394"/>
      <c r="R74" s="394"/>
      <c r="S74" s="394"/>
      <c r="T74" s="394"/>
      <c r="U74" s="394"/>
      <c r="V74" s="394"/>
      <c r="W74" s="394"/>
      <c r="X74" s="394"/>
      <c r="Y74" s="394"/>
      <c r="Z74" s="394"/>
      <c r="AA74" s="394"/>
      <c r="AB74" s="394"/>
      <c r="AC74" s="394"/>
      <c r="AD74" s="394"/>
      <c r="AE74" s="394"/>
      <c r="AF74" s="394"/>
      <c r="AG74" s="394"/>
      <c r="AH74" s="394"/>
      <c r="AI74" s="394"/>
      <c r="AJ74" s="394"/>
      <c r="AK74" s="394"/>
      <c r="AL74" s="394"/>
      <c r="AM74" s="394"/>
      <c r="AN74" s="394"/>
      <c r="AO74" s="394"/>
      <c r="AP74" s="394"/>
      <c r="AQ74" s="394"/>
      <c r="AR74" s="394"/>
      <c r="AS74" s="394"/>
      <c r="AT74" s="394"/>
      <c r="AU74" s="394"/>
      <c r="AV74" s="394"/>
      <c r="AW74" s="394"/>
      <c r="AX74" s="394"/>
      <c r="AY74" s="394"/>
      <c r="AZ74" s="394"/>
      <c r="BA74" s="394"/>
      <c r="BB74" s="394"/>
      <c r="BC74" s="394"/>
      <c r="BD74" s="394"/>
      <c r="BE74" s="394"/>
      <c r="BF74" s="394"/>
      <c r="BG74" s="394"/>
      <c r="BH74" s="394"/>
      <c r="BI74" s="394"/>
      <c r="BJ74" s="394"/>
      <c r="BK74" s="394"/>
      <c r="BL74" s="394"/>
      <c r="BM74" s="394"/>
      <c r="BN74" s="394"/>
      <c r="BO74" s="394"/>
      <c r="BP74" s="394"/>
      <c r="BQ74" s="394"/>
      <c r="BR74" s="394"/>
      <c r="BS74" s="394"/>
      <c r="BT74" s="394"/>
      <c r="BU74" s="394"/>
      <c r="BV74" s="394"/>
      <c r="BW74" s="394"/>
      <c r="BX74" s="394"/>
      <c r="BY74" s="394"/>
      <c r="BZ74" s="394"/>
      <c r="CA74" s="394"/>
      <c r="CB74" s="394"/>
      <c r="CC74" s="394"/>
      <c r="CD74" s="394"/>
      <c r="CE74" s="394"/>
      <c r="CF74" s="394"/>
      <c r="CG74" s="394"/>
      <c r="CH74" s="394"/>
      <c r="CI74" s="394"/>
      <c r="CJ74" s="394"/>
      <c r="CK74" s="394"/>
      <c r="CL74" s="394"/>
      <c r="CM74" s="394"/>
      <c r="CN74" s="394"/>
      <c r="CO74" s="394"/>
      <c r="CP74" s="394"/>
      <c r="CQ74" s="394"/>
      <c r="CR74" s="394"/>
      <c r="CS74" s="394"/>
      <c r="CT74" s="394"/>
      <c r="CU74" s="394"/>
      <c r="CV74" s="394"/>
      <c r="CW74" s="394"/>
      <c r="CX74" s="394"/>
      <c r="CY74" s="394"/>
      <c r="CZ74" s="394"/>
      <c r="DA74" s="394"/>
      <c r="DB74" s="394"/>
      <c r="DC74" s="394"/>
      <c r="DD74" s="394"/>
      <c r="DE74" s="394"/>
      <c r="DF74" s="394"/>
      <c r="DG74" s="394"/>
      <c r="DH74" s="394"/>
      <c r="DI74" s="394"/>
      <c r="DJ74" s="394"/>
      <c r="DK74" s="394"/>
      <c r="DL74" s="394"/>
      <c r="DM74" s="394"/>
      <c r="DN74" s="394"/>
      <c r="DO74" s="394"/>
      <c r="DP74" s="394"/>
      <c r="DQ74" s="394"/>
      <c r="DR74" s="394"/>
      <c r="DS74" s="394"/>
      <c r="DT74" s="394"/>
      <c r="DU74" s="394"/>
      <c r="DV74" s="394"/>
      <c r="DW74" s="394"/>
      <c r="DX74" s="394"/>
      <c r="DY74" s="394"/>
      <c r="DZ74" s="394"/>
      <c r="EA74" s="394"/>
      <c r="EB74" s="394"/>
      <c r="EC74" s="394"/>
      <c r="ED74" s="394"/>
      <c r="EE74" s="394"/>
      <c r="EF74" s="394"/>
      <c r="EG74" s="394"/>
      <c r="EH74" s="394"/>
      <c r="EI74" s="394"/>
      <c r="EJ74" s="394"/>
      <c r="EK74" s="394"/>
      <c r="EL74" s="394"/>
      <c r="EM74" s="394"/>
      <c r="EN74" s="394"/>
      <c r="EO74" s="394"/>
      <c r="EP74" s="394"/>
      <c r="EQ74" s="394"/>
      <c r="ER74" s="394"/>
      <c r="ES74" s="394"/>
      <c r="ET74" s="394"/>
      <c r="EU74" s="394"/>
      <c r="EV74" s="394"/>
      <c r="EW74" s="394"/>
      <c r="EX74" s="394"/>
      <c r="EY74" s="394"/>
      <c r="EZ74" s="394"/>
      <c r="FA74" s="394"/>
      <c r="FB74" s="394"/>
      <c r="FC74" s="394"/>
      <c r="FD74" s="394"/>
      <c r="FE74" s="394"/>
      <c r="FF74" s="394"/>
      <c r="FG74" s="394"/>
      <c r="FH74" s="394"/>
      <c r="FI74" s="394"/>
      <c r="FJ74" s="394"/>
      <c r="FK74" s="394"/>
      <c r="FL74" s="394"/>
      <c r="FM74" s="394"/>
      <c r="FN74" s="394"/>
      <c r="FO74" s="394"/>
      <c r="FP74" s="394"/>
      <c r="FQ74" s="394"/>
      <c r="FR74" s="394"/>
      <c r="FS74" s="394"/>
      <c r="FT74" s="394"/>
      <c r="FU74" s="394"/>
      <c r="FV74" s="394"/>
      <c r="FW74" s="394"/>
      <c r="FX74" s="394"/>
      <c r="FY74" s="394"/>
      <c r="FZ74" s="394"/>
      <c r="GA74" s="394"/>
      <c r="GB74" s="394"/>
      <c r="GC74" s="394"/>
      <c r="GD74" s="394"/>
      <c r="GE74" s="394"/>
      <c r="GF74" s="394"/>
      <c r="GG74" s="394"/>
      <c r="GH74" s="394"/>
      <c r="GI74" s="394"/>
      <c r="GJ74" s="394"/>
      <c r="GK74" s="394"/>
      <c r="GL74" s="394"/>
      <c r="GM74" s="394"/>
      <c r="GN74" s="394"/>
      <c r="GO74" s="394"/>
      <c r="GP74" s="394"/>
      <c r="GQ74" s="394"/>
      <c r="GR74" s="394"/>
      <c r="GS74" s="394"/>
      <c r="GT74" s="394"/>
      <c r="GU74" s="394"/>
      <c r="GV74" s="394"/>
      <c r="GW74" s="394"/>
      <c r="GX74" s="394"/>
      <c r="GY74" s="394"/>
      <c r="GZ74" s="394"/>
      <c r="HA74" s="394"/>
      <c r="HB74" s="394"/>
      <c r="HC74" s="394"/>
      <c r="HD74" s="394"/>
      <c r="HE74" s="394"/>
      <c r="HF74" s="394"/>
      <c r="HG74" s="394"/>
      <c r="HH74" s="394"/>
      <c r="HI74" s="394"/>
      <c r="HJ74" s="394"/>
      <c r="HK74" s="394"/>
      <c r="HL74" s="394"/>
      <c r="HM74" s="394"/>
      <c r="HN74" s="394"/>
      <c r="HO74" s="394"/>
      <c r="HP74" s="394"/>
      <c r="HQ74" s="394"/>
      <c r="HR74" s="394"/>
      <c r="HS74" s="394"/>
      <c r="HT74" s="394"/>
      <c r="HU74" s="394"/>
      <c r="HV74" s="394"/>
    </row>
    <row r="75" spans="1:230" s="399" customFormat="1" ht="18" hidden="1" customHeight="1">
      <c r="A75" s="394"/>
      <c r="B75" s="395"/>
      <c r="C75" s="396"/>
      <c r="D75" s="454"/>
      <c r="E75" s="455"/>
      <c r="F75" s="456"/>
      <c r="G75" s="457"/>
      <c r="H75" s="458"/>
      <c r="I75" s="459"/>
      <c r="J75" s="394"/>
      <c r="K75" s="394"/>
      <c r="L75" s="394"/>
      <c r="M75" s="394"/>
      <c r="N75" s="394"/>
      <c r="O75" s="394"/>
      <c r="P75" s="394"/>
      <c r="Q75" s="394"/>
      <c r="R75" s="394"/>
      <c r="S75" s="394"/>
      <c r="T75" s="394"/>
      <c r="U75" s="394"/>
      <c r="V75" s="394"/>
      <c r="W75" s="394"/>
      <c r="X75" s="394"/>
      <c r="Y75" s="394"/>
      <c r="Z75" s="394"/>
      <c r="AA75" s="394"/>
      <c r="AB75" s="394"/>
      <c r="AC75" s="394"/>
      <c r="AD75" s="394"/>
      <c r="AE75" s="394"/>
      <c r="AF75" s="394"/>
      <c r="AG75" s="394"/>
      <c r="AH75" s="394"/>
      <c r="AI75" s="394"/>
      <c r="AJ75" s="394"/>
      <c r="AK75" s="394"/>
      <c r="AL75" s="394"/>
      <c r="AM75" s="394"/>
      <c r="AN75" s="394"/>
      <c r="AO75" s="394"/>
      <c r="AP75" s="394"/>
      <c r="AQ75" s="394"/>
      <c r="AR75" s="394"/>
      <c r="AS75" s="394"/>
      <c r="AT75" s="394"/>
      <c r="AU75" s="394"/>
      <c r="AV75" s="394"/>
      <c r="AW75" s="394"/>
      <c r="AX75" s="394"/>
      <c r="AY75" s="394"/>
      <c r="AZ75" s="394"/>
      <c r="BA75" s="394"/>
      <c r="BB75" s="394"/>
      <c r="BC75" s="394"/>
      <c r="BD75" s="394"/>
      <c r="BE75" s="394"/>
      <c r="BF75" s="394"/>
      <c r="BG75" s="394"/>
      <c r="BH75" s="394"/>
      <c r="BI75" s="394"/>
      <c r="BJ75" s="394"/>
      <c r="BK75" s="394"/>
      <c r="BL75" s="394"/>
      <c r="BM75" s="394"/>
      <c r="BN75" s="394"/>
      <c r="BO75" s="394"/>
      <c r="BP75" s="394"/>
      <c r="BQ75" s="394"/>
      <c r="BR75" s="394"/>
      <c r="BS75" s="394"/>
      <c r="BT75" s="394"/>
      <c r="BU75" s="394"/>
      <c r="BV75" s="394"/>
      <c r="BW75" s="394"/>
      <c r="BX75" s="394"/>
      <c r="BY75" s="394"/>
      <c r="BZ75" s="394"/>
      <c r="CA75" s="394"/>
      <c r="CB75" s="394"/>
      <c r="CC75" s="394"/>
      <c r="CD75" s="394"/>
      <c r="CE75" s="394"/>
      <c r="CF75" s="394"/>
      <c r="CG75" s="394"/>
      <c r="CH75" s="394"/>
      <c r="CI75" s="394"/>
      <c r="CJ75" s="394"/>
      <c r="CK75" s="394"/>
      <c r="CL75" s="394"/>
      <c r="CM75" s="394"/>
      <c r="CN75" s="394"/>
      <c r="CO75" s="394"/>
      <c r="CP75" s="394"/>
      <c r="CQ75" s="394"/>
      <c r="CR75" s="394"/>
      <c r="CS75" s="394"/>
      <c r="CT75" s="394"/>
      <c r="CU75" s="394"/>
      <c r="CV75" s="394"/>
      <c r="CW75" s="394"/>
      <c r="CX75" s="394"/>
      <c r="CY75" s="394"/>
      <c r="CZ75" s="394"/>
      <c r="DA75" s="394"/>
      <c r="DB75" s="394"/>
      <c r="DC75" s="394"/>
      <c r="DD75" s="394"/>
      <c r="DE75" s="394"/>
      <c r="DF75" s="394"/>
      <c r="DG75" s="394"/>
      <c r="DH75" s="394"/>
      <c r="DI75" s="394"/>
      <c r="DJ75" s="394"/>
      <c r="DK75" s="394"/>
      <c r="DL75" s="394"/>
      <c r="DM75" s="394"/>
      <c r="DN75" s="394"/>
      <c r="DO75" s="394"/>
      <c r="DP75" s="394"/>
      <c r="DQ75" s="394"/>
      <c r="DR75" s="394"/>
      <c r="DS75" s="394"/>
      <c r="DT75" s="394"/>
      <c r="DU75" s="394"/>
      <c r="DV75" s="394"/>
      <c r="DW75" s="394"/>
      <c r="DX75" s="394"/>
      <c r="DY75" s="394"/>
      <c r="DZ75" s="394"/>
      <c r="EA75" s="394"/>
      <c r="EB75" s="394"/>
      <c r="EC75" s="394"/>
      <c r="ED75" s="394"/>
      <c r="EE75" s="394"/>
      <c r="EF75" s="394"/>
      <c r="EG75" s="394"/>
      <c r="EH75" s="394"/>
      <c r="EI75" s="394"/>
      <c r="EJ75" s="394"/>
      <c r="EK75" s="394"/>
      <c r="EL75" s="394"/>
      <c r="EM75" s="394"/>
      <c r="EN75" s="394"/>
      <c r="EO75" s="394"/>
      <c r="EP75" s="394"/>
      <c r="EQ75" s="394"/>
      <c r="ER75" s="394"/>
      <c r="ES75" s="394"/>
      <c r="ET75" s="394"/>
      <c r="EU75" s="394"/>
      <c r="EV75" s="394"/>
      <c r="EW75" s="394"/>
      <c r="EX75" s="394"/>
      <c r="EY75" s="394"/>
      <c r="EZ75" s="394"/>
      <c r="FA75" s="394"/>
      <c r="FB75" s="394"/>
      <c r="FC75" s="394"/>
      <c r="FD75" s="394"/>
      <c r="FE75" s="394"/>
      <c r="FF75" s="394"/>
      <c r="FG75" s="394"/>
      <c r="FH75" s="394"/>
      <c r="FI75" s="394"/>
      <c r="FJ75" s="394"/>
      <c r="FK75" s="394"/>
      <c r="FL75" s="394"/>
      <c r="FM75" s="394"/>
      <c r="FN75" s="394"/>
      <c r="FO75" s="394"/>
      <c r="FP75" s="394"/>
      <c r="FQ75" s="394"/>
      <c r="FR75" s="394"/>
      <c r="FS75" s="394"/>
      <c r="FT75" s="394"/>
      <c r="FU75" s="394"/>
      <c r="FV75" s="394"/>
      <c r="FW75" s="394"/>
      <c r="FX75" s="394"/>
      <c r="FY75" s="394"/>
      <c r="FZ75" s="394"/>
      <c r="GA75" s="394"/>
      <c r="GB75" s="394"/>
      <c r="GC75" s="394"/>
      <c r="GD75" s="394"/>
      <c r="GE75" s="394"/>
      <c r="GF75" s="394"/>
      <c r="GG75" s="394"/>
      <c r="GH75" s="394"/>
      <c r="GI75" s="394"/>
      <c r="GJ75" s="394"/>
      <c r="GK75" s="394"/>
      <c r="GL75" s="394"/>
      <c r="GM75" s="394"/>
      <c r="GN75" s="394"/>
      <c r="GO75" s="394"/>
      <c r="GP75" s="394"/>
      <c r="GQ75" s="394"/>
      <c r="GR75" s="394"/>
      <c r="GS75" s="394"/>
      <c r="GT75" s="394"/>
      <c r="GU75" s="394"/>
      <c r="GV75" s="394"/>
      <c r="GW75" s="394"/>
      <c r="GX75" s="394"/>
      <c r="GY75" s="394"/>
      <c r="GZ75" s="394"/>
      <c r="HA75" s="394"/>
      <c r="HB75" s="394"/>
      <c r="HC75" s="394"/>
      <c r="HD75" s="394"/>
      <c r="HE75" s="394"/>
      <c r="HF75" s="394"/>
      <c r="HG75" s="394"/>
      <c r="HH75" s="394"/>
      <c r="HI75" s="394"/>
      <c r="HJ75" s="394"/>
      <c r="HK75" s="394"/>
      <c r="HL75" s="394"/>
      <c r="HM75" s="394"/>
      <c r="HN75" s="394"/>
      <c r="HO75" s="394"/>
      <c r="HP75" s="394"/>
      <c r="HQ75" s="394"/>
      <c r="HR75" s="394"/>
      <c r="HS75" s="394"/>
      <c r="HT75" s="394"/>
      <c r="HU75" s="394"/>
      <c r="HV75" s="394"/>
    </row>
    <row r="76" spans="1:230" s="399" customFormat="1" ht="18" customHeight="1">
      <c r="A76" s="394"/>
      <c r="B76" s="395">
        <v>30</v>
      </c>
      <c r="C76" s="396" t="s">
        <v>98</v>
      </c>
      <c r="D76" s="454">
        <v>29418</v>
      </c>
      <c r="E76" s="455">
        <v>1049.7789625399414</v>
      </c>
      <c r="F76" s="456">
        <v>155575</v>
      </c>
      <c r="G76" s="457">
        <v>1294.6912044994376</v>
      </c>
      <c r="H76" s="458">
        <v>62124</v>
      </c>
      <c r="I76" s="459">
        <v>825.34931862082283</v>
      </c>
      <c r="J76" s="394"/>
      <c r="K76" s="394"/>
      <c r="L76" s="394"/>
      <c r="M76" s="394"/>
      <c r="N76" s="394"/>
      <c r="O76" s="394"/>
      <c r="P76" s="394"/>
      <c r="Q76" s="394"/>
      <c r="R76" s="394"/>
      <c r="S76" s="394"/>
      <c r="T76" s="394"/>
      <c r="U76" s="394"/>
      <c r="V76" s="394"/>
      <c r="W76" s="394"/>
      <c r="X76" s="394"/>
      <c r="Y76" s="394"/>
      <c r="Z76" s="394"/>
      <c r="AA76" s="394"/>
      <c r="AB76" s="394"/>
      <c r="AC76" s="394"/>
      <c r="AD76" s="394"/>
      <c r="AE76" s="394"/>
      <c r="AF76" s="394"/>
      <c r="AG76" s="394"/>
      <c r="AH76" s="394"/>
      <c r="AI76" s="394"/>
      <c r="AJ76" s="394"/>
      <c r="AK76" s="394"/>
      <c r="AL76" s="394"/>
      <c r="AM76" s="394"/>
      <c r="AN76" s="394"/>
      <c r="AO76" s="394"/>
      <c r="AP76" s="394"/>
      <c r="AQ76" s="394"/>
      <c r="AR76" s="394"/>
      <c r="AS76" s="394"/>
      <c r="AT76" s="394"/>
      <c r="AU76" s="394"/>
      <c r="AV76" s="394"/>
      <c r="AW76" s="394"/>
      <c r="AX76" s="394"/>
      <c r="AY76" s="394"/>
      <c r="AZ76" s="394"/>
      <c r="BA76" s="394"/>
      <c r="BB76" s="394"/>
      <c r="BC76" s="394"/>
      <c r="BD76" s="394"/>
      <c r="BE76" s="394"/>
      <c r="BF76" s="394"/>
      <c r="BG76" s="394"/>
      <c r="BH76" s="394"/>
      <c r="BI76" s="394"/>
      <c r="BJ76" s="394"/>
      <c r="BK76" s="394"/>
      <c r="BL76" s="394"/>
      <c r="BM76" s="394"/>
      <c r="BN76" s="394"/>
      <c r="BO76" s="394"/>
      <c r="BP76" s="394"/>
      <c r="BQ76" s="394"/>
      <c r="BR76" s="394"/>
      <c r="BS76" s="394"/>
      <c r="BT76" s="394"/>
      <c r="BU76" s="394"/>
      <c r="BV76" s="394"/>
      <c r="BW76" s="394"/>
      <c r="BX76" s="394"/>
      <c r="BY76" s="394"/>
      <c r="BZ76" s="394"/>
      <c r="CA76" s="394"/>
      <c r="CB76" s="394"/>
      <c r="CC76" s="394"/>
      <c r="CD76" s="394"/>
      <c r="CE76" s="394"/>
      <c r="CF76" s="394"/>
      <c r="CG76" s="394"/>
      <c r="CH76" s="394"/>
      <c r="CI76" s="394"/>
      <c r="CJ76" s="394"/>
      <c r="CK76" s="394"/>
      <c r="CL76" s="394"/>
      <c r="CM76" s="394"/>
      <c r="CN76" s="394"/>
      <c r="CO76" s="394"/>
      <c r="CP76" s="394"/>
      <c r="CQ76" s="394"/>
      <c r="CR76" s="394"/>
      <c r="CS76" s="394"/>
      <c r="CT76" s="394"/>
      <c r="CU76" s="394"/>
      <c r="CV76" s="394"/>
      <c r="CW76" s="394"/>
      <c r="CX76" s="394"/>
      <c r="CY76" s="394"/>
      <c r="CZ76" s="394"/>
      <c r="DA76" s="394"/>
      <c r="DB76" s="394"/>
      <c r="DC76" s="394"/>
      <c r="DD76" s="394"/>
      <c r="DE76" s="394"/>
      <c r="DF76" s="394"/>
      <c r="DG76" s="394"/>
      <c r="DH76" s="394"/>
      <c r="DI76" s="394"/>
      <c r="DJ76" s="394"/>
      <c r="DK76" s="394"/>
      <c r="DL76" s="394"/>
      <c r="DM76" s="394"/>
      <c r="DN76" s="394"/>
      <c r="DO76" s="394"/>
      <c r="DP76" s="394"/>
      <c r="DQ76" s="394"/>
      <c r="DR76" s="394"/>
      <c r="DS76" s="394"/>
      <c r="DT76" s="394"/>
      <c r="DU76" s="394"/>
      <c r="DV76" s="394"/>
      <c r="DW76" s="394"/>
      <c r="DX76" s="394"/>
      <c r="DY76" s="394"/>
      <c r="DZ76" s="394"/>
      <c r="EA76" s="394"/>
      <c r="EB76" s="394"/>
      <c r="EC76" s="394"/>
      <c r="ED76" s="394"/>
      <c r="EE76" s="394"/>
      <c r="EF76" s="394"/>
      <c r="EG76" s="394"/>
      <c r="EH76" s="394"/>
      <c r="EI76" s="394"/>
      <c r="EJ76" s="394"/>
      <c r="EK76" s="394"/>
      <c r="EL76" s="394"/>
      <c r="EM76" s="394"/>
      <c r="EN76" s="394"/>
      <c r="EO76" s="394"/>
      <c r="EP76" s="394"/>
      <c r="EQ76" s="394"/>
      <c r="ER76" s="394"/>
      <c r="ES76" s="394"/>
      <c r="ET76" s="394"/>
      <c r="EU76" s="394"/>
      <c r="EV76" s="394"/>
      <c r="EW76" s="394"/>
      <c r="EX76" s="394"/>
      <c r="EY76" s="394"/>
      <c r="EZ76" s="394"/>
      <c r="FA76" s="394"/>
      <c r="FB76" s="394"/>
      <c r="FC76" s="394"/>
      <c r="FD76" s="394"/>
      <c r="FE76" s="394"/>
      <c r="FF76" s="394"/>
      <c r="FG76" s="394"/>
      <c r="FH76" s="394"/>
      <c r="FI76" s="394"/>
      <c r="FJ76" s="394"/>
      <c r="FK76" s="394"/>
      <c r="FL76" s="394"/>
      <c r="FM76" s="394"/>
      <c r="FN76" s="394"/>
      <c r="FO76" s="394"/>
      <c r="FP76" s="394"/>
      <c r="FQ76" s="394"/>
      <c r="FR76" s="394"/>
      <c r="FS76" s="394"/>
      <c r="FT76" s="394"/>
      <c r="FU76" s="394"/>
      <c r="FV76" s="394"/>
      <c r="FW76" s="394"/>
      <c r="FX76" s="394"/>
      <c r="FY76" s="394"/>
      <c r="FZ76" s="394"/>
      <c r="GA76" s="394"/>
      <c r="GB76" s="394"/>
      <c r="GC76" s="394"/>
      <c r="GD76" s="394"/>
      <c r="GE76" s="394"/>
      <c r="GF76" s="394"/>
      <c r="GG76" s="394"/>
      <c r="GH76" s="394"/>
      <c r="GI76" s="394"/>
      <c r="GJ76" s="394"/>
      <c r="GK76" s="394"/>
      <c r="GL76" s="394"/>
      <c r="GM76" s="394"/>
      <c r="GN76" s="394"/>
      <c r="GO76" s="394"/>
      <c r="GP76" s="394"/>
      <c r="GQ76" s="394"/>
      <c r="GR76" s="394"/>
      <c r="GS76" s="394"/>
      <c r="GT76" s="394"/>
      <c r="GU76" s="394"/>
      <c r="GV76" s="394"/>
      <c r="GW76" s="394"/>
      <c r="GX76" s="394"/>
      <c r="GY76" s="394"/>
      <c r="GZ76" s="394"/>
      <c r="HA76" s="394"/>
      <c r="HB76" s="394"/>
      <c r="HC76" s="394"/>
      <c r="HD76" s="394"/>
      <c r="HE76" s="394"/>
      <c r="HF76" s="394"/>
      <c r="HG76" s="394"/>
      <c r="HH76" s="394"/>
      <c r="HI76" s="394"/>
      <c r="HJ76" s="394"/>
      <c r="HK76" s="394"/>
      <c r="HL76" s="394"/>
      <c r="HM76" s="394"/>
      <c r="HN76" s="394"/>
      <c r="HO76" s="394"/>
      <c r="HP76" s="394"/>
      <c r="HQ76" s="394"/>
      <c r="HR76" s="394"/>
      <c r="HS76" s="394"/>
      <c r="HT76" s="394"/>
      <c r="HU76" s="394"/>
      <c r="HV76" s="394"/>
    </row>
    <row r="77" spans="1:230" s="399" customFormat="1" ht="18" hidden="1" customHeight="1">
      <c r="A77" s="394"/>
      <c r="B77" s="395"/>
      <c r="C77" s="396"/>
      <c r="D77" s="454"/>
      <c r="E77" s="455"/>
      <c r="F77" s="456"/>
      <c r="G77" s="457"/>
      <c r="H77" s="458"/>
      <c r="I77" s="459"/>
      <c r="J77" s="394"/>
      <c r="K77" s="394"/>
      <c r="L77" s="394"/>
      <c r="M77" s="394"/>
      <c r="N77" s="394"/>
      <c r="O77" s="394"/>
      <c r="P77" s="394"/>
      <c r="Q77" s="394"/>
      <c r="R77" s="394"/>
      <c r="S77" s="394"/>
      <c r="T77" s="394"/>
      <c r="U77" s="394"/>
      <c r="V77" s="394"/>
      <c r="W77" s="394"/>
      <c r="X77" s="394"/>
      <c r="Y77" s="394"/>
      <c r="Z77" s="394"/>
      <c r="AA77" s="394"/>
      <c r="AB77" s="394"/>
      <c r="AC77" s="394"/>
      <c r="AD77" s="394"/>
      <c r="AE77" s="394"/>
      <c r="AF77" s="394"/>
      <c r="AG77" s="394"/>
      <c r="AH77" s="394"/>
      <c r="AI77" s="394"/>
      <c r="AJ77" s="394"/>
      <c r="AK77" s="394"/>
      <c r="AL77" s="394"/>
      <c r="AM77" s="394"/>
      <c r="AN77" s="394"/>
      <c r="AO77" s="394"/>
      <c r="AP77" s="394"/>
      <c r="AQ77" s="394"/>
      <c r="AR77" s="394"/>
      <c r="AS77" s="394"/>
      <c r="AT77" s="394"/>
      <c r="AU77" s="394"/>
      <c r="AV77" s="394"/>
      <c r="AW77" s="394"/>
      <c r="AX77" s="394"/>
      <c r="AY77" s="394"/>
      <c r="AZ77" s="394"/>
      <c r="BA77" s="394"/>
      <c r="BB77" s="394"/>
      <c r="BC77" s="394"/>
      <c r="BD77" s="394"/>
      <c r="BE77" s="394"/>
      <c r="BF77" s="394"/>
      <c r="BG77" s="394"/>
      <c r="BH77" s="394"/>
      <c r="BI77" s="394"/>
      <c r="BJ77" s="394"/>
      <c r="BK77" s="394"/>
      <c r="BL77" s="394"/>
      <c r="BM77" s="394"/>
      <c r="BN77" s="394"/>
      <c r="BO77" s="394"/>
      <c r="BP77" s="394"/>
      <c r="BQ77" s="394"/>
      <c r="BR77" s="394"/>
      <c r="BS77" s="394"/>
      <c r="BT77" s="394"/>
      <c r="BU77" s="394"/>
      <c r="BV77" s="394"/>
      <c r="BW77" s="394"/>
      <c r="BX77" s="394"/>
      <c r="BY77" s="394"/>
      <c r="BZ77" s="394"/>
      <c r="CA77" s="394"/>
      <c r="CB77" s="394"/>
      <c r="CC77" s="394"/>
      <c r="CD77" s="394"/>
      <c r="CE77" s="394"/>
      <c r="CF77" s="394"/>
      <c r="CG77" s="394"/>
      <c r="CH77" s="394"/>
      <c r="CI77" s="394"/>
      <c r="CJ77" s="394"/>
      <c r="CK77" s="394"/>
      <c r="CL77" s="394"/>
      <c r="CM77" s="394"/>
      <c r="CN77" s="394"/>
      <c r="CO77" s="394"/>
      <c r="CP77" s="394"/>
      <c r="CQ77" s="394"/>
      <c r="CR77" s="394"/>
      <c r="CS77" s="394"/>
      <c r="CT77" s="394"/>
      <c r="CU77" s="394"/>
      <c r="CV77" s="394"/>
      <c r="CW77" s="394"/>
      <c r="CX77" s="394"/>
      <c r="CY77" s="394"/>
      <c r="CZ77" s="394"/>
      <c r="DA77" s="394"/>
      <c r="DB77" s="394"/>
      <c r="DC77" s="394"/>
      <c r="DD77" s="394"/>
      <c r="DE77" s="394"/>
      <c r="DF77" s="394"/>
      <c r="DG77" s="394"/>
      <c r="DH77" s="394"/>
      <c r="DI77" s="394"/>
      <c r="DJ77" s="394"/>
      <c r="DK77" s="394"/>
      <c r="DL77" s="394"/>
      <c r="DM77" s="394"/>
      <c r="DN77" s="394"/>
      <c r="DO77" s="394"/>
      <c r="DP77" s="394"/>
      <c r="DQ77" s="394"/>
      <c r="DR77" s="394"/>
      <c r="DS77" s="394"/>
      <c r="DT77" s="394"/>
      <c r="DU77" s="394"/>
      <c r="DV77" s="394"/>
      <c r="DW77" s="394"/>
      <c r="DX77" s="394"/>
      <c r="DY77" s="394"/>
      <c r="DZ77" s="394"/>
      <c r="EA77" s="394"/>
      <c r="EB77" s="394"/>
      <c r="EC77" s="394"/>
      <c r="ED77" s="394"/>
      <c r="EE77" s="394"/>
      <c r="EF77" s="394"/>
      <c r="EG77" s="394"/>
      <c r="EH77" s="394"/>
      <c r="EI77" s="394"/>
      <c r="EJ77" s="394"/>
      <c r="EK77" s="394"/>
      <c r="EL77" s="394"/>
      <c r="EM77" s="394"/>
      <c r="EN77" s="394"/>
      <c r="EO77" s="394"/>
      <c r="EP77" s="394"/>
      <c r="EQ77" s="394"/>
      <c r="ER77" s="394"/>
      <c r="ES77" s="394"/>
      <c r="ET77" s="394"/>
      <c r="EU77" s="394"/>
      <c r="EV77" s="394"/>
      <c r="EW77" s="394"/>
      <c r="EX77" s="394"/>
      <c r="EY77" s="394"/>
      <c r="EZ77" s="394"/>
      <c r="FA77" s="394"/>
      <c r="FB77" s="394"/>
      <c r="FC77" s="394"/>
      <c r="FD77" s="394"/>
      <c r="FE77" s="394"/>
      <c r="FF77" s="394"/>
      <c r="FG77" s="394"/>
      <c r="FH77" s="394"/>
      <c r="FI77" s="394"/>
      <c r="FJ77" s="394"/>
      <c r="FK77" s="394"/>
      <c r="FL77" s="394"/>
      <c r="FM77" s="394"/>
      <c r="FN77" s="394"/>
      <c r="FO77" s="394"/>
      <c r="FP77" s="394"/>
      <c r="FQ77" s="394"/>
      <c r="FR77" s="394"/>
      <c r="FS77" s="394"/>
      <c r="FT77" s="394"/>
      <c r="FU77" s="394"/>
      <c r="FV77" s="394"/>
      <c r="FW77" s="394"/>
      <c r="FX77" s="394"/>
      <c r="FY77" s="394"/>
      <c r="FZ77" s="394"/>
      <c r="GA77" s="394"/>
      <c r="GB77" s="394"/>
      <c r="GC77" s="394"/>
      <c r="GD77" s="394"/>
      <c r="GE77" s="394"/>
      <c r="GF77" s="394"/>
      <c r="GG77" s="394"/>
      <c r="GH77" s="394"/>
      <c r="GI77" s="394"/>
      <c r="GJ77" s="394"/>
      <c r="GK77" s="394"/>
      <c r="GL77" s="394"/>
      <c r="GM77" s="394"/>
      <c r="GN77" s="394"/>
      <c r="GO77" s="394"/>
      <c r="GP77" s="394"/>
      <c r="GQ77" s="394"/>
      <c r="GR77" s="394"/>
      <c r="GS77" s="394"/>
      <c r="GT77" s="394"/>
      <c r="GU77" s="394"/>
      <c r="GV77" s="394"/>
      <c r="GW77" s="394"/>
      <c r="GX77" s="394"/>
      <c r="GY77" s="394"/>
      <c r="GZ77" s="394"/>
      <c r="HA77" s="394"/>
      <c r="HB77" s="394"/>
      <c r="HC77" s="394"/>
      <c r="HD77" s="394"/>
      <c r="HE77" s="394"/>
      <c r="HF77" s="394"/>
      <c r="HG77" s="394"/>
      <c r="HH77" s="394"/>
      <c r="HI77" s="394"/>
      <c r="HJ77" s="394"/>
      <c r="HK77" s="394"/>
      <c r="HL77" s="394"/>
      <c r="HM77" s="394"/>
      <c r="HN77" s="394"/>
      <c r="HO77" s="394"/>
      <c r="HP77" s="394"/>
      <c r="HQ77" s="394"/>
      <c r="HR77" s="394"/>
      <c r="HS77" s="394"/>
      <c r="HT77" s="394"/>
      <c r="HU77" s="394"/>
      <c r="HV77" s="394"/>
    </row>
    <row r="78" spans="1:230" s="399" customFormat="1" ht="18" customHeight="1">
      <c r="A78" s="394"/>
      <c r="B78" s="395">
        <v>31</v>
      </c>
      <c r="C78" s="396" t="s">
        <v>99</v>
      </c>
      <c r="D78" s="454">
        <v>10020</v>
      </c>
      <c r="E78" s="455">
        <v>1378.1103932135729</v>
      </c>
      <c r="F78" s="456">
        <v>99565</v>
      </c>
      <c r="G78" s="457">
        <v>1619.7601289609804</v>
      </c>
      <c r="H78" s="458">
        <v>29910</v>
      </c>
      <c r="I78" s="459">
        <v>990.32743463724512</v>
      </c>
      <c r="J78" s="394"/>
      <c r="K78" s="394"/>
      <c r="L78" s="394"/>
      <c r="M78" s="394"/>
      <c r="N78" s="394"/>
      <c r="O78" s="394"/>
      <c r="P78" s="394"/>
      <c r="Q78" s="394"/>
      <c r="R78" s="394"/>
      <c r="S78" s="394"/>
      <c r="T78" s="394"/>
      <c r="U78" s="394"/>
      <c r="V78" s="394"/>
      <c r="W78" s="394"/>
      <c r="X78" s="394"/>
      <c r="Y78" s="394"/>
      <c r="Z78" s="394"/>
      <c r="AA78" s="394"/>
      <c r="AB78" s="394"/>
      <c r="AC78" s="394"/>
      <c r="AD78" s="394"/>
      <c r="AE78" s="394"/>
      <c r="AF78" s="394"/>
      <c r="AG78" s="394"/>
      <c r="AH78" s="394"/>
      <c r="AI78" s="394"/>
      <c r="AJ78" s="394"/>
      <c r="AK78" s="394"/>
      <c r="AL78" s="394"/>
      <c r="AM78" s="394"/>
      <c r="AN78" s="394"/>
      <c r="AO78" s="394"/>
      <c r="AP78" s="394"/>
      <c r="AQ78" s="394"/>
      <c r="AR78" s="394"/>
      <c r="AS78" s="394"/>
      <c r="AT78" s="394"/>
      <c r="AU78" s="394"/>
      <c r="AV78" s="394"/>
      <c r="AW78" s="394"/>
      <c r="AX78" s="394"/>
      <c r="AY78" s="394"/>
      <c r="AZ78" s="394"/>
      <c r="BA78" s="394"/>
      <c r="BB78" s="394"/>
      <c r="BC78" s="394"/>
      <c r="BD78" s="394"/>
      <c r="BE78" s="394"/>
      <c r="BF78" s="394"/>
      <c r="BG78" s="394"/>
      <c r="BH78" s="394"/>
      <c r="BI78" s="394"/>
      <c r="BJ78" s="394"/>
      <c r="BK78" s="394"/>
      <c r="BL78" s="394"/>
      <c r="BM78" s="394"/>
      <c r="BN78" s="394"/>
      <c r="BO78" s="394"/>
      <c r="BP78" s="394"/>
      <c r="BQ78" s="394"/>
      <c r="BR78" s="394"/>
      <c r="BS78" s="394"/>
      <c r="BT78" s="394"/>
      <c r="BU78" s="394"/>
      <c r="BV78" s="394"/>
      <c r="BW78" s="394"/>
      <c r="BX78" s="394"/>
      <c r="BY78" s="394"/>
      <c r="BZ78" s="394"/>
      <c r="CA78" s="394"/>
      <c r="CB78" s="394"/>
      <c r="CC78" s="394"/>
      <c r="CD78" s="394"/>
      <c r="CE78" s="394"/>
      <c r="CF78" s="394"/>
      <c r="CG78" s="394"/>
      <c r="CH78" s="394"/>
      <c r="CI78" s="394"/>
      <c r="CJ78" s="394"/>
      <c r="CK78" s="394"/>
      <c r="CL78" s="394"/>
      <c r="CM78" s="394"/>
      <c r="CN78" s="394"/>
      <c r="CO78" s="394"/>
      <c r="CP78" s="394"/>
      <c r="CQ78" s="394"/>
      <c r="CR78" s="394"/>
      <c r="CS78" s="394"/>
      <c r="CT78" s="394"/>
      <c r="CU78" s="394"/>
      <c r="CV78" s="394"/>
      <c r="CW78" s="394"/>
      <c r="CX78" s="394"/>
      <c r="CY78" s="394"/>
      <c r="CZ78" s="394"/>
      <c r="DA78" s="394"/>
      <c r="DB78" s="394"/>
      <c r="DC78" s="394"/>
      <c r="DD78" s="394"/>
      <c r="DE78" s="394"/>
      <c r="DF78" s="394"/>
      <c r="DG78" s="394"/>
      <c r="DH78" s="394"/>
      <c r="DI78" s="394"/>
      <c r="DJ78" s="394"/>
      <c r="DK78" s="394"/>
      <c r="DL78" s="394"/>
      <c r="DM78" s="394"/>
      <c r="DN78" s="394"/>
      <c r="DO78" s="394"/>
      <c r="DP78" s="394"/>
      <c r="DQ78" s="394"/>
      <c r="DR78" s="394"/>
      <c r="DS78" s="394"/>
      <c r="DT78" s="394"/>
      <c r="DU78" s="394"/>
      <c r="DV78" s="394"/>
      <c r="DW78" s="394"/>
      <c r="DX78" s="394"/>
      <c r="DY78" s="394"/>
      <c r="DZ78" s="394"/>
      <c r="EA78" s="394"/>
      <c r="EB78" s="394"/>
      <c r="EC78" s="394"/>
      <c r="ED78" s="394"/>
      <c r="EE78" s="394"/>
      <c r="EF78" s="394"/>
      <c r="EG78" s="394"/>
      <c r="EH78" s="394"/>
      <c r="EI78" s="394"/>
      <c r="EJ78" s="394"/>
      <c r="EK78" s="394"/>
      <c r="EL78" s="394"/>
      <c r="EM78" s="394"/>
      <c r="EN78" s="394"/>
      <c r="EO78" s="394"/>
      <c r="EP78" s="394"/>
      <c r="EQ78" s="394"/>
      <c r="ER78" s="394"/>
      <c r="ES78" s="394"/>
      <c r="ET78" s="394"/>
      <c r="EU78" s="394"/>
      <c r="EV78" s="394"/>
      <c r="EW78" s="394"/>
      <c r="EX78" s="394"/>
      <c r="EY78" s="394"/>
      <c r="EZ78" s="394"/>
      <c r="FA78" s="394"/>
      <c r="FB78" s="394"/>
      <c r="FC78" s="394"/>
      <c r="FD78" s="394"/>
      <c r="FE78" s="394"/>
      <c r="FF78" s="394"/>
      <c r="FG78" s="394"/>
      <c r="FH78" s="394"/>
      <c r="FI78" s="394"/>
      <c r="FJ78" s="394"/>
      <c r="FK78" s="394"/>
      <c r="FL78" s="394"/>
      <c r="FM78" s="394"/>
      <c r="FN78" s="394"/>
      <c r="FO78" s="394"/>
      <c r="FP78" s="394"/>
      <c r="FQ78" s="394"/>
      <c r="FR78" s="394"/>
      <c r="FS78" s="394"/>
      <c r="FT78" s="394"/>
      <c r="FU78" s="394"/>
      <c r="FV78" s="394"/>
      <c r="FW78" s="394"/>
      <c r="FX78" s="394"/>
      <c r="FY78" s="394"/>
      <c r="FZ78" s="394"/>
      <c r="GA78" s="394"/>
      <c r="GB78" s="394"/>
      <c r="GC78" s="394"/>
      <c r="GD78" s="394"/>
      <c r="GE78" s="394"/>
      <c r="GF78" s="394"/>
      <c r="GG78" s="394"/>
      <c r="GH78" s="394"/>
      <c r="GI78" s="394"/>
      <c r="GJ78" s="394"/>
      <c r="GK78" s="394"/>
      <c r="GL78" s="394"/>
      <c r="GM78" s="394"/>
      <c r="GN78" s="394"/>
      <c r="GO78" s="394"/>
      <c r="GP78" s="394"/>
      <c r="GQ78" s="394"/>
      <c r="GR78" s="394"/>
      <c r="GS78" s="394"/>
      <c r="GT78" s="394"/>
      <c r="GU78" s="394"/>
      <c r="GV78" s="394"/>
      <c r="GW78" s="394"/>
      <c r="GX78" s="394"/>
      <c r="GY78" s="394"/>
      <c r="GZ78" s="394"/>
      <c r="HA78" s="394"/>
      <c r="HB78" s="394"/>
      <c r="HC78" s="394"/>
      <c r="HD78" s="394"/>
      <c r="HE78" s="394"/>
      <c r="HF78" s="394"/>
      <c r="HG78" s="394"/>
      <c r="HH78" s="394"/>
      <c r="HI78" s="394"/>
      <c r="HJ78" s="394"/>
      <c r="HK78" s="394"/>
      <c r="HL78" s="394"/>
      <c r="HM78" s="394"/>
      <c r="HN78" s="394"/>
      <c r="HO78" s="394"/>
      <c r="HP78" s="394"/>
      <c r="HQ78" s="394"/>
      <c r="HR78" s="394"/>
      <c r="HS78" s="394"/>
      <c r="HT78" s="394"/>
      <c r="HU78" s="394"/>
      <c r="HV78" s="394"/>
    </row>
    <row r="79" spans="1:230" s="399" customFormat="1" ht="18" hidden="1" customHeight="1">
      <c r="A79" s="394"/>
      <c r="B79" s="395"/>
      <c r="C79" s="396"/>
      <c r="D79" s="454"/>
      <c r="E79" s="455"/>
      <c r="F79" s="456"/>
      <c r="G79" s="457"/>
      <c r="H79" s="458"/>
      <c r="I79" s="459"/>
      <c r="J79" s="394"/>
      <c r="K79" s="394"/>
      <c r="L79" s="394"/>
      <c r="M79" s="394"/>
      <c r="N79" s="394"/>
      <c r="O79" s="394"/>
      <c r="P79" s="394"/>
      <c r="Q79" s="394"/>
      <c r="R79" s="394"/>
      <c r="S79" s="394"/>
      <c r="T79" s="394"/>
      <c r="U79" s="394"/>
      <c r="V79" s="394"/>
      <c r="W79" s="394"/>
      <c r="X79" s="394"/>
      <c r="Y79" s="394"/>
      <c r="Z79" s="394"/>
      <c r="AA79" s="394"/>
      <c r="AB79" s="394"/>
      <c r="AC79" s="394"/>
      <c r="AD79" s="394"/>
      <c r="AE79" s="394"/>
      <c r="AF79" s="394"/>
      <c r="AG79" s="394"/>
      <c r="AH79" s="394"/>
      <c r="AI79" s="394"/>
      <c r="AJ79" s="394"/>
      <c r="AK79" s="394"/>
      <c r="AL79" s="394"/>
      <c r="AM79" s="394"/>
      <c r="AN79" s="394"/>
      <c r="AO79" s="394"/>
      <c r="AP79" s="394"/>
      <c r="AQ79" s="394"/>
      <c r="AR79" s="394"/>
      <c r="AS79" s="394"/>
      <c r="AT79" s="394"/>
      <c r="AU79" s="394"/>
      <c r="AV79" s="394"/>
      <c r="AW79" s="394"/>
      <c r="AX79" s="394"/>
      <c r="AY79" s="394"/>
      <c r="AZ79" s="394"/>
      <c r="BA79" s="394"/>
      <c r="BB79" s="394"/>
      <c r="BC79" s="394"/>
      <c r="BD79" s="394"/>
      <c r="BE79" s="394"/>
      <c r="BF79" s="394"/>
      <c r="BG79" s="394"/>
      <c r="BH79" s="394"/>
      <c r="BI79" s="394"/>
      <c r="BJ79" s="394"/>
      <c r="BK79" s="394"/>
      <c r="BL79" s="394"/>
      <c r="BM79" s="394"/>
      <c r="BN79" s="394"/>
      <c r="BO79" s="394"/>
      <c r="BP79" s="394"/>
      <c r="BQ79" s="394"/>
      <c r="BR79" s="394"/>
      <c r="BS79" s="394"/>
      <c r="BT79" s="394"/>
      <c r="BU79" s="394"/>
      <c r="BV79" s="394"/>
      <c r="BW79" s="394"/>
      <c r="BX79" s="394"/>
      <c r="BY79" s="394"/>
      <c r="BZ79" s="394"/>
      <c r="CA79" s="394"/>
      <c r="CB79" s="394"/>
      <c r="CC79" s="394"/>
      <c r="CD79" s="394"/>
      <c r="CE79" s="394"/>
      <c r="CF79" s="394"/>
      <c r="CG79" s="394"/>
      <c r="CH79" s="394"/>
      <c r="CI79" s="394"/>
      <c r="CJ79" s="394"/>
      <c r="CK79" s="394"/>
      <c r="CL79" s="394"/>
      <c r="CM79" s="394"/>
      <c r="CN79" s="394"/>
      <c r="CO79" s="394"/>
      <c r="CP79" s="394"/>
      <c r="CQ79" s="394"/>
      <c r="CR79" s="394"/>
      <c r="CS79" s="394"/>
      <c r="CT79" s="394"/>
      <c r="CU79" s="394"/>
      <c r="CV79" s="394"/>
      <c r="CW79" s="394"/>
      <c r="CX79" s="394"/>
      <c r="CY79" s="394"/>
      <c r="CZ79" s="394"/>
      <c r="DA79" s="394"/>
      <c r="DB79" s="394"/>
      <c r="DC79" s="394"/>
      <c r="DD79" s="394"/>
      <c r="DE79" s="394"/>
      <c r="DF79" s="394"/>
      <c r="DG79" s="394"/>
      <c r="DH79" s="394"/>
      <c r="DI79" s="394"/>
      <c r="DJ79" s="394"/>
      <c r="DK79" s="394"/>
      <c r="DL79" s="394"/>
      <c r="DM79" s="394"/>
      <c r="DN79" s="394"/>
      <c r="DO79" s="394"/>
      <c r="DP79" s="394"/>
      <c r="DQ79" s="394"/>
      <c r="DR79" s="394"/>
      <c r="DS79" s="394"/>
      <c r="DT79" s="394"/>
      <c r="DU79" s="394"/>
      <c r="DV79" s="394"/>
      <c r="DW79" s="394"/>
      <c r="DX79" s="394"/>
      <c r="DY79" s="394"/>
      <c r="DZ79" s="394"/>
      <c r="EA79" s="394"/>
      <c r="EB79" s="394"/>
      <c r="EC79" s="394"/>
      <c r="ED79" s="394"/>
      <c r="EE79" s="394"/>
      <c r="EF79" s="394"/>
      <c r="EG79" s="394"/>
      <c r="EH79" s="394"/>
      <c r="EI79" s="394"/>
      <c r="EJ79" s="394"/>
      <c r="EK79" s="394"/>
      <c r="EL79" s="394"/>
      <c r="EM79" s="394"/>
      <c r="EN79" s="394"/>
      <c r="EO79" s="394"/>
      <c r="EP79" s="394"/>
      <c r="EQ79" s="394"/>
      <c r="ER79" s="394"/>
      <c r="ES79" s="394"/>
      <c r="ET79" s="394"/>
      <c r="EU79" s="394"/>
      <c r="EV79" s="394"/>
      <c r="EW79" s="394"/>
      <c r="EX79" s="394"/>
      <c r="EY79" s="394"/>
      <c r="EZ79" s="394"/>
      <c r="FA79" s="394"/>
      <c r="FB79" s="394"/>
      <c r="FC79" s="394"/>
      <c r="FD79" s="394"/>
      <c r="FE79" s="394"/>
      <c r="FF79" s="394"/>
      <c r="FG79" s="394"/>
      <c r="FH79" s="394"/>
      <c r="FI79" s="394"/>
      <c r="FJ79" s="394"/>
      <c r="FK79" s="394"/>
      <c r="FL79" s="394"/>
      <c r="FM79" s="394"/>
      <c r="FN79" s="394"/>
      <c r="FO79" s="394"/>
      <c r="FP79" s="394"/>
      <c r="FQ79" s="394"/>
      <c r="FR79" s="394"/>
      <c r="FS79" s="394"/>
      <c r="FT79" s="394"/>
      <c r="FU79" s="394"/>
      <c r="FV79" s="394"/>
      <c r="FW79" s="394"/>
      <c r="FX79" s="394"/>
      <c r="FY79" s="394"/>
      <c r="FZ79" s="394"/>
      <c r="GA79" s="394"/>
      <c r="GB79" s="394"/>
      <c r="GC79" s="394"/>
      <c r="GD79" s="394"/>
      <c r="GE79" s="394"/>
      <c r="GF79" s="394"/>
      <c r="GG79" s="394"/>
      <c r="GH79" s="394"/>
      <c r="GI79" s="394"/>
      <c r="GJ79" s="394"/>
      <c r="GK79" s="394"/>
      <c r="GL79" s="394"/>
      <c r="GM79" s="394"/>
      <c r="GN79" s="394"/>
      <c r="GO79" s="394"/>
      <c r="GP79" s="394"/>
      <c r="GQ79" s="394"/>
      <c r="GR79" s="394"/>
      <c r="GS79" s="394"/>
      <c r="GT79" s="394"/>
      <c r="GU79" s="394"/>
      <c r="GV79" s="394"/>
      <c r="GW79" s="394"/>
      <c r="GX79" s="394"/>
      <c r="GY79" s="394"/>
      <c r="GZ79" s="394"/>
      <c r="HA79" s="394"/>
      <c r="HB79" s="394"/>
      <c r="HC79" s="394"/>
      <c r="HD79" s="394"/>
      <c r="HE79" s="394"/>
      <c r="HF79" s="394"/>
      <c r="HG79" s="394"/>
      <c r="HH79" s="394"/>
      <c r="HI79" s="394"/>
      <c r="HJ79" s="394"/>
      <c r="HK79" s="394"/>
      <c r="HL79" s="394"/>
      <c r="HM79" s="394"/>
      <c r="HN79" s="394"/>
      <c r="HO79" s="394"/>
      <c r="HP79" s="394"/>
      <c r="HQ79" s="394"/>
      <c r="HR79" s="394"/>
      <c r="HS79" s="394"/>
      <c r="HT79" s="394"/>
      <c r="HU79" s="394"/>
      <c r="HV79" s="394"/>
    </row>
    <row r="80" spans="1:230" s="399" customFormat="1" ht="18" customHeight="1">
      <c r="A80" s="394"/>
      <c r="B80" s="395"/>
      <c r="C80" s="396" t="s">
        <v>100</v>
      </c>
      <c r="D80" s="454">
        <v>39553</v>
      </c>
      <c r="E80" s="455">
        <v>1476.9518314666398</v>
      </c>
      <c r="F80" s="456">
        <v>385252</v>
      </c>
      <c r="G80" s="457">
        <v>1762.2007637338675</v>
      </c>
      <c r="H80" s="458">
        <v>133711</v>
      </c>
      <c r="I80" s="459">
        <v>1087.7787209728444</v>
      </c>
      <c r="J80" s="394"/>
      <c r="K80" s="394"/>
      <c r="L80" s="394"/>
      <c r="M80" s="394"/>
      <c r="N80" s="394"/>
      <c r="O80" s="394"/>
      <c r="P80" s="394"/>
      <c r="Q80" s="394"/>
      <c r="R80" s="394"/>
      <c r="S80" s="394"/>
      <c r="T80" s="394"/>
      <c r="U80" s="394"/>
      <c r="V80" s="394"/>
      <c r="W80" s="394"/>
      <c r="X80" s="394"/>
      <c r="Y80" s="394"/>
      <c r="Z80" s="394"/>
      <c r="AA80" s="394"/>
      <c r="AB80" s="394"/>
      <c r="AC80" s="394"/>
      <c r="AD80" s="394"/>
      <c r="AE80" s="394"/>
      <c r="AF80" s="394"/>
      <c r="AG80" s="394"/>
      <c r="AH80" s="394"/>
      <c r="AI80" s="394"/>
      <c r="AJ80" s="394"/>
      <c r="AK80" s="394"/>
      <c r="AL80" s="394"/>
      <c r="AM80" s="394"/>
      <c r="AN80" s="394"/>
      <c r="AO80" s="394"/>
      <c r="AP80" s="394"/>
      <c r="AQ80" s="394"/>
      <c r="AR80" s="394"/>
      <c r="AS80" s="394"/>
      <c r="AT80" s="394"/>
      <c r="AU80" s="394"/>
      <c r="AV80" s="394"/>
      <c r="AW80" s="394"/>
      <c r="AX80" s="394"/>
      <c r="AY80" s="394"/>
      <c r="AZ80" s="394"/>
      <c r="BA80" s="394"/>
      <c r="BB80" s="394"/>
      <c r="BC80" s="394"/>
      <c r="BD80" s="394"/>
      <c r="BE80" s="394"/>
      <c r="BF80" s="394"/>
      <c r="BG80" s="394"/>
      <c r="BH80" s="394"/>
      <c r="BI80" s="394"/>
      <c r="BJ80" s="394"/>
      <c r="BK80" s="394"/>
      <c r="BL80" s="394"/>
      <c r="BM80" s="394"/>
      <c r="BN80" s="394"/>
      <c r="BO80" s="394"/>
      <c r="BP80" s="394"/>
      <c r="BQ80" s="394"/>
      <c r="BR80" s="394"/>
      <c r="BS80" s="394"/>
      <c r="BT80" s="394"/>
      <c r="BU80" s="394"/>
      <c r="BV80" s="394"/>
      <c r="BW80" s="394"/>
      <c r="BX80" s="394"/>
      <c r="BY80" s="394"/>
      <c r="BZ80" s="394"/>
      <c r="CA80" s="394"/>
      <c r="CB80" s="394"/>
      <c r="CC80" s="394"/>
      <c r="CD80" s="394"/>
      <c r="CE80" s="394"/>
      <c r="CF80" s="394"/>
      <c r="CG80" s="394"/>
      <c r="CH80" s="394"/>
      <c r="CI80" s="394"/>
      <c r="CJ80" s="394"/>
      <c r="CK80" s="394"/>
      <c r="CL80" s="394"/>
      <c r="CM80" s="394"/>
      <c r="CN80" s="394"/>
      <c r="CO80" s="394"/>
      <c r="CP80" s="394"/>
      <c r="CQ80" s="394"/>
      <c r="CR80" s="394"/>
      <c r="CS80" s="394"/>
      <c r="CT80" s="394"/>
      <c r="CU80" s="394"/>
      <c r="CV80" s="394"/>
      <c r="CW80" s="394"/>
      <c r="CX80" s="394"/>
      <c r="CY80" s="394"/>
      <c r="CZ80" s="394"/>
      <c r="DA80" s="394"/>
      <c r="DB80" s="394"/>
      <c r="DC80" s="394"/>
      <c r="DD80" s="394"/>
      <c r="DE80" s="394"/>
      <c r="DF80" s="394"/>
      <c r="DG80" s="394"/>
      <c r="DH80" s="394"/>
      <c r="DI80" s="394"/>
      <c r="DJ80" s="394"/>
      <c r="DK80" s="394"/>
      <c r="DL80" s="394"/>
      <c r="DM80" s="394"/>
      <c r="DN80" s="394"/>
      <c r="DO80" s="394"/>
      <c r="DP80" s="394"/>
      <c r="DQ80" s="394"/>
      <c r="DR80" s="394"/>
      <c r="DS80" s="394"/>
      <c r="DT80" s="394"/>
      <c r="DU80" s="394"/>
      <c r="DV80" s="394"/>
      <c r="DW80" s="394"/>
      <c r="DX80" s="394"/>
      <c r="DY80" s="394"/>
      <c r="DZ80" s="394"/>
      <c r="EA80" s="394"/>
      <c r="EB80" s="394"/>
      <c r="EC80" s="394"/>
      <c r="ED80" s="394"/>
      <c r="EE80" s="394"/>
      <c r="EF80" s="394"/>
      <c r="EG80" s="394"/>
      <c r="EH80" s="394"/>
      <c r="EI80" s="394"/>
      <c r="EJ80" s="394"/>
      <c r="EK80" s="394"/>
      <c r="EL80" s="394"/>
      <c r="EM80" s="394"/>
      <c r="EN80" s="394"/>
      <c r="EO80" s="394"/>
      <c r="EP80" s="394"/>
      <c r="EQ80" s="394"/>
      <c r="ER80" s="394"/>
      <c r="ES80" s="394"/>
      <c r="ET80" s="394"/>
      <c r="EU80" s="394"/>
      <c r="EV80" s="394"/>
      <c r="EW80" s="394"/>
      <c r="EX80" s="394"/>
      <c r="EY80" s="394"/>
      <c r="EZ80" s="394"/>
      <c r="FA80" s="394"/>
      <c r="FB80" s="394"/>
      <c r="FC80" s="394"/>
      <c r="FD80" s="394"/>
      <c r="FE80" s="394"/>
      <c r="FF80" s="394"/>
      <c r="FG80" s="394"/>
      <c r="FH80" s="394"/>
      <c r="FI80" s="394"/>
      <c r="FJ80" s="394"/>
      <c r="FK80" s="394"/>
      <c r="FL80" s="394"/>
      <c r="FM80" s="394"/>
      <c r="FN80" s="394"/>
      <c r="FO80" s="394"/>
      <c r="FP80" s="394"/>
      <c r="FQ80" s="394"/>
      <c r="FR80" s="394"/>
      <c r="FS80" s="394"/>
      <c r="FT80" s="394"/>
      <c r="FU80" s="394"/>
      <c r="FV80" s="394"/>
      <c r="FW80" s="394"/>
      <c r="FX80" s="394"/>
      <c r="FY80" s="394"/>
      <c r="FZ80" s="394"/>
      <c r="GA80" s="394"/>
      <c r="GB80" s="394"/>
      <c r="GC80" s="394"/>
      <c r="GD80" s="394"/>
      <c r="GE80" s="394"/>
      <c r="GF80" s="394"/>
      <c r="GG80" s="394"/>
      <c r="GH80" s="394"/>
      <c r="GI80" s="394"/>
      <c r="GJ80" s="394"/>
      <c r="GK80" s="394"/>
      <c r="GL80" s="394"/>
      <c r="GM80" s="394"/>
      <c r="GN80" s="394"/>
      <c r="GO80" s="394"/>
      <c r="GP80" s="394"/>
      <c r="GQ80" s="394"/>
      <c r="GR80" s="394"/>
      <c r="GS80" s="394"/>
      <c r="GT80" s="394"/>
      <c r="GU80" s="394"/>
      <c r="GV80" s="394"/>
      <c r="GW80" s="394"/>
      <c r="GX80" s="394"/>
      <c r="GY80" s="394"/>
      <c r="GZ80" s="394"/>
      <c r="HA80" s="394"/>
      <c r="HB80" s="394"/>
      <c r="HC80" s="394"/>
      <c r="HD80" s="394"/>
      <c r="HE80" s="394"/>
      <c r="HF80" s="394"/>
      <c r="HG80" s="394"/>
      <c r="HH80" s="394"/>
      <c r="HI80" s="394"/>
      <c r="HJ80" s="394"/>
      <c r="HK80" s="394"/>
      <c r="HL80" s="394"/>
      <c r="HM80" s="394"/>
      <c r="HN80" s="394"/>
      <c r="HO80" s="394"/>
      <c r="HP80" s="394"/>
      <c r="HQ80" s="394"/>
      <c r="HR80" s="394"/>
      <c r="HS80" s="394"/>
      <c r="HT80" s="394"/>
      <c r="HU80" s="394"/>
      <c r="HV80" s="394"/>
    </row>
    <row r="81" spans="1:230" s="400" customFormat="1" ht="18" customHeight="1">
      <c r="B81" s="395">
        <v>1</v>
      </c>
      <c r="C81" s="401" t="s">
        <v>202</v>
      </c>
      <c r="D81" s="402">
        <v>6252</v>
      </c>
      <c r="E81" s="403">
        <v>1464.3015802943055</v>
      </c>
      <c r="F81" s="402">
        <v>56663</v>
      </c>
      <c r="G81" s="403">
        <v>1776.1448165469531</v>
      </c>
      <c r="H81" s="402">
        <v>17263</v>
      </c>
      <c r="I81" s="403">
        <v>1077.7175855876731</v>
      </c>
    </row>
    <row r="82" spans="1:230" s="400" customFormat="1" ht="18" customHeight="1">
      <c r="B82" s="395">
        <v>20</v>
      </c>
      <c r="C82" s="401" t="s">
        <v>204</v>
      </c>
      <c r="D82" s="402">
        <v>12150</v>
      </c>
      <c r="E82" s="403">
        <v>1517.2242921810698</v>
      </c>
      <c r="F82" s="402">
        <v>133554</v>
      </c>
      <c r="G82" s="403">
        <v>1708.5018775925844</v>
      </c>
      <c r="H82" s="402">
        <v>43351</v>
      </c>
      <c r="I82" s="403">
        <v>1062.4345724435423</v>
      </c>
    </row>
    <row r="83" spans="1:230" s="400" customFormat="1" ht="18" customHeight="1">
      <c r="B83" s="395">
        <v>48</v>
      </c>
      <c r="C83" s="401" t="s">
        <v>211</v>
      </c>
      <c r="D83" s="402">
        <v>21151</v>
      </c>
      <c r="E83" s="403">
        <v>1457.5569552267034</v>
      </c>
      <c r="F83" s="402">
        <v>195035</v>
      </c>
      <c r="G83" s="403">
        <v>1794.9209892070653</v>
      </c>
      <c r="H83" s="402">
        <v>73097</v>
      </c>
      <c r="I83" s="403">
        <v>1105.1854485136187</v>
      </c>
    </row>
    <row r="84" spans="1:230" s="400" customFormat="1" ht="18" hidden="1" customHeight="1">
      <c r="B84" s="395"/>
      <c r="C84" s="401"/>
      <c r="D84" s="402"/>
      <c r="E84" s="403"/>
      <c r="F84" s="402"/>
      <c r="G84" s="403"/>
      <c r="H84" s="402"/>
      <c r="I84" s="403"/>
    </row>
    <row r="85" spans="1:230" s="399" customFormat="1" ht="18" customHeight="1">
      <c r="A85" s="394"/>
      <c r="B85" s="395">
        <v>26</v>
      </c>
      <c r="C85" s="396" t="s">
        <v>101</v>
      </c>
      <c r="D85" s="454">
        <v>4630</v>
      </c>
      <c r="E85" s="455">
        <v>1200.7290237580994</v>
      </c>
      <c r="F85" s="456">
        <v>50515</v>
      </c>
      <c r="G85" s="457">
        <v>1389.4566665346924</v>
      </c>
      <c r="H85" s="458">
        <v>15953</v>
      </c>
      <c r="I85" s="459">
        <v>886.24360997931421</v>
      </c>
      <c r="J85" s="394"/>
      <c r="K85" s="394"/>
      <c r="L85" s="394"/>
      <c r="M85" s="394"/>
      <c r="N85" s="394"/>
      <c r="O85" s="394"/>
      <c r="P85" s="394"/>
      <c r="Q85" s="394"/>
      <c r="R85" s="394"/>
      <c r="S85" s="394"/>
      <c r="T85" s="394"/>
      <c r="U85" s="394"/>
      <c r="V85" s="394"/>
      <c r="W85" s="394"/>
      <c r="X85" s="394"/>
      <c r="Y85" s="394"/>
      <c r="Z85" s="394"/>
      <c r="AA85" s="394"/>
      <c r="AB85" s="394"/>
      <c r="AC85" s="394"/>
      <c r="AD85" s="394"/>
      <c r="AE85" s="394"/>
      <c r="AF85" s="394"/>
      <c r="AG85" s="394"/>
      <c r="AH85" s="394"/>
      <c r="AI85" s="394"/>
      <c r="AJ85" s="394"/>
      <c r="AK85" s="394"/>
      <c r="AL85" s="394"/>
      <c r="AM85" s="394"/>
      <c r="AN85" s="394"/>
      <c r="AO85" s="394"/>
      <c r="AP85" s="394"/>
      <c r="AQ85" s="394"/>
      <c r="AR85" s="394"/>
      <c r="AS85" s="394"/>
      <c r="AT85" s="394"/>
      <c r="AU85" s="394"/>
      <c r="AV85" s="394"/>
      <c r="AW85" s="394"/>
      <c r="AX85" s="394"/>
      <c r="AY85" s="394"/>
      <c r="AZ85" s="394"/>
      <c r="BA85" s="394"/>
      <c r="BB85" s="394"/>
      <c r="BC85" s="394"/>
      <c r="BD85" s="394"/>
      <c r="BE85" s="394"/>
      <c r="BF85" s="394"/>
      <c r="BG85" s="394"/>
      <c r="BH85" s="394"/>
      <c r="BI85" s="394"/>
      <c r="BJ85" s="394"/>
      <c r="BK85" s="394"/>
      <c r="BL85" s="394"/>
      <c r="BM85" s="394"/>
      <c r="BN85" s="394"/>
      <c r="BO85" s="394"/>
      <c r="BP85" s="394"/>
      <c r="BQ85" s="394"/>
      <c r="BR85" s="394"/>
      <c r="BS85" s="394"/>
      <c r="BT85" s="394"/>
      <c r="BU85" s="394"/>
      <c r="BV85" s="394"/>
      <c r="BW85" s="394"/>
      <c r="BX85" s="394"/>
      <c r="BY85" s="394"/>
      <c r="BZ85" s="394"/>
      <c r="CA85" s="394"/>
      <c r="CB85" s="394"/>
      <c r="CC85" s="394"/>
      <c r="CD85" s="394"/>
      <c r="CE85" s="394"/>
      <c r="CF85" s="394"/>
      <c r="CG85" s="394"/>
      <c r="CH85" s="394"/>
      <c r="CI85" s="394"/>
      <c r="CJ85" s="394"/>
      <c r="CK85" s="394"/>
      <c r="CL85" s="394"/>
      <c r="CM85" s="394"/>
      <c r="CN85" s="394"/>
      <c r="CO85" s="394"/>
      <c r="CP85" s="394"/>
      <c r="CQ85" s="394"/>
      <c r="CR85" s="394"/>
      <c r="CS85" s="394"/>
      <c r="CT85" s="394"/>
      <c r="CU85" s="394"/>
      <c r="CV85" s="394"/>
      <c r="CW85" s="394"/>
      <c r="CX85" s="394"/>
      <c r="CY85" s="394"/>
      <c r="CZ85" s="394"/>
      <c r="DA85" s="394"/>
      <c r="DB85" s="394"/>
      <c r="DC85" s="394"/>
      <c r="DD85" s="394"/>
      <c r="DE85" s="394"/>
      <c r="DF85" s="394"/>
      <c r="DG85" s="394"/>
      <c r="DH85" s="394"/>
      <c r="DI85" s="394"/>
      <c r="DJ85" s="394"/>
      <c r="DK85" s="394"/>
      <c r="DL85" s="394"/>
      <c r="DM85" s="394"/>
      <c r="DN85" s="394"/>
      <c r="DO85" s="394"/>
      <c r="DP85" s="394"/>
      <c r="DQ85" s="394"/>
      <c r="DR85" s="394"/>
      <c r="DS85" s="394"/>
      <c r="DT85" s="394"/>
      <c r="DU85" s="394"/>
      <c r="DV85" s="394"/>
      <c r="DW85" s="394"/>
      <c r="DX85" s="394"/>
      <c r="DY85" s="394"/>
      <c r="DZ85" s="394"/>
      <c r="EA85" s="394"/>
      <c r="EB85" s="394"/>
      <c r="EC85" s="394"/>
      <c r="ED85" s="394"/>
      <c r="EE85" s="394"/>
      <c r="EF85" s="394"/>
      <c r="EG85" s="394"/>
      <c r="EH85" s="394"/>
      <c r="EI85" s="394"/>
      <c r="EJ85" s="394"/>
      <c r="EK85" s="394"/>
      <c r="EL85" s="394"/>
      <c r="EM85" s="394"/>
      <c r="EN85" s="394"/>
      <c r="EO85" s="394"/>
      <c r="EP85" s="394"/>
      <c r="EQ85" s="394"/>
      <c r="ER85" s="394"/>
      <c r="ES85" s="394"/>
      <c r="ET85" s="394"/>
      <c r="EU85" s="394"/>
      <c r="EV85" s="394"/>
      <c r="EW85" s="394"/>
      <c r="EX85" s="394"/>
      <c r="EY85" s="394"/>
      <c r="EZ85" s="394"/>
      <c r="FA85" s="394"/>
      <c r="FB85" s="394"/>
      <c r="FC85" s="394"/>
      <c r="FD85" s="394"/>
      <c r="FE85" s="394"/>
      <c r="FF85" s="394"/>
      <c r="FG85" s="394"/>
      <c r="FH85" s="394"/>
      <c r="FI85" s="394"/>
      <c r="FJ85" s="394"/>
      <c r="FK85" s="394"/>
      <c r="FL85" s="394"/>
      <c r="FM85" s="394"/>
      <c r="FN85" s="394"/>
      <c r="FO85" s="394"/>
      <c r="FP85" s="394"/>
      <c r="FQ85" s="394"/>
      <c r="FR85" s="394"/>
      <c r="FS85" s="394"/>
      <c r="FT85" s="394"/>
      <c r="FU85" s="394"/>
      <c r="FV85" s="394"/>
      <c r="FW85" s="394"/>
      <c r="FX85" s="394"/>
      <c r="FY85" s="394"/>
      <c r="FZ85" s="394"/>
      <c r="GA85" s="394"/>
      <c r="GB85" s="394"/>
      <c r="GC85" s="394"/>
      <c r="GD85" s="394"/>
      <c r="GE85" s="394"/>
      <c r="GF85" s="394"/>
      <c r="GG85" s="394"/>
      <c r="GH85" s="394"/>
      <c r="GI85" s="394"/>
      <c r="GJ85" s="394"/>
      <c r="GK85" s="394"/>
      <c r="GL85" s="394"/>
      <c r="GM85" s="394"/>
      <c r="GN85" s="394"/>
      <c r="GO85" s="394"/>
      <c r="GP85" s="394"/>
      <c r="GQ85" s="394"/>
      <c r="GR85" s="394"/>
      <c r="GS85" s="394"/>
      <c r="GT85" s="394"/>
      <c r="GU85" s="394"/>
      <c r="GV85" s="394"/>
      <c r="GW85" s="394"/>
      <c r="GX85" s="394"/>
      <c r="GY85" s="394"/>
      <c r="GZ85" s="394"/>
      <c r="HA85" s="394"/>
      <c r="HB85" s="394"/>
      <c r="HC85" s="394"/>
      <c r="HD85" s="394"/>
      <c r="HE85" s="394"/>
      <c r="HF85" s="394"/>
      <c r="HG85" s="394"/>
      <c r="HH85" s="394"/>
      <c r="HI85" s="394"/>
      <c r="HJ85" s="394"/>
      <c r="HK85" s="394"/>
      <c r="HL85" s="394"/>
      <c r="HM85" s="394"/>
      <c r="HN85" s="394"/>
      <c r="HO85" s="394"/>
      <c r="HP85" s="394"/>
      <c r="HQ85" s="394"/>
      <c r="HR85" s="394"/>
      <c r="HS85" s="394"/>
      <c r="HT85" s="394"/>
      <c r="HU85" s="394"/>
      <c r="HV85" s="394"/>
    </row>
    <row r="86" spans="1:230" s="399" customFormat="1" ht="18" hidden="1" customHeight="1">
      <c r="A86" s="394"/>
      <c r="B86" s="395"/>
      <c r="C86" s="396"/>
      <c r="D86" s="397"/>
      <c r="E86" s="398"/>
      <c r="F86" s="397"/>
      <c r="G86" s="398"/>
      <c r="H86" s="397"/>
      <c r="I86" s="398"/>
      <c r="J86" s="394"/>
      <c r="K86" s="394"/>
      <c r="L86" s="394"/>
      <c r="M86" s="394"/>
      <c r="N86" s="394"/>
      <c r="O86" s="394"/>
      <c r="P86" s="394"/>
      <c r="Q86" s="394"/>
      <c r="R86" s="394"/>
      <c r="S86" s="394"/>
      <c r="T86" s="394"/>
      <c r="U86" s="394"/>
      <c r="V86" s="394"/>
      <c r="W86" s="394"/>
      <c r="X86" s="394"/>
      <c r="Y86" s="394"/>
      <c r="Z86" s="394"/>
      <c r="AA86" s="394"/>
      <c r="AB86" s="394"/>
      <c r="AC86" s="394"/>
      <c r="AD86" s="394"/>
      <c r="AE86" s="394"/>
      <c r="AF86" s="394"/>
      <c r="AG86" s="394"/>
      <c r="AH86" s="394"/>
      <c r="AI86" s="394"/>
      <c r="AJ86" s="394"/>
      <c r="AK86" s="394"/>
      <c r="AL86" s="394"/>
      <c r="AM86" s="394"/>
      <c r="AN86" s="394"/>
      <c r="AO86" s="394"/>
      <c r="AP86" s="394"/>
      <c r="AQ86" s="394"/>
      <c r="AR86" s="394"/>
      <c r="AS86" s="394"/>
      <c r="AT86" s="394"/>
      <c r="AU86" s="394"/>
      <c r="AV86" s="394"/>
      <c r="AW86" s="394"/>
      <c r="AX86" s="394"/>
      <c r="AY86" s="394"/>
      <c r="AZ86" s="394"/>
      <c r="BA86" s="394"/>
      <c r="BB86" s="394"/>
      <c r="BC86" s="394"/>
      <c r="BD86" s="394"/>
      <c r="BE86" s="394"/>
      <c r="BF86" s="394"/>
      <c r="BG86" s="394"/>
      <c r="BH86" s="394"/>
      <c r="BI86" s="394"/>
      <c r="BJ86" s="394"/>
      <c r="BK86" s="394"/>
      <c r="BL86" s="394"/>
      <c r="BM86" s="394"/>
      <c r="BN86" s="394"/>
      <c r="BO86" s="394"/>
      <c r="BP86" s="394"/>
      <c r="BQ86" s="394"/>
      <c r="BR86" s="394"/>
      <c r="BS86" s="394"/>
      <c r="BT86" s="394"/>
      <c r="BU86" s="394"/>
      <c r="BV86" s="394"/>
      <c r="BW86" s="394"/>
      <c r="BX86" s="394"/>
      <c r="BY86" s="394"/>
      <c r="BZ86" s="394"/>
      <c r="CA86" s="394"/>
      <c r="CB86" s="394"/>
      <c r="CC86" s="394"/>
      <c r="CD86" s="394"/>
      <c r="CE86" s="394"/>
      <c r="CF86" s="394"/>
      <c r="CG86" s="394"/>
      <c r="CH86" s="394"/>
      <c r="CI86" s="394"/>
      <c r="CJ86" s="394"/>
      <c r="CK86" s="394"/>
      <c r="CL86" s="394"/>
      <c r="CM86" s="394"/>
      <c r="CN86" s="394"/>
      <c r="CO86" s="394"/>
      <c r="CP86" s="394"/>
      <c r="CQ86" s="394"/>
      <c r="CR86" s="394"/>
      <c r="CS86" s="394"/>
      <c r="CT86" s="394"/>
      <c r="CU86" s="394"/>
      <c r="CV86" s="394"/>
      <c r="CW86" s="394"/>
      <c r="CX86" s="394"/>
      <c r="CY86" s="394"/>
      <c r="CZ86" s="394"/>
      <c r="DA86" s="394"/>
      <c r="DB86" s="394"/>
      <c r="DC86" s="394"/>
      <c r="DD86" s="394"/>
      <c r="DE86" s="394"/>
      <c r="DF86" s="394"/>
      <c r="DG86" s="394"/>
      <c r="DH86" s="394"/>
      <c r="DI86" s="394"/>
      <c r="DJ86" s="394"/>
      <c r="DK86" s="394"/>
      <c r="DL86" s="394"/>
      <c r="DM86" s="394"/>
      <c r="DN86" s="394"/>
      <c r="DO86" s="394"/>
      <c r="DP86" s="394"/>
      <c r="DQ86" s="394"/>
      <c r="DR86" s="394"/>
      <c r="DS86" s="394"/>
      <c r="DT86" s="394"/>
      <c r="DU86" s="394"/>
      <c r="DV86" s="394"/>
      <c r="DW86" s="394"/>
      <c r="DX86" s="394"/>
      <c r="DY86" s="394"/>
      <c r="DZ86" s="394"/>
      <c r="EA86" s="394"/>
      <c r="EB86" s="394"/>
      <c r="EC86" s="394"/>
      <c r="ED86" s="394"/>
      <c r="EE86" s="394"/>
      <c r="EF86" s="394"/>
      <c r="EG86" s="394"/>
      <c r="EH86" s="394"/>
      <c r="EI86" s="394"/>
      <c r="EJ86" s="394"/>
      <c r="EK86" s="394"/>
      <c r="EL86" s="394"/>
      <c r="EM86" s="394"/>
      <c r="EN86" s="394"/>
      <c r="EO86" s="394"/>
      <c r="EP86" s="394"/>
      <c r="EQ86" s="394"/>
      <c r="ER86" s="394"/>
      <c r="ES86" s="394"/>
      <c r="ET86" s="394"/>
      <c r="EU86" s="394"/>
      <c r="EV86" s="394"/>
      <c r="EW86" s="394"/>
      <c r="EX86" s="394"/>
      <c r="EY86" s="394"/>
      <c r="EZ86" s="394"/>
      <c r="FA86" s="394"/>
      <c r="FB86" s="394"/>
      <c r="FC86" s="394"/>
      <c r="FD86" s="394"/>
      <c r="FE86" s="394"/>
      <c r="FF86" s="394"/>
      <c r="FG86" s="394"/>
      <c r="FH86" s="394"/>
      <c r="FI86" s="394"/>
      <c r="FJ86" s="394"/>
      <c r="FK86" s="394"/>
      <c r="FL86" s="394"/>
      <c r="FM86" s="394"/>
      <c r="FN86" s="394"/>
      <c r="FO86" s="394"/>
      <c r="FP86" s="394"/>
      <c r="FQ86" s="394"/>
      <c r="FR86" s="394"/>
      <c r="FS86" s="394"/>
      <c r="FT86" s="394"/>
      <c r="FU86" s="394"/>
      <c r="FV86" s="394"/>
      <c r="FW86" s="394"/>
      <c r="FX86" s="394"/>
      <c r="FY86" s="394"/>
      <c r="FZ86" s="394"/>
      <c r="GA86" s="394"/>
      <c r="GB86" s="394"/>
      <c r="GC86" s="394"/>
      <c r="GD86" s="394"/>
      <c r="GE86" s="394"/>
      <c r="GF86" s="394"/>
      <c r="GG86" s="394"/>
      <c r="GH86" s="394"/>
      <c r="GI86" s="394"/>
      <c r="GJ86" s="394"/>
      <c r="GK86" s="394"/>
      <c r="GL86" s="394"/>
      <c r="GM86" s="394"/>
      <c r="GN86" s="394"/>
      <c r="GO86" s="394"/>
      <c r="GP86" s="394"/>
      <c r="GQ86" s="394"/>
      <c r="GR86" s="394"/>
      <c r="GS86" s="394"/>
      <c r="GT86" s="394"/>
      <c r="GU86" s="394"/>
      <c r="GV86" s="394"/>
      <c r="GW86" s="394"/>
      <c r="GX86" s="394"/>
      <c r="GY86" s="394"/>
      <c r="GZ86" s="394"/>
      <c r="HA86" s="394"/>
      <c r="HB86" s="394"/>
      <c r="HC86" s="394"/>
      <c r="HD86" s="394"/>
      <c r="HE86" s="394"/>
      <c r="HF86" s="394"/>
      <c r="HG86" s="394"/>
      <c r="HH86" s="394"/>
      <c r="HI86" s="394"/>
      <c r="HJ86" s="394"/>
      <c r="HK86" s="394"/>
      <c r="HL86" s="394"/>
      <c r="HM86" s="394"/>
      <c r="HN86" s="394"/>
      <c r="HO86" s="394"/>
      <c r="HP86" s="394"/>
      <c r="HQ86" s="394"/>
      <c r="HR86" s="394"/>
      <c r="HS86" s="394"/>
      <c r="HT86" s="394"/>
      <c r="HU86" s="394"/>
      <c r="HV86" s="394"/>
    </row>
    <row r="87" spans="1:230" s="399" customFormat="1" ht="18" customHeight="1">
      <c r="A87" s="394"/>
      <c r="B87" s="395">
        <v>51</v>
      </c>
      <c r="C87" s="401" t="s">
        <v>102</v>
      </c>
      <c r="D87" s="402">
        <v>982</v>
      </c>
      <c r="E87" s="403">
        <v>1320.1950407331976</v>
      </c>
      <c r="F87" s="402">
        <v>4682</v>
      </c>
      <c r="G87" s="403">
        <v>1585.5048398120462</v>
      </c>
      <c r="H87" s="402">
        <v>2627</v>
      </c>
      <c r="I87" s="403">
        <v>962.69059763989333</v>
      </c>
      <c r="J87" s="394"/>
      <c r="K87" s="394"/>
      <c r="L87" s="394"/>
      <c r="M87" s="394"/>
      <c r="N87" s="394"/>
      <c r="O87" s="394"/>
      <c r="P87" s="394"/>
      <c r="Q87" s="394"/>
      <c r="R87" s="394"/>
      <c r="S87" s="394"/>
      <c r="T87" s="394"/>
      <c r="U87" s="394"/>
      <c r="V87" s="394"/>
      <c r="W87" s="394"/>
      <c r="X87" s="394"/>
      <c r="Y87" s="394"/>
      <c r="Z87" s="394"/>
      <c r="AA87" s="394"/>
      <c r="AB87" s="394"/>
      <c r="AC87" s="394"/>
      <c r="AD87" s="394"/>
      <c r="AE87" s="394"/>
      <c r="AF87" s="394"/>
      <c r="AG87" s="394"/>
      <c r="AH87" s="394"/>
      <c r="AI87" s="394"/>
      <c r="AJ87" s="394"/>
      <c r="AK87" s="394"/>
      <c r="AL87" s="394"/>
      <c r="AM87" s="394"/>
      <c r="AN87" s="394"/>
      <c r="AO87" s="394"/>
      <c r="AP87" s="394"/>
      <c r="AQ87" s="394"/>
      <c r="AR87" s="394"/>
      <c r="AS87" s="394"/>
      <c r="AT87" s="394"/>
      <c r="AU87" s="394"/>
      <c r="AV87" s="394"/>
      <c r="AW87" s="394"/>
      <c r="AX87" s="394"/>
      <c r="AY87" s="394"/>
      <c r="AZ87" s="394"/>
      <c r="BA87" s="394"/>
      <c r="BB87" s="394"/>
      <c r="BC87" s="394"/>
      <c r="BD87" s="394"/>
      <c r="BE87" s="394"/>
      <c r="BF87" s="394"/>
      <c r="BG87" s="394"/>
      <c r="BH87" s="394"/>
      <c r="BI87" s="394"/>
      <c r="BJ87" s="394"/>
      <c r="BK87" s="394"/>
      <c r="BL87" s="394"/>
      <c r="BM87" s="394"/>
      <c r="BN87" s="394"/>
      <c r="BO87" s="394"/>
      <c r="BP87" s="394"/>
      <c r="BQ87" s="394"/>
      <c r="BR87" s="394"/>
      <c r="BS87" s="394"/>
      <c r="BT87" s="394"/>
      <c r="BU87" s="394"/>
      <c r="BV87" s="394"/>
      <c r="BW87" s="394"/>
      <c r="BX87" s="394"/>
      <c r="BY87" s="394"/>
      <c r="BZ87" s="394"/>
      <c r="CA87" s="394"/>
      <c r="CB87" s="394"/>
      <c r="CC87" s="394"/>
      <c r="CD87" s="394"/>
      <c r="CE87" s="394"/>
      <c r="CF87" s="394"/>
      <c r="CG87" s="394"/>
      <c r="CH87" s="394"/>
      <c r="CI87" s="394"/>
      <c r="CJ87" s="394"/>
      <c r="CK87" s="394"/>
      <c r="CL87" s="394"/>
      <c r="CM87" s="394"/>
      <c r="CN87" s="394"/>
      <c r="CO87" s="394"/>
      <c r="CP87" s="394"/>
      <c r="CQ87" s="394"/>
      <c r="CR87" s="394"/>
      <c r="CS87" s="394"/>
      <c r="CT87" s="394"/>
      <c r="CU87" s="394"/>
      <c r="CV87" s="394"/>
      <c r="CW87" s="394"/>
      <c r="CX87" s="394"/>
      <c r="CY87" s="394"/>
      <c r="CZ87" s="394"/>
      <c r="DA87" s="394"/>
      <c r="DB87" s="394"/>
      <c r="DC87" s="394"/>
      <c r="DD87" s="394"/>
      <c r="DE87" s="394"/>
      <c r="DF87" s="394"/>
      <c r="DG87" s="394"/>
      <c r="DH87" s="394"/>
      <c r="DI87" s="394"/>
      <c r="DJ87" s="394"/>
      <c r="DK87" s="394"/>
      <c r="DL87" s="394"/>
      <c r="DM87" s="394"/>
      <c r="DN87" s="394"/>
      <c r="DO87" s="394"/>
      <c r="DP87" s="394"/>
      <c r="DQ87" s="394"/>
      <c r="DR87" s="394"/>
      <c r="DS87" s="394"/>
      <c r="DT87" s="394"/>
      <c r="DU87" s="394"/>
      <c r="DV87" s="394"/>
      <c r="DW87" s="394"/>
      <c r="DX87" s="394"/>
      <c r="DY87" s="394"/>
      <c r="DZ87" s="394"/>
      <c r="EA87" s="394"/>
      <c r="EB87" s="394"/>
      <c r="EC87" s="394"/>
      <c r="ED87" s="394"/>
      <c r="EE87" s="394"/>
      <c r="EF87" s="394"/>
      <c r="EG87" s="394"/>
      <c r="EH87" s="394"/>
      <c r="EI87" s="394"/>
      <c r="EJ87" s="394"/>
      <c r="EK87" s="394"/>
      <c r="EL87" s="394"/>
      <c r="EM87" s="394"/>
      <c r="EN87" s="394"/>
      <c r="EO87" s="394"/>
      <c r="EP87" s="394"/>
      <c r="EQ87" s="394"/>
      <c r="ER87" s="394"/>
      <c r="ES87" s="394"/>
      <c r="ET87" s="394"/>
      <c r="EU87" s="394"/>
      <c r="EV87" s="394"/>
      <c r="EW87" s="394"/>
      <c r="EX87" s="394"/>
      <c r="EY87" s="394"/>
      <c r="EZ87" s="394"/>
      <c r="FA87" s="394"/>
      <c r="FB87" s="394"/>
      <c r="FC87" s="394"/>
      <c r="FD87" s="394"/>
      <c r="FE87" s="394"/>
      <c r="FF87" s="394"/>
      <c r="FG87" s="394"/>
      <c r="FH87" s="394"/>
      <c r="FI87" s="394"/>
      <c r="FJ87" s="394"/>
      <c r="FK87" s="394"/>
      <c r="FL87" s="394"/>
      <c r="FM87" s="394"/>
      <c r="FN87" s="394"/>
      <c r="FO87" s="394"/>
      <c r="FP87" s="394"/>
      <c r="FQ87" s="394"/>
      <c r="FR87" s="394"/>
      <c r="FS87" s="394"/>
      <c r="FT87" s="394"/>
      <c r="FU87" s="394"/>
      <c r="FV87" s="394"/>
      <c r="FW87" s="394"/>
      <c r="FX87" s="394"/>
      <c r="FY87" s="394"/>
      <c r="FZ87" s="394"/>
      <c r="GA87" s="394"/>
      <c r="GB87" s="394"/>
      <c r="GC87" s="394"/>
      <c r="GD87" s="394"/>
      <c r="GE87" s="394"/>
      <c r="GF87" s="394"/>
      <c r="GG87" s="394"/>
      <c r="GH87" s="394"/>
      <c r="GI87" s="394"/>
      <c r="GJ87" s="394"/>
      <c r="GK87" s="394"/>
      <c r="GL87" s="394"/>
      <c r="GM87" s="394"/>
      <c r="GN87" s="394"/>
      <c r="GO87" s="394"/>
      <c r="GP87" s="394"/>
      <c r="GQ87" s="394"/>
      <c r="GR87" s="394"/>
      <c r="GS87" s="394"/>
      <c r="GT87" s="394"/>
      <c r="GU87" s="394"/>
      <c r="GV87" s="394"/>
      <c r="GW87" s="394"/>
      <c r="GX87" s="394"/>
      <c r="GY87" s="394"/>
      <c r="GZ87" s="394"/>
      <c r="HA87" s="394"/>
      <c r="HB87" s="394"/>
      <c r="HC87" s="394"/>
      <c r="HD87" s="394"/>
      <c r="HE87" s="394"/>
      <c r="HF87" s="394"/>
      <c r="HG87" s="394"/>
      <c r="HH87" s="394"/>
      <c r="HI87" s="394"/>
      <c r="HJ87" s="394"/>
      <c r="HK87" s="394"/>
      <c r="HL87" s="394"/>
      <c r="HM87" s="394"/>
      <c r="HN87" s="394"/>
      <c r="HO87" s="394"/>
      <c r="HP87" s="394"/>
      <c r="HQ87" s="394"/>
      <c r="HR87" s="394"/>
      <c r="HS87" s="394"/>
      <c r="HT87" s="394"/>
      <c r="HU87" s="394"/>
      <c r="HV87" s="394"/>
    </row>
    <row r="88" spans="1:230" s="399" customFormat="1" ht="18" customHeight="1">
      <c r="A88" s="394"/>
      <c r="B88" s="395">
        <v>52</v>
      </c>
      <c r="C88" s="401" t="s">
        <v>103</v>
      </c>
      <c r="D88" s="404">
        <v>1274</v>
      </c>
      <c r="E88" s="405">
        <v>1292.4718995290423</v>
      </c>
      <c r="F88" s="404">
        <v>4357</v>
      </c>
      <c r="G88" s="405">
        <v>1522.8839843929311</v>
      </c>
      <c r="H88" s="404">
        <v>2234</v>
      </c>
      <c r="I88" s="405">
        <v>893.49111011638308</v>
      </c>
      <c r="J88" s="394"/>
      <c r="K88" s="394"/>
      <c r="L88" s="394"/>
      <c r="M88" s="394"/>
      <c r="N88" s="394"/>
      <c r="O88" s="394"/>
      <c r="P88" s="394"/>
      <c r="Q88" s="394"/>
      <c r="R88" s="394"/>
      <c r="S88" s="394"/>
      <c r="T88" s="394"/>
      <c r="U88" s="394"/>
      <c r="V88" s="394"/>
      <c r="W88" s="394"/>
      <c r="X88" s="394"/>
      <c r="Y88" s="394"/>
      <c r="Z88" s="394"/>
      <c r="AA88" s="394"/>
      <c r="AB88" s="394"/>
      <c r="AC88" s="394"/>
      <c r="AD88" s="394"/>
      <c r="AE88" s="394"/>
      <c r="AF88" s="394"/>
      <c r="AG88" s="394"/>
      <c r="AH88" s="394"/>
      <c r="AI88" s="394"/>
      <c r="AJ88" s="394"/>
      <c r="AK88" s="394"/>
      <c r="AL88" s="394"/>
      <c r="AM88" s="394"/>
      <c r="AN88" s="394"/>
      <c r="AO88" s="394"/>
      <c r="AP88" s="394"/>
      <c r="AQ88" s="394"/>
      <c r="AR88" s="394"/>
      <c r="AS88" s="394"/>
      <c r="AT88" s="394"/>
      <c r="AU88" s="394"/>
      <c r="AV88" s="394"/>
      <c r="AW88" s="394"/>
      <c r="AX88" s="394"/>
      <c r="AY88" s="394"/>
      <c r="AZ88" s="394"/>
      <c r="BA88" s="394"/>
      <c r="BB88" s="394"/>
      <c r="BC88" s="394"/>
      <c r="BD88" s="394"/>
      <c r="BE88" s="394"/>
      <c r="BF88" s="394"/>
      <c r="BG88" s="394"/>
      <c r="BH88" s="394"/>
      <c r="BI88" s="394"/>
      <c r="BJ88" s="394"/>
      <c r="BK88" s="394"/>
      <c r="BL88" s="394"/>
      <c r="BM88" s="394"/>
      <c r="BN88" s="394"/>
      <c r="BO88" s="394"/>
      <c r="BP88" s="394"/>
      <c r="BQ88" s="394"/>
      <c r="BR88" s="394"/>
      <c r="BS88" s="394"/>
      <c r="BT88" s="394"/>
      <c r="BU88" s="394"/>
      <c r="BV88" s="394"/>
      <c r="BW88" s="394"/>
      <c r="BX88" s="394"/>
      <c r="BY88" s="394"/>
      <c r="BZ88" s="394"/>
      <c r="CA88" s="394"/>
      <c r="CB88" s="394"/>
      <c r="CC88" s="394"/>
      <c r="CD88" s="394"/>
      <c r="CE88" s="394"/>
      <c r="CF88" s="394"/>
      <c r="CG88" s="394"/>
      <c r="CH88" s="394"/>
      <c r="CI88" s="394"/>
      <c r="CJ88" s="394"/>
      <c r="CK88" s="394"/>
      <c r="CL88" s="394"/>
      <c r="CM88" s="394"/>
      <c r="CN88" s="394"/>
      <c r="CO88" s="394"/>
      <c r="CP88" s="394"/>
      <c r="CQ88" s="394"/>
      <c r="CR88" s="394"/>
      <c r="CS88" s="394"/>
      <c r="CT88" s="394"/>
      <c r="CU88" s="394"/>
      <c r="CV88" s="394"/>
      <c r="CW88" s="394"/>
      <c r="CX88" s="394"/>
      <c r="CY88" s="394"/>
      <c r="CZ88" s="394"/>
      <c r="DA88" s="394"/>
      <c r="DB88" s="394"/>
      <c r="DC88" s="394"/>
      <c r="DD88" s="394"/>
      <c r="DE88" s="394"/>
      <c r="DF88" s="394"/>
      <c r="DG88" s="394"/>
      <c r="DH88" s="394"/>
      <c r="DI88" s="394"/>
      <c r="DJ88" s="394"/>
      <c r="DK88" s="394"/>
      <c r="DL88" s="394"/>
      <c r="DM88" s="394"/>
      <c r="DN88" s="394"/>
      <c r="DO88" s="394"/>
      <c r="DP88" s="394"/>
      <c r="DQ88" s="394"/>
      <c r="DR88" s="394"/>
      <c r="DS88" s="394"/>
      <c r="DT88" s="394"/>
      <c r="DU88" s="394"/>
      <c r="DV88" s="394"/>
      <c r="DW88" s="394"/>
      <c r="DX88" s="394"/>
      <c r="DY88" s="394"/>
      <c r="DZ88" s="394"/>
      <c r="EA88" s="394"/>
      <c r="EB88" s="394"/>
      <c r="EC88" s="394"/>
      <c r="ED88" s="394"/>
      <c r="EE88" s="394"/>
      <c r="EF88" s="394"/>
      <c r="EG88" s="394"/>
      <c r="EH88" s="394"/>
      <c r="EI88" s="394"/>
      <c r="EJ88" s="394"/>
      <c r="EK88" s="394"/>
      <c r="EL88" s="394"/>
      <c r="EM88" s="394"/>
      <c r="EN88" s="394"/>
      <c r="EO88" s="394"/>
      <c r="EP88" s="394"/>
      <c r="EQ88" s="394"/>
      <c r="ER88" s="394"/>
      <c r="ES88" s="394"/>
      <c r="ET88" s="394"/>
      <c r="EU88" s="394"/>
      <c r="EV88" s="394"/>
      <c r="EW88" s="394"/>
      <c r="EX88" s="394"/>
      <c r="EY88" s="394"/>
      <c r="EZ88" s="394"/>
      <c r="FA88" s="394"/>
      <c r="FB88" s="394"/>
      <c r="FC88" s="394"/>
      <c r="FD88" s="394"/>
      <c r="FE88" s="394"/>
      <c r="FF88" s="394"/>
      <c r="FG88" s="394"/>
      <c r="FH88" s="394"/>
      <c r="FI88" s="394"/>
      <c r="FJ88" s="394"/>
      <c r="FK88" s="394"/>
      <c r="FL88" s="394"/>
      <c r="FM88" s="394"/>
      <c r="FN88" s="394"/>
      <c r="FO88" s="394"/>
      <c r="FP88" s="394"/>
      <c r="FQ88" s="394"/>
      <c r="FR88" s="394"/>
      <c r="FS88" s="394"/>
      <c r="FT88" s="394"/>
      <c r="FU88" s="394"/>
      <c r="FV88" s="394"/>
      <c r="FW88" s="394"/>
      <c r="FX88" s="394"/>
      <c r="FY88" s="394"/>
      <c r="FZ88" s="394"/>
      <c r="GA88" s="394"/>
      <c r="GB88" s="394"/>
      <c r="GC88" s="394"/>
      <c r="GD88" s="394"/>
      <c r="GE88" s="394"/>
      <c r="GF88" s="394"/>
      <c r="GG88" s="394"/>
      <c r="GH88" s="394"/>
      <c r="GI88" s="394"/>
      <c r="GJ88" s="394"/>
      <c r="GK88" s="394"/>
      <c r="GL88" s="394"/>
      <c r="GM88" s="394"/>
      <c r="GN88" s="394"/>
      <c r="GO88" s="394"/>
      <c r="GP88" s="394"/>
      <c r="GQ88" s="394"/>
      <c r="GR88" s="394"/>
      <c r="GS88" s="394"/>
      <c r="GT88" s="394"/>
      <c r="GU88" s="394"/>
      <c r="GV88" s="394"/>
      <c r="GW88" s="394"/>
      <c r="GX88" s="394"/>
      <c r="GY88" s="394"/>
      <c r="GZ88" s="394"/>
      <c r="HA88" s="394"/>
      <c r="HB88" s="394"/>
      <c r="HC88" s="394"/>
      <c r="HD88" s="394"/>
      <c r="HE88" s="394"/>
      <c r="HF88" s="394"/>
      <c r="HG88" s="394"/>
      <c r="HH88" s="394"/>
      <c r="HI88" s="394"/>
      <c r="HJ88" s="394"/>
      <c r="HK88" s="394"/>
      <c r="HL88" s="394"/>
      <c r="HM88" s="394"/>
      <c r="HN88" s="394"/>
      <c r="HO88" s="394"/>
      <c r="HP88" s="394"/>
      <c r="HQ88" s="394"/>
      <c r="HR88" s="394"/>
      <c r="HS88" s="394"/>
      <c r="HT88" s="394"/>
      <c r="HU88" s="394"/>
      <c r="HV88" s="394"/>
    </row>
    <row r="89" spans="1:230" s="399" customFormat="1" ht="18" hidden="1" customHeight="1">
      <c r="A89" s="394"/>
      <c r="B89" s="395"/>
      <c r="C89" s="401"/>
      <c r="D89" s="406"/>
      <c r="E89" s="407"/>
      <c r="F89" s="406"/>
      <c r="G89" s="407"/>
      <c r="H89" s="406"/>
      <c r="I89" s="407"/>
      <c r="J89" s="394"/>
      <c r="K89" s="394"/>
      <c r="L89" s="394"/>
      <c r="M89" s="394"/>
      <c r="N89" s="394"/>
      <c r="O89" s="394"/>
      <c r="P89" s="394"/>
      <c r="Q89" s="394"/>
      <c r="R89" s="394"/>
      <c r="S89" s="394"/>
      <c r="T89" s="394"/>
      <c r="U89" s="394"/>
      <c r="V89" s="394"/>
      <c r="W89" s="394"/>
      <c r="X89" s="394"/>
      <c r="Y89" s="394"/>
      <c r="Z89" s="394"/>
      <c r="AA89" s="394"/>
      <c r="AB89" s="394"/>
      <c r="AC89" s="394"/>
      <c r="AD89" s="394"/>
      <c r="AE89" s="394"/>
      <c r="AF89" s="394"/>
      <c r="AG89" s="394"/>
      <c r="AH89" s="394"/>
      <c r="AI89" s="394"/>
      <c r="AJ89" s="394"/>
      <c r="AK89" s="394"/>
      <c r="AL89" s="394"/>
      <c r="AM89" s="394"/>
      <c r="AN89" s="394"/>
      <c r="AO89" s="394"/>
      <c r="AP89" s="394"/>
      <c r="AQ89" s="394"/>
      <c r="AR89" s="394"/>
      <c r="AS89" s="394"/>
      <c r="AT89" s="394"/>
      <c r="AU89" s="394"/>
      <c r="AV89" s="394"/>
      <c r="AW89" s="394"/>
      <c r="AX89" s="394"/>
      <c r="AY89" s="394"/>
      <c r="AZ89" s="394"/>
      <c r="BA89" s="394"/>
      <c r="BB89" s="394"/>
      <c r="BC89" s="394"/>
      <c r="BD89" s="394"/>
      <c r="BE89" s="394"/>
      <c r="BF89" s="394"/>
      <c r="BG89" s="394"/>
      <c r="BH89" s="394"/>
      <c r="BI89" s="394"/>
      <c r="BJ89" s="394"/>
      <c r="BK89" s="394"/>
      <c r="BL89" s="394"/>
      <c r="BM89" s="394"/>
      <c r="BN89" s="394"/>
      <c r="BO89" s="394"/>
      <c r="BP89" s="394"/>
      <c r="BQ89" s="394"/>
      <c r="BR89" s="394"/>
      <c r="BS89" s="394"/>
      <c r="BT89" s="394"/>
      <c r="BU89" s="394"/>
      <c r="BV89" s="394"/>
      <c r="BW89" s="394"/>
      <c r="BX89" s="394"/>
      <c r="BY89" s="394"/>
      <c r="BZ89" s="394"/>
      <c r="CA89" s="394"/>
      <c r="CB89" s="394"/>
      <c r="CC89" s="394"/>
      <c r="CD89" s="394"/>
      <c r="CE89" s="394"/>
      <c r="CF89" s="394"/>
      <c r="CG89" s="394"/>
      <c r="CH89" s="394"/>
      <c r="CI89" s="394"/>
      <c r="CJ89" s="394"/>
      <c r="CK89" s="394"/>
      <c r="CL89" s="394"/>
      <c r="CM89" s="394"/>
      <c r="CN89" s="394"/>
      <c r="CO89" s="394"/>
      <c r="CP89" s="394"/>
      <c r="CQ89" s="394"/>
      <c r="CR89" s="394"/>
      <c r="CS89" s="394"/>
      <c r="CT89" s="394"/>
      <c r="CU89" s="394"/>
      <c r="CV89" s="394"/>
      <c r="CW89" s="394"/>
      <c r="CX89" s="394"/>
      <c r="CY89" s="394"/>
      <c r="CZ89" s="394"/>
      <c r="DA89" s="394"/>
      <c r="DB89" s="394"/>
      <c r="DC89" s="394"/>
      <c r="DD89" s="394"/>
      <c r="DE89" s="394"/>
      <c r="DF89" s="394"/>
      <c r="DG89" s="394"/>
      <c r="DH89" s="394"/>
      <c r="DI89" s="394"/>
      <c r="DJ89" s="394"/>
      <c r="DK89" s="394"/>
      <c r="DL89" s="394"/>
      <c r="DM89" s="394"/>
      <c r="DN89" s="394"/>
      <c r="DO89" s="394"/>
      <c r="DP89" s="394"/>
      <c r="DQ89" s="394"/>
      <c r="DR89" s="394"/>
      <c r="DS89" s="394"/>
      <c r="DT89" s="394"/>
      <c r="DU89" s="394"/>
      <c r="DV89" s="394"/>
      <c r="DW89" s="394"/>
      <c r="DX89" s="394"/>
      <c r="DY89" s="394"/>
      <c r="DZ89" s="394"/>
      <c r="EA89" s="394"/>
      <c r="EB89" s="394"/>
      <c r="EC89" s="394"/>
      <c r="ED89" s="394"/>
      <c r="EE89" s="394"/>
      <c r="EF89" s="394"/>
      <c r="EG89" s="394"/>
      <c r="EH89" s="394"/>
      <c r="EI89" s="394"/>
      <c r="EJ89" s="394"/>
      <c r="EK89" s="394"/>
      <c r="EL89" s="394"/>
      <c r="EM89" s="394"/>
      <c r="EN89" s="394"/>
      <c r="EO89" s="394"/>
      <c r="EP89" s="394"/>
      <c r="EQ89" s="394"/>
      <c r="ER89" s="394"/>
      <c r="ES89" s="394"/>
      <c r="ET89" s="394"/>
      <c r="EU89" s="394"/>
      <c r="EV89" s="394"/>
      <c r="EW89" s="394"/>
      <c r="EX89" s="394"/>
      <c r="EY89" s="394"/>
      <c r="EZ89" s="394"/>
      <c r="FA89" s="394"/>
      <c r="FB89" s="394"/>
      <c r="FC89" s="394"/>
      <c r="FD89" s="394"/>
      <c r="FE89" s="394"/>
      <c r="FF89" s="394"/>
      <c r="FG89" s="394"/>
      <c r="FH89" s="394"/>
      <c r="FI89" s="394"/>
      <c r="FJ89" s="394"/>
      <c r="FK89" s="394"/>
      <c r="FL89" s="394"/>
      <c r="FM89" s="394"/>
      <c r="FN89" s="394"/>
      <c r="FO89" s="394"/>
      <c r="FP89" s="394"/>
      <c r="FQ89" s="394"/>
      <c r="FR89" s="394"/>
      <c r="FS89" s="394"/>
      <c r="FT89" s="394"/>
      <c r="FU89" s="394"/>
      <c r="FV89" s="394"/>
      <c r="FW89" s="394"/>
      <c r="FX89" s="394"/>
      <c r="FY89" s="394"/>
      <c r="FZ89" s="394"/>
      <c r="GA89" s="394"/>
      <c r="GB89" s="394"/>
      <c r="GC89" s="394"/>
      <c r="GD89" s="394"/>
      <c r="GE89" s="394"/>
      <c r="GF89" s="394"/>
      <c r="GG89" s="394"/>
      <c r="GH89" s="394"/>
      <c r="GI89" s="394"/>
      <c r="GJ89" s="394"/>
      <c r="GK89" s="394"/>
      <c r="GL89" s="394"/>
      <c r="GM89" s="394"/>
      <c r="GN89" s="394"/>
      <c r="GO89" s="394"/>
      <c r="GP89" s="394"/>
      <c r="GQ89" s="394"/>
      <c r="GR89" s="394"/>
      <c r="GS89" s="394"/>
      <c r="GT89" s="394"/>
      <c r="GU89" s="394"/>
      <c r="GV89" s="394"/>
      <c r="GW89" s="394"/>
      <c r="GX89" s="394"/>
      <c r="GY89" s="394"/>
      <c r="GZ89" s="394"/>
      <c r="HA89" s="394"/>
      <c r="HB89" s="394"/>
      <c r="HC89" s="394"/>
      <c r="HD89" s="394"/>
      <c r="HE89" s="394"/>
      <c r="HF89" s="394"/>
      <c r="HG89" s="394"/>
      <c r="HH89" s="394"/>
      <c r="HI89" s="394"/>
      <c r="HJ89" s="394"/>
      <c r="HK89" s="394"/>
      <c r="HL89" s="394"/>
      <c r="HM89" s="394"/>
      <c r="HN89" s="394"/>
      <c r="HO89" s="394"/>
      <c r="HP89" s="394"/>
      <c r="HQ89" s="394"/>
      <c r="HR89" s="394"/>
      <c r="HS89" s="394"/>
      <c r="HT89" s="394"/>
      <c r="HU89" s="394"/>
      <c r="HV89" s="394"/>
    </row>
    <row r="90" spans="1:230" s="399" customFormat="1" ht="18" customHeight="1">
      <c r="A90" s="408"/>
      <c r="B90" s="409"/>
      <c r="C90" s="410" t="s">
        <v>45</v>
      </c>
      <c r="D90" s="411">
        <v>953936</v>
      </c>
      <c r="E90" s="412">
        <v>1161.9232003509671</v>
      </c>
      <c r="F90" s="460">
        <v>6460808</v>
      </c>
      <c r="G90" s="461">
        <v>1441.5047469186502</v>
      </c>
      <c r="H90" s="462">
        <v>2349184</v>
      </c>
      <c r="I90" s="463">
        <v>896.20972914850688</v>
      </c>
      <c r="J90" s="394"/>
      <c r="K90" s="394"/>
      <c r="L90" s="394"/>
      <c r="M90" s="394"/>
      <c r="N90" s="394"/>
      <c r="O90" s="394"/>
      <c r="P90" s="394"/>
      <c r="Q90" s="394"/>
      <c r="R90" s="394"/>
      <c r="S90" s="394"/>
      <c r="T90" s="394"/>
      <c r="U90" s="394"/>
      <c r="V90" s="394"/>
      <c r="W90" s="394"/>
      <c r="X90" s="394"/>
      <c r="Y90" s="394"/>
      <c r="Z90" s="394"/>
      <c r="AA90" s="394"/>
      <c r="AB90" s="394"/>
      <c r="AC90" s="394"/>
      <c r="AD90" s="394"/>
      <c r="AE90" s="394"/>
      <c r="AF90" s="394"/>
      <c r="AG90" s="394"/>
      <c r="AH90" s="394"/>
      <c r="AI90" s="394"/>
      <c r="AJ90" s="394"/>
      <c r="AK90" s="394"/>
      <c r="AL90" s="394"/>
      <c r="AM90" s="394"/>
      <c r="AN90" s="394"/>
      <c r="AO90" s="394"/>
      <c r="AP90" s="394"/>
      <c r="AQ90" s="394"/>
      <c r="AR90" s="394"/>
      <c r="AS90" s="394"/>
      <c r="AT90" s="394"/>
      <c r="AU90" s="394"/>
      <c r="AV90" s="394"/>
      <c r="AW90" s="394"/>
      <c r="AX90" s="394"/>
      <c r="AY90" s="394"/>
      <c r="AZ90" s="394"/>
      <c r="BA90" s="394"/>
      <c r="BB90" s="394"/>
      <c r="BC90" s="394"/>
      <c r="BD90" s="394"/>
      <c r="BE90" s="394"/>
      <c r="BF90" s="394"/>
      <c r="BG90" s="394"/>
      <c r="BH90" s="394"/>
      <c r="BI90" s="394"/>
      <c r="BJ90" s="394"/>
      <c r="BK90" s="394"/>
      <c r="BL90" s="394"/>
      <c r="BM90" s="394"/>
      <c r="BN90" s="394"/>
      <c r="BO90" s="394"/>
      <c r="BP90" s="394"/>
      <c r="BQ90" s="394"/>
      <c r="BR90" s="394"/>
      <c r="BS90" s="394"/>
      <c r="BT90" s="394"/>
      <c r="BU90" s="394"/>
      <c r="BV90" s="394"/>
      <c r="BW90" s="394"/>
      <c r="BX90" s="394"/>
      <c r="BY90" s="394"/>
      <c r="BZ90" s="394"/>
      <c r="CA90" s="394"/>
      <c r="CB90" s="394"/>
      <c r="CC90" s="394"/>
      <c r="CD90" s="394"/>
      <c r="CE90" s="394"/>
      <c r="CF90" s="394"/>
      <c r="CG90" s="394"/>
      <c r="CH90" s="394"/>
      <c r="CI90" s="394"/>
      <c r="CJ90" s="394"/>
      <c r="CK90" s="394"/>
      <c r="CL90" s="394"/>
      <c r="CM90" s="394"/>
      <c r="CN90" s="394"/>
      <c r="CO90" s="394"/>
      <c r="CP90" s="394"/>
      <c r="CQ90" s="394"/>
      <c r="CR90" s="394"/>
      <c r="CS90" s="394"/>
      <c r="CT90" s="394"/>
      <c r="CU90" s="394"/>
      <c r="CV90" s="394"/>
      <c r="CW90" s="394"/>
      <c r="CX90" s="394"/>
      <c r="CY90" s="394"/>
      <c r="CZ90" s="394"/>
      <c r="DA90" s="394"/>
      <c r="DB90" s="394"/>
      <c r="DC90" s="394"/>
      <c r="DD90" s="394"/>
      <c r="DE90" s="394"/>
      <c r="DF90" s="394"/>
      <c r="DG90" s="394"/>
      <c r="DH90" s="394"/>
      <c r="DI90" s="394"/>
      <c r="DJ90" s="394"/>
      <c r="DK90" s="394"/>
      <c r="DL90" s="394"/>
      <c r="DM90" s="394"/>
      <c r="DN90" s="394"/>
      <c r="DO90" s="394"/>
      <c r="DP90" s="394"/>
      <c r="DQ90" s="394"/>
      <c r="DR90" s="394"/>
      <c r="DS90" s="394"/>
      <c r="DT90" s="394"/>
      <c r="DU90" s="394"/>
      <c r="DV90" s="394"/>
      <c r="DW90" s="394"/>
      <c r="DX90" s="394"/>
      <c r="DY90" s="394"/>
      <c r="DZ90" s="394"/>
      <c r="EA90" s="394"/>
      <c r="EB90" s="394"/>
      <c r="EC90" s="394"/>
      <c r="ED90" s="394"/>
      <c r="EE90" s="394"/>
      <c r="EF90" s="394"/>
      <c r="EG90" s="394"/>
      <c r="EH90" s="394"/>
      <c r="EI90" s="394"/>
      <c r="EJ90" s="394"/>
      <c r="EK90" s="394"/>
      <c r="EL90" s="394"/>
      <c r="EM90" s="394"/>
      <c r="EN90" s="394"/>
      <c r="EO90" s="394"/>
      <c r="EP90" s="394"/>
      <c r="EQ90" s="394"/>
      <c r="ER90" s="394"/>
      <c r="ES90" s="394"/>
      <c r="ET90" s="394"/>
      <c r="EU90" s="394"/>
      <c r="EV90" s="394"/>
      <c r="EW90" s="394"/>
      <c r="EX90" s="394"/>
      <c r="EY90" s="394"/>
      <c r="EZ90" s="394"/>
      <c r="FA90" s="394"/>
      <c r="FB90" s="394"/>
      <c r="FC90" s="394"/>
      <c r="FD90" s="394"/>
      <c r="FE90" s="394"/>
      <c r="FF90" s="394"/>
      <c r="FG90" s="394"/>
      <c r="FH90" s="394"/>
      <c r="FI90" s="394"/>
      <c r="FJ90" s="394"/>
      <c r="FK90" s="394"/>
      <c r="FL90" s="394"/>
      <c r="FM90" s="394"/>
      <c r="FN90" s="394"/>
      <c r="FO90" s="394"/>
      <c r="FP90" s="394"/>
      <c r="FQ90" s="394"/>
      <c r="FR90" s="394"/>
      <c r="FS90" s="394"/>
      <c r="FT90" s="394"/>
      <c r="FU90" s="394"/>
      <c r="FV90" s="394"/>
      <c r="FW90" s="394"/>
      <c r="FX90" s="394"/>
      <c r="FY90" s="394"/>
      <c r="FZ90" s="394"/>
      <c r="GA90" s="394"/>
      <c r="GB90" s="394"/>
      <c r="GC90" s="394"/>
      <c r="GD90" s="394"/>
      <c r="GE90" s="394"/>
      <c r="GF90" s="394"/>
      <c r="GG90" s="394"/>
      <c r="GH90" s="394"/>
      <c r="GI90" s="394"/>
      <c r="GJ90" s="394"/>
      <c r="GK90" s="394"/>
      <c r="GL90" s="394"/>
      <c r="GM90" s="394"/>
      <c r="GN90" s="394"/>
      <c r="GO90" s="394"/>
      <c r="GP90" s="394"/>
      <c r="GQ90" s="394"/>
      <c r="GR90" s="394"/>
      <c r="GS90" s="394"/>
      <c r="GT90" s="394"/>
      <c r="GU90" s="394"/>
      <c r="GV90" s="394"/>
      <c r="GW90" s="394"/>
      <c r="GX90" s="394"/>
      <c r="GY90" s="394"/>
      <c r="GZ90" s="394"/>
      <c r="HA90" s="394"/>
      <c r="HB90" s="394"/>
      <c r="HC90" s="394"/>
      <c r="HD90" s="394"/>
      <c r="HE90" s="394"/>
      <c r="HF90" s="394"/>
      <c r="HG90" s="394"/>
      <c r="HH90" s="394"/>
      <c r="HI90" s="394"/>
      <c r="HJ90" s="394"/>
      <c r="HK90" s="394"/>
      <c r="HL90" s="394"/>
      <c r="HM90" s="394"/>
      <c r="HN90" s="394"/>
      <c r="HO90" s="394"/>
      <c r="HP90" s="394"/>
      <c r="HQ90" s="394"/>
      <c r="HR90" s="394"/>
      <c r="HS90" s="394"/>
      <c r="HT90" s="394"/>
      <c r="HU90" s="394"/>
      <c r="HV90" s="394"/>
    </row>
    <row r="91" spans="1:230" ht="18" customHeight="1">
      <c r="A91" s="387"/>
      <c r="B91" s="388"/>
      <c r="C91" s="387"/>
      <c r="D91" s="387"/>
      <c r="E91" s="387"/>
      <c r="F91" s="387"/>
      <c r="G91" s="387"/>
      <c r="H91" s="387"/>
      <c r="I91" s="387"/>
    </row>
    <row r="92" spans="1:230" ht="18" customHeight="1">
      <c r="A92" s="387"/>
      <c r="B92" s="413"/>
      <c r="C92" s="387"/>
      <c r="D92" s="414"/>
      <c r="E92" s="415"/>
      <c r="F92" s="414"/>
      <c r="G92" s="415"/>
      <c r="H92" s="414"/>
      <c r="I92" s="415"/>
    </row>
    <row r="93" spans="1:230" ht="18" customHeight="1">
      <c r="B93" s="416"/>
      <c r="D93" s="417"/>
      <c r="E93" s="418"/>
      <c r="F93" s="417"/>
      <c r="G93" s="418"/>
      <c r="H93" s="417"/>
      <c r="I93" s="418"/>
    </row>
    <row r="94" spans="1:230" ht="18" customHeight="1">
      <c r="B94" s="416"/>
      <c r="C94" s="419"/>
      <c r="D94" s="417"/>
      <c r="E94" s="418"/>
      <c r="F94" s="417"/>
      <c r="G94" s="418"/>
      <c r="H94" s="417"/>
      <c r="I94" s="418"/>
    </row>
    <row r="95" spans="1:230" ht="18" customHeight="1">
      <c r="B95" s="416"/>
      <c r="E95" s="418"/>
      <c r="G95" s="418"/>
      <c r="I95" s="418"/>
    </row>
    <row r="96" spans="1:230" ht="18" customHeight="1">
      <c r="B96" s="416"/>
      <c r="E96" s="418"/>
      <c r="G96" s="418"/>
      <c r="I96" s="418"/>
    </row>
    <row r="97" spans="2:9" ht="18" customHeight="1">
      <c r="B97" s="416"/>
      <c r="E97" s="418"/>
      <c r="G97" s="418"/>
      <c r="I97" s="418"/>
    </row>
    <row r="98" spans="2:9" ht="18" customHeight="1">
      <c r="B98" s="416"/>
      <c r="E98" s="418"/>
      <c r="G98" s="418"/>
      <c r="I98" s="418"/>
    </row>
    <row r="99" spans="2:9" ht="18" customHeight="1">
      <c r="B99" s="416"/>
      <c r="E99" s="418"/>
      <c r="G99" s="418"/>
      <c r="I99" s="418"/>
    </row>
    <row r="100" spans="2:9" ht="18" customHeight="1">
      <c r="B100" s="416"/>
      <c r="E100" s="418"/>
      <c r="G100" s="418"/>
      <c r="I100" s="418"/>
    </row>
    <row r="101" spans="2:9" ht="18" customHeight="1">
      <c r="B101" s="416"/>
    </row>
    <row r="102" spans="2:9" ht="18" customHeight="1">
      <c r="B102" s="416"/>
    </row>
    <row r="103" spans="2:9" ht="18" customHeight="1">
      <c r="B103" s="416"/>
    </row>
    <row r="104" spans="2:9" ht="18" customHeight="1">
      <c r="B104" s="416"/>
    </row>
    <row r="105" spans="2:9" ht="18" customHeight="1">
      <c r="B105" s="416"/>
    </row>
    <row r="106" spans="2:9" ht="18" customHeight="1">
      <c r="B106" s="416"/>
    </row>
    <row r="107" spans="2:9" ht="18" customHeight="1">
      <c r="B107" s="416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2.95" customHeight="1"/>
    <row r="129" ht="15.75" customHeight="1"/>
  </sheetData>
  <mergeCells count="2">
    <mergeCell ref="B7:B8"/>
    <mergeCell ref="C7:C8"/>
  </mergeCells>
  <hyperlinks>
    <hyperlink ref="K5" location="Indice!A1" display="Volver al índice" xr:uid="{50B15B06-A732-43B7-BDFD-8FE07BA56603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E1113-86C6-404F-8977-56F8C15C3A83}">
  <sheetPr codeName="Hoja11">
    <pageSetUpPr autoPageBreaks="0" fitToPage="1"/>
  </sheetPr>
  <dimension ref="A1:HI129"/>
  <sheetViews>
    <sheetView showGridLines="0" showRowColHeaders="0" showOutlineSymbols="0" zoomScaleNormal="100" workbookViewId="0">
      <pane ySplit="9" topLeftCell="A10" activePane="bottomLeft" state="frozen"/>
      <selection activeCell="K81" sqref="K81"/>
      <selection pane="bottomLeft" activeCell="H94" sqref="H94"/>
    </sheetView>
  </sheetViews>
  <sheetFormatPr baseColWidth="10" defaultColWidth="11.42578125" defaultRowHeight="15.75"/>
  <cols>
    <col min="1" max="1" width="2.7109375" style="389" customWidth="1"/>
    <col min="2" max="2" width="8" style="395" customWidth="1"/>
    <col min="3" max="3" width="24.7109375" style="389" customWidth="1"/>
    <col min="4" max="9" width="15.7109375" style="389" customWidth="1"/>
    <col min="10" max="10" width="11.42578125" style="420"/>
    <col min="11" max="11" width="28" style="389" customWidth="1"/>
    <col min="12" max="16384" width="11.42578125" style="389"/>
  </cols>
  <sheetData>
    <row r="1" spans="1:217" s="378" customFormat="1" ht="15.75" customHeight="1">
      <c r="B1" s="379"/>
      <c r="E1" s="380"/>
      <c r="G1" s="380"/>
      <c r="I1" s="380"/>
      <c r="J1" s="420"/>
      <c r="K1" s="389"/>
    </row>
    <row r="2" spans="1:217" s="378" customFormat="1">
      <c r="B2" s="379"/>
      <c r="E2" s="380"/>
      <c r="G2" s="380"/>
      <c r="I2" s="380"/>
      <c r="J2" s="420"/>
      <c r="K2" s="389"/>
    </row>
    <row r="3" spans="1:217" s="378" customFormat="1" ht="18.75">
      <c r="B3" s="381"/>
      <c r="C3" s="382" t="s">
        <v>46</v>
      </c>
      <c r="D3" s="383"/>
      <c r="E3" s="384"/>
      <c r="F3" s="383"/>
      <c r="G3" s="384"/>
      <c r="H3" s="383"/>
      <c r="I3" s="384"/>
      <c r="J3" s="420"/>
      <c r="K3" s="389"/>
    </row>
    <row r="4" spans="1:217" s="378" customFormat="1">
      <c r="B4" s="379"/>
      <c r="C4" s="385"/>
      <c r="D4" s="383"/>
      <c r="E4" s="384"/>
      <c r="F4" s="383"/>
      <c r="G4" s="384"/>
      <c r="H4" s="383"/>
      <c r="I4" s="384"/>
      <c r="J4" s="420"/>
      <c r="K4" s="389"/>
    </row>
    <row r="5" spans="1:217" s="378" customFormat="1" ht="18.75">
      <c r="B5" s="464" t="str">
        <f>'Número pensiones (IP-J-V)'!$B$5</f>
        <v>1 de Mayo de 2024</v>
      </c>
      <c r="C5" s="465"/>
      <c r="D5" s="466"/>
      <c r="E5" s="467"/>
      <c r="F5" s="466"/>
      <c r="G5" s="467"/>
      <c r="H5" s="466"/>
      <c r="I5" s="467"/>
      <c r="J5" s="420"/>
      <c r="K5" s="421" t="s">
        <v>168</v>
      </c>
    </row>
    <row r="6" spans="1:217" s="424" customFormat="1" ht="9" customHeight="1">
      <c r="A6" s="422"/>
      <c r="B6" s="423"/>
      <c r="C6" s="423"/>
      <c r="D6" s="423"/>
      <c r="E6" s="423"/>
      <c r="F6" s="423"/>
      <c r="G6" s="423"/>
      <c r="H6" s="423"/>
      <c r="I6" s="423"/>
      <c r="J6" s="423"/>
      <c r="K6" s="423"/>
      <c r="L6" s="423"/>
      <c r="M6" s="423"/>
      <c r="N6" s="423"/>
      <c r="O6" s="423"/>
      <c r="P6" s="423"/>
      <c r="Q6" s="423"/>
      <c r="R6" s="423"/>
      <c r="S6" s="423"/>
      <c r="T6" s="423"/>
      <c r="U6" s="423"/>
      <c r="V6" s="423"/>
      <c r="W6" s="423"/>
      <c r="X6" s="423"/>
      <c r="Y6" s="423"/>
      <c r="Z6" s="423"/>
      <c r="AA6" s="423"/>
      <c r="AB6" s="423"/>
      <c r="AC6" s="423"/>
      <c r="AD6" s="423"/>
      <c r="AE6" s="423"/>
      <c r="AF6" s="423"/>
      <c r="AG6" s="423"/>
      <c r="AH6" s="423"/>
      <c r="AI6" s="423"/>
      <c r="AJ6" s="423"/>
      <c r="AK6" s="423"/>
      <c r="AL6" s="423"/>
      <c r="AM6" s="423"/>
      <c r="AN6" s="423"/>
      <c r="AO6" s="423"/>
      <c r="AP6" s="423"/>
      <c r="AQ6" s="423"/>
      <c r="AR6" s="423"/>
      <c r="AS6" s="423"/>
      <c r="AT6" s="423"/>
      <c r="AU6" s="423"/>
      <c r="AV6" s="423"/>
      <c r="AW6" s="423"/>
      <c r="AX6" s="423"/>
      <c r="AY6" s="423"/>
      <c r="AZ6" s="423"/>
      <c r="BA6" s="423"/>
      <c r="BB6" s="423"/>
      <c r="BC6" s="423"/>
      <c r="BD6" s="423"/>
      <c r="BE6" s="423"/>
      <c r="BF6" s="423"/>
      <c r="BG6" s="423"/>
      <c r="BH6" s="423"/>
      <c r="BI6" s="423"/>
      <c r="BJ6" s="423"/>
      <c r="BK6" s="423"/>
      <c r="BL6" s="423"/>
      <c r="BM6" s="423"/>
      <c r="BN6" s="423"/>
      <c r="BO6" s="423"/>
      <c r="BP6" s="423"/>
      <c r="BQ6" s="423"/>
      <c r="BR6" s="423"/>
      <c r="BS6" s="423"/>
      <c r="BT6" s="423"/>
      <c r="BU6" s="423"/>
      <c r="BV6" s="423"/>
      <c r="BW6" s="423"/>
      <c r="BX6" s="423"/>
      <c r="BY6" s="423"/>
      <c r="BZ6" s="423"/>
      <c r="CA6" s="423"/>
      <c r="CB6" s="423"/>
      <c r="CC6" s="423"/>
      <c r="CD6" s="423"/>
      <c r="CE6" s="423"/>
      <c r="CF6" s="423"/>
      <c r="CG6" s="423"/>
      <c r="CH6" s="423"/>
      <c r="CI6" s="423"/>
      <c r="CJ6" s="423"/>
      <c r="CK6" s="423"/>
      <c r="CL6" s="423"/>
      <c r="CM6" s="423"/>
      <c r="CN6" s="423"/>
      <c r="CO6" s="423"/>
      <c r="CP6" s="423"/>
      <c r="CQ6" s="423"/>
      <c r="CR6" s="423"/>
      <c r="CS6" s="423"/>
      <c r="CT6" s="423"/>
      <c r="CU6" s="423"/>
      <c r="CV6" s="423"/>
      <c r="CW6" s="423"/>
      <c r="CX6" s="423"/>
      <c r="CY6" s="423"/>
      <c r="CZ6" s="423"/>
      <c r="DA6" s="423"/>
      <c r="DB6" s="423"/>
      <c r="DC6" s="423"/>
      <c r="DD6" s="423"/>
      <c r="DE6" s="423"/>
      <c r="DF6" s="423"/>
      <c r="DG6" s="423"/>
      <c r="DH6" s="423"/>
      <c r="DI6" s="423"/>
      <c r="DJ6" s="423"/>
      <c r="DK6" s="423"/>
      <c r="DL6" s="423"/>
      <c r="DM6" s="423"/>
      <c r="DN6" s="423"/>
      <c r="DO6" s="423"/>
      <c r="DP6" s="423"/>
      <c r="DQ6" s="423"/>
      <c r="DR6" s="423"/>
      <c r="DS6" s="423"/>
      <c r="DT6" s="423"/>
      <c r="DU6" s="423"/>
      <c r="DV6" s="423"/>
      <c r="DW6" s="423"/>
      <c r="DX6" s="423"/>
      <c r="DY6" s="423"/>
      <c r="DZ6" s="423"/>
      <c r="EA6" s="423"/>
      <c r="EB6" s="423"/>
      <c r="EC6" s="423"/>
      <c r="ED6" s="423"/>
      <c r="EE6" s="423"/>
      <c r="EF6" s="423"/>
      <c r="EG6" s="423"/>
      <c r="EH6" s="423"/>
      <c r="EI6" s="423"/>
      <c r="EJ6" s="423"/>
      <c r="EK6" s="423"/>
      <c r="EL6" s="423"/>
      <c r="EM6" s="423"/>
      <c r="EN6" s="423"/>
      <c r="EO6" s="423"/>
      <c r="EP6" s="423"/>
      <c r="EQ6" s="423"/>
      <c r="ER6" s="423"/>
      <c r="ES6" s="423"/>
      <c r="ET6" s="423"/>
      <c r="EU6" s="423"/>
      <c r="EV6" s="423"/>
      <c r="EW6" s="423"/>
      <c r="EX6" s="423"/>
      <c r="EY6" s="423"/>
      <c r="EZ6" s="423"/>
      <c r="FA6" s="423"/>
      <c r="FB6" s="423"/>
      <c r="FC6" s="423"/>
      <c r="FD6" s="423"/>
      <c r="FE6" s="423"/>
      <c r="FF6" s="423"/>
      <c r="FG6" s="423"/>
      <c r="FH6" s="423"/>
      <c r="FI6" s="423"/>
      <c r="FJ6" s="423"/>
      <c r="FK6" s="423"/>
      <c r="FL6" s="423"/>
      <c r="FM6" s="423"/>
      <c r="FN6" s="423"/>
      <c r="FO6" s="423"/>
      <c r="FP6" s="423"/>
      <c r="FQ6" s="423"/>
      <c r="FR6" s="423"/>
      <c r="FS6" s="423"/>
      <c r="FT6" s="423"/>
      <c r="FU6" s="423"/>
      <c r="FV6" s="423"/>
      <c r="FW6" s="423"/>
      <c r="FX6" s="423"/>
      <c r="FY6" s="423"/>
      <c r="FZ6" s="423"/>
      <c r="GA6" s="423"/>
      <c r="GB6" s="423"/>
      <c r="GC6" s="423"/>
      <c r="GD6" s="423"/>
      <c r="GE6" s="423"/>
      <c r="GF6" s="423"/>
      <c r="GG6" s="423"/>
      <c r="GH6" s="423"/>
      <c r="GI6" s="423"/>
      <c r="GJ6" s="423"/>
      <c r="GK6" s="423"/>
      <c r="GL6" s="423"/>
      <c r="GM6" s="423"/>
      <c r="GN6" s="423"/>
      <c r="GO6" s="423"/>
      <c r="GP6" s="423"/>
      <c r="GQ6" s="423"/>
      <c r="GR6" s="423"/>
      <c r="GS6" s="423"/>
      <c r="GT6" s="423"/>
      <c r="GU6" s="423"/>
      <c r="GV6" s="423"/>
      <c r="GW6" s="423"/>
      <c r="GX6" s="423"/>
      <c r="GY6" s="423"/>
      <c r="GZ6" s="423"/>
      <c r="HA6" s="423"/>
      <c r="HB6" s="423"/>
      <c r="HC6" s="423"/>
      <c r="HD6" s="423"/>
      <c r="HE6" s="423"/>
      <c r="HF6" s="423"/>
      <c r="HG6" s="423"/>
      <c r="HH6" s="423"/>
      <c r="HI6" s="423"/>
    </row>
    <row r="7" spans="1:217" ht="38.1" customHeight="1">
      <c r="A7" s="387"/>
      <c r="B7" s="505" t="s">
        <v>157</v>
      </c>
      <c r="C7" s="507" t="s">
        <v>47</v>
      </c>
      <c r="D7" s="427" t="s">
        <v>104</v>
      </c>
      <c r="E7" s="428"/>
      <c r="F7" s="429" t="s">
        <v>105</v>
      </c>
      <c r="G7" s="430"/>
      <c r="H7" s="447" t="s">
        <v>45</v>
      </c>
      <c r="I7" s="447"/>
    </row>
    <row r="8" spans="1:217" ht="36.75" customHeight="1">
      <c r="A8" s="387"/>
      <c r="B8" s="506"/>
      <c r="C8" s="508"/>
      <c r="D8" s="448" t="s">
        <v>7</v>
      </c>
      <c r="E8" s="449" t="s">
        <v>51</v>
      </c>
      <c r="F8" s="450" t="s">
        <v>7</v>
      </c>
      <c r="G8" s="451" t="s">
        <v>51</v>
      </c>
      <c r="H8" s="452" t="s">
        <v>7</v>
      </c>
      <c r="I8" s="453" t="s">
        <v>51</v>
      </c>
    </row>
    <row r="9" spans="1:217" ht="24" hidden="1" customHeight="1">
      <c r="B9" s="390"/>
      <c r="C9" s="391"/>
      <c r="D9" s="392"/>
      <c r="E9" s="393"/>
      <c r="F9" s="392"/>
      <c r="G9" s="393"/>
      <c r="H9" s="392"/>
      <c r="I9" s="393"/>
    </row>
    <row r="10" spans="1:217" s="399" customFormat="1" ht="18" customHeight="1">
      <c r="A10" s="394"/>
      <c r="B10" s="395"/>
      <c r="C10" s="396" t="s">
        <v>52</v>
      </c>
      <c r="D10" s="454">
        <v>69679</v>
      </c>
      <c r="E10" s="455">
        <v>474.29109674363883</v>
      </c>
      <c r="F10" s="456">
        <v>12453</v>
      </c>
      <c r="G10" s="457">
        <v>701.41145667710566</v>
      </c>
      <c r="H10" s="458">
        <v>1658935</v>
      </c>
      <c r="I10" s="459">
        <v>1122.7398863427436</v>
      </c>
      <c r="J10" s="425"/>
      <c r="K10" s="400"/>
      <c r="L10" s="394"/>
      <c r="M10" s="394"/>
      <c r="N10" s="394"/>
      <c r="O10" s="394"/>
      <c r="P10" s="394"/>
      <c r="Q10" s="394"/>
      <c r="R10" s="394"/>
      <c r="S10" s="394"/>
      <c r="T10" s="394"/>
      <c r="U10" s="394"/>
      <c r="V10" s="394"/>
      <c r="W10" s="394"/>
      <c r="X10" s="394"/>
      <c r="Y10" s="394"/>
      <c r="Z10" s="394"/>
      <c r="AA10" s="394"/>
      <c r="AB10" s="394"/>
      <c r="AC10" s="394"/>
      <c r="AD10" s="394"/>
      <c r="AE10" s="394"/>
      <c r="AF10" s="394"/>
      <c r="AG10" s="394"/>
      <c r="AH10" s="394"/>
      <c r="AI10" s="394"/>
      <c r="AJ10" s="394"/>
      <c r="AK10" s="394"/>
      <c r="AL10" s="394"/>
      <c r="AM10" s="394"/>
      <c r="AN10" s="394"/>
      <c r="AO10" s="394"/>
      <c r="AP10" s="394"/>
      <c r="AQ10" s="394"/>
      <c r="AR10" s="394"/>
      <c r="AS10" s="394"/>
      <c r="AT10" s="394"/>
      <c r="AU10" s="394"/>
      <c r="AV10" s="394"/>
      <c r="AW10" s="394"/>
      <c r="AX10" s="394"/>
      <c r="AY10" s="394"/>
      <c r="AZ10" s="394"/>
      <c r="BA10" s="394"/>
      <c r="BB10" s="394"/>
      <c r="BC10" s="394"/>
      <c r="BD10" s="394"/>
      <c r="BE10" s="394"/>
      <c r="BF10" s="394"/>
      <c r="BG10" s="394"/>
      <c r="BH10" s="394"/>
      <c r="BI10" s="394"/>
      <c r="BJ10" s="394"/>
      <c r="BK10" s="394"/>
      <c r="BL10" s="394"/>
      <c r="BM10" s="394"/>
      <c r="BN10" s="394"/>
      <c r="BO10" s="394"/>
      <c r="BP10" s="394"/>
      <c r="BQ10" s="394"/>
      <c r="BR10" s="394"/>
      <c r="BS10" s="394"/>
      <c r="BT10" s="394"/>
      <c r="BU10" s="394"/>
      <c r="BV10" s="394"/>
      <c r="BW10" s="394"/>
      <c r="BX10" s="394"/>
      <c r="BY10" s="394"/>
      <c r="BZ10" s="394"/>
      <c r="CA10" s="394"/>
      <c r="CB10" s="394"/>
      <c r="CC10" s="394"/>
      <c r="CD10" s="394"/>
      <c r="CE10" s="394"/>
      <c r="CF10" s="394"/>
      <c r="CG10" s="394"/>
      <c r="CH10" s="394"/>
      <c r="CI10" s="394"/>
      <c r="CJ10" s="394"/>
      <c r="CK10" s="394"/>
      <c r="CL10" s="394"/>
      <c r="CM10" s="394"/>
      <c r="CN10" s="394"/>
      <c r="CO10" s="394"/>
      <c r="CP10" s="394"/>
      <c r="CQ10" s="394"/>
      <c r="CR10" s="394"/>
      <c r="CS10" s="394"/>
      <c r="CT10" s="394"/>
      <c r="CU10" s="394"/>
      <c r="CV10" s="394"/>
      <c r="CW10" s="394"/>
      <c r="CX10" s="394"/>
      <c r="CY10" s="394"/>
      <c r="CZ10" s="394"/>
      <c r="DA10" s="394"/>
      <c r="DB10" s="394"/>
      <c r="DC10" s="394"/>
      <c r="DD10" s="394"/>
      <c r="DE10" s="394"/>
      <c r="DF10" s="394"/>
      <c r="DG10" s="394"/>
      <c r="DH10" s="394"/>
      <c r="DI10" s="394"/>
      <c r="DJ10" s="394"/>
      <c r="DK10" s="394"/>
      <c r="DL10" s="394"/>
      <c r="DM10" s="394"/>
      <c r="DN10" s="394"/>
      <c r="DO10" s="394"/>
      <c r="DP10" s="394"/>
      <c r="DQ10" s="394"/>
      <c r="DR10" s="394"/>
      <c r="DS10" s="394"/>
      <c r="DT10" s="394"/>
      <c r="DU10" s="394"/>
      <c r="DV10" s="394"/>
      <c r="DW10" s="394"/>
      <c r="DX10" s="394"/>
      <c r="DY10" s="394"/>
      <c r="DZ10" s="394"/>
      <c r="EA10" s="394"/>
      <c r="EB10" s="394"/>
      <c r="EC10" s="394"/>
      <c r="ED10" s="394"/>
      <c r="EE10" s="394"/>
      <c r="EF10" s="394"/>
      <c r="EG10" s="394"/>
      <c r="EH10" s="394"/>
      <c r="EI10" s="394"/>
      <c r="EJ10" s="394"/>
      <c r="EK10" s="394"/>
      <c r="EL10" s="394"/>
      <c r="EM10" s="394"/>
      <c r="EN10" s="394"/>
      <c r="EO10" s="394"/>
      <c r="EP10" s="394"/>
      <c r="EQ10" s="394"/>
      <c r="ER10" s="394"/>
      <c r="ES10" s="394"/>
      <c r="ET10" s="394"/>
      <c r="EU10" s="394"/>
      <c r="EV10" s="394"/>
      <c r="EW10" s="394"/>
      <c r="EX10" s="394"/>
      <c r="EY10" s="394"/>
      <c r="EZ10" s="394"/>
      <c r="FA10" s="394"/>
      <c r="FB10" s="394"/>
      <c r="FC10" s="394"/>
      <c r="FD10" s="394"/>
      <c r="FE10" s="394"/>
      <c r="FF10" s="394"/>
      <c r="FG10" s="394"/>
      <c r="FH10" s="394"/>
      <c r="FI10" s="394"/>
      <c r="FJ10" s="394"/>
      <c r="FK10" s="394"/>
      <c r="FL10" s="394"/>
      <c r="FM10" s="394"/>
      <c r="FN10" s="394"/>
      <c r="FO10" s="394"/>
      <c r="FP10" s="394"/>
      <c r="FQ10" s="394"/>
      <c r="FR10" s="394"/>
      <c r="FS10" s="394"/>
      <c r="FT10" s="394"/>
      <c r="FU10" s="394"/>
      <c r="FV10" s="394"/>
      <c r="FW10" s="394"/>
      <c r="FX10" s="394"/>
      <c r="FY10" s="394"/>
      <c r="FZ10" s="394"/>
      <c r="GA10" s="394"/>
      <c r="GB10" s="394"/>
      <c r="GC10" s="394"/>
      <c r="GD10" s="394"/>
      <c r="GE10" s="394"/>
      <c r="GF10" s="394"/>
      <c r="GG10" s="394"/>
      <c r="GH10" s="394"/>
      <c r="GI10" s="394"/>
      <c r="GJ10" s="394"/>
      <c r="GK10" s="394"/>
      <c r="GL10" s="394"/>
      <c r="GM10" s="394"/>
      <c r="GN10" s="394"/>
      <c r="GO10" s="394"/>
      <c r="GP10" s="394"/>
      <c r="GQ10" s="394"/>
      <c r="GR10" s="394"/>
      <c r="GS10" s="394"/>
      <c r="GT10" s="394"/>
      <c r="GU10" s="394"/>
      <c r="GV10" s="394"/>
      <c r="GW10" s="394"/>
      <c r="GX10" s="394"/>
      <c r="GY10" s="394"/>
      <c r="GZ10" s="394"/>
      <c r="HA10" s="394"/>
      <c r="HB10" s="394"/>
      <c r="HC10" s="394"/>
      <c r="HD10" s="394"/>
      <c r="HE10" s="394"/>
      <c r="HF10" s="394"/>
      <c r="HG10" s="394"/>
      <c r="HH10" s="394"/>
      <c r="HI10" s="394"/>
    </row>
    <row r="11" spans="1:217" s="400" customFormat="1" ht="18" customHeight="1">
      <c r="B11" s="395">
        <v>4</v>
      </c>
      <c r="C11" s="401" t="s">
        <v>53</v>
      </c>
      <c r="D11" s="402">
        <v>5469</v>
      </c>
      <c r="E11" s="403">
        <v>422.2118028890107</v>
      </c>
      <c r="F11" s="402">
        <v>523</v>
      </c>
      <c r="G11" s="403">
        <v>686.72695984703648</v>
      </c>
      <c r="H11" s="402">
        <v>114791</v>
      </c>
      <c r="I11" s="403">
        <v>1027.4418970999459</v>
      </c>
      <c r="J11" s="425"/>
      <c r="K11" s="425"/>
    </row>
    <row r="12" spans="1:217" s="400" customFormat="1" ht="18" customHeight="1">
      <c r="B12" s="395">
        <v>11</v>
      </c>
      <c r="C12" s="401" t="s">
        <v>54</v>
      </c>
      <c r="D12" s="402">
        <v>10533</v>
      </c>
      <c r="E12" s="403">
        <v>508.70370549700931</v>
      </c>
      <c r="F12" s="402">
        <v>2847</v>
      </c>
      <c r="G12" s="403">
        <v>724.05330172110996</v>
      </c>
      <c r="H12" s="402">
        <v>230720</v>
      </c>
      <c r="I12" s="403">
        <v>1241.9519193828005</v>
      </c>
      <c r="J12" s="425"/>
    </row>
    <row r="13" spans="1:217" s="400" customFormat="1" ht="18" customHeight="1">
      <c r="B13" s="395">
        <v>14</v>
      </c>
      <c r="C13" s="401" t="s">
        <v>55</v>
      </c>
      <c r="D13" s="402">
        <v>6932</v>
      </c>
      <c r="E13" s="403">
        <v>477.21856174264281</v>
      </c>
      <c r="F13" s="402">
        <v>1398</v>
      </c>
      <c r="G13" s="403">
        <v>679.76050071530767</v>
      </c>
      <c r="H13" s="402">
        <v>178658</v>
      </c>
      <c r="I13" s="403">
        <v>1048.0994712803233</v>
      </c>
      <c r="J13" s="425"/>
    </row>
    <row r="14" spans="1:217" s="400" customFormat="1" ht="18" customHeight="1">
      <c r="B14" s="395">
        <v>18</v>
      </c>
      <c r="C14" s="401" t="s">
        <v>56</v>
      </c>
      <c r="D14" s="402">
        <v>7885</v>
      </c>
      <c r="E14" s="403">
        <v>454.04457070386809</v>
      </c>
      <c r="F14" s="402">
        <v>1514</v>
      </c>
      <c r="G14" s="403">
        <v>693.19822985468966</v>
      </c>
      <c r="H14" s="402">
        <v>197726</v>
      </c>
      <c r="I14" s="403">
        <v>1069.8380196332287</v>
      </c>
      <c r="J14" s="425"/>
    </row>
    <row r="15" spans="1:217" s="400" customFormat="1" ht="18" customHeight="1">
      <c r="B15" s="395">
        <v>21</v>
      </c>
      <c r="C15" s="401" t="s">
        <v>57</v>
      </c>
      <c r="D15" s="402">
        <v>4353</v>
      </c>
      <c r="E15" s="403">
        <v>477.23786583965096</v>
      </c>
      <c r="F15" s="402">
        <v>815</v>
      </c>
      <c r="G15" s="403">
        <v>724.27397546012276</v>
      </c>
      <c r="H15" s="402">
        <v>103432</v>
      </c>
      <c r="I15" s="403">
        <v>1135.3543088212543</v>
      </c>
      <c r="J15" s="425"/>
    </row>
    <row r="16" spans="1:217" s="400" customFormat="1" ht="18" customHeight="1">
      <c r="B16" s="395">
        <v>23</v>
      </c>
      <c r="C16" s="401" t="s">
        <v>58</v>
      </c>
      <c r="D16" s="402">
        <v>5482</v>
      </c>
      <c r="E16" s="403">
        <v>462.27101422838376</v>
      </c>
      <c r="F16" s="402">
        <v>830</v>
      </c>
      <c r="G16" s="403">
        <v>644.50360240963857</v>
      </c>
      <c r="H16" s="402">
        <v>147777</v>
      </c>
      <c r="I16" s="403">
        <v>1036.7790461303177</v>
      </c>
      <c r="J16" s="425"/>
    </row>
    <row r="17" spans="1:217" s="400" customFormat="1" ht="18" customHeight="1">
      <c r="B17" s="395">
        <v>29</v>
      </c>
      <c r="C17" s="401" t="s">
        <v>59</v>
      </c>
      <c r="D17" s="402">
        <v>12866</v>
      </c>
      <c r="E17" s="403">
        <v>460.97157935644333</v>
      </c>
      <c r="F17" s="402">
        <v>1679</v>
      </c>
      <c r="G17" s="403">
        <v>700.21317450863603</v>
      </c>
      <c r="H17" s="402">
        <v>286948</v>
      </c>
      <c r="I17" s="403">
        <v>1139.9877572591549</v>
      </c>
      <c r="J17" s="425"/>
    </row>
    <row r="18" spans="1:217" s="400" customFormat="1" ht="18" customHeight="1">
      <c r="B18" s="395">
        <v>41</v>
      </c>
      <c r="C18" s="401" t="s">
        <v>60</v>
      </c>
      <c r="D18" s="402">
        <v>16159</v>
      </c>
      <c r="E18" s="403">
        <v>491.99887802463019</v>
      </c>
      <c r="F18" s="402">
        <v>2847</v>
      </c>
      <c r="G18" s="403">
        <v>707.21897435897438</v>
      </c>
      <c r="H18" s="402">
        <v>398883</v>
      </c>
      <c r="I18" s="403">
        <v>1157.0331278846177</v>
      </c>
      <c r="J18" s="425"/>
    </row>
    <row r="19" spans="1:217" s="400" customFormat="1" ht="18" hidden="1" customHeight="1">
      <c r="B19" s="395"/>
      <c r="C19" s="401"/>
      <c r="D19" s="402"/>
      <c r="E19" s="403"/>
      <c r="F19" s="402"/>
      <c r="G19" s="403"/>
      <c r="H19" s="402"/>
      <c r="I19" s="403"/>
      <c r="J19" s="425"/>
    </row>
    <row r="20" spans="1:217" s="399" customFormat="1" ht="18" customHeight="1">
      <c r="A20" s="394"/>
      <c r="B20" s="395"/>
      <c r="C20" s="396" t="s">
        <v>61</v>
      </c>
      <c r="D20" s="454">
        <v>9409</v>
      </c>
      <c r="E20" s="455">
        <v>516.60625571261551</v>
      </c>
      <c r="F20" s="456">
        <v>840</v>
      </c>
      <c r="G20" s="457">
        <v>782.31536904761913</v>
      </c>
      <c r="H20" s="458">
        <v>311567</v>
      </c>
      <c r="I20" s="459">
        <v>1328.2540377832054</v>
      </c>
      <c r="J20" s="425"/>
      <c r="K20" s="400"/>
      <c r="L20" s="394"/>
      <c r="M20" s="394"/>
      <c r="N20" s="394"/>
      <c r="O20" s="394"/>
      <c r="P20" s="394"/>
      <c r="Q20" s="394"/>
      <c r="R20" s="394"/>
      <c r="S20" s="394"/>
      <c r="T20" s="394"/>
      <c r="U20" s="394"/>
      <c r="V20" s="394"/>
      <c r="W20" s="394"/>
      <c r="X20" s="394"/>
      <c r="Y20" s="394"/>
      <c r="Z20" s="394"/>
      <c r="AA20" s="394"/>
      <c r="AB20" s="394"/>
      <c r="AC20" s="394"/>
      <c r="AD20" s="394"/>
      <c r="AE20" s="394"/>
      <c r="AF20" s="394"/>
      <c r="AG20" s="394"/>
      <c r="AH20" s="394"/>
      <c r="AI20" s="394"/>
      <c r="AJ20" s="394"/>
      <c r="AK20" s="394"/>
      <c r="AL20" s="394"/>
      <c r="AM20" s="394"/>
      <c r="AN20" s="394"/>
      <c r="AO20" s="394"/>
      <c r="AP20" s="394"/>
      <c r="AQ20" s="394"/>
      <c r="AR20" s="394"/>
      <c r="AS20" s="394"/>
      <c r="AT20" s="394"/>
      <c r="AU20" s="394"/>
      <c r="AV20" s="394"/>
      <c r="AW20" s="394"/>
      <c r="AX20" s="394"/>
      <c r="AY20" s="394"/>
      <c r="AZ20" s="394"/>
      <c r="BA20" s="394"/>
      <c r="BB20" s="394"/>
      <c r="BC20" s="394"/>
      <c r="BD20" s="394"/>
      <c r="BE20" s="394"/>
      <c r="BF20" s="394"/>
      <c r="BG20" s="394"/>
      <c r="BH20" s="394"/>
      <c r="BI20" s="394"/>
      <c r="BJ20" s="394"/>
      <c r="BK20" s="394"/>
      <c r="BL20" s="394"/>
      <c r="BM20" s="394"/>
      <c r="BN20" s="394"/>
      <c r="BO20" s="394"/>
      <c r="BP20" s="394"/>
      <c r="BQ20" s="394"/>
      <c r="BR20" s="394"/>
      <c r="BS20" s="394"/>
      <c r="BT20" s="394"/>
      <c r="BU20" s="394"/>
      <c r="BV20" s="394"/>
      <c r="BW20" s="394"/>
      <c r="BX20" s="394"/>
      <c r="BY20" s="394"/>
      <c r="BZ20" s="394"/>
      <c r="CA20" s="394"/>
      <c r="CB20" s="394"/>
      <c r="CC20" s="394"/>
      <c r="CD20" s="394"/>
      <c r="CE20" s="394"/>
      <c r="CF20" s="394"/>
      <c r="CG20" s="394"/>
      <c r="CH20" s="394"/>
      <c r="CI20" s="394"/>
      <c r="CJ20" s="394"/>
      <c r="CK20" s="394"/>
      <c r="CL20" s="394"/>
      <c r="CM20" s="394"/>
      <c r="CN20" s="394"/>
      <c r="CO20" s="394"/>
      <c r="CP20" s="394"/>
      <c r="CQ20" s="394"/>
      <c r="CR20" s="394"/>
      <c r="CS20" s="394"/>
      <c r="CT20" s="394"/>
      <c r="CU20" s="394"/>
      <c r="CV20" s="394"/>
      <c r="CW20" s="394"/>
      <c r="CX20" s="394"/>
      <c r="CY20" s="394"/>
      <c r="CZ20" s="394"/>
      <c r="DA20" s="394"/>
      <c r="DB20" s="394"/>
      <c r="DC20" s="394"/>
      <c r="DD20" s="394"/>
      <c r="DE20" s="394"/>
      <c r="DF20" s="394"/>
      <c r="DG20" s="394"/>
      <c r="DH20" s="394"/>
      <c r="DI20" s="394"/>
      <c r="DJ20" s="394"/>
      <c r="DK20" s="394"/>
      <c r="DL20" s="394"/>
      <c r="DM20" s="394"/>
      <c r="DN20" s="394"/>
      <c r="DO20" s="394"/>
      <c r="DP20" s="394"/>
      <c r="DQ20" s="394"/>
      <c r="DR20" s="394"/>
      <c r="DS20" s="394"/>
      <c r="DT20" s="394"/>
      <c r="DU20" s="394"/>
      <c r="DV20" s="394"/>
      <c r="DW20" s="394"/>
      <c r="DX20" s="394"/>
      <c r="DY20" s="394"/>
      <c r="DZ20" s="394"/>
      <c r="EA20" s="394"/>
      <c r="EB20" s="394"/>
      <c r="EC20" s="394"/>
      <c r="ED20" s="394"/>
      <c r="EE20" s="394"/>
      <c r="EF20" s="394"/>
      <c r="EG20" s="394"/>
      <c r="EH20" s="394"/>
      <c r="EI20" s="394"/>
      <c r="EJ20" s="394"/>
      <c r="EK20" s="394"/>
      <c r="EL20" s="394"/>
      <c r="EM20" s="394"/>
      <c r="EN20" s="394"/>
      <c r="EO20" s="394"/>
      <c r="EP20" s="394"/>
      <c r="EQ20" s="394"/>
      <c r="ER20" s="394"/>
      <c r="ES20" s="394"/>
      <c r="ET20" s="394"/>
      <c r="EU20" s="394"/>
      <c r="EV20" s="394"/>
      <c r="EW20" s="394"/>
      <c r="EX20" s="394"/>
      <c r="EY20" s="394"/>
      <c r="EZ20" s="394"/>
      <c r="FA20" s="394"/>
      <c r="FB20" s="394"/>
      <c r="FC20" s="394"/>
      <c r="FD20" s="394"/>
      <c r="FE20" s="394"/>
      <c r="FF20" s="394"/>
      <c r="FG20" s="394"/>
      <c r="FH20" s="394"/>
      <c r="FI20" s="394"/>
      <c r="FJ20" s="394"/>
      <c r="FK20" s="394"/>
      <c r="FL20" s="394"/>
      <c r="FM20" s="394"/>
      <c r="FN20" s="394"/>
      <c r="FO20" s="394"/>
      <c r="FP20" s="394"/>
      <c r="FQ20" s="394"/>
      <c r="FR20" s="394"/>
      <c r="FS20" s="394"/>
      <c r="FT20" s="394"/>
      <c r="FU20" s="394"/>
      <c r="FV20" s="394"/>
      <c r="FW20" s="394"/>
      <c r="FX20" s="394"/>
      <c r="FY20" s="394"/>
      <c r="FZ20" s="394"/>
      <c r="GA20" s="394"/>
      <c r="GB20" s="394"/>
      <c r="GC20" s="394"/>
      <c r="GD20" s="394"/>
      <c r="GE20" s="394"/>
      <c r="GF20" s="394"/>
      <c r="GG20" s="394"/>
      <c r="GH20" s="394"/>
      <c r="GI20" s="394"/>
      <c r="GJ20" s="394"/>
      <c r="GK20" s="394"/>
      <c r="GL20" s="394"/>
      <c r="GM20" s="394"/>
      <c r="GN20" s="394"/>
      <c r="GO20" s="394"/>
      <c r="GP20" s="394"/>
      <c r="GQ20" s="394"/>
      <c r="GR20" s="394"/>
      <c r="GS20" s="394"/>
      <c r="GT20" s="394"/>
      <c r="GU20" s="394"/>
      <c r="GV20" s="394"/>
      <c r="GW20" s="394"/>
      <c r="GX20" s="394"/>
      <c r="GY20" s="394"/>
      <c r="GZ20" s="394"/>
      <c r="HA20" s="394"/>
      <c r="HB20" s="394"/>
      <c r="HC20" s="394"/>
      <c r="HD20" s="394"/>
      <c r="HE20" s="394"/>
      <c r="HF20" s="394"/>
      <c r="HG20" s="394"/>
      <c r="HH20" s="394"/>
      <c r="HI20" s="394"/>
    </row>
    <row r="21" spans="1:217" s="400" customFormat="1" ht="18" customHeight="1">
      <c r="B21" s="395">
        <v>22</v>
      </c>
      <c r="C21" s="401" t="s">
        <v>62</v>
      </c>
      <c r="D21" s="402">
        <v>1636</v>
      </c>
      <c r="E21" s="403">
        <v>494.8019254278729</v>
      </c>
      <c r="F21" s="402">
        <v>86</v>
      </c>
      <c r="G21" s="403">
        <v>717.83197674418602</v>
      </c>
      <c r="H21" s="402">
        <v>54352</v>
      </c>
      <c r="I21" s="403">
        <v>1205.5330775316456</v>
      </c>
      <c r="J21" s="425"/>
    </row>
    <row r="22" spans="1:217" s="400" customFormat="1" ht="18" customHeight="1">
      <c r="B22" s="395">
        <v>40</v>
      </c>
      <c r="C22" s="401" t="s">
        <v>63</v>
      </c>
      <c r="D22" s="402">
        <v>1015</v>
      </c>
      <c r="E22" s="403">
        <v>501.06572413793106</v>
      </c>
      <c r="F22" s="402">
        <v>100</v>
      </c>
      <c r="G22" s="403">
        <v>761.35259999999994</v>
      </c>
      <c r="H22" s="402">
        <v>35935</v>
      </c>
      <c r="I22" s="403">
        <v>1216.3099510226796</v>
      </c>
      <c r="J22" s="425"/>
    </row>
    <row r="23" spans="1:217" s="400" customFormat="1" ht="18" customHeight="1">
      <c r="B23" s="395">
        <v>50</v>
      </c>
      <c r="C23" s="401" t="s">
        <v>64</v>
      </c>
      <c r="D23" s="402">
        <v>6758</v>
      </c>
      <c r="E23" s="403">
        <v>524.21879254217231</v>
      </c>
      <c r="F23" s="402">
        <v>654</v>
      </c>
      <c r="G23" s="403">
        <v>794.00015290519877</v>
      </c>
      <c r="H23" s="402">
        <v>221280</v>
      </c>
      <c r="I23" s="403">
        <v>1376.5767076554589</v>
      </c>
      <c r="J23" s="425"/>
    </row>
    <row r="24" spans="1:217" s="400" customFormat="1" ht="18" hidden="1" customHeight="1">
      <c r="B24" s="395"/>
      <c r="C24" s="401"/>
      <c r="D24" s="402"/>
      <c r="E24" s="403"/>
      <c r="F24" s="402"/>
      <c r="G24" s="403"/>
      <c r="H24" s="402"/>
      <c r="I24" s="403"/>
      <c r="J24" s="425"/>
    </row>
    <row r="25" spans="1:217" s="399" customFormat="1" ht="18" customHeight="1">
      <c r="A25" s="394"/>
      <c r="B25" s="395">
        <v>33</v>
      </c>
      <c r="C25" s="396" t="s">
        <v>65</v>
      </c>
      <c r="D25" s="454">
        <v>8714</v>
      </c>
      <c r="E25" s="455">
        <v>611.10823158136338</v>
      </c>
      <c r="F25" s="456">
        <v>1990</v>
      </c>
      <c r="G25" s="457">
        <v>996.63172361809029</v>
      </c>
      <c r="H25" s="458">
        <v>299765</v>
      </c>
      <c r="I25" s="459">
        <v>1465.8666108451621</v>
      </c>
      <c r="J25" s="425"/>
      <c r="K25" s="400"/>
      <c r="L25" s="394"/>
      <c r="M25" s="394"/>
      <c r="N25" s="394"/>
      <c r="O25" s="394"/>
      <c r="P25" s="394"/>
      <c r="Q25" s="394"/>
      <c r="R25" s="394"/>
      <c r="S25" s="394"/>
      <c r="T25" s="394"/>
      <c r="U25" s="394"/>
      <c r="V25" s="394"/>
      <c r="W25" s="394"/>
      <c r="X25" s="394"/>
      <c r="Y25" s="394"/>
      <c r="Z25" s="394"/>
      <c r="AA25" s="394"/>
      <c r="AB25" s="394"/>
      <c r="AC25" s="394"/>
      <c r="AD25" s="394"/>
      <c r="AE25" s="394"/>
      <c r="AF25" s="394"/>
      <c r="AG25" s="394"/>
      <c r="AH25" s="394"/>
      <c r="AI25" s="394"/>
      <c r="AJ25" s="394"/>
      <c r="AK25" s="394"/>
      <c r="AL25" s="394"/>
      <c r="AM25" s="394"/>
      <c r="AN25" s="394"/>
      <c r="AO25" s="394"/>
      <c r="AP25" s="394"/>
      <c r="AQ25" s="394"/>
      <c r="AR25" s="394"/>
      <c r="AS25" s="394"/>
      <c r="AT25" s="394"/>
      <c r="AU25" s="394"/>
      <c r="AV25" s="394"/>
      <c r="AW25" s="394"/>
      <c r="AX25" s="394"/>
      <c r="AY25" s="394"/>
      <c r="AZ25" s="394"/>
      <c r="BA25" s="394"/>
      <c r="BB25" s="394"/>
      <c r="BC25" s="394"/>
      <c r="BD25" s="394"/>
      <c r="BE25" s="394"/>
      <c r="BF25" s="394"/>
      <c r="BG25" s="394"/>
      <c r="BH25" s="394"/>
      <c r="BI25" s="394"/>
      <c r="BJ25" s="394"/>
      <c r="BK25" s="394"/>
      <c r="BL25" s="394"/>
      <c r="BM25" s="394"/>
      <c r="BN25" s="394"/>
      <c r="BO25" s="394"/>
      <c r="BP25" s="394"/>
      <c r="BQ25" s="394"/>
      <c r="BR25" s="394"/>
      <c r="BS25" s="394"/>
      <c r="BT25" s="394"/>
      <c r="BU25" s="394"/>
      <c r="BV25" s="394"/>
      <c r="BW25" s="394"/>
      <c r="BX25" s="394"/>
      <c r="BY25" s="394"/>
      <c r="BZ25" s="394"/>
      <c r="CA25" s="394"/>
      <c r="CB25" s="394"/>
      <c r="CC25" s="394"/>
      <c r="CD25" s="394"/>
      <c r="CE25" s="394"/>
      <c r="CF25" s="394"/>
      <c r="CG25" s="394"/>
      <c r="CH25" s="394"/>
      <c r="CI25" s="394"/>
      <c r="CJ25" s="394"/>
      <c r="CK25" s="394"/>
      <c r="CL25" s="394"/>
      <c r="CM25" s="394"/>
      <c r="CN25" s="394"/>
      <c r="CO25" s="394"/>
      <c r="CP25" s="394"/>
      <c r="CQ25" s="394"/>
      <c r="CR25" s="394"/>
      <c r="CS25" s="394"/>
      <c r="CT25" s="394"/>
      <c r="CU25" s="394"/>
      <c r="CV25" s="394"/>
      <c r="CW25" s="394"/>
      <c r="CX25" s="394"/>
      <c r="CY25" s="394"/>
      <c r="CZ25" s="394"/>
      <c r="DA25" s="394"/>
      <c r="DB25" s="394"/>
      <c r="DC25" s="394"/>
      <c r="DD25" s="394"/>
      <c r="DE25" s="394"/>
      <c r="DF25" s="394"/>
      <c r="DG25" s="394"/>
      <c r="DH25" s="394"/>
      <c r="DI25" s="394"/>
      <c r="DJ25" s="394"/>
      <c r="DK25" s="394"/>
      <c r="DL25" s="394"/>
      <c r="DM25" s="394"/>
      <c r="DN25" s="394"/>
      <c r="DO25" s="394"/>
      <c r="DP25" s="394"/>
      <c r="DQ25" s="394"/>
      <c r="DR25" s="394"/>
      <c r="DS25" s="394"/>
      <c r="DT25" s="394"/>
      <c r="DU25" s="394"/>
      <c r="DV25" s="394"/>
      <c r="DW25" s="394"/>
      <c r="DX25" s="394"/>
      <c r="DY25" s="394"/>
      <c r="DZ25" s="394"/>
      <c r="EA25" s="394"/>
      <c r="EB25" s="394"/>
      <c r="EC25" s="394"/>
      <c r="ED25" s="394"/>
      <c r="EE25" s="394"/>
      <c r="EF25" s="394"/>
      <c r="EG25" s="394"/>
      <c r="EH25" s="394"/>
      <c r="EI25" s="394"/>
      <c r="EJ25" s="394"/>
      <c r="EK25" s="394"/>
      <c r="EL25" s="394"/>
      <c r="EM25" s="394"/>
      <c r="EN25" s="394"/>
      <c r="EO25" s="394"/>
      <c r="EP25" s="394"/>
      <c r="EQ25" s="394"/>
      <c r="ER25" s="394"/>
      <c r="ES25" s="394"/>
      <c r="ET25" s="394"/>
      <c r="EU25" s="394"/>
      <c r="EV25" s="394"/>
      <c r="EW25" s="394"/>
      <c r="EX25" s="394"/>
      <c r="EY25" s="394"/>
      <c r="EZ25" s="394"/>
      <c r="FA25" s="394"/>
      <c r="FB25" s="394"/>
      <c r="FC25" s="394"/>
      <c r="FD25" s="394"/>
      <c r="FE25" s="394"/>
      <c r="FF25" s="394"/>
      <c r="FG25" s="394"/>
      <c r="FH25" s="394"/>
      <c r="FI25" s="394"/>
      <c r="FJ25" s="394"/>
      <c r="FK25" s="394"/>
      <c r="FL25" s="394"/>
      <c r="FM25" s="394"/>
      <c r="FN25" s="394"/>
      <c r="FO25" s="394"/>
      <c r="FP25" s="394"/>
      <c r="FQ25" s="394"/>
      <c r="FR25" s="394"/>
      <c r="FS25" s="394"/>
      <c r="FT25" s="394"/>
      <c r="FU25" s="394"/>
      <c r="FV25" s="394"/>
      <c r="FW25" s="394"/>
      <c r="FX25" s="394"/>
      <c r="FY25" s="394"/>
      <c r="FZ25" s="394"/>
      <c r="GA25" s="394"/>
      <c r="GB25" s="394"/>
      <c r="GC25" s="394"/>
      <c r="GD25" s="394"/>
      <c r="GE25" s="394"/>
      <c r="GF25" s="394"/>
      <c r="GG25" s="394"/>
      <c r="GH25" s="394"/>
      <c r="GI25" s="394"/>
      <c r="GJ25" s="394"/>
      <c r="GK25" s="394"/>
      <c r="GL25" s="394"/>
      <c r="GM25" s="394"/>
      <c r="GN25" s="394"/>
      <c r="GO25" s="394"/>
      <c r="GP25" s="394"/>
      <c r="GQ25" s="394"/>
      <c r="GR25" s="394"/>
      <c r="GS25" s="394"/>
      <c r="GT25" s="394"/>
      <c r="GU25" s="394"/>
      <c r="GV25" s="394"/>
      <c r="GW25" s="394"/>
      <c r="GX25" s="394"/>
      <c r="GY25" s="394"/>
      <c r="GZ25" s="394"/>
      <c r="HA25" s="394"/>
      <c r="HB25" s="394"/>
      <c r="HC25" s="394"/>
      <c r="HD25" s="394"/>
      <c r="HE25" s="394"/>
      <c r="HF25" s="394"/>
      <c r="HG25" s="394"/>
      <c r="HH25" s="394"/>
      <c r="HI25" s="394"/>
    </row>
    <row r="26" spans="1:217" s="399" customFormat="1" ht="18" hidden="1" customHeight="1">
      <c r="A26" s="394"/>
      <c r="B26" s="395"/>
      <c r="C26" s="396"/>
      <c r="D26" s="454"/>
      <c r="E26" s="455"/>
      <c r="F26" s="456"/>
      <c r="G26" s="457"/>
      <c r="H26" s="458"/>
      <c r="I26" s="459"/>
      <c r="J26" s="425"/>
      <c r="K26" s="400"/>
      <c r="L26" s="394"/>
      <c r="M26" s="394"/>
      <c r="N26" s="394"/>
      <c r="O26" s="394"/>
      <c r="P26" s="394"/>
      <c r="Q26" s="394"/>
      <c r="R26" s="394"/>
      <c r="S26" s="394"/>
      <c r="T26" s="394"/>
      <c r="U26" s="394"/>
      <c r="V26" s="394"/>
      <c r="W26" s="394"/>
      <c r="X26" s="394"/>
      <c r="Y26" s="394"/>
      <c r="Z26" s="394"/>
      <c r="AA26" s="394"/>
      <c r="AB26" s="394"/>
      <c r="AC26" s="394"/>
      <c r="AD26" s="394"/>
      <c r="AE26" s="394"/>
      <c r="AF26" s="394"/>
      <c r="AG26" s="394"/>
      <c r="AH26" s="394"/>
      <c r="AI26" s="394"/>
      <c r="AJ26" s="394"/>
      <c r="AK26" s="394"/>
      <c r="AL26" s="394"/>
      <c r="AM26" s="394"/>
      <c r="AN26" s="394"/>
      <c r="AO26" s="394"/>
      <c r="AP26" s="394"/>
      <c r="AQ26" s="394"/>
      <c r="AR26" s="394"/>
      <c r="AS26" s="394"/>
      <c r="AT26" s="394"/>
      <c r="AU26" s="394"/>
      <c r="AV26" s="394"/>
      <c r="AW26" s="394"/>
      <c r="AX26" s="394"/>
      <c r="AY26" s="394"/>
      <c r="AZ26" s="394"/>
      <c r="BA26" s="394"/>
      <c r="BB26" s="394"/>
      <c r="BC26" s="394"/>
      <c r="BD26" s="394"/>
      <c r="BE26" s="394"/>
      <c r="BF26" s="394"/>
      <c r="BG26" s="394"/>
      <c r="BH26" s="394"/>
      <c r="BI26" s="394"/>
      <c r="BJ26" s="394"/>
      <c r="BK26" s="394"/>
      <c r="BL26" s="394"/>
      <c r="BM26" s="394"/>
      <c r="BN26" s="394"/>
      <c r="BO26" s="394"/>
      <c r="BP26" s="394"/>
      <c r="BQ26" s="394"/>
      <c r="BR26" s="394"/>
      <c r="BS26" s="394"/>
      <c r="BT26" s="394"/>
      <c r="BU26" s="394"/>
      <c r="BV26" s="394"/>
      <c r="BW26" s="394"/>
      <c r="BX26" s="394"/>
      <c r="BY26" s="394"/>
      <c r="BZ26" s="394"/>
      <c r="CA26" s="394"/>
      <c r="CB26" s="394"/>
      <c r="CC26" s="394"/>
      <c r="CD26" s="394"/>
      <c r="CE26" s="394"/>
      <c r="CF26" s="394"/>
      <c r="CG26" s="394"/>
      <c r="CH26" s="394"/>
      <c r="CI26" s="394"/>
      <c r="CJ26" s="394"/>
      <c r="CK26" s="394"/>
      <c r="CL26" s="394"/>
      <c r="CM26" s="394"/>
      <c r="CN26" s="394"/>
      <c r="CO26" s="394"/>
      <c r="CP26" s="394"/>
      <c r="CQ26" s="394"/>
      <c r="CR26" s="394"/>
      <c r="CS26" s="394"/>
      <c r="CT26" s="394"/>
      <c r="CU26" s="394"/>
      <c r="CV26" s="394"/>
      <c r="CW26" s="394"/>
      <c r="CX26" s="394"/>
      <c r="CY26" s="394"/>
      <c r="CZ26" s="394"/>
      <c r="DA26" s="394"/>
      <c r="DB26" s="394"/>
      <c r="DC26" s="394"/>
      <c r="DD26" s="394"/>
      <c r="DE26" s="394"/>
      <c r="DF26" s="394"/>
      <c r="DG26" s="394"/>
      <c r="DH26" s="394"/>
      <c r="DI26" s="394"/>
      <c r="DJ26" s="394"/>
      <c r="DK26" s="394"/>
      <c r="DL26" s="394"/>
      <c r="DM26" s="394"/>
      <c r="DN26" s="394"/>
      <c r="DO26" s="394"/>
      <c r="DP26" s="394"/>
      <c r="DQ26" s="394"/>
      <c r="DR26" s="394"/>
      <c r="DS26" s="394"/>
      <c r="DT26" s="394"/>
      <c r="DU26" s="394"/>
      <c r="DV26" s="394"/>
      <c r="DW26" s="394"/>
      <c r="DX26" s="394"/>
      <c r="DY26" s="394"/>
      <c r="DZ26" s="394"/>
      <c r="EA26" s="394"/>
      <c r="EB26" s="394"/>
      <c r="EC26" s="394"/>
      <c r="ED26" s="394"/>
      <c r="EE26" s="394"/>
      <c r="EF26" s="394"/>
      <c r="EG26" s="394"/>
      <c r="EH26" s="394"/>
      <c r="EI26" s="394"/>
      <c r="EJ26" s="394"/>
      <c r="EK26" s="394"/>
      <c r="EL26" s="394"/>
      <c r="EM26" s="394"/>
      <c r="EN26" s="394"/>
      <c r="EO26" s="394"/>
      <c r="EP26" s="394"/>
      <c r="EQ26" s="394"/>
      <c r="ER26" s="394"/>
      <c r="ES26" s="394"/>
      <c r="ET26" s="394"/>
      <c r="EU26" s="394"/>
      <c r="EV26" s="394"/>
      <c r="EW26" s="394"/>
      <c r="EX26" s="394"/>
      <c r="EY26" s="394"/>
      <c r="EZ26" s="394"/>
      <c r="FA26" s="394"/>
      <c r="FB26" s="394"/>
      <c r="FC26" s="394"/>
      <c r="FD26" s="394"/>
      <c r="FE26" s="394"/>
      <c r="FF26" s="394"/>
      <c r="FG26" s="394"/>
      <c r="FH26" s="394"/>
      <c r="FI26" s="394"/>
      <c r="FJ26" s="394"/>
      <c r="FK26" s="394"/>
      <c r="FL26" s="394"/>
      <c r="FM26" s="394"/>
      <c r="FN26" s="394"/>
      <c r="FO26" s="394"/>
      <c r="FP26" s="394"/>
      <c r="FQ26" s="394"/>
      <c r="FR26" s="394"/>
      <c r="FS26" s="394"/>
      <c r="FT26" s="394"/>
      <c r="FU26" s="394"/>
      <c r="FV26" s="394"/>
      <c r="FW26" s="394"/>
      <c r="FX26" s="394"/>
      <c r="FY26" s="394"/>
      <c r="FZ26" s="394"/>
      <c r="GA26" s="394"/>
      <c r="GB26" s="394"/>
      <c r="GC26" s="394"/>
      <c r="GD26" s="394"/>
      <c r="GE26" s="394"/>
      <c r="GF26" s="394"/>
      <c r="GG26" s="394"/>
      <c r="GH26" s="394"/>
      <c r="GI26" s="394"/>
      <c r="GJ26" s="394"/>
      <c r="GK26" s="394"/>
      <c r="GL26" s="394"/>
      <c r="GM26" s="394"/>
      <c r="GN26" s="394"/>
      <c r="GO26" s="394"/>
      <c r="GP26" s="394"/>
      <c r="GQ26" s="394"/>
      <c r="GR26" s="394"/>
      <c r="GS26" s="394"/>
      <c r="GT26" s="394"/>
      <c r="GU26" s="394"/>
      <c r="GV26" s="394"/>
      <c r="GW26" s="394"/>
      <c r="GX26" s="394"/>
      <c r="GY26" s="394"/>
      <c r="GZ26" s="394"/>
      <c r="HA26" s="394"/>
      <c r="HB26" s="394"/>
      <c r="HC26" s="394"/>
      <c r="HD26" s="394"/>
      <c r="HE26" s="394"/>
      <c r="HF26" s="394"/>
      <c r="HG26" s="394"/>
      <c r="HH26" s="394"/>
      <c r="HI26" s="394"/>
    </row>
    <row r="27" spans="1:217" s="399" customFormat="1" ht="18" customHeight="1">
      <c r="A27" s="394"/>
      <c r="B27" s="395">
        <v>7</v>
      </c>
      <c r="C27" s="396" t="s">
        <v>205</v>
      </c>
      <c r="D27" s="454">
        <v>5957</v>
      </c>
      <c r="E27" s="455">
        <v>436.10544905153597</v>
      </c>
      <c r="F27" s="456">
        <v>115</v>
      </c>
      <c r="G27" s="457">
        <v>720.24452173913039</v>
      </c>
      <c r="H27" s="458">
        <v>206977</v>
      </c>
      <c r="I27" s="459">
        <v>1170.8633614846092</v>
      </c>
      <c r="J27" s="425"/>
      <c r="K27" s="400"/>
      <c r="L27" s="394"/>
      <c r="M27" s="394"/>
      <c r="N27" s="394"/>
      <c r="O27" s="394"/>
      <c r="P27" s="394"/>
      <c r="Q27" s="394"/>
      <c r="R27" s="394"/>
      <c r="S27" s="394"/>
      <c r="T27" s="394"/>
      <c r="U27" s="394"/>
      <c r="V27" s="394"/>
      <c r="W27" s="394"/>
      <c r="X27" s="394"/>
      <c r="Y27" s="394"/>
      <c r="Z27" s="394"/>
      <c r="AA27" s="394"/>
      <c r="AB27" s="394"/>
      <c r="AC27" s="394"/>
      <c r="AD27" s="394"/>
      <c r="AE27" s="394"/>
      <c r="AF27" s="394"/>
      <c r="AG27" s="394"/>
      <c r="AH27" s="394"/>
      <c r="AI27" s="394"/>
      <c r="AJ27" s="394"/>
      <c r="AK27" s="394"/>
      <c r="AL27" s="394"/>
      <c r="AM27" s="394"/>
      <c r="AN27" s="394"/>
      <c r="AO27" s="394"/>
      <c r="AP27" s="394"/>
      <c r="AQ27" s="394"/>
      <c r="AR27" s="394"/>
      <c r="AS27" s="394"/>
      <c r="AT27" s="394"/>
      <c r="AU27" s="394"/>
      <c r="AV27" s="394"/>
      <c r="AW27" s="394"/>
      <c r="AX27" s="394"/>
      <c r="AY27" s="394"/>
      <c r="AZ27" s="394"/>
      <c r="BA27" s="394"/>
      <c r="BB27" s="394"/>
      <c r="BC27" s="394"/>
      <c r="BD27" s="394"/>
      <c r="BE27" s="394"/>
      <c r="BF27" s="394"/>
      <c r="BG27" s="394"/>
      <c r="BH27" s="394"/>
      <c r="BI27" s="394"/>
      <c r="BJ27" s="394"/>
      <c r="BK27" s="394"/>
      <c r="BL27" s="394"/>
      <c r="BM27" s="394"/>
      <c r="BN27" s="394"/>
      <c r="BO27" s="394"/>
      <c r="BP27" s="394"/>
      <c r="BQ27" s="394"/>
      <c r="BR27" s="394"/>
      <c r="BS27" s="394"/>
      <c r="BT27" s="394"/>
      <c r="BU27" s="394"/>
      <c r="BV27" s="394"/>
      <c r="BW27" s="394"/>
      <c r="BX27" s="394"/>
      <c r="BY27" s="394"/>
      <c r="BZ27" s="394"/>
      <c r="CA27" s="394"/>
      <c r="CB27" s="394"/>
      <c r="CC27" s="394"/>
      <c r="CD27" s="394"/>
      <c r="CE27" s="394"/>
      <c r="CF27" s="394"/>
      <c r="CG27" s="394"/>
      <c r="CH27" s="394"/>
      <c r="CI27" s="394"/>
      <c r="CJ27" s="394"/>
      <c r="CK27" s="394"/>
      <c r="CL27" s="394"/>
      <c r="CM27" s="394"/>
      <c r="CN27" s="394"/>
      <c r="CO27" s="394"/>
      <c r="CP27" s="394"/>
      <c r="CQ27" s="394"/>
      <c r="CR27" s="394"/>
      <c r="CS27" s="394"/>
      <c r="CT27" s="394"/>
      <c r="CU27" s="394"/>
      <c r="CV27" s="394"/>
      <c r="CW27" s="394"/>
      <c r="CX27" s="394"/>
      <c r="CY27" s="394"/>
      <c r="CZ27" s="394"/>
      <c r="DA27" s="394"/>
      <c r="DB27" s="394"/>
      <c r="DC27" s="394"/>
      <c r="DD27" s="394"/>
      <c r="DE27" s="394"/>
      <c r="DF27" s="394"/>
      <c r="DG27" s="394"/>
      <c r="DH27" s="394"/>
      <c r="DI27" s="394"/>
      <c r="DJ27" s="394"/>
      <c r="DK27" s="394"/>
      <c r="DL27" s="394"/>
      <c r="DM27" s="394"/>
      <c r="DN27" s="394"/>
      <c r="DO27" s="394"/>
      <c r="DP27" s="394"/>
      <c r="DQ27" s="394"/>
      <c r="DR27" s="394"/>
      <c r="DS27" s="394"/>
      <c r="DT27" s="394"/>
      <c r="DU27" s="394"/>
      <c r="DV27" s="394"/>
      <c r="DW27" s="394"/>
      <c r="DX27" s="394"/>
      <c r="DY27" s="394"/>
      <c r="DZ27" s="394"/>
      <c r="EA27" s="394"/>
      <c r="EB27" s="394"/>
      <c r="EC27" s="394"/>
      <c r="ED27" s="394"/>
      <c r="EE27" s="394"/>
      <c r="EF27" s="394"/>
      <c r="EG27" s="394"/>
      <c r="EH27" s="394"/>
      <c r="EI27" s="394"/>
      <c r="EJ27" s="394"/>
      <c r="EK27" s="394"/>
      <c r="EL27" s="394"/>
      <c r="EM27" s="394"/>
      <c r="EN27" s="394"/>
      <c r="EO27" s="394"/>
      <c r="EP27" s="394"/>
      <c r="EQ27" s="394"/>
      <c r="ER27" s="394"/>
      <c r="ES27" s="394"/>
      <c r="ET27" s="394"/>
      <c r="EU27" s="394"/>
      <c r="EV27" s="394"/>
      <c r="EW27" s="394"/>
      <c r="EX27" s="394"/>
      <c r="EY27" s="394"/>
      <c r="EZ27" s="394"/>
      <c r="FA27" s="394"/>
      <c r="FB27" s="394"/>
      <c r="FC27" s="394"/>
      <c r="FD27" s="394"/>
      <c r="FE27" s="394"/>
      <c r="FF27" s="394"/>
      <c r="FG27" s="394"/>
      <c r="FH27" s="394"/>
      <c r="FI27" s="394"/>
      <c r="FJ27" s="394"/>
      <c r="FK27" s="394"/>
      <c r="FL27" s="394"/>
      <c r="FM27" s="394"/>
      <c r="FN27" s="394"/>
      <c r="FO27" s="394"/>
      <c r="FP27" s="394"/>
      <c r="FQ27" s="394"/>
      <c r="FR27" s="394"/>
      <c r="FS27" s="394"/>
      <c r="FT27" s="394"/>
      <c r="FU27" s="394"/>
      <c r="FV27" s="394"/>
      <c r="FW27" s="394"/>
      <c r="FX27" s="394"/>
      <c r="FY27" s="394"/>
      <c r="FZ27" s="394"/>
      <c r="GA27" s="394"/>
      <c r="GB27" s="394"/>
      <c r="GC27" s="394"/>
      <c r="GD27" s="394"/>
      <c r="GE27" s="394"/>
      <c r="GF27" s="394"/>
      <c r="GG27" s="394"/>
      <c r="GH27" s="394"/>
      <c r="GI27" s="394"/>
      <c r="GJ27" s="394"/>
      <c r="GK27" s="394"/>
      <c r="GL27" s="394"/>
      <c r="GM27" s="394"/>
      <c r="GN27" s="394"/>
      <c r="GO27" s="394"/>
      <c r="GP27" s="394"/>
      <c r="GQ27" s="394"/>
      <c r="GR27" s="394"/>
      <c r="GS27" s="394"/>
      <c r="GT27" s="394"/>
      <c r="GU27" s="394"/>
      <c r="GV27" s="394"/>
      <c r="GW27" s="394"/>
      <c r="GX27" s="394"/>
      <c r="GY27" s="394"/>
      <c r="GZ27" s="394"/>
      <c r="HA27" s="394"/>
      <c r="HB27" s="394"/>
      <c r="HC27" s="394"/>
      <c r="HD27" s="394"/>
      <c r="HE27" s="394"/>
      <c r="HF27" s="394"/>
      <c r="HG27" s="394"/>
      <c r="HH27" s="394"/>
      <c r="HI27" s="394"/>
    </row>
    <row r="28" spans="1:217" s="399" customFormat="1" ht="18" hidden="1" customHeight="1">
      <c r="A28" s="394"/>
      <c r="B28" s="395"/>
      <c r="C28" s="396"/>
      <c r="D28" s="454"/>
      <c r="E28" s="455"/>
      <c r="F28" s="456"/>
      <c r="G28" s="457"/>
      <c r="H28" s="458"/>
      <c r="I28" s="459"/>
      <c r="J28" s="425"/>
      <c r="K28" s="400"/>
      <c r="L28" s="394"/>
      <c r="M28" s="394"/>
      <c r="N28" s="394"/>
      <c r="O28" s="394"/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94"/>
      <c r="AA28" s="394"/>
      <c r="AB28" s="394"/>
      <c r="AC28" s="394"/>
      <c r="AD28" s="394"/>
      <c r="AE28" s="394"/>
      <c r="AF28" s="394"/>
      <c r="AG28" s="394"/>
      <c r="AH28" s="394"/>
      <c r="AI28" s="394"/>
      <c r="AJ28" s="394"/>
      <c r="AK28" s="394"/>
      <c r="AL28" s="394"/>
      <c r="AM28" s="394"/>
      <c r="AN28" s="394"/>
      <c r="AO28" s="394"/>
      <c r="AP28" s="394"/>
      <c r="AQ28" s="394"/>
      <c r="AR28" s="394"/>
      <c r="AS28" s="394"/>
      <c r="AT28" s="394"/>
      <c r="AU28" s="394"/>
      <c r="AV28" s="394"/>
      <c r="AW28" s="394"/>
      <c r="AX28" s="394"/>
      <c r="AY28" s="394"/>
      <c r="AZ28" s="394"/>
      <c r="BA28" s="394"/>
      <c r="BB28" s="394"/>
      <c r="BC28" s="394"/>
      <c r="BD28" s="394"/>
      <c r="BE28" s="394"/>
      <c r="BF28" s="394"/>
      <c r="BG28" s="394"/>
      <c r="BH28" s="394"/>
      <c r="BI28" s="394"/>
      <c r="BJ28" s="394"/>
      <c r="BK28" s="394"/>
      <c r="BL28" s="394"/>
      <c r="BM28" s="394"/>
      <c r="BN28" s="394"/>
      <c r="BO28" s="394"/>
      <c r="BP28" s="394"/>
      <c r="BQ28" s="394"/>
      <c r="BR28" s="394"/>
      <c r="BS28" s="394"/>
      <c r="BT28" s="394"/>
      <c r="BU28" s="394"/>
      <c r="BV28" s="394"/>
      <c r="BW28" s="394"/>
      <c r="BX28" s="394"/>
      <c r="BY28" s="394"/>
      <c r="BZ28" s="394"/>
      <c r="CA28" s="394"/>
      <c r="CB28" s="394"/>
      <c r="CC28" s="394"/>
      <c r="CD28" s="394"/>
      <c r="CE28" s="394"/>
      <c r="CF28" s="394"/>
      <c r="CG28" s="394"/>
      <c r="CH28" s="394"/>
      <c r="CI28" s="394"/>
      <c r="CJ28" s="394"/>
      <c r="CK28" s="394"/>
      <c r="CL28" s="394"/>
      <c r="CM28" s="394"/>
      <c r="CN28" s="394"/>
      <c r="CO28" s="394"/>
      <c r="CP28" s="394"/>
      <c r="CQ28" s="394"/>
      <c r="CR28" s="394"/>
      <c r="CS28" s="394"/>
      <c r="CT28" s="394"/>
      <c r="CU28" s="394"/>
      <c r="CV28" s="394"/>
      <c r="CW28" s="394"/>
      <c r="CX28" s="394"/>
      <c r="CY28" s="394"/>
      <c r="CZ28" s="394"/>
      <c r="DA28" s="394"/>
      <c r="DB28" s="394"/>
      <c r="DC28" s="394"/>
      <c r="DD28" s="394"/>
      <c r="DE28" s="394"/>
      <c r="DF28" s="394"/>
      <c r="DG28" s="394"/>
      <c r="DH28" s="394"/>
      <c r="DI28" s="394"/>
      <c r="DJ28" s="394"/>
      <c r="DK28" s="394"/>
      <c r="DL28" s="394"/>
      <c r="DM28" s="394"/>
      <c r="DN28" s="394"/>
      <c r="DO28" s="394"/>
      <c r="DP28" s="394"/>
      <c r="DQ28" s="394"/>
      <c r="DR28" s="394"/>
      <c r="DS28" s="394"/>
      <c r="DT28" s="394"/>
      <c r="DU28" s="394"/>
      <c r="DV28" s="394"/>
      <c r="DW28" s="394"/>
      <c r="DX28" s="394"/>
      <c r="DY28" s="394"/>
      <c r="DZ28" s="394"/>
      <c r="EA28" s="394"/>
      <c r="EB28" s="394"/>
      <c r="EC28" s="394"/>
      <c r="ED28" s="394"/>
      <c r="EE28" s="394"/>
      <c r="EF28" s="394"/>
      <c r="EG28" s="394"/>
      <c r="EH28" s="394"/>
      <c r="EI28" s="394"/>
      <c r="EJ28" s="394"/>
      <c r="EK28" s="394"/>
      <c r="EL28" s="394"/>
      <c r="EM28" s="394"/>
      <c r="EN28" s="394"/>
      <c r="EO28" s="394"/>
      <c r="EP28" s="394"/>
      <c r="EQ28" s="394"/>
      <c r="ER28" s="394"/>
      <c r="ES28" s="394"/>
      <c r="ET28" s="394"/>
      <c r="EU28" s="394"/>
      <c r="EV28" s="394"/>
      <c r="EW28" s="394"/>
      <c r="EX28" s="394"/>
      <c r="EY28" s="394"/>
      <c r="EZ28" s="394"/>
      <c r="FA28" s="394"/>
      <c r="FB28" s="394"/>
      <c r="FC28" s="394"/>
      <c r="FD28" s="394"/>
      <c r="FE28" s="394"/>
      <c r="FF28" s="394"/>
      <c r="FG28" s="394"/>
      <c r="FH28" s="394"/>
      <c r="FI28" s="394"/>
      <c r="FJ28" s="394"/>
      <c r="FK28" s="394"/>
      <c r="FL28" s="394"/>
      <c r="FM28" s="394"/>
      <c r="FN28" s="394"/>
      <c r="FO28" s="394"/>
      <c r="FP28" s="394"/>
      <c r="FQ28" s="394"/>
      <c r="FR28" s="394"/>
      <c r="FS28" s="394"/>
      <c r="FT28" s="394"/>
      <c r="FU28" s="394"/>
      <c r="FV28" s="394"/>
      <c r="FW28" s="394"/>
      <c r="FX28" s="394"/>
      <c r="FY28" s="394"/>
      <c r="FZ28" s="394"/>
      <c r="GA28" s="394"/>
      <c r="GB28" s="394"/>
      <c r="GC28" s="394"/>
      <c r="GD28" s="394"/>
      <c r="GE28" s="394"/>
      <c r="GF28" s="394"/>
      <c r="GG28" s="394"/>
      <c r="GH28" s="394"/>
      <c r="GI28" s="394"/>
      <c r="GJ28" s="394"/>
      <c r="GK28" s="394"/>
      <c r="GL28" s="394"/>
      <c r="GM28" s="394"/>
      <c r="GN28" s="394"/>
      <c r="GO28" s="394"/>
      <c r="GP28" s="394"/>
      <c r="GQ28" s="394"/>
      <c r="GR28" s="394"/>
      <c r="GS28" s="394"/>
      <c r="GT28" s="394"/>
      <c r="GU28" s="394"/>
      <c r="GV28" s="394"/>
      <c r="GW28" s="394"/>
      <c r="GX28" s="394"/>
      <c r="GY28" s="394"/>
      <c r="GZ28" s="394"/>
      <c r="HA28" s="394"/>
      <c r="HB28" s="394"/>
      <c r="HC28" s="394"/>
      <c r="HD28" s="394"/>
      <c r="HE28" s="394"/>
      <c r="HF28" s="394"/>
      <c r="HG28" s="394"/>
      <c r="HH28" s="394"/>
      <c r="HI28" s="394"/>
    </row>
    <row r="29" spans="1:217" s="399" customFormat="1" ht="18" customHeight="1">
      <c r="A29" s="394"/>
      <c r="B29" s="395"/>
      <c r="C29" s="396" t="s">
        <v>66</v>
      </c>
      <c r="D29" s="454">
        <v>16424</v>
      </c>
      <c r="E29" s="455">
        <v>473.85934364344871</v>
      </c>
      <c r="F29" s="456">
        <v>2567</v>
      </c>
      <c r="G29" s="457">
        <v>718.49305414881201</v>
      </c>
      <c r="H29" s="458">
        <v>360996</v>
      </c>
      <c r="I29" s="459">
        <v>1140.6057133597049</v>
      </c>
      <c r="J29" s="425"/>
      <c r="K29" s="426"/>
      <c r="L29" s="394"/>
      <c r="M29" s="394"/>
      <c r="N29" s="394"/>
      <c r="O29" s="394"/>
      <c r="P29" s="394"/>
      <c r="Q29" s="394"/>
      <c r="R29" s="394"/>
      <c r="S29" s="394"/>
      <c r="T29" s="394"/>
      <c r="U29" s="394"/>
      <c r="V29" s="394"/>
      <c r="W29" s="394"/>
      <c r="X29" s="394"/>
      <c r="Y29" s="394"/>
      <c r="Z29" s="394"/>
      <c r="AA29" s="394"/>
      <c r="AB29" s="394"/>
      <c r="AC29" s="394"/>
      <c r="AD29" s="394"/>
      <c r="AE29" s="394"/>
      <c r="AF29" s="394"/>
      <c r="AG29" s="394"/>
      <c r="AH29" s="394"/>
      <c r="AI29" s="394"/>
      <c r="AJ29" s="394"/>
      <c r="AK29" s="394"/>
      <c r="AL29" s="394"/>
      <c r="AM29" s="394"/>
      <c r="AN29" s="394"/>
      <c r="AO29" s="394"/>
      <c r="AP29" s="394"/>
      <c r="AQ29" s="394"/>
      <c r="AR29" s="394"/>
      <c r="AS29" s="394"/>
      <c r="AT29" s="394"/>
      <c r="AU29" s="394"/>
      <c r="AV29" s="394"/>
      <c r="AW29" s="394"/>
      <c r="AX29" s="394"/>
      <c r="AY29" s="394"/>
      <c r="AZ29" s="394"/>
      <c r="BA29" s="394"/>
      <c r="BB29" s="394"/>
      <c r="BC29" s="394"/>
      <c r="BD29" s="394"/>
      <c r="BE29" s="394"/>
      <c r="BF29" s="394"/>
      <c r="BG29" s="394"/>
      <c r="BH29" s="394"/>
      <c r="BI29" s="394"/>
      <c r="BJ29" s="394"/>
      <c r="BK29" s="394"/>
      <c r="BL29" s="394"/>
      <c r="BM29" s="394"/>
      <c r="BN29" s="394"/>
      <c r="BO29" s="394"/>
      <c r="BP29" s="394"/>
      <c r="BQ29" s="394"/>
      <c r="BR29" s="394"/>
      <c r="BS29" s="394"/>
      <c r="BT29" s="394"/>
      <c r="BU29" s="394"/>
      <c r="BV29" s="394"/>
      <c r="BW29" s="394"/>
      <c r="BX29" s="394"/>
      <c r="BY29" s="394"/>
      <c r="BZ29" s="394"/>
      <c r="CA29" s="394"/>
      <c r="CB29" s="394"/>
      <c r="CC29" s="394"/>
      <c r="CD29" s="394"/>
      <c r="CE29" s="394"/>
      <c r="CF29" s="394"/>
      <c r="CG29" s="394"/>
      <c r="CH29" s="394"/>
      <c r="CI29" s="394"/>
      <c r="CJ29" s="394"/>
      <c r="CK29" s="394"/>
      <c r="CL29" s="394"/>
      <c r="CM29" s="394"/>
      <c r="CN29" s="394"/>
      <c r="CO29" s="394"/>
      <c r="CP29" s="394"/>
      <c r="CQ29" s="394"/>
      <c r="CR29" s="394"/>
      <c r="CS29" s="394"/>
      <c r="CT29" s="394"/>
      <c r="CU29" s="394"/>
      <c r="CV29" s="394"/>
      <c r="CW29" s="394"/>
      <c r="CX29" s="394"/>
      <c r="CY29" s="394"/>
      <c r="CZ29" s="394"/>
      <c r="DA29" s="394"/>
      <c r="DB29" s="394"/>
      <c r="DC29" s="394"/>
      <c r="DD29" s="394"/>
      <c r="DE29" s="394"/>
      <c r="DF29" s="394"/>
      <c r="DG29" s="394"/>
      <c r="DH29" s="394"/>
      <c r="DI29" s="394"/>
      <c r="DJ29" s="394"/>
      <c r="DK29" s="394"/>
      <c r="DL29" s="394"/>
      <c r="DM29" s="394"/>
      <c r="DN29" s="394"/>
      <c r="DO29" s="394"/>
      <c r="DP29" s="394"/>
      <c r="DQ29" s="394"/>
      <c r="DR29" s="394"/>
      <c r="DS29" s="394"/>
      <c r="DT29" s="394"/>
      <c r="DU29" s="394"/>
      <c r="DV29" s="394"/>
      <c r="DW29" s="394"/>
      <c r="DX29" s="394"/>
      <c r="DY29" s="394"/>
      <c r="DZ29" s="394"/>
      <c r="EA29" s="394"/>
      <c r="EB29" s="394"/>
      <c r="EC29" s="394"/>
      <c r="ED29" s="394"/>
      <c r="EE29" s="394"/>
      <c r="EF29" s="394"/>
      <c r="EG29" s="394"/>
      <c r="EH29" s="394"/>
      <c r="EI29" s="394"/>
      <c r="EJ29" s="394"/>
      <c r="EK29" s="394"/>
      <c r="EL29" s="394"/>
      <c r="EM29" s="394"/>
      <c r="EN29" s="394"/>
      <c r="EO29" s="394"/>
      <c r="EP29" s="394"/>
      <c r="EQ29" s="394"/>
      <c r="ER29" s="394"/>
      <c r="ES29" s="394"/>
      <c r="ET29" s="394"/>
      <c r="EU29" s="394"/>
      <c r="EV29" s="394"/>
      <c r="EW29" s="394"/>
      <c r="EX29" s="394"/>
      <c r="EY29" s="394"/>
      <c r="EZ29" s="394"/>
      <c r="FA29" s="394"/>
      <c r="FB29" s="394"/>
      <c r="FC29" s="394"/>
      <c r="FD29" s="394"/>
      <c r="FE29" s="394"/>
      <c r="FF29" s="394"/>
      <c r="FG29" s="394"/>
      <c r="FH29" s="394"/>
      <c r="FI29" s="394"/>
      <c r="FJ29" s="394"/>
      <c r="FK29" s="394"/>
      <c r="FL29" s="394"/>
      <c r="FM29" s="394"/>
      <c r="FN29" s="394"/>
      <c r="FO29" s="394"/>
      <c r="FP29" s="394"/>
      <c r="FQ29" s="394"/>
      <c r="FR29" s="394"/>
      <c r="FS29" s="394"/>
      <c r="FT29" s="394"/>
      <c r="FU29" s="394"/>
      <c r="FV29" s="394"/>
      <c r="FW29" s="394"/>
      <c r="FX29" s="394"/>
      <c r="FY29" s="394"/>
      <c r="FZ29" s="394"/>
      <c r="GA29" s="394"/>
      <c r="GB29" s="394"/>
      <c r="GC29" s="394"/>
      <c r="GD29" s="394"/>
      <c r="GE29" s="394"/>
      <c r="GF29" s="394"/>
      <c r="GG29" s="394"/>
      <c r="GH29" s="394"/>
      <c r="GI29" s="394"/>
      <c r="GJ29" s="394"/>
      <c r="GK29" s="394"/>
      <c r="GL29" s="394"/>
      <c r="GM29" s="394"/>
      <c r="GN29" s="394"/>
      <c r="GO29" s="394"/>
      <c r="GP29" s="394"/>
      <c r="GQ29" s="394"/>
      <c r="GR29" s="394"/>
      <c r="GS29" s="394"/>
      <c r="GT29" s="394"/>
      <c r="GU29" s="394"/>
      <c r="GV29" s="394"/>
      <c r="GW29" s="394"/>
      <c r="GX29" s="394"/>
      <c r="GY29" s="394"/>
      <c r="GZ29" s="394"/>
      <c r="HA29" s="394"/>
      <c r="HB29" s="394"/>
      <c r="HC29" s="394"/>
      <c r="HD29" s="394"/>
      <c r="HE29" s="394"/>
      <c r="HF29" s="394"/>
      <c r="HG29" s="394"/>
      <c r="HH29" s="394"/>
      <c r="HI29" s="394"/>
    </row>
    <row r="30" spans="1:217" s="400" customFormat="1" ht="18" customHeight="1">
      <c r="B30" s="395">
        <v>35</v>
      </c>
      <c r="C30" s="401" t="s">
        <v>67</v>
      </c>
      <c r="D30" s="402">
        <v>9127</v>
      </c>
      <c r="E30" s="403">
        <v>480.16170373616751</v>
      </c>
      <c r="F30" s="402">
        <v>1720</v>
      </c>
      <c r="G30" s="403">
        <v>707.7655348837211</v>
      </c>
      <c r="H30" s="402">
        <v>189843</v>
      </c>
      <c r="I30" s="403">
        <v>1159.8466415406417</v>
      </c>
      <c r="J30" s="425"/>
    </row>
    <row r="31" spans="1:217" s="400" customFormat="1" ht="18" customHeight="1">
      <c r="B31" s="395">
        <v>38</v>
      </c>
      <c r="C31" s="401" t="s">
        <v>68</v>
      </c>
      <c r="D31" s="402">
        <v>7297</v>
      </c>
      <c r="E31" s="403">
        <v>465.97642729888992</v>
      </c>
      <c r="F31" s="402">
        <v>847</v>
      </c>
      <c r="G31" s="403">
        <v>740.27739079102707</v>
      </c>
      <c r="H31" s="402">
        <v>171153</v>
      </c>
      <c r="I31" s="403">
        <v>1119.2636654338514</v>
      </c>
      <c r="J31" s="425"/>
    </row>
    <row r="32" spans="1:217" s="400" customFormat="1" ht="18" hidden="1" customHeight="1">
      <c r="B32" s="395"/>
      <c r="C32" s="401"/>
      <c r="D32" s="402"/>
      <c r="E32" s="403"/>
      <c r="F32" s="402"/>
      <c r="G32" s="403"/>
      <c r="H32" s="402"/>
      <c r="I32" s="403"/>
      <c r="J32" s="425"/>
    </row>
    <row r="33" spans="1:217" s="399" customFormat="1" ht="18" customHeight="1">
      <c r="A33" s="394"/>
      <c r="B33" s="395">
        <v>39</v>
      </c>
      <c r="C33" s="396" t="s">
        <v>69</v>
      </c>
      <c r="D33" s="454">
        <v>4537</v>
      </c>
      <c r="E33" s="455">
        <v>552.92433987216225</v>
      </c>
      <c r="F33" s="456">
        <v>1367</v>
      </c>
      <c r="G33" s="457">
        <v>822.13351133869776</v>
      </c>
      <c r="H33" s="458">
        <v>145929</v>
      </c>
      <c r="I33" s="459">
        <v>1325.1055472181688</v>
      </c>
      <c r="J33" s="425"/>
      <c r="K33" s="400"/>
      <c r="L33" s="394"/>
      <c r="M33" s="394"/>
      <c r="N33" s="394"/>
      <c r="O33" s="394"/>
      <c r="P33" s="394"/>
      <c r="Q33" s="394"/>
      <c r="R33" s="394"/>
      <c r="S33" s="394"/>
      <c r="T33" s="394"/>
      <c r="U33" s="394"/>
      <c r="V33" s="394"/>
      <c r="W33" s="394"/>
      <c r="X33" s="394"/>
      <c r="Y33" s="394"/>
      <c r="Z33" s="394"/>
      <c r="AA33" s="394"/>
      <c r="AB33" s="394"/>
      <c r="AC33" s="394"/>
      <c r="AD33" s="394"/>
      <c r="AE33" s="394"/>
      <c r="AF33" s="394"/>
      <c r="AG33" s="394"/>
      <c r="AH33" s="394"/>
      <c r="AI33" s="394"/>
      <c r="AJ33" s="394"/>
      <c r="AK33" s="394"/>
      <c r="AL33" s="394"/>
      <c r="AM33" s="394"/>
      <c r="AN33" s="394"/>
      <c r="AO33" s="394"/>
      <c r="AP33" s="394"/>
      <c r="AQ33" s="394"/>
      <c r="AR33" s="394"/>
      <c r="AS33" s="394"/>
      <c r="AT33" s="394"/>
      <c r="AU33" s="394"/>
      <c r="AV33" s="394"/>
      <c r="AW33" s="394"/>
      <c r="AX33" s="394"/>
      <c r="AY33" s="394"/>
      <c r="AZ33" s="394"/>
      <c r="BA33" s="394"/>
      <c r="BB33" s="394"/>
      <c r="BC33" s="394"/>
      <c r="BD33" s="394"/>
      <c r="BE33" s="394"/>
      <c r="BF33" s="394"/>
      <c r="BG33" s="394"/>
      <c r="BH33" s="394"/>
      <c r="BI33" s="394"/>
      <c r="BJ33" s="394"/>
      <c r="BK33" s="394"/>
      <c r="BL33" s="394"/>
      <c r="BM33" s="394"/>
      <c r="BN33" s="394"/>
      <c r="BO33" s="394"/>
      <c r="BP33" s="394"/>
      <c r="BQ33" s="394"/>
      <c r="BR33" s="394"/>
      <c r="BS33" s="394"/>
      <c r="BT33" s="394"/>
      <c r="BU33" s="394"/>
      <c r="BV33" s="394"/>
      <c r="BW33" s="394"/>
      <c r="BX33" s="394"/>
      <c r="BY33" s="394"/>
      <c r="BZ33" s="394"/>
      <c r="CA33" s="394"/>
      <c r="CB33" s="394"/>
      <c r="CC33" s="394"/>
      <c r="CD33" s="394"/>
      <c r="CE33" s="394"/>
      <c r="CF33" s="394"/>
      <c r="CG33" s="394"/>
      <c r="CH33" s="394"/>
      <c r="CI33" s="394"/>
      <c r="CJ33" s="394"/>
      <c r="CK33" s="394"/>
      <c r="CL33" s="394"/>
      <c r="CM33" s="394"/>
      <c r="CN33" s="394"/>
      <c r="CO33" s="394"/>
      <c r="CP33" s="394"/>
      <c r="CQ33" s="394"/>
      <c r="CR33" s="394"/>
      <c r="CS33" s="394"/>
      <c r="CT33" s="394"/>
      <c r="CU33" s="394"/>
      <c r="CV33" s="394"/>
      <c r="CW33" s="394"/>
      <c r="CX33" s="394"/>
      <c r="CY33" s="394"/>
      <c r="CZ33" s="394"/>
      <c r="DA33" s="394"/>
      <c r="DB33" s="394"/>
      <c r="DC33" s="394"/>
      <c r="DD33" s="394"/>
      <c r="DE33" s="394"/>
      <c r="DF33" s="394"/>
      <c r="DG33" s="394"/>
      <c r="DH33" s="394"/>
      <c r="DI33" s="394"/>
      <c r="DJ33" s="394"/>
      <c r="DK33" s="394"/>
      <c r="DL33" s="394"/>
      <c r="DM33" s="394"/>
      <c r="DN33" s="394"/>
      <c r="DO33" s="394"/>
      <c r="DP33" s="394"/>
      <c r="DQ33" s="394"/>
      <c r="DR33" s="394"/>
      <c r="DS33" s="394"/>
      <c r="DT33" s="394"/>
      <c r="DU33" s="394"/>
      <c r="DV33" s="394"/>
      <c r="DW33" s="394"/>
      <c r="DX33" s="394"/>
      <c r="DY33" s="394"/>
      <c r="DZ33" s="394"/>
      <c r="EA33" s="394"/>
      <c r="EB33" s="394"/>
      <c r="EC33" s="394"/>
      <c r="ED33" s="394"/>
      <c r="EE33" s="394"/>
      <c r="EF33" s="394"/>
      <c r="EG33" s="394"/>
      <c r="EH33" s="394"/>
      <c r="EI33" s="394"/>
      <c r="EJ33" s="394"/>
      <c r="EK33" s="394"/>
      <c r="EL33" s="394"/>
      <c r="EM33" s="394"/>
      <c r="EN33" s="394"/>
      <c r="EO33" s="394"/>
      <c r="EP33" s="394"/>
      <c r="EQ33" s="394"/>
      <c r="ER33" s="394"/>
      <c r="ES33" s="394"/>
      <c r="ET33" s="394"/>
      <c r="EU33" s="394"/>
      <c r="EV33" s="394"/>
      <c r="EW33" s="394"/>
      <c r="EX33" s="394"/>
      <c r="EY33" s="394"/>
      <c r="EZ33" s="394"/>
      <c r="FA33" s="394"/>
      <c r="FB33" s="394"/>
      <c r="FC33" s="394"/>
      <c r="FD33" s="394"/>
      <c r="FE33" s="394"/>
      <c r="FF33" s="394"/>
      <c r="FG33" s="394"/>
      <c r="FH33" s="394"/>
      <c r="FI33" s="394"/>
      <c r="FJ33" s="394"/>
      <c r="FK33" s="394"/>
      <c r="FL33" s="394"/>
      <c r="FM33" s="394"/>
      <c r="FN33" s="394"/>
      <c r="FO33" s="394"/>
      <c r="FP33" s="394"/>
      <c r="FQ33" s="394"/>
      <c r="FR33" s="394"/>
      <c r="FS33" s="394"/>
      <c r="FT33" s="394"/>
      <c r="FU33" s="394"/>
      <c r="FV33" s="394"/>
      <c r="FW33" s="394"/>
      <c r="FX33" s="394"/>
      <c r="FY33" s="394"/>
      <c r="FZ33" s="394"/>
      <c r="GA33" s="394"/>
      <c r="GB33" s="394"/>
      <c r="GC33" s="394"/>
      <c r="GD33" s="394"/>
      <c r="GE33" s="394"/>
      <c r="GF33" s="394"/>
      <c r="GG33" s="394"/>
      <c r="GH33" s="394"/>
      <c r="GI33" s="394"/>
      <c r="GJ33" s="394"/>
      <c r="GK33" s="394"/>
      <c r="GL33" s="394"/>
      <c r="GM33" s="394"/>
      <c r="GN33" s="394"/>
      <c r="GO33" s="394"/>
      <c r="GP33" s="394"/>
      <c r="GQ33" s="394"/>
      <c r="GR33" s="394"/>
      <c r="GS33" s="394"/>
      <c r="GT33" s="394"/>
      <c r="GU33" s="394"/>
      <c r="GV33" s="394"/>
      <c r="GW33" s="394"/>
      <c r="GX33" s="394"/>
      <c r="GY33" s="394"/>
      <c r="GZ33" s="394"/>
      <c r="HA33" s="394"/>
      <c r="HB33" s="394"/>
      <c r="HC33" s="394"/>
      <c r="HD33" s="394"/>
      <c r="HE33" s="394"/>
      <c r="HF33" s="394"/>
      <c r="HG33" s="394"/>
      <c r="HH33" s="394"/>
      <c r="HI33" s="394"/>
    </row>
    <row r="34" spans="1:217" s="399" customFormat="1" ht="18" hidden="1" customHeight="1">
      <c r="A34" s="394"/>
      <c r="B34" s="395"/>
      <c r="C34" s="396"/>
      <c r="D34" s="454"/>
      <c r="E34" s="455"/>
      <c r="F34" s="456"/>
      <c r="G34" s="457"/>
      <c r="H34" s="458"/>
      <c r="I34" s="459"/>
      <c r="J34" s="425"/>
      <c r="K34" s="400"/>
      <c r="L34" s="394"/>
      <c r="M34" s="394"/>
      <c r="N34" s="394"/>
      <c r="O34" s="394"/>
      <c r="P34" s="394"/>
      <c r="Q34" s="394"/>
      <c r="R34" s="394"/>
      <c r="S34" s="394"/>
      <c r="T34" s="394"/>
      <c r="U34" s="394"/>
      <c r="V34" s="394"/>
      <c r="W34" s="394"/>
      <c r="X34" s="394"/>
      <c r="Y34" s="394"/>
      <c r="Z34" s="394"/>
      <c r="AA34" s="394"/>
      <c r="AB34" s="394"/>
      <c r="AC34" s="394"/>
      <c r="AD34" s="394"/>
      <c r="AE34" s="394"/>
      <c r="AF34" s="394"/>
      <c r="AG34" s="394"/>
      <c r="AH34" s="394"/>
      <c r="AI34" s="394"/>
      <c r="AJ34" s="394"/>
      <c r="AK34" s="394"/>
      <c r="AL34" s="394"/>
      <c r="AM34" s="394"/>
      <c r="AN34" s="394"/>
      <c r="AO34" s="394"/>
      <c r="AP34" s="394"/>
      <c r="AQ34" s="394"/>
      <c r="AR34" s="394"/>
      <c r="AS34" s="394"/>
      <c r="AT34" s="394"/>
      <c r="AU34" s="394"/>
      <c r="AV34" s="394"/>
      <c r="AW34" s="394"/>
      <c r="AX34" s="394"/>
      <c r="AY34" s="394"/>
      <c r="AZ34" s="394"/>
      <c r="BA34" s="394"/>
      <c r="BB34" s="394"/>
      <c r="BC34" s="394"/>
      <c r="BD34" s="394"/>
      <c r="BE34" s="394"/>
      <c r="BF34" s="394"/>
      <c r="BG34" s="394"/>
      <c r="BH34" s="394"/>
      <c r="BI34" s="394"/>
      <c r="BJ34" s="394"/>
      <c r="BK34" s="394"/>
      <c r="BL34" s="394"/>
      <c r="BM34" s="394"/>
      <c r="BN34" s="394"/>
      <c r="BO34" s="394"/>
      <c r="BP34" s="394"/>
      <c r="BQ34" s="394"/>
      <c r="BR34" s="394"/>
      <c r="BS34" s="394"/>
      <c r="BT34" s="394"/>
      <c r="BU34" s="394"/>
      <c r="BV34" s="394"/>
      <c r="BW34" s="394"/>
      <c r="BX34" s="394"/>
      <c r="BY34" s="394"/>
      <c r="BZ34" s="394"/>
      <c r="CA34" s="394"/>
      <c r="CB34" s="394"/>
      <c r="CC34" s="394"/>
      <c r="CD34" s="394"/>
      <c r="CE34" s="394"/>
      <c r="CF34" s="394"/>
      <c r="CG34" s="394"/>
      <c r="CH34" s="394"/>
      <c r="CI34" s="394"/>
      <c r="CJ34" s="394"/>
      <c r="CK34" s="394"/>
      <c r="CL34" s="394"/>
      <c r="CM34" s="394"/>
      <c r="CN34" s="394"/>
      <c r="CO34" s="394"/>
      <c r="CP34" s="394"/>
      <c r="CQ34" s="394"/>
      <c r="CR34" s="394"/>
      <c r="CS34" s="394"/>
      <c r="CT34" s="394"/>
      <c r="CU34" s="394"/>
      <c r="CV34" s="394"/>
      <c r="CW34" s="394"/>
      <c r="CX34" s="394"/>
      <c r="CY34" s="394"/>
      <c r="CZ34" s="394"/>
      <c r="DA34" s="394"/>
      <c r="DB34" s="394"/>
      <c r="DC34" s="394"/>
      <c r="DD34" s="394"/>
      <c r="DE34" s="394"/>
      <c r="DF34" s="394"/>
      <c r="DG34" s="394"/>
      <c r="DH34" s="394"/>
      <c r="DI34" s="394"/>
      <c r="DJ34" s="394"/>
      <c r="DK34" s="394"/>
      <c r="DL34" s="394"/>
      <c r="DM34" s="394"/>
      <c r="DN34" s="394"/>
      <c r="DO34" s="394"/>
      <c r="DP34" s="394"/>
      <c r="DQ34" s="394"/>
      <c r="DR34" s="394"/>
      <c r="DS34" s="394"/>
      <c r="DT34" s="394"/>
      <c r="DU34" s="394"/>
      <c r="DV34" s="394"/>
      <c r="DW34" s="394"/>
      <c r="DX34" s="394"/>
      <c r="DY34" s="394"/>
      <c r="DZ34" s="394"/>
      <c r="EA34" s="394"/>
      <c r="EB34" s="394"/>
      <c r="EC34" s="394"/>
      <c r="ED34" s="394"/>
      <c r="EE34" s="394"/>
      <c r="EF34" s="394"/>
      <c r="EG34" s="394"/>
      <c r="EH34" s="394"/>
      <c r="EI34" s="394"/>
      <c r="EJ34" s="394"/>
      <c r="EK34" s="394"/>
      <c r="EL34" s="394"/>
      <c r="EM34" s="394"/>
      <c r="EN34" s="394"/>
      <c r="EO34" s="394"/>
      <c r="EP34" s="394"/>
      <c r="EQ34" s="394"/>
      <c r="ER34" s="394"/>
      <c r="ES34" s="394"/>
      <c r="ET34" s="394"/>
      <c r="EU34" s="394"/>
      <c r="EV34" s="394"/>
      <c r="EW34" s="394"/>
      <c r="EX34" s="394"/>
      <c r="EY34" s="394"/>
      <c r="EZ34" s="394"/>
      <c r="FA34" s="394"/>
      <c r="FB34" s="394"/>
      <c r="FC34" s="394"/>
      <c r="FD34" s="394"/>
      <c r="FE34" s="394"/>
      <c r="FF34" s="394"/>
      <c r="FG34" s="394"/>
      <c r="FH34" s="394"/>
      <c r="FI34" s="394"/>
      <c r="FJ34" s="394"/>
      <c r="FK34" s="394"/>
      <c r="FL34" s="394"/>
      <c r="FM34" s="394"/>
      <c r="FN34" s="394"/>
      <c r="FO34" s="394"/>
      <c r="FP34" s="394"/>
      <c r="FQ34" s="394"/>
      <c r="FR34" s="394"/>
      <c r="FS34" s="394"/>
      <c r="FT34" s="394"/>
      <c r="FU34" s="394"/>
      <c r="FV34" s="394"/>
      <c r="FW34" s="394"/>
      <c r="FX34" s="394"/>
      <c r="FY34" s="394"/>
      <c r="FZ34" s="394"/>
      <c r="GA34" s="394"/>
      <c r="GB34" s="394"/>
      <c r="GC34" s="394"/>
      <c r="GD34" s="394"/>
      <c r="GE34" s="394"/>
      <c r="GF34" s="394"/>
      <c r="GG34" s="394"/>
      <c r="GH34" s="394"/>
      <c r="GI34" s="394"/>
      <c r="GJ34" s="394"/>
      <c r="GK34" s="394"/>
      <c r="GL34" s="394"/>
      <c r="GM34" s="394"/>
      <c r="GN34" s="394"/>
      <c r="GO34" s="394"/>
      <c r="GP34" s="394"/>
      <c r="GQ34" s="394"/>
      <c r="GR34" s="394"/>
      <c r="GS34" s="394"/>
      <c r="GT34" s="394"/>
      <c r="GU34" s="394"/>
      <c r="GV34" s="394"/>
      <c r="GW34" s="394"/>
      <c r="GX34" s="394"/>
      <c r="GY34" s="394"/>
      <c r="GZ34" s="394"/>
      <c r="HA34" s="394"/>
      <c r="HB34" s="394"/>
      <c r="HC34" s="394"/>
      <c r="HD34" s="394"/>
      <c r="HE34" s="394"/>
      <c r="HF34" s="394"/>
      <c r="HG34" s="394"/>
      <c r="HH34" s="394"/>
      <c r="HI34" s="394"/>
    </row>
    <row r="35" spans="1:217" s="399" customFormat="1" ht="18" customHeight="1">
      <c r="A35" s="394"/>
      <c r="B35" s="395"/>
      <c r="C35" s="396" t="s">
        <v>70</v>
      </c>
      <c r="D35" s="454">
        <v>19067</v>
      </c>
      <c r="E35" s="455">
        <v>542.35451250852248</v>
      </c>
      <c r="F35" s="456">
        <v>3919</v>
      </c>
      <c r="G35" s="457">
        <v>757.35610104618547</v>
      </c>
      <c r="H35" s="458">
        <v>623991</v>
      </c>
      <c r="I35" s="459">
        <v>1253.2503246841704</v>
      </c>
      <c r="J35" s="425"/>
      <c r="K35" s="400"/>
      <c r="L35" s="394"/>
      <c r="M35" s="394"/>
      <c r="N35" s="394"/>
      <c r="O35" s="394"/>
      <c r="P35" s="394"/>
      <c r="Q35" s="394"/>
      <c r="R35" s="394"/>
      <c r="S35" s="394"/>
      <c r="T35" s="394"/>
      <c r="U35" s="394"/>
      <c r="V35" s="394"/>
      <c r="W35" s="394"/>
      <c r="X35" s="394"/>
      <c r="Y35" s="394"/>
      <c r="Z35" s="394"/>
      <c r="AA35" s="394"/>
      <c r="AB35" s="394"/>
      <c r="AC35" s="394"/>
      <c r="AD35" s="394"/>
      <c r="AE35" s="394"/>
      <c r="AF35" s="394"/>
      <c r="AG35" s="394"/>
      <c r="AH35" s="394"/>
      <c r="AI35" s="394"/>
      <c r="AJ35" s="394"/>
      <c r="AK35" s="394"/>
      <c r="AL35" s="394"/>
      <c r="AM35" s="394"/>
      <c r="AN35" s="394"/>
      <c r="AO35" s="394"/>
      <c r="AP35" s="394"/>
      <c r="AQ35" s="394"/>
      <c r="AR35" s="394"/>
      <c r="AS35" s="394"/>
      <c r="AT35" s="394"/>
      <c r="AU35" s="394"/>
      <c r="AV35" s="394"/>
      <c r="AW35" s="394"/>
      <c r="AX35" s="394"/>
      <c r="AY35" s="394"/>
      <c r="AZ35" s="394"/>
      <c r="BA35" s="394"/>
      <c r="BB35" s="394"/>
      <c r="BC35" s="394"/>
      <c r="BD35" s="394"/>
      <c r="BE35" s="394"/>
      <c r="BF35" s="394"/>
      <c r="BG35" s="394"/>
      <c r="BH35" s="394"/>
      <c r="BI35" s="394"/>
      <c r="BJ35" s="394"/>
      <c r="BK35" s="394"/>
      <c r="BL35" s="394"/>
      <c r="BM35" s="394"/>
      <c r="BN35" s="394"/>
      <c r="BO35" s="394"/>
      <c r="BP35" s="394"/>
      <c r="BQ35" s="394"/>
      <c r="BR35" s="394"/>
      <c r="BS35" s="394"/>
      <c r="BT35" s="394"/>
      <c r="BU35" s="394"/>
      <c r="BV35" s="394"/>
      <c r="BW35" s="394"/>
      <c r="BX35" s="394"/>
      <c r="BY35" s="394"/>
      <c r="BZ35" s="394"/>
      <c r="CA35" s="394"/>
      <c r="CB35" s="394"/>
      <c r="CC35" s="394"/>
      <c r="CD35" s="394"/>
      <c r="CE35" s="394"/>
      <c r="CF35" s="394"/>
      <c r="CG35" s="394"/>
      <c r="CH35" s="394"/>
      <c r="CI35" s="394"/>
      <c r="CJ35" s="394"/>
      <c r="CK35" s="394"/>
      <c r="CL35" s="394"/>
      <c r="CM35" s="394"/>
      <c r="CN35" s="394"/>
      <c r="CO35" s="394"/>
      <c r="CP35" s="394"/>
      <c r="CQ35" s="394"/>
      <c r="CR35" s="394"/>
      <c r="CS35" s="394"/>
      <c r="CT35" s="394"/>
      <c r="CU35" s="394"/>
      <c r="CV35" s="394"/>
      <c r="CW35" s="394"/>
      <c r="CX35" s="394"/>
      <c r="CY35" s="394"/>
      <c r="CZ35" s="394"/>
      <c r="DA35" s="394"/>
      <c r="DB35" s="394"/>
      <c r="DC35" s="394"/>
      <c r="DD35" s="394"/>
      <c r="DE35" s="394"/>
      <c r="DF35" s="394"/>
      <c r="DG35" s="394"/>
      <c r="DH35" s="394"/>
      <c r="DI35" s="394"/>
      <c r="DJ35" s="394"/>
      <c r="DK35" s="394"/>
      <c r="DL35" s="394"/>
      <c r="DM35" s="394"/>
      <c r="DN35" s="394"/>
      <c r="DO35" s="394"/>
      <c r="DP35" s="394"/>
      <c r="DQ35" s="394"/>
      <c r="DR35" s="394"/>
      <c r="DS35" s="394"/>
      <c r="DT35" s="394"/>
      <c r="DU35" s="394"/>
      <c r="DV35" s="394"/>
      <c r="DW35" s="394"/>
      <c r="DX35" s="394"/>
      <c r="DY35" s="394"/>
      <c r="DZ35" s="394"/>
      <c r="EA35" s="394"/>
      <c r="EB35" s="394"/>
      <c r="EC35" s="394"/>
      <c r="ED35" s="394"/>
      <c r="EE35" s="394"/>
      <c r="EF35" s="394"/>
      <c r="EG35" s="394"/>
      <c r="EH35" s="394"/>
      <c r="EI35" s="394"/>
      <c r="EJ35" s="394"/>
      <c r="EK35" s="394"/>
      <c r="EL35" s="394"/>
      <c r="EM35" s="394"/>
      <c r="EN35" s="394"/>
      <c r="EO35" s="394"/>
      <c r="EP35" s="394"/>
      <c r="EQ35" s="394"/>
      <c r="ER35" s="394"/>
      <c r="ES35" s="394"/>
      <c r="ET35" s="394"/>
      <c r="EU35" s="394"/>
      <c r="EV35" s="394"/>
      <c r="EW35" s="394"/>
      <c r="EX35" s="394"/>
      <c r="EY35" s="394"/>
      <c r="EZ35" s="394"/>
      <c r="FA35" s="394"/>
      <c r="FB35" s="394"/>
      <c r="FC35" s="394"/>
      <c r="FD35" s="394"/>
      <c r="FE35" s="394"/>
      <c r="FF35" s="394"/>
      <c r="FG35" s="394"/>
      <c r="FH35" s="394"/>
      <c r="FI35" s="394"/>
      <c r="FJ35" s="394"/>
      <c r="FK35" s="394"/>
      <c r="FL35" s="394"/>
      <c r="FM35" s="394"/>
      <c r="FN35" s="394"/>
      <c r="FO35" s="394"/>
      <c r="FP35" s="394"/>
      <c r="FQ35" s="394"/>
      <c r="FR35" s="394"/>
      <c r="FS35" s="394"/>
      <c r="FT35" s="394"/>
      <c r="FU35" s="394"/>
      <c r="FV35" s="394"/>
      <c r="FW35" s="394"/>
      <c r="FX35" s="394"/>
      <c r="FY35" s="394"/>
      <c r="FZ35" s="394"/>
      <c r="GA35" s="394"/>
      <c r="GB35" s="394"/>
      <c r="GC35" s="394"/>
      <c r="GD35" s="394"/>
      <c r="GE35" s="394"/>
      <c r="GF35" s="394"/>
      <c r="GG35" s="394"/>
      <c r="GH35" s="394"/>
      <c r="GI35" s="394"/>
      <c r="GJ35" s="394"/>
      <c r="GK35" s="394"/>
      <c r="GL35" s="394"/>
      <c r="GM35" s="394"/>
      <c r="GN35" s="394"/>
      <c r="GO35" s="394"/>
      <c r="GP35" s="394"/>
      <c r="GQ35" s="394"/>
      <c r="GR35" s="394"/>
      <c r="GS35" s="394"/>
      <c r="GT35" s="394"/>
      <c r="GU35" s="394"/>
      <c r="GV35" s="394"/>
      <c r="GW35" s="394"/>
      <c r="GX35" s="394"/>
      <c r="GY35" s="394"/>
      <c r="GZ35" s="394"/>
      <c r="HA35" s="394"/>
      <c r="HB35" s="394"/>
      <c r="HC35" s="394"/>
      <c r="HD35" s="394"/>
      <c r="HE35" s="394"/>
      <c r="HF35" s="394"/>
      <c r="HG35" s="394"/>
      <c r="HH35" s="394"/>
      <c r="HI35" s="394"/>
    </row>
    <row r="36" spans="1:217" s="400" customFormat="1" ht="18" customHeight="1">
      <c r="B36" s="395">
        <v>5</v>
      </c>
      <c r="C36" s="401" t="s">
        <v>71</v>
      </c>
      <c r="D36" s="402">
        <v>1272</v>
      </c>
      <c r="E36" s="403">
        <v>536.84143081760999</v>
      </c>
      <c r="F36" s="402">
        <v>236</v>
      </c>
      <c r="G36" s="403">
        <v>686.35177966101685</v>
      </c>
      <c r="H36" s="402">
        <v>39396</v>
      </c>
      <c r="I36" s="403">
        <v>1101.3833617626165</v>
      </c>
      <c r="J36" s="425"/>
    </row>
    <row r="37" spans="1:217" s="400" customFormat="1" ht="18" customHeight="1">
      <c r="B37" s="395">
        <v>9</v>
      </c>
      <c r="C37" s="401" t="s">
        <v>72</v>
      </c>
      <c r="D37" s="402">
        <v>2856</v>
      </c>
      <c r="E37" s="403">
        <v>536.06964985994398</v>
      </c>
      <c r="F37" s="402">
        <v>325</v>
      </c>
      <c r="G37" s="403">
        <v>783.49123076923081</v>
      </c>
      <c r="H37" s="402">
        <v>93024</v>
      </c>
      <c r="I37" s="403">
        <v>1347.0930788828684</v>
      </c>
      <c r="J37" s="425"/>
    </row>
    <row r="38" spans="1:217" s="400" customFormat="1" ht="18" customHeight="1">
      <c r="B38" s="395">
        <v>24</v>
      </c>
      <c r="C38" s="401" t="s">
        <v>73</v>
      </c>
      <c r="D38" s="402">
        <v>4073</v>
      </c>
      <c r="E38" s="403">
        <v>553.14507242818559</v>
      </c>
      <c r="F38" s="402">
        <v>1089</v>
      </c>
      <c r="G38" s="403">
        <v>834.56576675849408</v>
      </c>
      <c r="H38" s="402">
        <v>139760</v>
      </c>
      <c r="I38" s="403">
        <v>1250.965622281054</v>
      </c>
      <c r="J38" s="420"/>
    </row>
    <row r="39" spans="1:217" s="400" customFormat="1" ht="18" customHeight="1">
      <c r="B39" s="395">
        <v>34</v>
      </c>
      <c r="C39" s="401" t="s">
        <v>74</v>
      </c>
      <c r="D39" s="402">
        <v>1356</v>
      </c>
      <c r="E39" s="403">
        <v>566.13013274336276</v>
      </c>
      <c r="F39" s="402">
        <v>298</v>
      </c>
      <c r="G39" s="403">
        <v>782.27365771812083</v>
      </c>
      <c r="H39" s="402">
        <v>43574</v>
      </c>
      <c r="I39" s="403">
        <v>1284.7011401294358</v>
      </c>
      <c r="J39" s="420"/>
    </row>
    <row r="40" spans="1:217" s="400" customFormat="1" ht="18" customHeight="1">
      <c r="B40" s="395">
        <v>37</v>
      </c>
      <c r="C40" s="401" t="s">
        <v>75</v>
      </c>
      <c r="D40" s="402">
        <v>2558</v>
      </c>
      <c r="E40" s="403">
        <v>548.15867474589515</v>
      </c>
      <c r="F40" s="402">
        <v>649</v>
      </c>
      <c r="G40" s="403">
        <v>707.81684129429891</v>
      </c>
      <c r="H40" s="402">
        <v>81806</v>
      </c>
      <c r="I40" s="403">
        <v>1167.3079871892039</v>
      </c>
      <c r="J40" s="420"/>
    </row>
    <row r="41" spans="1:217" s="400" customFormat="1" ht="18" customHeight="1">
      <c r="B41" s="395">
        <v>40</v>
      </c>
      <c r="C41" s="401" t="s">
        <v>76</v>
      </c>
      <c r="D41" s="402">
        <v>1112</v>
      </c>
      <c r="E41" s="403">
        <v>505.80934352517983</v>
      </c>
      <c r="F41" s="402">
        <v>137</v>
      </c>
      <c r="G41" s="403">
        <v>715.87613138686129</v>
      </c>
      <c r="H41" s="402">
        <v>35082</v>
      </c>
      <c r="I41" s="403">
        <v>1195.9705874807596</v>
      </c>
      <c r="J41" s="420"/>
    </row>
    <row r="42" spans="1:217" s="400" customFormat="1" ht="18" customHeight="1">
      <c r="B42" s="395">
        <v>42</v>
      </c>
      <c r="C42" s="401" t="s">
        <v>77</v>
      </c>
      <c r="D42" s="402">
        <v>693</v>
      </c>
      <c r="E42" s="403">
        <v>536.72790764790761</v>
      </c>
      <c r="F42" s="402">
        <v>78</v>
      </c>
      <c r="G42" s="403">
        <v>726.66858974358979</v>
      </c>
      <c r="H42" s="402">
        <v>22728</v>
      </c>
      <c r="I42" s="403">
        <v>1204.1080891411477</v>
      </c>
      <c r="J42" s="420"/>
    </row>
    <row r="43" spans="1:217" s="400" customFormat="1" ht="18" customHeight="1">
      <c r="B43" s="395">
        <v>47</v>
      </c>
      <c r="C43" s="401" t="s">
        <v>78</v>
      </c>
      <c r="D43" s="402">
        <v>3578</v>
      </c>
      <c r="E43" s="403">
        <v>544.24395751816655</v>
      </c>
      <c r="F43" s="402">
        <v>683</v>
      </c>
      <c r="G43" s="403">
        <v>768.20805270863855</v>
      </c>
      <c r="H43" s="402">
        <v>121000</v>
      </c>
      <c r="I43" s="403">
        <v>1377.9003502479338</v>
      </c>
      <c r="J43" s="420"/>
    </row>
    <row r="44" spans="1:217" s="400" customFormat="1" ht="18" customHeight="1">
      <c r="B44" s="395">
        <v>49</v>
      </c>
      <c r="C44" s="401" t="s">
        <v>79</v>
      </c>
      <c r="D44" s="402">
        <v>1569</v>
      </c>
      <c r="E44" s="403">
        <v>524.31913957934989</v>
      </c>
      <c r="F44" s="402">
        <v>424</v>
      </c>
      <c r="G44" s="403">
        <v>638.42172169811317</v>
      </c>
      <c r="H44" s="402">
        <v>47621</v>
      </c>
      <c r="I44" s="403">
        <v>1070.0650265639113</v>
      </c>
      <c r="J44" s="420"/>
    </row>
    <row r="45" spans="1:217" s="400" customFormat="1" ht="18" hidden="1" customHeight="1">
      <c r="B45" s="395"/>
      <c r="C45" s="401"/>
      <c r="D45" s="402"/>
      <c r="E45" s="403"/>
      <c r="F45" s="402"/>
      <c r="G45" s="403"/>
      <c r="H45" s="402"/>
      <c r="I45" s="403"/>
      <c r="J45" s="420"/>
    </row>
    <row r="46" spans="1:217" s="399" customFormat="1" ht="18" customHeight="1">
      <c r="A46" s="394"/>
      <c r="B46" s="395"/>
      <c r="C46" s="396" t="s">
        <v>80</v>
      </c>
      <c r="D46" s="454">
        <v>14715</v>
      </c>
      <c r="E46" s="455">
        <v>499.92355419639836</v>
      </c>
      <c r="F46" s="456">
        <v>2647</v>
      </c>
      <c r="G46" s="457">
        <v>671.81871174915011</v>
      </c>
      <c r="H46" s="458">
        <v>391566</v>
      </c>
      <c r="I46" s="459">
        <v>1165.254831471578</v>
      </c>
      <c r="J46" s="420"/>
      <c r="K46" s="400"/>
      <c r="L46" s="394"/>
      <c r="M46" s="394"/>
      <c r="N46" s="394"/>
      <c r="O46" s="394"/>
      <c r="P46" s="394"/>
      <c r="Q46" s="394"/>
      <c r="R46" s="394"/>
      <c r="S46" s="394"/>
      <c r="T46" s="394"/>
      <c r="U46" s="394"/>
      <c r="V46" s="394"/>
      <c r="W46" s="394"/>
      <c r="X46" s="394"/>
      <c r="Y46" s="394"/>
      <c r="Z46" s="394"/>
      <c r="AA46" s="394"/>
      <c r="AB46" s="394"/>
      <c r="AC46" s="394"/>
      <c r="AD46" s="394"/>
      <c r="AE46" s="394"/>
      <c r="AF46" s="394"/>
      <c r="AG46" s="394"/>
      <c r="AH46" s="394"/>
      <c r="AI46" s="394"/>
      <c r="AJ46" s="394"/>
      <c r="AK46" s="394"/>
      <c r="AL46" s="394"/>
      <c r="AM46" s="394"/>
      <c r="AN46" s="394"/>
      <c r="AO46" s="394"/>
      <c r="AP46" s="394"/>
      <c r="AQ46" s="394"/>
      <c r="AR46" s="394"/>
      <c r="AS46" s="394"/>
      <c r="AT46" s="394"/>
      <c r="AU46" s="394"/>
      <c r="AV46" s="394"/>
      <c r="AW46" s="394"/>
      <c r="AX46" s="394"/>
      <c r="AY46" s="394"/>
      <c r="AZ46" s="394"/>
      <c r="BA46" s="394"/>
      <c r="BB46" s="394"/>
      <c r="BC46" s="394"/>
      <c r="BD46" s="394"/>
      <c r="BE46" s="394"/>
      <c r="BF46" s="394"/>
      <c r="BG46" s="394"/>
      <c r="BH46" s="394"/>
      <c r="BI46" s="394"/>
      <c r="BJ46" s="394"/>
      <c r="BK46" s="394"/>
      <c r="BL46" s="394"/>
      <c r="BM46" s="394"/>
      <c r="BN46" s="394"/>
      <c r="BO46" s="394"/>
      <c r="BP46" s="394"/>
      <c r="BQ46" s="394"/>
      <c r="BR46" s="394"/>
      <c r="BS46" s="394"/>
      <c r="BT46" s="394"/>
      <c r="BU46" s="394"/>
      <c r="BV46" s="394"/>
      <c r="BW46" s="394"/>
      <c r="BX46" s="394"/>
      <c r="BY46" s="394"/>
      <c r="BZ46" s="394"/>
      <c r="CA46" s="394"/>
      <c r="CB46" s="394"/>
      <c r="CC46" s="394"/>
      <c r="CD46" s="394"/>
      <c r="CE46" s="394"/>
      <c r="CF46" s="394"/>
      <c r="CG46" s="394"/>
      <c r="CH46" s="394"/>
      <c r="CI46" s="394"/>
      <c r="CJ46" s="394"/>
      <c r="CK46" s="394"/>
      <c r="CL46" s="394"/>
      <c r="CM46" s="394"/>
      <c r="CN46" s="394"/>
      <c r="CO46" s="394"/>
      <c r="CP46" s="394"/>
      <c r="CQ46" s="394"/>
      <c r="CR46" s="394"/>
      <c r="CS46" s="394"/>
      <c r="CT46" s="394"/>
      <c r="CU46" s="394"/>
      <c r="CV46" s="394"/>
      <c r="CW46" s="394"/>
      <c r="CX46" s="394"/>
      <c r="CY46" s="394"/>
      <c r="CZ46" s="394"/>
      <c r="DA46" s="394"/>
      <c r="DB46" s="394"/>
      <c r="DC46" s="394"/>
      <c r="DD46" s="394"/>
      <c r="DE46" s="394"/>
      <c r="DF46" s="394"/>
      <c r="DG46" s="394"/>
      <c r="DH46" s="394"/>
      <c r="DI46" s="394"/>
      <c r="DJ46" s="394"/>
      <c r="DK46" s="394"/>
      <c r="DL46" s="394"/>
      <c r="DM46" s="394"/>
      <c r="DN46" s="394"/>
      <c r="DO46" s="394"/>
      <c r="DP46" s="394"/>
      <c r="DQ46" s="394"/>
      <c r="DR46" s="394"/>
      <c r="DS46" s="394"/>
      <c r="DT46" s="394"/>
      <c r="DU46" s="394"/>
      <c r="DV46" s="394"/>
      <c r="DW46" s="394"/>
      <c r="DX46" s="394"/>
      <c r="DY46" s="394"/>
      <c r="DZ46" s="394"/>
      <c r="EA46" s="394"/>
      <c r="EB46" s="394"/>
      <c r="EC46" s="394"/>
      <c r="ED46" s="394"/>
      <c r="EE46" s="394"/>
      <c r="EF46" s="394"/>
      <c r="EG46" s="394"/>
      <c r="EH46" s="394"/>
      <c r="EI46" s="394"/>
      <c r="EJ46" s="394"/>
      <c r="EK46" s="394"/>
      <c r="EL46" s="394"/>
      <c r="EM46" s="394"/>
      <c r="EN46" s="394"/>
      <c r="EO46" s="394"/>
      <c r="EP46" s="394"/>
      <c r="EQ46" s="394"/>
      <c r="ER46" s="394"/>
      <c r="ES46" s="394"/>
      <c r="ET46" s="394"/>
      <c r="EU46" s="394"/>
      <c r="EV46" s="394"/>
      <c r="EW46" s="394"/>
      <c r="EX46" s="394"/>
      <c r="EY46" s="394"/>
      <c r="EZ46" s="394"/>
      <c r="FA46" s="394"/>
      <c r="FB46" s="394"/>
      <c r="FC46" s="394"/>
      <c r="FD46" s="394"/>
      <c r="FE46" s="394"/>
      <c r="FF46" s="394"/>
      <c r="FG46" s="394"/>
      <c r="FH46" s="394"/>
      <c r="FI46" s="394"/>
      <c r="FJ46" s="394"/>
      <c r="FK46" s="394"/>
      <c r="FL46" s="394"/>
      <c r="FM46" s="394"/>
      <c r="FN46" s="394"/>
      <c r="FO46" s="394"/>
      <c r="FP46" s="394"/>
      <c r="FQ46" s="394"/>
      <c r="FR46" s="394"/>
      <c r="FS46" s="394"/>
      <c r="FT46" s="394"/>
      <c r="FU46" s="394"/>
      <c r="FV46" s="394"/>
      <c r="FW46" s="394"/>
      <c r="FX46" s="394"/>
      <c r="FY46" s="394"/>
      <c r="FZ46" s="394"/>
      <c r="GA46" s="394"/>
      <c r="GB46" s="394"/>
      <c r="GC46" s="394"/>
      <c r="GD46" s="394"/>
      <c r="GE46" s="394"/>
      <c r="GF46" s="394"/>
      <c r="GG46" s="394"/>
      <c r="GH46" s="394"/>
      <c r="GI46" s="394"/>
      <c r="GJ46" s="394"/>
      <c r="GK46" s="394"/>
      <c r="GL46" s="394"/>
      <c r="GM46" s="394"/>
      <c r="GN46" s="394"/>
      <c r="GO46" s="394"/>
      <c r="GP46" s="394"/>
      <c r="GQ46" s="394"/>
      <c r="GR46" s="394"/>
      <c r="GS46" s="394"/>
      <c r="GT46" s="394"/>
      <c r="GU46" s="394"/>
      <c r="GV46" s="394"/>
      <c r="GW46" s="394"/>
      <c r="GX46" s="394"/>
      <c r="GY46" s="394"/>
      <c r="GZ46" s="394"/>
      <c r="HA46" s="394"/>
      <c r="HB46" s="394"/>
      <c r="HC46" s="394"/>
      <c r="HD46" s="394"/>
      <c r="HE46" s="394"/>
      <c r="HF46" s="394"/>
      <c r="HG46" s="394"/>
      <c r="HH46" s="394"/>
      <c r="HI46" s="394"/>
    </row>
    <row r="47" spans="1:217" s="400" customFormat="1" ht="18" customHeight="1">
      <c r="B47" s="395">
        <v>2</v>
      </c>
      <c r="C47" s="401" t="s">
        <v>81</v>
      </c>
      <c r="D47" s="402">
        <v>2929</v>
      </c>
      <c r="E47" s="403">
        <v>502.12941959713226</v>
      </c>
      <c r="F47" s="402">
        <v>749</v>
      </c>
      <c r="G47" s="403">
        <v>636.62793057409885</v>
      </c>
      <c r="H47" s="402">
        <v>74764</v>
      </c>
      <c r="I47" s="403">
        <v>1130.0406828152584</v>
      </c>
      <c r="J47" s="420"/>
    </row>
    <row r="48" spans="1:217" s="400" customFormat="1" ht="18" customHeight="1">
      <c r="B48" s="395">
        <v>13</v>
      </c>
      <c r="C48" s="401" t="s">
        <v>82</v>
      </c>
      <c r="D48" s="402">
        <v>4014</v>
      </c>
      <c r="E48" s="403">
        <v>527.57086447433983</v>
      </c>
      <c r="F48" s="402">
        <v>886</v>
      </c>
      <c r="G48" s="403">
        <v>710.15793453724609</v>
      </c>
      <c r="H48" s="402">
        <v>102461</v>
      </c>
      <c r="I48" s="403">
        <v>1169.9886620275031</v>
      </c>
      <c r="J48" s="420"/>
    </row>
    <row r="49" spans="1:217" s="400" customFormat="1" ht="18" customHeight="1">
      <c r="B49" s="395">
        <v>16</v>
      </c>
      <c r="C49" s="401" t="s">
        <v>83</v>
      </c>
      <c r="D49" s="402">
        <v>1610</v>
      </c>
      <c r="E49" s="403">
        <v>515.09075155279493</v>
      </c>
      <c r="F49" s="402">
        <v>330</v>
      </c>
      <c r="G49" s="403">
        <v>641.07387878787881</v>
      </c>
      <c r="H49" s="402">
        <v>45233</v>
      </c>
      <c r="I49" s="403">
        <v>1071.0940569937879</v>
      </c>
      <c r="J49" s="420"/>
    </row>
    <row r="50" spans="1:217" s="400" customFormat="1" ht="18" customHeight="1">
      <c r="B50" s="395">
        <v>19</v>
      </c>
      <c r="C50" s="401" t="s">
        <v>84</v>
      </c>
      <c r="D50" s="402">
        <v>1565</v>
      </c>
      <c r="E50" s="403">
        <v>496.64391693290742</v>
      </c>
      <c r="F50" s="402">
        <v>118</v>
      </c>
      <c r="G50" s="403">
        <v>746.46525423728804</v>
      </c>
      <c r="H50" s="402">
        <v>45123</v>
      </c>
      <c r="I50" s="403">
        <v>1328.013490902644</v>
      </c>
      <c r="J50" s="420"/>
    </row>
    <row r="51" spans="1:217" s="400" customFormat="1" ht="18" customHeight="1">
      <c r="B51" s="395">
        <v>45</v>
      </c>
      <c r="C51" s="401" t="s">
        <v>85</v>
      </c>
      <c r="D51" s="402">
        <v>4597</v>
      </c>
      <c r="E51" s="403">
        <v>470.18158364150537</v>
      </c>
      <c r="F51" s="402">
        <v>564</v>
      </c>
      <c r="G51" s="403">
        <v>660.69609929078013</v>
      </c>
      <c r="H51" s="402">
        <v>123985</v>
      </c>
      <c r="I51" s="403">
        <v>1157.6953115296201</v>
      </c>
      <c r="J51" s="420"/>
    </row>
    <row r="52" spans="1:217" s="400" customFormat="1" ht="18" hidden="1" customHeight="1">
      <c r="B52" s="395"/>
      <c r="C52" s="401"/>
      <c r="D52" s="402"/>
      <c r="E52" s="403"/>
      <c r="F52" s="402"/>
      <c r="G52" s="403"/>
      <c r="H52" s="402"/>
      <c r="I52" s="403"/>
      <c r="J52" s="420"/>
    </row>
    <row r="53" spans="1:217" s="399" customFormat="1" ht="18" customHeight="1">
      <c r="A53" s="394"/>
      <c r="B53" s="395"/>
      <c r="C53" s="396" t="s">
        <v>86</v>
      </c>
      <c r="D53" s="454">
        <v>50454</v>
      </c>
      <c r="E53" s="455">
        <v>497.26754548697829</v>
      </c>
      <c r="F53" s="456">
        <v>1392</v>
      </c>
      <c r="G53" s="457">
        <v>815.98549568965518</v>
      </c>
      <c r="H53" s="458">
        <v>1778800</v>
      </c>
      <c r="I53" s="459">
        <v>1304.9605462334157</v>
      </c>
      <c r="J53" s="420"/>
      <c r="K53" s="400"/>
      <c r="L53" s="394"/>
      <c r="M53" s="394"/>
      <c r="N53" s="394"/>
      <c r="O53" s="394"/>
      <c r="P53" s="394"/>
      <c r="Q53" s="394"/>
      <c r="R53" s="394"/>
      <c r="S53" s="394"/>
      <c r="T53" s="394"/>
      <c r="U53" s="394"/>
      <c r="V53" s="394"/>
      <c r="W53" s="394"/>
      <c r="X53" s="394"/>
      <c r="Y53" s="394"/>
      <c r="Z53" s="394"/>
      <c r="AA53" s="394"/>
      <c r="AB53" s="394"/>
      <c r="AC53" s="394"/>
      <c r="AD53" s="394"/>
      <c r="AE53" s="394"/>
      <c r="AF53" s="394"/>
      <c r="AG53" s="394"/>
      <c r="AH53" s="394"/>
      <c r="AI53" s="394"/>
      <c r="AJ53" s="394"/>
      <c r="AK53" s="394"/>
      <c r="AL53" s="394"/>
      <c r="AM53" s="394"/>
      <c r="AN53" s="394"/>
      <c r="AO53" s="394"/>
      <c r="AP53" s="394"/>
      <c r="AQ53" s="394"/>
      <c r="AR53" s="394"/>
      <c r="AS53" s="394"/>
      <c r="AT53" s="394"/>
      <c r="AU53" s="394"/>
      <c r="AV53" s="394"/>
      <c r="AW53" s="394"/>
      <c r="AX53" s="394"/>
      <c r="AY53" s="394"/>
      <c r="AZ53" s="394"/>
      <c r="BA53" s="394"/>
      <c r="BB53" s="394"/>
      <c r="BC53" s="394"/>
      <c r="BD53" s="394"/>
      <c r="BE53" s="394"/>
      <c r="BF53" s="394"/>
      <c r="BG53" s="394"/>
      <c r="BH53" s="394"/>
      <c r="BI53" s="394"/>
      <c r="BJ53" s="394"/>
      <c r="BK53" s="394"/>
      <c r="BL53" s="394"/>
      <c r="BM53" s="394"/>
      <c r="BN53" s="394"/>
      <c r="BO53" s="394"/>
      <c r="BP53" s="394"/>
      <c r="BQ53" s="394"/>
      <c r="BR53" s="394"/>
      <c r="BS53" s="394"/>
      <c r="BT53" s="394"/>
      <c r="BU53" s="394"/>
      <c r="BV53" s="394"/>
      <c r="BW53" s="394"/>
      <c r="BX53" s="394"/>
      <c r="BY53" s="394"/>
      <c r="BZ53" s="394"/>
      <c r="CA53" s="394"/>
      <c r="CB53" s="394"/>
      <c r="CC53" s="394"/>
      <c r="CD53" s="394"/>
      <c r="CE53" s="394"/>
      <c r="CF53" s="394"/>
      <c r="CG53" s="394"/>
      <c r="CH53" s="394"/>
      <c r="CI53" s="394"/>
      <c r="CJ53" s="394"/>
      <c r="CK53" s="394"/>
      <c r="CL53" s="394"/>
      <c r="CM53" s="394"/>
      <c r="CN53" s="394"/>
      <c r="CO53" s="394"/>
      <c r="CP53" s="394"/>
      <c r="CQ53" s="394"/>
      <c r="CR53" s="394"/>
      <c r="CS53" s="394"/>
      <c r="CT53" s="394"/>
      <c r="CU53" s="394"/>
      <c r="CV53" s="394"/>
      <c r="CW53" s="394"/>
      <c r="CX53" s="394"/>
      <c r="CY53" s="394"/>
      <c r="CZ53" s="394"/>
      <c r="DA53" s="394"/>
      <c r="DB53" s="394"/>
      <c r="DC53" s="394"/>
      <c r="DD53" s="394"/>
      <c r="DE53" s="394"/>
      <c r="DF53" s="394"/>
      <c r="DG53" s="394"/>
      <c r="DH53" s="394"/>
      <c r="DI53" s="394"/>
      <c r="DJ53" s="394"/>
      <c r="DK53" s="394"/>
      <c r="DL53" s="394"/>
      <c r="DM53" s="394"/>
      <c r="DN53" s="394"/>
      <c r="DO53" s="394"/>
      <c r="DP53" s="394"/>
      <c r="DQ53" s="394"/>
      <c r="DR53" s="394"/>
      <c r="DS53" s="394"/>
      <c r="DT53" s="394"/>
      <c r="DU53" s="394"/>
      <c r="DV53" s="394"/>
      <c r="DW53" s="394"/>
      <c r="DX53" s="394"/>
      <c r="DY53" s="394"/>
      <c r="DZ53" s="394"/>
      <c r="EA53" s="394"/>
      <c r="EB53" s="394"/>
      <c r="EC53" s="394"/>
      <c r="ED53" s="394"/>
      <c r="EE53" s="394"/>
      <c r="EF53" s="394"/>
      <c r="EG53" s="394"/>
      <c r="EH53" s="394"/>
      <c r="EI53" s="394"/>
      <c r="EJ53" s="394"/>
      <c r="EK53" s="394"/>
      <c r="EL53" s="394"/>
      <c r="EM53" s="394"/>
      <c r="EN53" s="394"/>
      <c r="EO53" s="394"/>
      <c r="EP53" s="394"/>
      <c r="EQ53" s="394"/>
      <c r="ER53" s="394"/>
      <c r="ES53" s="394"/>
      <c r="ET53" s="394"/>
      <c r="EU53" s="394"/>
      <c r="EV53" s="394"/>
      <c r="EW53" s="394"/>
      <c r="EX53" s="394"/>
      <c r="EY53" s="394"/>
      <c r="EZ53" s="394"/>
      <c r="FA53" s="394"/>
      <c r="FB53" s="394"/>
      <c r="FC53" s="394"/>
      <c r="FD53" s="394"/>
      <c r="FE53" s="394"/>
      <c r="FF53" s="394"/>
      <c r="FG53" s="394"/>
      <c r="FH53" s="394"/>
      <c r="FI53" s="394"/>
      <c r="FJ53" s="394"/>
      <c r="FK53" s="394"/>
      <c r="FL53" s="394"/>
      <c r="FM53" s="394"/>
      <c r="FN53" s="394"/>
      <c r="FO53" s="394"/>
      <c r="FP53" s="394"/>
      <c r="FQ53" s="394"/>
      <c r="FR53" s="394"/>
      <c r="FS53" s="394"/>
      <c r="FT53" s="394"/>
      <c r="FU53" s="394"/>
      <c r="FV53" s="394"/>
      <c r="FW53" s="394"/>
      <c r="FX53" s="394"/>
      <c r="FY53" s="394"/>
      <c r="FZ53" s="394"/>
      <c r="GA53" s="394"/>
      <c r="GB53" s="394"/>
      <c r="GC53" s="394"/>
      <c r="GD53" s="394"/>
      <c r="GE53" s="394"/>
      <c r="GF53" s="394"/>
      <c r="GG53" s="394"/>
      <c r="GH53" s="394"/>
      <c r="GI53" s="394"/>
      <c r="GJ53" s="394"/>
      <c r="GK53" s="394"/>
      <c r="GL53" s="394"/>
      <c r="GM53" s="394"/>
      <c r="GN53" s="394"/>
      <c r="GO53" s="394"/>
      <c r="GP53" s="394"/>
      <c r="GQ53" s="394"/>
      <c r="GR53" s="394"/>
      <c r="GS53" s="394"/>
      <c r="GT53" s="394"/>
      <c r="GU53" s="394"/>
      <c r="GV53" s="394"/>
      <c r="GW53" s="394"/>
      <c r="GX53" s="394"/>
      <c r="GY53" s="394"/>
      <c r="GZ53" s="394"/>
      <c r="HA53" s="394"/>
      <c r="HB53" s="394"/>
      <c r="HC53" s="394"/>
      <c r="HD53" s="394"/>
      <c r="HE53" s="394"/>
      <c r="HF53" s="394"/>
      <c r="HG53" s="394"/>
      <c r="HH53" s="394"/>
      <c r="HI53" s="394"/>
    </row>
    <row r="54" spans="1:217" s="400" customFormat="1" ht="18" customHeight="1">
      <c r="B54" s="395">
        <v>8</v>
      </c>
      <c r="C54" s="401" t="s">
        <v>87</v>
      </c>
      <c r="D54" s="402">
        <v>37123</v>
      </c>
      <c r="E54" s="403">
        <v>515.86175093607733</v>
      </c>
      <c r="F54" s="402">
        <v>1085</v>
      </c>
      <c r="G54" s="403">
        <v>834.06318894009223</v>
      </c>
      <c r="H54" s="402">
        <v>1330237</v>
      </c>
      <c r="I54" s="403">
        <v>1344.9915050400793</v>
      </c>
      <c r="J54" s="420"/>
    </row>
    <row r="55" spans="1:217" s="400" customFormat="1" ht="18" customHeight="1">
      <c r="B55" s="395">
        <v>17</v>
      </c>
      <c r="C55" s="401" t="s">
        <v>209</v>
      </c>
      <c r="D55" s="402">
        <v>4620</v>
      </c>
      <c r="E55" s="403">
        <v>426.87727489177485</v>
      </c>
      <c r="F55" s="402">
        <v>60</v>
      </c>
      <c r="G55" s="403">
        <v>828.1873333333333</v>
      </c>
      <c r="H55" s="402">
        <v>166580</v>
      </c>
      <c r="I55" s="403">
        <v>1176.9457805258735</v>
      </c>
      <c r="J55" s="420"/>
    </row>
    <row r="56" spans="1:217" s="400" customFormat="1" ht="18" customHeight="1">
      <c r="B56" s="395">
        <v>25</v>
      </c>
      <c r="C56" s="401" t="s">
        <v>206</v>
      </c>
      <c r="D56" s="402">
        <v>3218</v>
      </c>
      <c r="E56" s="403">
        <v>449.50738036047233</v>
      </c>
      <c r="F56" s="402">
        <v>63</v>
      </c>
      <c r="G56" s="403">
        <v>775.89619047619044</v>
      </c>
      <c r="H56" s="402">
        <v>102251</v>
      </c>
      <c r="I56" s="403">
        <v>1127.7778584072526</v>
      </c>
      <c r="J56" s="420"/>
    </row>
    <row r="57" spans="1:217" s="400" customFormat="1" ht="18" customHeight="1">
      <c r="B57" s="395">
        <v>43</v>
      </c>
      <c r="C57" s="401" t="s">
        <v>88</v>
      </c>
      <c r="D57" s="402">
        <v>5493</v>
      </c>
      <c r="E57" s="403">
        <v>458.78630984889861</v>
      </c>
      <c r="F57" s="402">
        <v>184</v>
      </c>
      <c r="G57" s="403">
        <v>719.13342391304343</v>
      </c>
      <c r="H57" s="402">
        <v>179732</v>
      </c>
      <c r="I57" s="403">
        <v>1228.1302885963541</v>
      </c>
      <c r="J57" s="420"/>
    </row>
    <row r="58" spans="1:217" s="400" customFormat="1" ht="18" hidden="1" customHeight="1">
      <c r="B58" s="395"/>
      <c r="C58" s="401"/>
      <c r="D58" s="402"/>
      <c r="E58" s="403"/>
      <c r="F58" s="402"/>
      <c r="G58" s="403"/>
      <c r="H58" s="402"/>
      <c r="I58" s="403"/>
      <c r="J58" s="420"/>
    </row>
    <row r="59" spans="1:217" s="399" customFormat="1" ht="18" customHeight="1">
      <c r="A59" s="394"/>
      <c r="B59" s="395"/>
      <c r="C59" s="396" t="s">
        <v>89</v>
      </c>
      <c r="D59" s="454">
        <v>37652</v>
      </c>
      <c r="E59" s="455">
        <v>471.03355200254958</v>
      </c>
      <c r="F59" s="456">
        <v>2633</v>
      </c>
      <c r="G59" s="457">
        <v>726.88544625902023</v>
      </c>
      <c r="H59" s="458">
        <v>1041552</v>
      </c>
      <c r="I59" s="459">
        <v>1157.2352306269879</v>
      </c>
      <c r="J59" s="420"/>
      <c r="K59" s="400"/>
      <c r="L59" s="394"/>
      <c r="M59" s="394"/>
      <c r="N59" s="394"/>
      <c r="O59" s="394"/>
      <c r="P59" s="394"/>
      <c r="Q59" s="394"/>
      <c r="R59" s="394"/>
      <c r="S59" s="394"/>
      <c r="T59" s="394"/>
      <c r="U59" s="394"/>
      <c r="V59" s="394"/>
      <c r="W59" s="394"/>
      <c r="X59" s="394"/>
      <c r="Y59" s="394"/>
      <c r="Z59" s="394"/>
      <c r="AA59" s="394"/>
      <c r="AB59" s="394"/>
      <c r="AC59" s="394"/>
      <c r="AD59" s="394"/>
      <c r="AE59" s="394"/>
      <c r="AF59" s="394"/>
      <c r="AG59" s="394"/>
      <c r="AH59" s="394"/>
      <c r="AI59" s="394"/>
      <c r="AJ59" s="394"/>
      <c r="AK59" s="394"/>
      <c r="AL59" s="394"/>
      <c r="AM59" s="394"/>
      <c r="AN59" s="394"/>
      <c r="AO59" s="394"/>
      <c r="AP59" s="394"/>
      <c r="AQ59" s="394"/>
      <c r="AR59" s="394"/>
      <c r="AS59" s="394"/>
      <c r="AT59" s="394"/>
      <c r="AU59" s="394"/>
      <c r="AV59" s="394"/>
      <c r="AW59" s="394"/>
      <c r="AX59" s="394"/>
      <c r="AY59" s="394"/>
      <c r="AZ59" s="394"/>
      <c r="BA59" s="394"/>
      <c r="BB59" s="394"/>
      <c r="BC59" s="394"/>
      <c r="BD59" s="394"/>
      <c r="BE59" s="394"/>
      <c r="BF59" s="394"/>
      <c r="BG59" s="394"/>
      <c r="BH59" s="394"/>
      <c r="BI59" s="394"/>
      <c r="BJ59" s="394"/>
      <c r="BK59" s="394"/>
      <c r="BL59" s="394"/>
      <c r="BM59" s="394"/>
      <c r="BN59" s="394"/>
      <c r="BO59" s="394"/>
      <c r="BP59" s="394"/>
      <c r="BQ59" s="394"/>
      <c r="BR59" s="394"/>
      <c r="BS59" s="394"/>
      <c r="BT59" s="394"/>
      <c r="BU59" s="394"/>
      <c r="BV59" s="394"/>
      <c r="BW59" s="394"/>
      <c r="BX59" s="394"/>
      <c r="BY59" s="394"/>
      <c r="BZ59" s="394"/>
      <c r="CA59" s="394"/>
      <c r="CB59" s="394"/>
      <c r="CC59" s="394"/>
      <c r="CD59" s="394"/>
      <c r="CE59" s="394"/>
      <c r="CF59" s="394"/>
      <c r="CG59" s="394"/>
      <c r="CH59" s="394"/>
      <c r="CI59" s="394"/>
      <c r="CJ59" s="394"/>
      <c r="CK59" s="394"/>
      <c r="CL59" s="394"/>
      <c r="CM59" s="394"/>
      <c r="CN59" s="394"/>
      <c r="CO59" s="394"/>
      <c r="CP59" s="394"/>
      <c r="CQ59" s="394"/>
      <c r="CR59" s="394"/>
      <c r="CS59" s="394"/>
      <c r="CT59" s="394"/>
      <c r="CU59" s="394"/>
      <c r="CV59" s="394"/>
      <c r="CW59" s="394"/>
      <c r="CX59" s="394"/>
      <c r="CY59" s="394"/>
      <c r="CZ59" s="394"/>
      <c r="DA59" s="394"/>
      <c r="DB59" s="394"/>
      <c r="DC59" s="394"/>
      <c r="DD59" s="394"/>
      <c r="DE59" s="394"/>
      <c r="DF59" s="394"/>
      <c r="DG59" s="394"/>
      <c r="DH59" s="394"/>
      <c r="DI59" s="394"/>
      <c r="DJ59" s="394"/>
      <c r="DK59" s="394"/>
      <c r="DL59" s="394"/>
      <c r="DM59" s="394"/>
      <c r="DN59" s="394"/>
      <c r="DO59" s="394"/>
      <c r="DP59" s="394"/>
      <c r="DQ59" s="394"/>
      <c r="DR59" s="394"/>
      <c r="DS59" s="394"/>
      <c r="DT59" s="394"/>
      <c r="DU59" s="394"/>
      <c r="DV59" s="394"/>
      <c r="DW59" s="394"/>
      <c r="DX59" s="394"/>
      <c r="DY59" s="394"/>
      <c r="DZ59" s="394"/>
      <c r="EA59" s="394"/>
      <c r="EB59" s="394"/>
      <c r="EC59" s="394"/>
      <c r="ED59" s="394"/>
      <c r="EE59" s="394"/>
      <c r="EF59" s="394"/>
      <c r="EG59" s="394"/>
      <c r="EH59" s="394"/>
      <c r="EI59" s="394"/>
      <c r="EJ59" s="394"/>
      <c r="EK59" s="394"/>
      <c r="EL59" s="394"/>
      <c r="EM59" s="394"/>
      <c r="EN59" s="394"/>
      <c r="EO59" s="394"/>
      <c r="EP59" s="394"/>
      <c r="EQ59" s="394"/>
      <c r="ER59" s="394"/>
      <c r="ES59" s="394"/>
      <c r="ET59" s="394"/>
      <c r="EU59" s="394"/>
      <c r="EV59" s="394"/>
      <c r="EW59" s="394"/>
      <c r="EX59" s="394"/>
      <c r="EY59" s="394"/>
      <c r="EZ59" s="394"/>
      <c r="FA59" s="394"/>
      <c r="FB59" s="394"/>
      <c r="FC59" s="394"/>
      <c r="FD59" s="394"/>
      <c r="FE59" s="394"/>
      <c r="FF59" s="394"/>
      <c r="FG59" s="394"/>
      <c r="FH59" s="394"/>
      <c r="FI59" s="394"/>
      <c r="FJ59" s="394"/>
      <c r="FK59" s="394"/>
      <c r="FL59" s="394"/>
      <c r="FM59" s="394"/>
      <c r="FN59" s="394"/>
      <c r="FO59" s="394"/>
      <c r="FP59" s="394"/>
      <c r="FQ59" s="394"/>
      <c r="FR59" s="394"/>
      <c r="FS59" s="394"/>
      <c r="FT59" s="394"/>
      <c r="FU59" s="394"/>
      <c r="FV59" s="394"/>
      <c r="FW59" s="394"/>
      <c r="FX59" s="394"/>
      <c r="FY59" s="394"/>
      <c r="FZ59" s="394"/>
      <c r="GA59" s="394"/>
      <c r="GB59" s="394"/>
      <c r="GC59" s="394"/>
      <c r="GD59" s="394"/>
      <c r="GE59" s="394"/>
      <c r="GF59" s="394"/>
      <c r="GG59" s="394"/>
      <c r="GH59" s="394"/>
      <c r="GI59" s="394"/>
      <c r="GJ59" s="394"/>
      <c r="GK59" s="394"/>
      <c r="GL59" s="394"/>
      <c r="GM59" s="394"/>
      <c r="GN59" s="394"/>
      <c r="GO59" s="394"/>
      <c r="GP59" s="394"/>
      <c r="GQ59" s="394"/>
      <c r="GR59" s="394"/>
      <c r="GS59" s="394"/>
      <c r="GT59" s="394"/>
      <c r="GU59" s="394"/>
      <c r="GV59" s="394"/>
      <c r="GW59" s="394"/>
      <c r="GX59" s="394"/>
      <c r="GY59" s="394"/>
      <c r="GZ59" s="394"/>
      <c r="HA59" s="394"/>
      <c r="HB59" s="394"/>
      <c r="HC59" s="394"/>
      <c r="HD59" s="394"/>
      <c r="HE59" s="394"/>
      <c r="HF59" s="394"/>
      <c r="HG59" s="394"/>
      <c r="HH59" s="394"/>
      <c r="HI59" s="394"/>
    </row>
    <row r="60" spans="1:217" s="400" customFormat="1" ht="18" customHeight="1">
      <c r="B60" s="395">
        <v>3</v>
      </c>
      <c r="C60" s="401" t="s">
        <v>210</v>
      </c>
      <c r="D60" s="402">
        <v>12406</v>
      </c>
      <c r="E60" s="403">
        <v>442.15046026116397</v>
      </c>
      <c r="F60" s="402">
        <v>1248</v>
      </c>
      <c r="G60" s="403">
        <v>712.02077724358969</v>
      </c>
      <c r="H60" s="402">
        <v>339599</v>
      </c>
      <c r="I60" s="403">
        <v>1086.3662943648246</v>
      </c>
      <c r="J60" s="420"/>
    </row>
    <row r="61" spans="1:217" s="400" customFormat="1" ht="18" customHeight="1">
      <c r="B61" s="395">
        <v>12</v>
      </c>
      <c r="C61" s="401" t="s">
        <v>208</v>
      </c>
      <c r="D61" s="402">
        <v>4585</v>
      </c>
      <c r="E61" s="403">
        <v>461.60219411123228</v>
      </c>
      <c r="F61" s="402">
        <v>256</v>
      </c>
      <c r="G61" s="403">
        <v>673.41195312500008</v>
      </c>
      <c r="H61" s="402">
        <v>137947</v>
      </c>
      <c r="I61" s="403">
        <v>1127.9001706452477</v>
      </c>
      <c r="J61" s="420"/>
    </row>
    <row r="62" spans="1:217" s="400" customFormat="1" ht="18" customHeight="1">
      <c r="B62" s="395">
        <v>46</v>
      </c>
      <c r="C62" s="401" t="s">
        <v>90</v>
      </c>
      <c r="D62" s="402">
        <v>20661</v>
      </c>
      <c r="E62" s="403">
        <v>490.46951406030684</v>
      </c>
      <c r="F62" s="402">
        <v>1129</v>
      </c>
      <c r="G62" s="403">
        <v>755.44197519929151</v>
      </c>
      <c r="H62" s="402">
        <v>564006</v>
      </c>
      <c r="I62" s="403">
        <v>1207.0816921983107</v>
      </c>
      <c r="J62" s="420"/>
    </row>
    <row r="63" spans="1:217" s="400" customFormat="1" ht="18" hidden="1" customHeight="1">
      <c r="B63" s="395"/>
      <c r="C63" s="401"/>
      <c r="D63" s="402"/>
      <c r="E63" s="403"/>
      <c r="F63" s="402"/>
      <c r="G63" s="403"/>
      <c r="H63" s="402"/>
      <c r="I63" s="403"/>
      <c r="J63" s="420"/>
    </row>
    <row r="64" spans="1:217" s="399" customFormat="1" ht="18" customHeight="1">
      <c r="A64" s="394"/>
      <c r="B64" s="395"/>
      <c r="C64" s="396" t="s">
        <v>91</v>
      </c>
      <c r="D64" s="454">
        <v>9321</v>
      </c>
      <c r="E64" s="455">
        <v>494.42207273897668</v>
      </c>
      <c r="F64" s="456">
        <v>2121</v>
      </c>
      <c r="G64" s="457">
        <v>655.30942479962289</v>
      </c>
      <c r="H64" s="458">
        <v>238414</v>
      </c>
      <c r="I64" s="459">
        <v>1053.4217862206078</v>
      </c>
      <c r="J64" s="420"/>
      <c r="K64" s="400"/>
      <c r="L64" s="394"/>
      <c r="M64" s="394"/>
      <c r="N64" s="394"/>
      <c r="O64" s="394"/>
      <c r="P64" s="394"/>
      <c r="Q64" s="394"/>
      <c r="R64" s="394"/>
      <c r="S64" s="394"/>
      <c r="T64" s="394"/>
      <c r="U64" s="394"/>
      <c r="V64" s="394"/>
      <c r="W64" s="394"/>
      <c r="X64" s="394"/>
      <c r="Y64" s="394"/>
      <c r="Z64" s="394"/>
      <c r="AA64" s="394"/>
      <c r="AB64" s="394"/>
      <c r="AC64" s="394"/>
      <c r="AD64" s="394"/>
      <c r="AE64" s="394"/>
      <c r="AF64" s="394"/>
      <c r="AG64" s="394"/>
      <c r="AH64" s="394"/>
      <c r="AI64" s="394"/>
      <c r="AJ64" s="394"/>
      <c r="AK64" s="394"/>
      <c r="AL64" s="394"/>
      <c r="AM64" s="394"/>
      <c r="AN64" s="394"/>
      <c r="AO64" s="394"/>
      <c r="AP64" s="394"/>
      <c r="AQ64" s="394"/>
      <c r="AR64" s="394"/>
      <c r="AS64" s="394"/>
      <c r="AT64" s="394"/>
      <c r="AU64" s="394"/>
      <c r="AV64" s="394"/>
      <c r="AW64" s="394"/>
      <c r="AX64" s="394"/>
      <c r="AY64" s="394"/>
      <c r="AZ64" s="394"/>
      <c r="BA64" s="394"/>
      <c r="BB64" s="394"/>
      <c r="BC64" s="394"/>
      <c r="BD64" s="394"/>
      <c r="BE64" s="394"/>
      <c r="BF64" s="394"/>
      <c r="BG64" s="394"/>
      <c r="BH64" s="394"/>
      <c r="BI64" s="394"/>
      <c r="BJ64" s="394"/>
      <c r="BK64" s="394"/>
      <c r="BL64" s="394"/>
      <c r="BM64" s="394"/>
      <c r="BN64" s="394"/>
      <c r="BO64" s="394"/>
      <c r="BP64" s="394"/>
      <c r="BQ64" s="394"/>
      <c r="BR64" s="394"/>
      <c r="BS64" s="394"/>
      <c r="BT64" s="394"/>
      <c r="BU64" s="394"/>
      <c r="BV64" s="394"/>
      <c r="BW64" s="394"/>
      <c r="BX64" s="394"/>
      <c r="BY64" s="394"/>
      <c r="BZ64" s="394"/>
      <c r="CA64" s="394"/>
      <c r="CB64" s="394"/>
      <c r="CC64" s="394"/>
      <c r="CD64" s="394"/>
      <c r="CE64" s="394"/>
      <c r="CF64" s="394"/>
      <c r="CG64" s="394"/>
      <c r="CH64" s="394"/>
      <c r="CI64" s="394"/>
      <c r="CJ64" s="394"/>
      <c r="CK64" s="394"/>
      <c r="CL64" s="394"/>
      <c r="CM64" s="394"/>
      <c r="CN64" s="394"/>
      <c r="CO64" s="394"/>
      <c r="CP64" s="394"/>
      <c r="CQ64" s="394"/>
      <c r="CR64" s="394"/>
      <c r="CS64" s="394"/>
      <c r="CT64" s="394"/>
      <c r="CU64" s="394"/>
      <c r="CV64" s="394"/>
      <c r="CW64" s="394"/>
      <c r="CX64" s="394"/>
      <c r="CY64" s="394"/>
      <c r="CZ64" s="394"/>
      <c r="DA64" s="394"/>
      <c r="DB64" s="394"/>
      <c r="DC64" s="394"/>
      <c r="DD64" s="394"/>
      <c r="DE64" s="394"/>
      <c r="DF64" s="394"/>
      <c r="DG64" s="394"/>
      <c r="DH64" s="394"/>
      <c r="DI64" s="394"/>
      <c r="DJ64" s="394"/>
      <c r="DK64" s="394"/>
      <c r="DL64" s="394"/>
      <c r="DM64" s="394"/>
      <c r="DN64" s="394"/>
      <c r="DO64" s="394"/>
      <c r="DP64" s="394"/>
      <c r="DQ64" s="394"/>
      <c r="DR64" s="394"/>
      <c r="DS64" s="394"/>
      <c r="DT64" s="394"/>
      <c r="DU64" s="394"/>
      <c r="DV64" s="394"/>
      <c r="DW64" s="394"/>
      <c r="DX64" s="394"/>
      <c r="DY64" s="394"/>
      <c r="DZ64" s="394"/>
      <c r="EA64" s="394"/>
      <c r="EB64" s="394"/>
      <c r="EC64" s="394"/>
      <c r="ED64" s="394"/>
      <c r="EE64" s="394"/>
      <c r="EF64" s="394"/>
      <c r="EG64" s="394"/>
      <c r="EH64" s="394"/>
      <c r="EI64" s="394"/>
      <c r="EJ64" s="394"/>
      <c r="EK64" s="394"/>
      <c r="EL64" s="394"/>
      <c r="EM64" s="394"/>
      <c r="EN64" s="394"/>
      <c r="EO64" s="394"/>
      <c r="EP64" s="394"/>
      <c r="EQ64" s="394"/>
      <c r="ER64" s="394"/>
      <c r="ES64" s="394"/>
      <c r="ET64" s="394"/>
      <c r="EU64" s="394"/>
      <c r="EV64" s="394"/>
      <c r="EW64" s="394"/>
      <c r="EX64" s="394"/>
      <c r="EY64" s="394"/>
      <c r="EZ64" s="394"/>
      <c r="FA64" s="394"/>
      <c r="FB64" s="394"/>
      <c r="FC64" s="394"/>
      <c r="FD64" s="394"/>
      <c r="FE64" s="394"/>
      <c r="FF64" s="394"/>
      <c r="FG64" s="394"/>
      <c r="FH64" s="394"/>
      <c r="FI64" s="394"/>
      <c r="FJ64" s="394"/>
      <c r="FK64" s="394"/>
      <c r="FL64" s="394"/>
      <c r="FM64" s="394"/>
      <c r="FN64" s="394"/>
      <c r="FO64" s="394"/>
      <c r="FP64" s="394"/>
      <c r="FQ64" s="394"/>
      <c r="FR64" s="394"/>
      <c r="FS64" s="394"/>
      <c r="FT64" s="394"/>
      <c r="FU64" s="394"/>
      <c r="FV64" s="394"/>
      <c r="FW64" s="394"/>
      <c r="FX64" s="394"/>
      <c r="FY64" s="394"/>
      <c r="FZ64" s="394"/>
      <c r="GA64" s="394"/>
      <c r="GB64" s="394"/>
      <c r="GC64" s="394"/>
      <c r="GD64" s="394"/>
      <c r="GE64" s="394"/>
      <c r="GF64" s="394"/>
      <c r="GG64" s="394"/>
      <c r="GH64" s="394"/>
      <c r="GI64" s="394"/>
      <c r="GJ64" s="394"/>
      <c r="GK64" s="394"/>
      <c r="GL64" s="394"/>
      <c r="GM64" s="394"/>
      <c r="GN64" s="394"/>
      <c r="GO64" s="394"/>
      <c r="GP64" s="394"/>
      <c r="GQ64" s="394"/>
      <c r="GR64" s="394"/>
      <c r="GS64" s="394"/>
      <c r="GT64" s="394"/>
      <c r="GU64" s="394"/>
      <c r="GV64" s="394"/>
      <c r="GW64" s="394"/>
      <c r="GX64" s="394"/>
      <c r="GY64" s="394"/>
      <c r="GZ64" s="394"/>
      <c r="HA64" s="394"/>
      <c r="HB64" s="394"/>
      <c r="HC64" s="394"/>
      <c r="HD64" s="394"/>
      <c r="HE64" s="394"/>
      <c r="HF64" s="394"/>
      <c r="HG64" s="394"/>
      <c r="HH64" s="394"/>
      <c r="HI64" s="394"/>
    </row>
    <row r="65" spans="1:217" s="400" customFormat="1" ht="18" customHeight="1">
      <c r="B65" s="395">
        <v>6</v>
      </c>
      <c r="C65" s="401" t="s">
        <v>92</v>
      </c>
      <c r="D65" s="402">
        <v>6039</v>
      </c>
      <c r="E65" s="403">
        <v>491.62868355688028</v>
      </c>
      <c r="F65" s="402">
        <v>1487</v>
      </c>
      <c r="G65" s="403">
        <v>651.26032952252854</v>
      </c>
      <c r="H65" s="402">
        <v>140164</v>
      </c>
      <c r="I65" s="403">
        <v>1059.4609534545243</v>
      </c>
      <c r="J65" s="420"/>
    </row>
    <row r="66" spans="1:217" s="400" customFormat="1" ht="18" customHeight="1">
      <c r="B66" s="395">
        <v>10</v>
      </c>
      <c r="C66" s="401" t="s">
        <v>93</v>
      </c>
      <c r="D66" s="402">
        <v>3282</v>
      </c>
      <c r="E66" s="403">
        <v>499.56201096892147</v>
      </c>
      <c r="F66" s="402">
        <v>634</v>
      </c>
      <c r="G66" s="403">
        <v>664.80627760252355</v>
      </c>
      <c r="H66" s="402">
        <v>98250</v>
      </c>
      <c r="I66" s="403">
        <v>1044.8062764376596</v>
      </c>
      <c r="J66" s="420"/>
    </row>
    <row r="67" spans="1:217" s="400" customFormat="1" ht="18" hidden="1" customHeight="1">
      <c r="B67" s="395"/>
      <c r="C67" s="401"/>
      <c r="D67" s="402"/>
      <c r="E67" s="403"/>
      <c r="F67" s="402"/>
      <c r="G67" s="403"/>
      <c r="H67" s="402"/>
      <c r="I67" s="403"/>
      <c r="J67" s="420"/>
    </row>
    <row r="68" spans="1:217" s="399" customFormat="1" ht="18" customHeight="1">
      <c r="A68" s="394"/>
      <c r="B68" s="395"/>
      <c r="C68" s="396" t="s">
        <v>94</v>
      </c>
      <c r="D68" s="454">
        <v>23221</v>
      </c>
      <c r="E68" s="455">
        <v>498.11613281081793</v>
      </c>
      <c r="F68" s="456">
        <v>6878</v>
      </c>
      <c r="G68" s="457">
        <v>655.35432974701973</v>
      </c>
      <c r="H68" s="458">
        <v>775414</v>
      </c>
      <c r="I68" s="459">
        <v>1074.5827205209087</v>
      </c>
      <c r="J68" s="420"/>
      <c r="K68" s="400"/>
      <c r="L68" s="394"/>
      <c r="M68" s="394"/>
      <c r="N68" s="394"/>
      <c r="O68" s="394"/>
      <c r="P68" s="394"/>
      <c r="Q68" s="394"/>
      <c r="R68" s="394"/>
      <c r="S68" s="394"/>
      <c r="T68" s="394"/>
      <c r="U68" s="394"/>
      <c r="V68" s="394"/>
      <c r="W68" s="394"/>
      <c r="X68" s="394"/>
      <c r="Y68" s="394"/>
      <c r="Z68" s="394"/>
      <c r="AA68" s="394"/>
      <c r="AB68" s="394"/>
      <c r="AC68" s="394"/>
      <c r="AD68" s="394"/>
      <c r="AE68" s="394"/>
      <c r="AF68" s="394"/>
      <c r="AG68" s="394"/>
      <c r="AH68" s="394"/>
      <c r="AI68" s="394"/>
      <c r="AJ68" s="394"/>
      <c r="AK68" s="394"/>
      <c r="AL68" s="394"/>
      <c r="AM68" s="394"/>
      <c r="AN68" s="394"/>
      <c r="AO68" s="394"/>
      <c r="AP68" s="394"/>
      <c r="AQ68" s="394"/>
      <c r="AR68" s="394"/>
      <c r="AS68" s="394"/>
      <c r="AT68" s="394"/>
      <c r="AU68" s="394"/>
      <c r="AV68" s="394"/>
      <c r="AW68" s="394"/>
      <c r="AX68" s="394"/>
      <c r="AY68" s="394"/>
      <c r="AZ68" s="394"/>
      <c r="BA68" s="394"/>
      <c r="BB68" s="394"/>
      <c r="BC68" s="394"/>
      <c r="BD68" s="394"/>
      <c r="BE68" s="394"/>
      <c r="BF68" s="394"/>
      <c r="BG68" s="394"/>
      <c r="BH68" s="394"/>
      <c r="BI68" s="394"/>
      <c r="BJ68" s="394"/>
      <c r="BK68" s="394"/>
      <c r="BL68" s="394"/>
      <c r="BM68" s="394"/>
      <c r="BN68" s="394"/>
      <c r="BO68" s="394"/>
      <c r="BP68" s="394"/>
      <c r="BQ68" s="394"/>
      <c r="BR68" s="394"/>
      <c r="BS68" s="394"/>
      <c r="BT68" s="394"/>
      <c r="BU68" s="394"/>
      <c r="BV68" s="394"/>
      <c r="BW68" s="394"/>
      <c r="BX68" s="394"/>
      <c r="BY68" s="394"/>
      <c r="BZ68" s="394"/>
      <c r="CA68" s="394"/>
      <c r="CB68" s="394"/>
      <c r="CC68" s="394"/>
      <c r="CD68" s="394"/>
      <c r="CE68" s="394"/>
      <c r="CF68" s="394"/>
      <c r="CG68" s="394"/>
      <c r="CH68" s="394"/>
      <c r="CI68" s="394"/>
      <c r="CJ68" s="394"/>
      <c r="CK68" s="394"/>
      <c r="CL68" s="394"/>
      <c r="CM68" s="394"/>
      <c r="CN68" s="394"/>
      <c r="CO68" s="394"/>
      <c r="CP68" s="394"/>
      <c r="CQ68" s="394"/>
      <c r="CR68" s="394"/>
      <c r="CS68" s="394"/>
      <c r="CT68" s="394"/>
      <c r="CU68" s="394"/>
      <c r="CV68" s="394"/>
      <c r="CW68" s="394"/>
      <c r="CX68" s="394"/>
      <c r="CY68" s="394"/>
      <c r="CZ68" s="394"/>
      <c r="DA68" s="394"/>
      <c r="DB68" s="394"/>
      <c r="DC68" s="394"/>
      <c r="DD68" s="394"/>
      <c r="DE68" s="394"/>
      <c r="DF68" s="394"/>
      <c r="DG68" s="394"/>
      <c r="DH68" s="394"/>
      <c r="DI68" s="394"/>
      <c r="DJ68" s="394"/>
      <c r="DK68" s="394"/>
      <c r="DL68" s="394"/>
      <c r="DM68" s="394"/>
      <c r="DN68" s="394"/>
      <c r="DO68" s="394"/>
      <c r="DP68" s="394"/>
      <c r="DQ68" s="394"/>
      <c r="DR68" s="394"/>
      <c r="DS68" s="394"/>
      <c r="DT68" s="394"/>
      <c r="DU68" s="394"/>
      <c r="DV68" s="394"/>
      <c r="DW68" s="394"/>
      <c r="DX68" s="394"/>
      <c r="DY68" s="394"/>
      <c r="DZ68" s="394"/>
      <c r="EA68" s="394"/>
      <c r="EB68" s="394"/>
      <c r="EC68" s="394"/>
      <c r="ED68" s="394"/>
      <c r="EE68" s="394"/>
      <c r="EF68" s="394"/>
      <c r="EG68" s="394"/>
      <c r="EH68" s="394"/>
      <c r="EI68" s="394"/>
      <c r="EJ68" s="394"/>
      <c r="EK68" s="394"/>
      <c r="EL68" s="394"/>
      <c r="EM68" s="394"/>
      <c r="EN68" s="394"/>
      <c r="EO68" s="394"/>
      <c r="EP68" s="394"/>
      <c r="EQ68" s="394"/>
      <c r="ER68" s="394"/>
      <c r="ES68" s="394"/>
      <c r="ET68" s="394"/>
      <c r="EU68" s="394"/>
      <c r="EV68" s="394"/>
      <c r="EW68" s="394"/>
      <c r="EX68" s="394"/>
      <c r="EY68" s="394"/>
      <c r="EZ68" s="394"/>
      <c r="FA68" s="394"/>
      <c r="FB68" s="394"/>
      <c r="FC68" s="394"/>
      <c r="FD68" s="394"/>
      <c r="FE68" s="394"/>
      <c r="FF68" s="394"/>
      <c r="FG68" s="394"/>
      <c r="FH68" s="394"/>
      <c r="FI68" s="394"/>
      <c r="FJ68" s="394"/>
      <c r="FK68" s="394"/>
      <c r="FL68" s="394"/>
      <c r="FM68" s="394"/>
      <c r="FN68" s="394"/>
      <c r="FO68" s="394"/>
      <c r="FP68" s="394"/>
      <c r="FQ68" s="394"/>
      <c r="FR68" s="394"/>
      <c r="FS68" s="394"/>
      <c r="FT68" s="394"/>
      <c r="FU68" s="394"/>
      <c r="FV68" s="394"/>
      <c r="FW68" s="394"/>
      <c r="FX68" s="394"/>
      <c r="FY68" s="394"/>
      <c r="FZ68" s="394"/>
      <c r="GA68" s="394"/>
      <c r="GB68" s="394"/>
      <c r="GC68" s="394"/>
      <c r="GD68" s="394"/>
      <c r="GE68" s="394"/>
      <c r="GF68" s="394"/>
      <c r="GG68" s="394"/>
      <c r="GH68" s="394"/>
      <c r="GI68" s="394"/>
      <c r="GJ68" s="394"/>
      <c r="GK68" s="394"/>
      <c r="GL68" s="394"/>
      <c r="GM68" s="394"/>
      <c r="GN68" s="394"/>
      <c r="GO68" s="394"/>
      <c r="GP68" s="394"/>
      <c r="GQ68" s="394"/>
      <c r="GR68" s="394"/>
      <c r="GS68" s="394"/>
      <c r="GT68" s="394"/>
      <c r="GU68" s="394"/>
      <c r="GV68" s="394"/>
      <c r="GW68" s="394"/>
      <c r="GX68" s="394"/>
      <c r="GY68" s="394"/>
      <c r="GZ68" s="394"/>
      <c r="HA68" s="394"/>
      <c r="HB68" s="394"/>
      <c r="HC68" s="394"/>
      <c r="HD68" s="394"/>
      <c r="HE68" s="394"/>
      <c r="HF68" s="394"/>
      <c r="HG68" s="394"/>
      <c r="HH68" s="394"/>
      <c r="HI68" s="394"/>
    </row>
    <row r="69" spans="1:217" s="400" customFormat="1" ht="18" customHeight="1">
      <c r="B69" s="395">
        <v>15</v>
      </c>
      <c r="C69" s="401" t="s">
        <v>200</v>
      </c>
      <c r="D69" s="402">
        <v>9142</v>
      </c>
      <c r="E69" s="403">
        <v>516.21761540144394</v>
      </c>
      <c r="F69" s="402">
        <v>2431</v>
      </c>
      <c r="G69" s="403">
        <v>679.58375976964203</v>
      </c>
      <c r="H69" s="402">
        <v>306060</v>
      </c>
      <c r="I69" s="403">
        <v>1125.7951419656274</v>
      </c>
      <c r="J69" s="420"/>
    </row>
    <row r="70" spans="1:217" s="400" customFormat="1" ht="18" customHeight="1">
      <c r="B70" s="395">
        <v>27</v>
      </c>
      <c r="C70" s="401" t="s">
        <v>95</v>
      </c>
      <c r="D70" s="402">
        <v>2999</v>
      </c>
      <c r="E70" s="403">
        <v>492.3137745915306</v>
      </c>
      <c r="F70" s="402">
        <v>1044</v>
      </c>
      <c r="G70" s="403">
        <v>606.48029693486603</v>
      </c>
      <c r="H70" s="402">
        <v>112803</v>
      </c>
      <c r="I70" s="403">
        <v>973.2469233974283</v>
      </c>
      <c r="J70" s="420"/>
    </row>
    <row r="71" spans="1:217" s="400" customFormat="1" ht="18" customHeight="1">
      <c r="B71" s="395">
        <v>32</v>
      </c>
      <c r="C71" s="401" t="s">
        <v>207</v>
      </c>
      <c r="D71" s="402">
        <v>2794</v>
      </c>
      <c r="E71" s="403">
        <v>473.12035433070866</v>
      </c>
      <c r="F71" s="402">
        <v>1207</v>
      </c>
      <c r="G71" s="403">
        <v>612.3923363711682</v>
      </c>
      <c r="H71" s="402">
        <v>107472</v>
      </c>
      <c r="I71" s="403">
        <v>931.41209840702686</v>
      </c>
      <c r="J71" s="420"/>
    </row>
    <row r="72" spans="1:217" s="400" customFormat="1" ht="18" customHeight="1">
      <c r="B72" s="395">
        <v>36</v>
      </c>
      <c r="C72" s="401" t="s">
        <v>96</v>
      </c>
      <c r="D72" s="402">
        <v>8286</v>
      </c>
      <c r="E72" s="403">
        <v>488.67318368332127</v>
      </c>
      <c r="F72" s="402">
        <v>2196</v>
      </c>
      <c r="G72" s="403">
        <v>675.38068306010916</v>
      </c>
      <c r="H72" s="402">
        <v>249079</v>
      </c>
      <c r="I72" s="403">
        <v>1119.3225071563638</v>
      </c>
      <c r="J72" s="420"/>
    </row>
    <row r="73" spans="1:217" s="400" customFormat="1" ht="18" hidden="1" customHeight="1">
      <c r="B73" s="395"/>
      <c r="C73" s="401"/>
      <c r="D73" s="402"/>
      <c r="E73" s="403"/>
      <c r="F73" s="402"/>
      <c r="G73" s="403"/>
      <c r="H73" s="402"/>
      <c r="I73" s="403"/>
      <c r="J73" s="420"/>
    </row>
    <row r="74" spans="1:217" s="399" customFormat="1" ht="18" customHeight="1">
      <c r="A74" s="394"/>
      <c r="B74" s="395">
        <v>28</v>
      </c>
      <c r="C74" s="396" t="s">
        <v>97</v>
      </c>
      <c r="D74" s="454">
        <v>35851</v>
      </c>
      <c r="E74" s="455">
        <v>539.42207162980105</v>
      </c>
      <c r="F74" s="456">
        <v>2746</v>
      </c>
      <c r="G74" s="457">
        <v>851.44093954843402</v>
      </c>
      <c r="H74" s="458">
        <v>1244309</v>
      </c>
      <c r="I74" s="459">
        <v>1458.3739563886468</v>
      </c>
      <c r="J74" s="420"/>
      <c r="K74" s="400"/>
      <c r="L74" s="394"/>
      <c r="M74" s="394"/>
      <c r="N74" s="394"/>
      <c r="O74" s="394"/>
      <c r="P74" s="394"/>
      <c r="Q74" s="394"/>
      <c r="R74" s="394"/>
      <c r="S74" s="394"/>
      <c r="T74" s="394"/>
      <c r="U74" s="394"/>
      <c r="V74" s="394"/>
      <c r="W74" s="394"/>
      <c r="X74" s="394"/>
      <c r="Y74" s="394"/>
      <c r="Z74" s="394"/>
      <c r="AA74" s="394"/>
      <c r="AB74" s="394"/>
      <c r="AC74" s="394"/>
      <c r="AD74" s="394"/>
      <c r="AE74" s="394"/>
      <c r="AF74" s="394"/>
      <c r="AG74" s="394"/>
      <c r="AH74" s="394"/>
      <c r="AI74" s="394"/>
      <c r="AJ74" s="394"/>
      <c r="AK74" s="394"/>
      <c r="AL74" s="394"/>
      <c r="AM74" s="394"/>
      <c r="AN74" s="394"/>
      <c r="AO74" s="394"/>
      <c r="AP74" s="394"/>
      <c r="AQ74" s="394"/>
      <c r="AR74" s="394"/>
      <c r="AS74" s="394"/>
      <c r="AT74" s="394"/>
      <c r="AU74" s="394"/>
      <c r="AV74" s="394"/>
      <c r="AW74" s="394"/>
      <c r="AX74" s="394"/>
      <c r="AY74" s="394"/>
      <c r="AZ74" s="394"/>
      <c r="BA74" s="394"/>
      <c r="BB74" s="394"/>
      <c r="BC74" s="394"/>
      <c r="BD74" s="394"/>
      <c r="BE74" s="394"/>
      <c r="BF74" s="394"/>
      <c r="BG74" s="394"/>
      <c r="BH74" s="394"/>
      <c r="BI74" s="394"/>
      <c r="BJ74" s="394"/>
      <c r="BK74" s="394"/>
      <c r="BL74" s="394"/>
      <c r="BM74" s="394"/>
      <c r="BN74" s="394"/>
      <c r="BO74" s="394"/>
      <c r="BP74" s="394"/>
      <c r="BQ74" s="394"/>
      <c r="BR74" s="394"/>
      <c r="BS74" s="394"/>
      <c r="BT74" s="394"/>
      <c r="BU74" s="394"/>
      <c r="BV74" s="394"/>
      <c r="BW74" s="394"/>
      <c r="BX74" s="394"/>
      <c r="BY74" s="394"/>
      <c r="BZ74" s="394"/>
      <c r="CA74" s="394"/>
      <c r="CB74" s="394"/>
      <c r="CC74" s="394"/>
      <c r="CD74" s="394"/>
      <c r="CE74" s="394"/>
      <c r="CF74" s="394"/>
      <c r="CG74" s="394"/>
      <c r="CH74" s="394"/>
      <c r="CI74" s="394"/>
      <c r="CJ74" s="394"/>
      <c r="CK74" s="394"/>
      <c r="CL74" s="394"/>
      <c r="CM74" s="394"/>
      <c r="CN74" s="394"/>
      <c r="CO74" s="394"/>
      <c r="CP74" s="394"/>
      <c r="CQ74" s="394"/>
      <c r="CR74" s="394"/>
      <c r="CS74" s="394"/>
      <c r="CT74" s="394"/>
      <c r="CU74" s="394"/>
      <c r="CV74" s="394"/>
      <c r="CW74" s="394"/>
      <c r="CX74" s="394"/>
      <c r="CY74" s="394"/>
      <c r="CZ74" s="394"/>
      <c r="DA74" s="394"/>
      <c r="DB74" s="394"/>
      <c r="DC74" s="394"/>
      <c r="DD74" s="394"/>
      <c r="DE74" s="394"/>
      <c r="DF74" s="394"/>
      <c r="DG74" s="394"/>
      <c r="DH74" s="394"/>
      <c r="DI74" s="394"/>
      <c r="DJ74" s="394"/>
      <c r="DK74" s="394"/>
      <c r="DL74" s="394"/>
      <c r="DM74" s="394"/>
      <c r="DN74" s="394"/>
      <c r="DO74" s="394"/>
      <c r="DP74" s="394"/>
      <c r="DQ74" s="394"/>
      <c r="DR74" s="394"/>
      <c r="DS74" s="394"/>
      <c r="DT74" s="394"/>
      <c r="DU74" s="394"/>
      <c r="DV74" s="394"/>
      <c r="DW74" s="394"/>
      <c r="DX74" s="394"/>
      <c r="DY74" s="394"/>
      <c r="DZ74" s="394"/>
      <c r="EA74" s="394"/>
      <c r="EB74" s="394"/>
      <c r="EC74" s="394"/>
      <c r="ED74" s="394"/>
      <c r="EE74" s="394"/>
      <c r="EF74" s="394"/>
      <c r="EG74" s="394"/>
      <c r="EH74" s="394"/>
      <c r="EI74" s="394"/>
      <c r="EJ74" s="394"/>
      <c r="EK74" s="394"/>
      <c r="EL74" s="394"/>
      <c r="EM74" s="394"/>
      <c r="EN74" s="394"/>
      <c r="EO74" s="394"/>
      <c r="EP74" s="394"/>
      <c r="EQ74" s="394"/>
      <c r="ER74" s="394"/>
      <c r="ES74" s="394"/>
      <c r="ET74" s="394"/>
      <c r="EU74" s="394"/>
      <c r="EV74" s="394"/>
      <c r="EW74" s="394"/>
      <c r="EX74" s="394"/>
      <c r="EY74" s="394"/>
      <c r="EZ74" s="394"/>
      <c r="FA74" s="394"/>
      <c r="FB74" s="394"/>
      <c r="FC74" s="394"/>
      <c r="FD74" s="394"/>
      <c r="FE74" s="394"/>
      <c r="FF74" s="394"/>
      <c r="FG74" s="394"/>
      <c r="FH74" s="394"/>
      <c r="FI74" s="394"/>
      <c r="FJ74" s="394"/>
      <c r="FK74" s="394"/>
      <c r="FL74" s="394"/>
      <c r="FM74" s="394"/>
      <c r="FN74" s="394"/>
      <c r="FO74" s="394"/>
      <c r="FP74" s="394"/>
      <c r="FQ74" s="394"/>
      <c r="FR74" s="394"/>
      <c r="FS74" s="394"/>
      <c r="FT74" s="394"/>
      <c r="FU74" s="394"/>
      <c r="FV74" s="394"/>
      <c r="FW74" s="394"/>
      <c r="FX74" s="394"/>
      <c r="FY74" s="394"/>
      <c r="FZ74" s="394"/>
      <c r="GA74" s="394"/>
      <c r="GB74" s="394"/>
      <c r="GC74" s="394"/>
      <c r="GD74" s="394"/>
      <c r="GE74" s="394"/>
      <c r="GF74" s="394"/>
      <c r="GG74" s="394"/>
      <c r="GH74" s="394"/>
      <c r="GI74" s="394"/>
      <c r="GJ74" s="394"/>
      <c r="GK74" s="394"/>
      <c r="GL74" s="394"/>
      <c r="GM74" s="394"/>
      <c r="GN74" s="394"/>
      <c r="GO74" s="394"/>
      <c r="GP74" s="394"/>
      <c r="GQ74" s="394"/>
      <c r="GR74" s="394"/>
      <c r="GS74" s="394"/>
      <c r="GT74" s="394"/>
      <c r="GU74" s="394"/>
      <c r="GV74" s="394"/>
      <c r="GW74" s="394"/>
      <c r="GX74" s="394"/>
      <c r="GY74" s="394"/>
      <c r="GZ74" s="394"/>
      <c r="HA74" s="394"/>
      <c r="HB74" s="394"/>
      <c r="HC74" s="394"/>
      <c r="HD74" s="394"/>
      <c r="HE74" s="394"/>
      <c r="HF74" s="394"/>
      <c r="HG74" s="394"/>
      <c r="HH74" s="394"/>
      <c r="HI74" s="394"/>
    </row>
    <row r="75" spans="1:217" s="399" customFormat="1" ht="18" hidden="1" customHeight="1">
      <c r="A75" s="394"/>
      <c r="B75" s="395"/>
      <c r="C75" s="396"/>
      <c r="D75" s="454"/>
      <c r="E75" s="455"/>
      <c r="F75" s="456"/>
      <c r="G75" s="457"/>
      <c r="H75" s="458"/>
      <c r="I75" s="459"/>
      <c r="J75" s="420"/>
      <c r="K75" s="400"/>
      <c r="L75" s="394"/>
      <c r="M75" s="394"/>
      <c r="N75" s="394"/>
      <c r="O75" s="394"/>
      <c r="P75" s="394"/>
      <c r="Q75" s="394"/>
      <c r="R75" s="394"/>
      <c r="S75" s="394"/>
      <c r="T75" s="394"/>
      <c r="U75" s="394"/>
      <c r="V75" s="394"/>
      <c r="W75" s="394"/>
      <c r="X75" s="394"/>
      <c r="Y75" s="394"/>
      <c r="Z75" s="394"/>
      <c r="AA75" s="394"/>
      <c r="AB75" s="394"/>
      <c r="AC75" s="394"/>
      <c r="AD75" s="394"/>
      <c r="AE75" s="394"/>
      <c r="AF75" s="394"/>
      <c r="AG75" s="394"/>
      <c r="AH75" s="394"/>
      <c r="AI75" s="394"/>
      <c r="AJ75" s="394"/>
      <c r="AK75" s="394"/>
      <c r="AL75" s="394"/>
      <c r="AM75" s="394"/>
      <c r="AN75" s="394"/>
      <c r="AO75" s="394"/>
      <c r="AP75" s="394"/>
      <c r="AQ75" s="394"/>
      <c r="AR75" s="394"/>
      <c r="AS75" s="394"/>
      <c r="AT75" s="394"/>
      <c r="AU75" s="394"/>
      <c r="AV75" s="394"/>
      <c r="AW75" s="394"/>
      <c r="AX75" s="394"/>
      <c r="AY75" s="394"/>
      <c r="AZ75" s="394"/>
      <c r="BA75" s="394"/>
      <c r="BB75" s="394"/>
      <c r="BC75" s="394"/>
      <c r="BD75" s="394"/>
      <c r="BE75" s="394"/>
      <c r="BF75" s="394"/>
      <c r="BG75" s="394"/>
      <c r="BH75" s="394"/>
      <c r="BI75" s="394"/>
      <c r="BJ75" s="394"/>
      <c r="BK75" s="394"/>
      <c r="BL75" s="394"/>
      <c r="BM75" s="394"/>
      <c r="BN75" s="394"/>
      <c r="BO75" s="394"/>
      <c r="BP75" s="394"/>
      <c r="BQ75" s="394"/>
      <c r="BR75" s="394"/>
      <c r="BS75" s="394"/>
      <c r="BT75" s="394"/>
      <c r="BU75" s="394"/>
      <c r="BV75" s="394"/>
      <c r="BW75" s="394"/>
      <c r="BX75" s="394"/>
      <c r="BY75" s="394"/>
      <c r="BZ75" s="394"/>
      <c r="CA75" s="394"/>
      <c r="CB75" s="394"/>
      <c r="CC75" s="394"/>
      <c r="CD75" s="394"/>
      <c r="CE75" s="394"/>
      <c r="CF75" s="394"/>
      <c r="CG75" s="394"/>
      <c r="CH75" s="394"/>
      <c r="CI75" s="394"/>
      <c r="CJ75" s="394"/>
      <c r="CK75" s="394"/>
      <c r="CL75" s="394"/>
      <c r="CM75" s="394"/>
      <c r="CN75" s="394"/>
      <c r="CO75" s="394"/>
      <c r="CP75" s="394"/>
      <c r="CQ75" s="394"/>
      <c r="CR75" s="394"/>
      <c r="CS75" s="394"/>
      <c r="CT75" s="394"/>
      <c r="CU75" s="394"/>
      <c r="CV75" s="394"/>
      <c r="CW75" s="394"/>
      <c r="CX75" s="394"/>
      <c r="CY75" s="394"/>
      <c r="CZ75" s="394"/>
      <c r="DA75" s="394"/>
      <c r="DB75" s="394"/>
      <c r="DC75" s="394"/>
      <c r="DD75" s="394"/>
      <c r="DE75" s="394"/>
      <c r="DF75" s="394"/>
      <c r="DG75" s="394"/>
      <c r="DH75" s="394"/>
      <c r="DI75" s="394"/>
      <c r="DJ75" s="394"/>
      <c r="DK75" s="394"/>
      <c r="DL75" s="394"/>
      <c r="DM75" s="394"/>
      <c r="DN75" s="394"/>
      <c r="DO75" s="394"/>
      <c r="DP75" s="394"/>
      <c r="DQ75" s="394"/>
      <c r="DR75" s="394"/>
      <c r="DS75" s="394"/>
      <c r="DT75" s="394"/>
      <c r="DU75" s="394"/>
      <c r="DV75" s="394"/>
      <c r="DW75" s="394"/>
      <c r="DX75" s="394"/>
      <c r="DY75" s="394"/>
      <c r="DZ75" s="394"/>
      <c r="EA75" s="394"/>
      <c r="EB75" s="394"/>
      <c r="EC75" s="394"/>
      <c r="ED75" s="394"/>
      <c r="EE75" s="394"/>
      <c r="EF75" s="394"/>
      <c r="EG75" s="394"/>
      <c r="EH75" s="394"/>
      <c r="EI75" s="394"/>
      <c r="EJ75" s="394"/>
      <c r="EK75" s="394"/>
      <c r="EL75" s="394"/>
      <c r="EM75" s="394"/>
      <c r="EN75" s="394"/>
      <c r="EO75" s="394"/>
      <c r="EP75" s="394"/>
      <c r="EQ75" s="394"/>
      <c r="ER75" s="394"/>
      <c r="ES75" s="394"/>
      <c r="ET75" s="394"/>
      <c r="EU75" s="394"/>
      <c r="EV75" s="394"/>
      <c r="EW75" s="394"/>
      <c r="EX75" s="394"/>
      <c r="EY75" s="394"/>
      <c r="EZ75" s="394"/>
      <c r="FA75" s="394"/>
      <c r="FB75" s="394"/>
      <c r="FC75" s="394"/>
      <c r="FD75" s="394"/>
      <c r="FE75" s="394"/>
      <c r="FF75" s="394"/>
      <c r="FG75" s="394"/>
      <c r="FH75" s="394"/>
      <c r="FI75" s="394"/>
      <c r="FJ75" s="394"/>
      <c r="FK75" s="394"/>
      <c r="FL75" s="394"/>
      <c r="FM75" s="394"/>
      <c r="FN75" s="394"/>
      <c r="FO75" s="394"/>
      <c r="FP75" s="394"/>
      <c r="FQ75" s="394"/>
      <c r="FR75" s="394"/>
      <c r="FS75" s="394"/>
      <c r="FT75" s="394"/>
      <c r="FU75" s="394"/>
      <c r="FV75" s="394"/>
      <c r="FW75" s="394"/>
      <c r="FX75" s="394"/>
      <c r="FY75" s="394"/>
      <c r="FZ75" s="394"/>
      <c r="GA75" s="394"/>
      <c r="GB75" s="394"/>
      <c r="GC75" s="394"/>
      <c r="GD75" s="394"/>
      <c r="GE75" s="394"/>
      <c r="GF75" s="394"/>
      <c r="GG75" s="394"/>
      <c r="GH75" s="394"/>
      <c r="GI75" s="394"/>
      <c r="GJ75" s="394"/>
      <c r="GK75" s="394"/>
      <c r="GL75" s="394"/>
      <c r="GM75" s="394"/>
      <c r="GN75" s="394"/>
      <c r="GO75" s="394"/>
      <c r="GP75" s="394"/>
      <c r="GQ75" s="394"/>
      <c r="GR75" s="394"/>
      <c r="GS75" s="394"/>
      <c r="GT75" s="394"/>
      <c r="GU75" s="394"/>
      <c r="GV75" s="394"/>
      <c r="GW75" s="394"/>
      <c r="GX75" s="394"/>
      <c r="GY75" s="394"/>
      <c r="GZ75" s="394"/>
      <c r="HA75" s="394"/>
      <c r="HB75" s="394"/>
      <c r="HC75" s="394"/>
      <c r="HD75" s="394"/>
      <c r="HE75" s="394"/>
      <c r="HF75" s="394"/>
      <c r="HG75" s="394"/>
      <c r="HH75" s="394"/>
      <c r="HI75" s="394"/>
    </row>
    <row r="76" spans="1:217" s="399" customFormat="1" ht="18" customHeight="1">
      <c r="A76" s="394"/>
      <c r="B76" s="395">
        <v>30</v>
      </c>
      <c r="C76" s="396" t="s">
        <v>98</v>
      </c>
      <c r="D76" s="454">
        <v>11843</v>
      </c>
      <c r="E76" s="455">
        <v>459.97543950012675</v>
      </c>
      <c r="F76" s="456">
        <v>1573</v>
      </c>
      <c r="G76" s="457">
        <v>685.30196439923725</v>
      </c>
      <c r="H76" s="458">
        <v>260533</v>
      </c>
      <c r="I76" s="459">
        <v>1113.4998324588444</v>
      </c>
      <c r="J76" s="420"/>
      <c r="K76" s="400"/>
      <c r="L76" s="394"/>
      <c r="M76" s="394"/>
      <c r="N76" s="394"/>
      <c r="O76" s="394"/>
      <c r="P76" s="394"/>
      <c r="Q76" s="394"/>
      <c r="R76" s="394"/>
      <c r="S76" s="394"/>
      <c r="T76" s="394"/>
      <c r="U76" s="394"/>
      <c r="V76" s="394"/>
      <c r="W76" s="394"/>
      <c r="X76" s="394"/>
      <c r="Y76" s="394"/>
      <c r="Z76" s="394"/>
      <c r="AA76" s="394"/>
      <c r="AB76" s="394"/>
      <c r="AC76" s="394"/>
      <c r="AD76" s="394"/>
      <c r="AE76" s="394"/>
      <c r="AF76" s="394"/>
      <c r="AG76" s="394"/>
      <c r="AH76" s="394"/>
      <c r="AI76" s="394"/>
      <c r="AJ76" s="394"/>
      <c r="AK76" s="394"/>
      <c r="AL76" s="394"/>
      <c r="AM76" s="394"/>
      <c r="AN76" s="394"/>
      <c r="AO76" s="394"/>
      <c r="AP76" s="394"/>
      <c r="AQ76" s="394"/>
      <c r="AR76" s="394"/>
      <c r="AS76" s="394"/>
      <c r="AT76" s="394"/>
      <c r="AU76" s="394"/>
      <c r="AV76" s="394"/>
      <c r="AW76" s="394"/>
      <c r="AX76" s="394"/>
      <c r="AY76" s="394"/>
      <c r="AZ76" s="394"/>
      <c r="BA76" s="394"/>
      <c r="BB76" s="394"/>
      <c r="BC76" s="394"/>
      <c r="BD76" s="394"/>
      <c r="BE76" s="394"/>
      <c r="BF76" s="394"/>
      <c r="BG76" s="394"/>
      <c r="BH76" s="394"/>
      <c r="BI76" s="394"/>
      <c r="BJ76" s="394"/>
      <c r="BK76" s="394"/>
      <c r="BL76" s="394"/>
      <c r="BM76" s="394"/>
      <c r="BN76" s="394"/>
      <c r="BO76" s="394"/>
      <c r="BP76" s="394"/>
      <c r="BQ76" s="394"/>
      <c r="BR76" s="394"/>
      <c r="BS76" s="394"/>
      <c r="BT76" s="394"/>
      <c r="BU76" s="394"/>
      <c r="BV76" s="394"/>
      <c r="BW76" s="394"/>
      <c r="BX76" s="394"/>
      <c r="BY76" s="394"/>
      <c r="BZ76" s="394"/>
      <c r="CA76" s="394"/>
      <c r="CB76" s="394"/>
      <c r="CC76" s="394"/>
      <c r="CD76" s="394"/>
      <c r="CE76" s="394"/>
      <c r="CF76" s="394"/>
      <c r="CG76" s="394"/>
      <c r="CH76" s="394"/>
      <c r="CI76" s="394"/>
      <c r="CJ76" s="394"/>
      <c r="CK76" s="394"/>
      <c r="CL76" s="394"/>
      <c r="CM76" s="394"/>
      <c r="CN76" s="394"/>
      <c r="CO76" s="394"/>
      <c r="CP76" s="394"/>
      <c r="CQ76" s="394"/>
      <c r="CR76" s="394"/>
      <c r="CS76" s="394"/>
      <c r="CT76" s="394"/>
      <c r="CU76" s="394"/>
      <c r="CV76" s="394"/>
      <c r="CW76" s="394"/>
      <c r="CX76" s="394"/>
      <c r="CY76" s="394"/>
      <c r="CZ76" s="394"/>
      <c r="DA76" s="394"/>
      <c r="DB76" s="394"/>
      <c r="DC76" s="394"/>
      <c r="DD76" s="394"/>
      <c r="DE76" s="394"/>
      <c r="DF76" s="394"/>
      <c r="DG76" s="394"/>
      <c r="DH76" s="394"/>
      <c r="DI76" s="394"/>
      <c r="DJ76" s="394"/>
      <c r="DK76" s="394"/>
      <c r="DL76" s="394"/>
      <c r="DM76" s="394"/>
      <c r="DN76" s="394"/>
      <c r="DO76" s="394"/>
      <c r="DP76" s="394"/>
      <c r="DQ76" s="394"/>
      <c r="DR76" s="394"/>
      <c r="DS76" s="394"/>
      <c r="DT76" s="394"/>
      <c r="DU76" s="394"/>
      <c r="DV76" s="394"/>
      <c r="DW76" s="394"/>
      <c r="DX76" s="394"/>
      <c r="DY76" s="394"/>
      <c r="DZ76" s="394"/>
      <c r="EA76" s="394"/>
      <c r="EB76" s="394"/>
      <c r="EC76" s="394"/>
      <c r="ED76" s="394"/>
      <c r="EE76" s="394"/>
      <c r="EF76" s="394"/>
      <c r="EG76" s="394"/>
      <c r="EH76" s="394"/>
      <c r="EI76" s="394"/>
      <c r="EJ76" s="394"/>
      <c r="EK76" s="394"/>
      <c r="EL76" s="394"/>
      <c r="EM76" s="394"/>
      <c r="EN76" s="394"/>
      <c r="EO76" s="394"/>
      <c r="EP76" s="394"/>
      <c r="EQ76" s="394"/>
      <c r="ER76" s="394"/>
      <c r="ES76" s="394"/>
      <c r="ET76" s="394"/>
      <c r="EU76" s="394"/>
      <c r="EV76" s="394"/>
      <c r="EW76" s="394"/>
      <c r="EX76" s="394"/>
      <c r="EY76" s="394"/>
      <c r="EZ76" s="394"/>
      <c r="FA76" s="394"/>
      <c r="FB76" s="394"/>
      <c r="FC76" s="394"/>
      <c r="FD76" s="394"/>
      <c r="FE76" s="394"/>
      <c r="FF76" s="394"/>
      <c r="FG76" s="394"/>
      <c r="FH76" s="394"/>
      <c r="FI76" s="394"/>
      <c r="FJ76" s="394"/>
      <c r="FK76" s="394"/>
      <c r="FL76" s="394"/>
      <c r="FM76" s="394"/>
      <c r="FN76" s="394"/>
      <c r="FO76" s="394"/>
      <c r="FP76" s="394"/>
      <c r="FQ76" s="394"/>
      <c r="FR76" s="394"/>
      <c r="FS76" s="394"/>
      <c r="FT76" s="394"/>
      <c r="FU76" s="394"/>
      <c r="FV76" s="394"/>
      <c r="FW76" s="394"/>
      <c r="FX76" s="394"/>
      <c r="FY76" s="394"/>
      <c r="FZ76" s="394"/>
      <c r="GA76" s="394"/>
      <c r="GB76" s="394"/>
      <c r="GC76" s="394"/>
      <c r="GD76" s="394"/>
      <c r="GE76" s="394"/>
      <c r="GF76" s="394"/>
      <c r="GG76" s="394"/>
      <c r="GH76" s="394"/>
      <c r="GI76" s="394"/>
      <c r="GJ76" s="394"/>
      <c r="GK76" s="394"/>
      <c r="GL76" s="394"/>
      <c r="GM76" s="394"/>
      <c r="GN76" s="394"/>
      <c r="GO76" s="394"/>
      <c r="GP76" s="394"/>
      <c r="GQ76" s="394"/>
      <c r="GR76" s="394"/>
      <c r="GS76" s="394"/>
      <c r="GT76" s="394"/>
      <c r="GU76" s="394"/>
      <c r="GV76" s="394"/>
      <c r="GW76" s="394"/>
      <c r="GX76" s="394"/>
      <c r="GY76" s="394"/>
      <c r="GZ76" s="394"/>
      <c r="HA76" s="394"/>
      <c r="HB76" s="394"/>
      <c r="HC76" s="394"/>
      <c r="HD76" s="394"/>
      <c r="HE76" s="394"/>
      <c r="HF76" s="394"/>
      <c r="HG76" s="394"/>
      <c r="HH76" s="394"/>
      <c r="HI76" s="394"/>
    </row>
    <row r="77" spans="1:217" s="399" customFormat="1" ht="18" hidden="1" customHeight="1">
      <c r="A77" s="394"/>
      <c r="B77" s="395"/>
      <c r="C77" s="396"/>
      <c r="D77" s="454"/>
      <c r="E77" s="455"/>
      <c r="F77" s="456"/>
      <c r="G77" s="457"/>
      <c r="H77" s="458"/>
      <c r="I77" s="459"/>
      <c r="J77" s="420"/>
      <c r="K77" s="400"/>
      <c r="L77" s="394"/>
      <c r="M77" s="394"/>
      <c r="N77" s="394"/>
      <c r="O77" s="394"/>
      <c r="P77" s="394"/>
      <c r="Q77" s="394"/>
      <c r="R77" s="394"/>
      <c r="S77" s="394"/>
      <c r="T77" s="394"/>
      <c r="U77" s="394"/>
      <c r="V77" s="394"/>
      <c r="W77" s="394"/>
      <c r="X77" s="394"/>
      <c r="Y77" s="394"/>
      <c r="Z77" s="394"/>
      <c r="AA77" s="394"/>
      <c r="AB77" s="394"/>
      <c r="AC77" s="394"/>
      <c r="AD77" s="394"/>
      <c r="AE77" s="394"/>
      <c r="AF77" s="394"/>
      <c r="AG77" s="394"/>
      <c r="AH77" s="394"/>
      <c r="AI77" s="394"/>
      <c r="AJ77" s="394"/>
      <c r="AK77" s="394"/>
      <c r="AL77" s="394"/>
      <c r="AM77" s="394"/>
      <c r="AN77" s="394"/>
      <c r="AO77" s="394"/>
      <c r="AP77" s="394"/>
      <c r="AQ77" s="394"/>
      <c r="AR77" s="394"/>
      <c r="AS77" s="394"/>
      <c r="AT77" s="394"/>
      <c r="AU77" s="394"/>
      <c r="AV77" s="394"/>
      <c r="AW77" s="394"/>
      <c r="AX77" s="394"/>
      <c r="AY77" s="394"/>
      <c r="AZ77" s="394"/>
      <c r="BA77" s="394"/>
      <c r="BB77" s="394"/>
      <c r="BC77" s="394"/>
      <c r="BD77" s="394"/>
      <c r="BE77" s="394"/>
      <c r="BF77" s="394"/>
      <c r="BG77" s="394"/>
      <c r="BH77" s="394"/>
      <c r="BI77" s="394"/>
      <c r="BJ77" s="394"/>
      <c r="BK77" s="394"/>
      <c r="BL77" s="394"/>
      <c r="BM77" s="394"/>
      <c r="BN77" s="394"/>
      <c r="BO77" s="394"/>
      <c r="BP77" s="394"/>
      <c r="BQ77" s="394"/>
      <c r="BR77" s="394"/>
      <c r="BS77" s="394"/>
      <c r="BT77" s="394"/>
      <c r="BU77" s="394"/>
      <c r="BV77" s="394"/>
      <c r="BW77" s="394"/>
      <c r="BX77" s="394"/>
      <c r="BY77" s="394"/>
      <c r="BZ77" s="394"/>
      <c r="CA77" s="394"/>
      <c r="CB77" s="394"/>
      <c r="CC77" s="394"/>
      <c r="CD77" s="394"/>
      <c r="CE77" s="394"/>
      <c r="CF77" s="394"/>
      <c r="CG77" s="394"/>
      <c r="CH77" s="394"/>
      <c r="CI77" s="394"/>
      <c r="CJ77" s="394"/>
      <c r="CK77" s="394"/>
      <c r="CL77" s="394"/>
      <c r="CM77" s="394"/>
      <c r="CN77" s="394"/>
      <c r="CO77" s="394"/>
      <c r="CP77" s="394"/>
      <c r="CQ77" s="394"/>
      <c r="CR77" s="394"/>
      <c r="CS77" s="394"/>
      <c r="CT77" s="394"/>
      <c r="CU77" s="394"/>
      <c r="CV77" s="394"/>
      <c r="CW77" s="394"/>
      <c r="CX77" s="394"/>
      <c r="CY77" s="394"/>
      <c r="CZ77" s="394"/>
      <c r="DA77" s="394"/>
      <c r="DB77" s="394"/>
      <c r="DC77" s="394"/>
      <c r="DD77" s="394"/>
      <c r="DE77" s="394"/>
      <c r="DF77" s="394"/>
      <c r="DG77" s="394"/>
      <c r="DH77" s="394"/>
      <c r="DI77" s="394"/>
      <c r="DJ77" s="394"/>
      <c r="DK77" s="394"/>
      <c r="DL77" s="394"/>
      <c r="DM77" s="394"/>
      <c r="DN77" s="394"/>
      <c r="DO77" s="394"/>
      <c r="DP77" s="394"/>
      <c r="DQ77" s="394"/>
      <c r="DR77" s="394"/>
      <c r="DS77" s="394"/>
      <c r="DT77" s="394"/>
      <c r="DU77" s="394"/>
      <c r="DV77" s="394"/>
      <c r="DW77" s="394"/>
      <c r="DX77" s="394"/>
      <c r="DY77" s="394"/>
      <c r="DZ77" s="394"/>
      <c r="EA77" s="394"/>
      <c r="EB77" s="394"/>
      <c r="EC77" s="394"/>
      <c r="ED77" s="394"/>
      <c r="EE77" s="394"/>
      <c r="EF77" s="394"/>
      <c r="EG77" s="394"/>
      <c r="EH77" s="394"/>
      <c r="EI77" s="394"/>
      <c r="EJ77" s="394"/>
      <c r="EK77" s="394"/>
      <c r="EL77" s="394"/>
      <c r="EM77" s="394"/>
      <c r="EN77" s="394"/>
      <c r="EO77" s="394"/>
      <c r="EP77" s="394"/>
      <c r="EQ77" s="394"/>
      <c r="ER77" s="394"/>
      <c r="ES77" s="394"/>
      <c r="ET77" s="394"/>
      <c r="EU77" s="394"/>
      <c r="EV77" s="394"/>
      <c r="EW77" s="394"/>
      <c r="EX77" s="394"/>
      <c r="EY77" s="394"/>
      <c r="EZ77" s="394"/>
      <c r="FA77" s="394"/>
      <c r="FB77" s="394"/>
      <c r="FC77" s="394"/>
      <c r="FD77" s="394"/>
      <c r="FE77" s="394"/>
      <c r="FF77" s="394"/>
      <c r="FG77" s="394"/>
      <c r="FH77" s="394"/>
      <c r="FI77" s="394"/>
      <c r="FJ77" s="394"/>
      <c r="FK77" s="394"/>
      <c r="FL77" s="394"/>
      <c r="FM77" s="394"/>
      <c r="FN77" s="394"/>
      <c r="FO77" s="394"/>
      <c r="FP77" s="394"/>
      <c r="FQ77" s="394"/>
      <c r="FR77" s="394"/>
      <c r="FS77" s="394"/>
      <c r="FT77" s="394"/>
      <c r="FU77" s="394"/>
      <c r="FV77" s="394"/>
      <c r="FW77" s="394"/>
      <c r="FX77" s="394"/>
      <c r="FY77" s="394"/>
      <c r="FZ77" s="394"/>
      <c r="GA77" s="394"/>
      <c r="GB77" s="394"/>
      <c r="GC77" s="394"/>
      <c r="GD77" s="394"/>
      <c r="GE77" s="394"/>
      <c r="GF77" s="394"/>
      <c r="GG77" s="394"/>
      <c r="GH77" s="394"/>
      <c r="GI77" s="394"/>
      <c r="GJ77" s="394"/>
      <c r="GK77" s="394"/>
      <c r="GL77" s="394"/>
      <c r="GM77" s="394"/>
      <c r="GN77" s="394"/>
      <c r="GO77" s="394"/>
      <c r="GP77" s="394"/>
      <c r="GQ77" s="394"/>
      <c r="GR77" s="394"/>
      <c r="GS77" s="394"/>
      <c r="GT77" s="394"/>
      <c r="GU77" s="394"/>
      <c r="GV77" s="394"/>
      <c r="GW77" s="394"/>
      <c r="GX77" s="394"/>
      <c r="GY77" s="394"/>
      <c r="GZ77" s="394"/>
      <c r="HA77" s="394"/>
      <c r="HB77" s="394"/>
      <c r="HC77" s="394"/>
      <c r="HD77" s="394"/>
      <c r="HE77" s="394"/>
      <c r="HF77" s="394"/>
      <c r="HG77" s="394"/>
      <c r="HH77" s="394"/>
      <c r="HI77" s="394"/>
    </row>
    <row r="78" spans="1:217" s="399" customFormat="1" ht="18" customHeight="1">
      <c r="A78" s="394"/>
      <c r="B78" s="395">
        <v>31</v>
      </c>
      <c r="C78" s="396" t="s">
        <v>99</v>
      </c>
      <c r="D78" s="454">
        <v>4249</v>
      </c>
      <c r="E78" s="455">
        <v>532.81000470698984</v>
      </c>
      <c r="F78" s="456">
        <v>376</v>
      </c>
      <c r="G78" s="457">
        <v>805.49284574468084</v>
      </c>
      <c r="H78" s="458">
        <v>144120</v>
      </c>
      <c r="I78" s="459">
        <v>1438.1595335137383</v>
      </c>
      <c r="J78" s="420"/>
      <c r="K78" s="400"/>
      <c r="L78" s="394"/>
      <c r="M78" s="394"/>
      <c r="N78" s="394"/>
      <c r="O78" s="394"/>
      <c r="P78" s="394"/>
      <c r="Q78" s="394"/>
      <c r="R78" s="394"/>
      <c r="S78" s="394"/>
      <c r="T78" s="394"/>
      <c r="U78" s="394"/>
      <c r="V78" s="394"/>
      <c r="W78" s="394"/>
      <c r="X78" s="394"/>
      <c r="Y78" s="394"/>
      <c r="Z78" s="394"/>
      <c r="AA78" s="394"/>
      <c r="AB78" s="394"/>
      <c r="AC78" s="394"/>
      <c r="AD78" s="394"/>
      <c r="AE78" s="394"/>
      <c r="AF78" s="394"/>
      <c r="AG78" s="394"/>
      <c r="AH78" s="394"/>
      <c r="AI78" s="394"/>
      <c r="AJ78" s="394"/>
      <c r="AK78" s="394"/>
      <c r="AL78" s="394"/>
      <c r="AM78" s="394"/>
      <c r="AN78" s="394"/>
      <c r="AO78" s="394"/>
      <c r="AP78" s="394"/>
      <c r="AQ78" s="394"/>
      <c r="AR78" s="394"/>
      <c r="AS78" s="394"/>
      <c r="AT78" s="394"/>
      <c r="AU78" s="394"/>
      <c r="AV78" s="394"/>
      <c r="AW78" s="394"/>
      <c r="AX78" s="394"/>
      <c r="AY78" s="394"/>
      <c r="AZ78" s="394"/>
      <c r="BA78" s="394"/>
      <c r="BB78" s="394"/>
      <c r="BC78" s="394"/>
      <c r="BD78" s="394"/>
      <c r="BE78" s="394"/>
      <c r="BF78" s="394"/>
      <c r="BG78" s="394"/>
      <c r="BH78" s="394"/>
      <c r="BI78" s="394"/>
      <c r="BJ78" s="394"/>
      <c r="BK78" s="394"/>
      <c r="BL78" s="394"/>
      <c r="BM78" s="394"/>
      <c r="BN78" s="394"/>
      <c r="BO78" s="394"/>
      <c r="BP78" s="394"/>
      <c r="BQ78" s="394"/>
      <c r="BR78" s="394"/>
      <c r="BS78" s="394"/>
      <c r="BT78" s="394"/>
      <c r="BU78" s="394"/>
      <c r="BV78" s="394"/>
      <c r="BW78" s="394"/>
      <c r="BX78" s="394"/>
      <c r="BY78" s="394"/>
      <c r="BZ78" s="394"/>
      <c r="CA78" s="394"/>
      <c r="CB78" s="394"/>
      <c r="CC78" s="394"/>
      <c r="CD78" s="394"/>
      <c r="CE78" s="394"/>
      <c r="CF78" s="394"/>
      <c r="CG78" s="394"/>
      <c r="CH78" s="394"/>
      <c r="CI78" s="394"/>
      <c r="CJ78" s="394"/>
      <c r="CK78" s="394"/>
      <c r="CL78" s="394"/>
      <c r="CM78" s="394"/>
      <c r="CN78" s="394"/>
      <c r="CO78" s="394"/>
      <c r="CP78" s="394"/>
      <c r="CQ78" s="394"/>
      <c r="CR78" s="394"/>
      <c r="CS78" s="394"/>
      <c r="CT78" s="394"/>
      <c r="CU78" s="394"/>
      <c r="CV78" s="394"/>
      <c r="CW78" s="394"/>
      <c r="CX78" s="394"/>
      <c r="CY78" s="394"/>
      <c r="CZ78" s="394"/>
      <c r="DA78" s="394"/>
      <c r="DB78" s="394"/>
      <c r="DC78" s="394"/>
      <c r="DD78" s="394"/>
      <c r="DE78" s="394"/>
      <c r="DF78" s="394"/>
      <c r="DG78" s="394"/>
      <c r="DH78" s="394"/>
      <c r="DI78" s="394"/>
      <c r="DJ78" s="394"/>
      <c r="DK78" s="394"/>
      <c r="DL78" s="394"/>
      <c r="DM78" s="394"/>
      <c r="DN78" s="394"/>
      <c r="DO78" s="394"/>
      <c r="DP78" s="394"/>
      <c r="DQ78" s="394"/>
      <c r="DR78" s="394"/>
      <c r="DS78" s="394"/>
      <c r="DT78" s="394"/>
      <c r="DU78" s="394"/>
      <c r="DV78" s="394"/>
      <c r="DW78" s="394"/>
      <c r="DX78" s="394"/>
      <c r="DY78" s="394"/>
      <c r="DZ78" s="394"/>
      <c r="EA78" s="394"/>
      <c r="EB78" s="394"/>
      <c r="EC78" s="394"/>
      <c r="ED78" s="394"/>
      <c r="EE78" s="394"/>
      <c r="EF78" s="394"/>
      <c r="EG78" s="394"/>
      <c r="EH78" s="394"/>
      <c r="EI78" s="394"/>
      <c r="EJ78" s="394"/>
      <c r="EK78" s="394"/>
      <c r="EL78" s="394"/>
      <c r="EM78" s="394"/>
      <c r="EN78" s="394"/>
      <c r="EO78" s="394"/>
      <c r="EP78" s="394"/>
      <c r="EQ78" s="394"/>
      <c r="ER78" s="394"/>
      <c r="ES78" s="394"/>
      <c r="ET78" s="394"/>
      <c r="EU78" s="394"/>
      <c r="EV78" s="394"/>
      <c r="EW78" s="394"/>
      <c r="EX78" s="394"/>
      <c r="EY78" s="394"/>
      <c r="EZ78" s="394"/>
      <c r="FA78" s="394"/>
      <c r="FB78" s="394"/>
      <c r="FC78" s="394"/>
      <c r="FD78" s="394"/>
      <c r="FE78" s="394"/>
      <c r="FF78" s="394"/>
      <c r="FG78" s="394"/>
      <c r="FH78" s="394"/>
      <c r="FI78" s="394"/>
      <c r="FJ78" s="394"/>
      <c r="FK78" s="394"/>
      <c r="FL78" s="394"/>
      <c r="FM78" s="394"/>
      <c r="FN78" s="394"/>
      <c r="FO78" s="394"/>
      <c r="FP78" s="394"/>
      <c r="FQ78" s="394"/>
      <c r="FR78" s="394"/>
      <c r="FS78" s="394"/>
      <c r="FT78" s="394"/>
      <c r="FU78" s="394"/>
      <c r="FV78" s="394"/>
      <c r="FW78" s="394"/>
      <c r="FX78" s="394"/>
      <c r="FY78" s="394"/>
      <c r="FZ78" s="394"/>
      <c r="GA78" s="394"/>
      <c r="GB78" s="394"/>
      <c r="GC78" s="394"/>
      <c r="GD78" s="394"/>
      <c r="GE78" s="394"/>
      <c r="GF78" s="394"/>
      <c r="GG78" s="394"/>
      <c r="GH78" s="394"/>
      <c r="GI78" s="394"/>
      <c r="GJ78" s="394"/>
      <c r="GK78" s="394"/>
      <c r="GL78" s="394"/>
      <c r="GM78" s="394"/>
      <c r="GN78" s="394"/>
      <c r="GO78" s="394"/>
      <c r="GP78" s="394"/>
      <c r="GQ78" s="394"/>
      <c r="GR78" s="394"/>
      <c r="GS78" s="394"/>
      <c r="GT78" s="394"/>
      <c r="GU78" s="394"/>
      <c r="GV78" s="394"/>
      <c r="GW78" s="394"/>
      <c r="GX78" s="394"/>
      <c r="GY78" s="394"/>
      <c r="GZ78" s="394"/>
      <c r="HA78" s="394"/>
      <c r="HB78" s="394"/>
      <c r="HC78" s="394"/>
      <c r="HD78" s="394"/>
      <c r="HE78" s="394"/>
      <c r="HF78" s="394"/>
      <c r="HG78" s="394"/>
      <c r="HH78" s="394"/>
      <c r="HI78" s="394"/>
    </row>
    <row r="79" spans="1:217" s="399" customFormat="1" ht="18" hidden="1" customHeight="1">
      <c r="A79" s="394"/>
      <c r="B79" s="395"/>
      <c r="C79" s="396"/>
      <c r="D79" s="454"/>
      <c r="E79" s="455"/>
      <c r="F79" s="456"/>
      <c r="G79" s="457"/>
      <c r="H79" s="458"/>
      <c r="I79" s="459"/>
      <c r="J79" s="420"/>
      <c r="K79" s="400"/>
      <c r="L79" s="394"/>
      <c r="M79" s="394"/>
      <c r="N79" s="394"/>
      <c r="O79" s="394"/>
      <c r="P79" s="394"/>
      <c r="Q79" s="394"/>
      <c r="R79" s="394"/>
      <c r="S79" s="394"/>
      <c r="T79" s="394"/>
      <c r="U79" s="394"/>
      <c r="V79" s="394"/>
      <c r="W79" s="394"/>
      <c r="X79" s="394"/>
      <c r="Y79" s="394"/>
      <c r="Z79" s="394"/>
      <c r="AA79" s="394"/>
      <c r="AB79" s="394"/>
      <c r="AC79" s="394"/>
      <c r="AD79" s="394"/>
      <c r="AE79" s="394"/>
      <c r="AF79" s="394"/>
      <c r="AG79" s="394"/>
      <c r="AH79" s="394"/>
      <c r="AI79" s="394"/>
      <c r="AJ79" s="394"/>
      <c r="AK79" s="394"/>
      <c r="AL79" s="394"/>
      <c r="AM79" s="394"/>
      <c r="AN79" s="394"/>
      <c r="AO79" s="394"/>
      <c r="AP79" s="394"/>
      <c r="AQ79" s="394"/>
      <c r="AR79" s="394"/>
      <c r="AS79" s="394"/>
      <c r="AT79" s="394"/>
      <c r="AU79" s="394"/>
      <c r="AV79" s="394"/>
      <c r="AW79" s="394"/>
      <c r="AX79" s="394"/>
      <c r="AY79" s="394"/>
      <c r="AZ79" s="394"/>
      <c r="BA79" s="394"/>
      <c r="BB79" s="394"/>
      <c r="BC79" s="394"/>
      <c r="BD79" s="394"/>
      <c r="BE79" s="394"/>
      <c r="BF79" s="394"/>
      <c r="BG79" s="394"/>
      <c r="BH79" s="394"/>
      <c r="BI79" s="394"/>
      <c r="BJ79" s="394"/>
      <c r="BK79" s="394"/>
      <c r="BL79" s="394"/>
      <c r="BM79" s="394"/>
      <c r="BN79" s="394"/>
      <c r="BO79" s="394"/>
      <c r="BP79" s="394"/>
      <c r="BQ79" s="394"/>
      <c r="BR79" s="394"/>
      <c r="BS79" s="394"/>
      <c r="BT79" s="394"/>
      <c r="BU79" s="394"/>
      <c r="BV79" s="394"/>
      <c r="BW79" s="394"/>
      <c r="BX79" s="394"/>
      <c r="BY79" s="394"/>
      <c r="BZ79" s="394"/>
      <c r="CA79" s="394"/>
      <c r="CB79" s="394"/>
      <c r="CC79" s="394"/>
      <c r="CD79" s="394"/>
      <c r="CE79" s="394"/>
      <c r="CF79" s="394"/>
      <c r="CG79" s="394"/>
      <c r="CH79" s="394"/>
      <c r="CI79" s="394"/>
      <c r="CJ79" s="394"/>
      <c r="CK79" s="394"/>
      <c r="CL79" s="394"/>
      <c r="CM79" s="394"/>
      <c r="CN79" s="394"/>
      <c r="CO79" s="394"/>
      <c r="CP79" s="394"/>
      <c r="CQ79" s="394"/>
      <c r="CR79" s="394"/>
      <c r="CS79" s="394"/>
      <c r="CT79" s="394"/>
      <c r="CU79" s="394"/>
      <c r="CV79" s="394"/>
      <c r="CW79" s="394"/>
      <c r="CX79" s="394"/>
      <c r="CY79" s="394"/>
      <c r="CZ79" s="394"/>
      <c r="DA79" s="394"/>
      <c r="DB79" s="394"/>
      <c r="DC79" s="394"/>
      <c r="DD79" s="394"/>
      <c r="DE79" s="394"/>
      <c r="DF79" s="394"/>
      <c r="DG79" s="394"/>
      <c r="DH79" s="394"/>
      <c r="DI79" s="394"/>
      <c r="DJ79" s="394"/>
      <c r="DK79" s="394"/>
      <c r="DL79" s="394"/>
      <c r="DM79" s="394"/>
      <c r="DN79" s="394"/>
      <c r="DO79" s="394"/>
      <c r="DP79" s="394"/>
      <c r="DQ79" s="394"/>
      <c r="DR79" s="394"/>
      <c r="DS79" s="394"/>
      <c r="DT79" s="394"/>
      <c r="DU79" s="394"/>
      <c r="DV79" s="394"/>
      <c r="DW79" s="394"/>
      <c r="DX79" s="394"/>
      <c r="DY79" s="394"/>
      <c r="DZ79" s="394"/>
      <c r="EA79" s="394"/>
      <c r="EB79" s="394"/>
      <c r="EC79" s="394"/>
      <c r="ED79" s="394"/>
      <c r="EE79" s="394"/>
      <c r="EF79" s="394"/>
      <c r="EG79" s="394"/>
      <c r="EH79" s="394"/>
      <c r="EI79" s="394"/>
      <c r="EJ79" s="394"/>
      <c r="EK79" s="394"/>
      <c r="EL79" s="394"/>
      <c r="EM79" s="394"/>
      <c r="EN79" s="394"/>
      <c r="EO79" s="394"/>
      <c r="EP79" s="394"/>
      <c r="EQ79" s="394"/>
      <c r="ER79" s="394"/>
      <c r="ES79" s="394"/>
      <c r="ET79" s="394"/>
      <c r="EU79" s="394"/>
      <c r="EV79" s="394"/>
      <c r="EW79" s="394"/>
      <c r="EX79" s="394"/>
      <c r="EY79" s="394"/>
      <c r="EZ79" s="394"/>
      <c r="FA79" s="394"/>
      <c r="FB79" s="394"/>
      <c r="FC79" s="394"/>
      <c r="FD79" s="394"/>
      <c r="FE79" s="394"/>
      <c r="FF79" s="394"/>
      <c r="FG79" s="394"/>
      <c r="FH79" s="394"/>
      <c r="FI79" s="394"/>
      <c r="FJ79" s="394"/>
      <c r="FK79" s="394"/>
      <c r="FL79" s="394"/>
      <c r="FM79" s="394"/>
      <c r="FN79" s="394"/>
      <c r="FO79" s="394"/>
      <c r="FP79" s="394"/>
      <c r="FQ79" s="394"/>
      <c r="FR79" s="394"/>
      <c r="FS79" s="394"/>
      <c r="FT79" s="394"/>
      <c r="FU79" s="394"/>
      <c r="FV79" s="394"/>
      <c r="FW79" s="394"/>
      <c r="FX79" s="394"/>
      <c r="FY79" s="394"/>
      <c r="FZ79" s="394"/>
      <c r="GA79" s="394"/>
      <c r="GB79" s="394"/>
      <c r="GC79" s="394"/>
      <c r="GD79" s="394"/>
      <c r="GE79" s="394"/>
      <c r="GF79" s="394"/>
      <c r="GG79" s="394"/>
      <c r="GH79" s="394"/>
      <c r="GI79" s="394"/>
      <c r="GJ79" s="394"/>
      <c r="GK79" s="394"/>
      <c r="GL79" s="394"/>
      <c r="GM79" s="394"/>
      <c r="GN79" s="394"/>
      <c r="GO79" s="394"/>
      <c r="GP79" s="394"/>
      <c r="GQ79" s="394"/>
      <c r="GR79" s="394"/>
      <c r="GS79" s="394"/>
      <c r="GT79" s="394"/>
      <c r="GU79" s="394"/>
      <c r="GV79" s="394"/>
      <c r="GW79" s="394"/>
      <c r="GX79" s="394"/>
      <c r="GY79" s="394"/>
      <c r="GZ79" s="394"/>
      <c r="HA79" s="394"/>
      <c r="HB79" s="394"/>
      <c r="HC79" s="394"/>
      <c r="HD79" s="394"/>
      <c r="HE79" s="394"/>
      <c r="HF79" s="394"/>
      <c r="HG79" s="394"/>
      <c r="HH79" s="394"/>
      <c r="HI79" s="394"/>
    </row>
    <row r="80" spans="1:217" s="399" customFormat="1" ht="18" customHeight="1">
      <c r="A80" s="394"/>
      <c r="B80" s="395"/>
      <c r="C80" s="396" t="s">
        <v>100</v>
      </c>
      <c r="D80" s="454">
        <v>15862</v>
      </c>
      <c r="E80" s="455">
        <v>605.8642359097214</v>
      </c>
      <c r="F80" s="456">
        <v>2236</v>
      </c>
      <c r="G80" s="457">
        <v>935.75832289803213</v>
      </c>
      <c r="H80" s="458">
        <v>576614</v>
      </c>
      <c r="I80" s="459">
        <v>1551.2280296697625</v>
      </c>
      <c r="J80" s="420"/>
      <c r="K80" s="400"/>
      <c r="L80" s="394"/>
      <c r="M80" s="394"/>
      <c r="N80" s="394"/>
      <c r="O80" s="394"/>
      <c r="P80" s="394"/>
      <c r="Q80" s="394"/>
      <c r="R80" s="394"/>
      <c r="S80" s="394"/>
      <c r="T80" s="394"/>
      <c r="U80" s="394"/>
      <c r="V80" s="394"/>
      <c r="W80" s="394"/>
      <c r="X80" s="394"/>
      <c r="Y80" s="394"/>
      <c r="Z80" s="394"/>
      <c r="AA80" s="394"/>
      <c r="AB80" s="394"/>
      <c r="AC80" s="394"/>
      <c r="AD80" s="394"/>
      <c r="AE80" s="394"/>
      <c r="AF80" s="394"/>
      <c r="AG80" s="394"/>
      <c r="AH80" s="394"/>
      <c r="AI80" s="394"/>
      <c r="AJ80" s="394"/>
      <c r="AK80" s="394"/>
      <c r="AL80" s="394"/>
      <c r="AM80" s="394"/>
      <c r="AN80" s="394"/>
      <c r="AO80" s="394"/>
      <c r="AP80" s="394"/>
      <c r="AQ80" s="394"/>
      <c r="AR80" s="394"/>
      <c r="AS80" s="394"/>
      <c r="AT80" s="394"/>
      <c r="AU80" s="394"/>
      <c r="AV80" s="394"/>
      <c r="AW80" s="394"/>
      <c r="AX80" s="394"/>
      <c r="AY80" s="394"/>
      <c r="AZ80" s="394"/>
      <c r="BA80" s="394"/>
      <c r="BB80" s="394"/>
      <c r="BC80" s="394"/>
      <c r="BD80" s="394"/>
      <c r="BE80" s="394"/>
      <c r="BF80" s="394"/>
      <c r="BG80" s="394"/>
      <c r="BH80" s="394"/>
      <c r="BI80" s="394"/>
      <c r="BJ80" s="394"/>
      <c r="BK80" s="394"/>
      <c r="BL80" s="394"/>
      <c r="BM80" s="394"/>
      <c r="BN80" s="394"/>
      <c r="BO80" s="394"/>
      <c r="BP80" s="394"/>
      <c r="BQ80" s="394"/>
      <c r="BR80" s="394"/>
      <c r="BS80" s="394"/>
      <c r="BT80" s="394"/>
      <c r="BU80" s="394"/>
      <c r="BV80" s="394"/>
      <c r="BW80" s="394"/>
      <c r="BX80" s="394"/>
      <c r="BY80" s="394"/>
      <c r="BZ80" s="394"/>
      <c r="CA80" s="394"/>
      <c r="CB80" s="394"/>
      <c r="CC80" s="394"/>
      <c r="CD80" s="394"/>
      <c r="CE80" s="394"/>
      <c r="CF80" s="394"/>
      <c r="CG80" s="394"/>
      <c r="CH80" s="394"/>
      <c r="CI80" s="394"/>
      <c r="CJ80" s="394"/>
      <c r="CK80" s="394"/>
      <c r="CL80" s="394"/>
      <c r="CM80" s="394"/>
      <c r="CN80" s="394"/>
      <c r="CO80" s="394"/>
      <c r="CP80" s="394"/>
      <c r="CQ80" s="394"/>
      <c r="CR80" s="394"/>
      <c r="CS80" s="394"/>
      <c r="CT80" s="394"/>
      <c r="CU80" s="394"/>
      <c r="CV80" s="394"/>
      <c r="CW80" s="394"/>
      <c r="CX80" s="394"/>
      <c r="CY80" s="394"/>
      <c r="CZ80" s="394"/>
      <c r="DA80" s="394"/>
      <c r="DB80" s="394"/>
      <c r="DC80" s="394"/>
      <c r="DD80" s="394"/>
      <c r="DE80" s="394"/>
      <c r="DF80" s="394"/>
      <c r="DG80" s="394"/>
      <c r="DH80" s="394"/>
      <c r="DI80" s="394"/>
      <c r="DJ80" s="394"/>
      <c r="DK80" s="394"/>
      <c r="DL80" s="394"/>
      <c r="DM80" s="394"/>
      <c r="DN80" s="394"/>
      <c r="DO80" s="394"/>
      <c r="DP80" s="394"/>
      <c r="DQ80" s="394"/>
      <c r="DR80" s="394"/>
      <c r="DS80" s="394"/>
      <c r="DT80" s="394"/>
      <c r="DU80" s="394"/>
      <c r="DV80" s="394"/>
      <c r="DW80" s="394"/>
      <c r="DX80" s="394"/>
      <c r="DY80" s="394"/>
      <c r="DZ80" s="394"/>
      <c r="EA80" s="394"/>
      <c r="EB80" s="394"/>
      <c r="EC80" s="394"/>
      <c r="ED80" s="394"/>
      <c r="EE80" s="394"/>
      <c r="EF80" s="394"/>
      <c r="EG80" s="394"/>
      <c r="EH80" s="394"/>
      <c r="EI80" s="394"/>
      <c r="EJ80" s="394"/>
      <c r="EK80" s="394"/>
      <c r="EL80" s="394"/>
      <c r="EM80" s="394"/>
      <c r="EN80" s="394"/>
      <c r="EO80" s="394"/>
      <c r="EP80" s="394"/>
      <c r="EQ80" s="394"/>
      <c r="ER80" s="394"/>
      <c r="ES80" s="394"/>
      <c r="ET80" s="394"/>
      <c r="EU80" s="394"/>
      <c r="EV80" s="394"/>
      <c r="EW80" s="394"/>
      <c r="EX80" s="394"/>
      <c r="EY80" s="394"/>
      <c r="EZ80" s="394"/>
      <c r="FA80" s="394"/>
      <c r="FB80" s="394"/>
      <c r="FC80" s="394"/>
      <c r="FD80" s="394"/>
      <c r="FE80" s="394"/>
      <c r="FF80" s="394"/>
      <c r="FG80" s="394"/>
      <c r="FH80" s="394"/>
      <c r="FI80" s="394"/>
      <c r="FJ80" s="394"/>
      <c r="FK80" s="394"/>
      <c r="FL80" s="394"/>
      <c r="FM80" s="394"/>
      <c r="FN80" s="394"/>
      <c r="FO80" s="394"/>
      <c r="FP80" s="394"/>
      <c r="FQ80" s="394"/>
      <c r="FR80" s="394"/>
      <c r="FS80" s="394"/>
      <c r="FT80" s="394"/>
      <c r="FU80" s="394"/>
      <c r="FV80" s="394"/>
      <c r="FW80" s="394"/>
      <c r="FX80" s="394"/>
      <c r="FY80" s="394"/>
      <c r="FZ80" s="394"/>
      <c r="GA80" s="394"/>
      <c r="GB80" s="394"/>
      <c r="GC80" s="394"/>
      <c r="GD80" s="394"/>
      <c r="GE80" s="394"/>
      <c r="GF80" s="394"/>
      <c r="GG80" s="394"/>
      <c r="GH80" s="394"/>
      <c r="GI80" s="394"/>
      <c r="GJ80" s="394"/>
      <c r="GK80" s="394"/>
      <c r="GL80" s="394"/>
      <c r="GM80" s="394"/>
      <c r="GN80" s="394"/>
      <c r="GO80" s="394"/>
      <c r="GP80" s="394"/>
      <c r="GQ80" s="394"/>
      <c r="GR80" s="394"/>
      <c r="GS80" s="394"/>
      <c r="GT80" s="394"/>
      <c r="GU80" s="394"/>
      <c r="GV80" s="394"/>
      <c r="GW80" s="394"/>
      <c r="GX80" s="394"/>
      <c r="GY80" s="394"/>
      <c r="GZ80" s="394"/>
      <c r="HA80" s="394"/>
      <c r="HB80" s="394"/>
      <c r="HC80" s="394"/>
      <c r="HD80" s="394"/>
      <c r="HE80" s="394"/>
      <c r="HF80" s="394"/>
      <c r="HG80" s="394"/>
      <c r="HH80" s="394"/>
      <c r="HI80" s="394"/>
    </row>
    <row r="81" spans="1:217" s="400" customFormat="1" ht="18" customHeight="1">
      <c r="B81" s="395">
        <v>1</v>
      </c>
      <c r="C81" s="401" t="s">
        <v>202</v>
      </c>
      <c r="D81" s="402">
        <v>2034</v>
      </c>
      <c r="E81" s="403">
        <v>563.59371681415939</v>
      </c>
      <c r="F81" s="402">
        <v>150</v>
      </c>
      <c r="G81" s="403">
        <v>860.55060000000003</v>
      </c>
      <c r="H81" s="402">
        <v>82362</v>
      </c>
      <c r="I81" s="403">
        <v>1574.4709709574809</v>
      </c>
      <c r="J81" s="420"/>
    </row>
    <row r="82" spans="1:217" s="400" customFormat="1" ht="18" customHeight="1">
      <c r="B82" s="395">
        <v>20</v>
      </c>
      <c r="C82" s="401" t="s">
        <v>204</v>
      </c>
      <c r="D82" s="402">
        <v>4841</v>
      </c>
      <c r="E82" s="403">
        <v>589.68933278248301</v>
      </c>
      <c r="F82" s="402">
        <v>524</v>
      </c>
      <c r="G82" s="403">
        <v>937.80312977099231</v>
      </c>
      <c r="H82" s="402">
        <v>194420</v>
      </c>
      <c r="I82" s="403">
        <v>1522.5554519082405</v>
      </c>
      <c r="J82" s="420"/>
    </row>
    <row r="83" spans="1:217" s="400" customFormat="1" ht="18" customHeight="1">
      <c r="B83" s="395">
        <v>48</v>
      </c>
      <c r="C83" s="401" t="s">
        <v>211</v>
      </c>
      <c r="D83" s="402">
        <v>8987</v>
      </c>
      <c r="E83" s="403">
        <v>624.14407811282967</v>
      </c>
      <c r="F83" s="402">
        <v>1562</v>
      </c>
      <c r="G83" s="403">
        <v>942.29460947503208</v>
      </c>
      <c r="H83" s="402">
        <v>299832</v>
      </c>
      <c r="I83" s="403">
        <v>1563.4354906414264</v>
      </c>
      <c r="J83" s="420"/>
    </row>
    <row r="84" spans="1:217" s="400" customFormat="1" ht="18" hidden="1" customHeight="1">
      <c r="B84" s="395"/>
      <c r="C84" s="401"/>
      <c r="D84" s="402"/>
      <c r="E84" s="403"/>
      <c r="F84" s="402"/>
      <c r="G84" s="403"/>
      <c r="H84" s="402"/>
      <c r="I84" s="403"/>
      <c r="J84" s="420"/>
    </row>
    <row r="85" spans="1:217" s="399" customFormat="1" ht="18" customHeight="1">
      <c r="A85" s="394"/>
      <c r="B85" s="395">
        <v>26</v>
      </c>
      <c r="C85" s="396" t="s">
        <v>101</v>
      </c>
      <c r="D85" s="454">
        <v>2018</v>
      </c>
      <c r="E85" s="455">
        <v>484.50885034687815</v>
      </c>
      <c r="F85" s="456">
        <v>172</v>
      </c>
      <c r="G85" s="457">
        <v>712.37232558139544</v>
      </c>
      <c r="H85" s="458">
        <v>73288</v>
      </c>
      <c r="I85" s="459">
        <v>1241.4896040279441</v>
      </c>
      <c r="J85" s="420"/>
      <c r="K85" s="400"/>
      <c r="L85" s="394"/>
      <c r="M85" s="394"/>
      <c r="N85" s="394"/>
      <c r="O85" s="394"/>
      <c r="P85" s="394"/>
      <c r="Q85" s="394"/>
      <c r="R85" s="394"/>
      <c r="S85" s="394"/>
      <c r="T85" s="394"/>
      <c r="U85" s="394"/>
      <c r="V85" s="394"/>
      <c r="W85" s="394"/>
      <c r="X85" s="394"/>
      <c r="Y85" s="394"/>
      <c r="Z85" s="394"/>
      <c r="AA85" s="394"/>
      <c r="AB85" s="394"/>
      <c r="AC85" s="394"/>
      <c r="AD85" s="394"/>
      <c r="AE85" s="394"/>
      <c r="AF85" s="394"/>
      <c r="AG85" s="394"/>
      <c r="AH85" s="394"/>
      <c r="AI85" s="394"/>
      <c r="AJ85" s="394"/>
      <c r="AK85" s="394"/>
      <c r="AL85" s="394"/>
      <c r="AM85" s="394"/>
      <c r="AN85" s="394"/>
      <c r="AO85" s="394"/>
      <c r="AP85" s="394"/>
      <c r="AQ85" s="394"/>
      <c r="AR85" s="394"/>
      <c r="AS85" s="394"/>
      <c r="AT85" s="394"/>
      <c r="AU85" s="394"/>
      <c r="AV85" s="394"/>
      <c r="AW85" s="394"/>
      <c r="AX85" s="394"/>
      <c r="AY85" s="394"/>
      <c r="AZ85" s="394"/>
      <c r="BA85" s="394"/>
      <c r="BB85" s="394"/>
      <c r="BC85" s="394"/>
      <c r="BD85" s="394"/>
      <c r="BE85" s="394"/>
      <c r="BF85" s="394"/>
      <c r="BG85" s="394"/>
      <c r="BH85" s="394"/>
      <c r="BI85" s="394"/>
      <c r="BJ85" s="394"/>
      <c r="BK85" s="394"/>
      <c r="BL85" s="394"/>
      <c r="BM85" s="394"/>
      <c r="BN85" s="394"/>
      <c r="BO85" s="394"/>
      <c r="BP85" s="394"/>
      <c r="BQ85" s="394"/>
      <c r="BR85" s="394"/>
      <c r="BS85" s="394"/>
      <c r="BT85" s="394"/>
      <c r="BU85" s="394"/>
      <c r="BV85" s="394"/>
      <c r="BW85" s="394"/>
      <c r="BX85" s="394"/>
      <c r="BY85" s="394"/>
      <c r="BZ85" s="394"/>
      <c r="CA85" s="394"/>
      <c r="CB85" s="394"/>
      <c r="CC85" s="394"/>
      <c r="CD85" s="394"/>
      <c r="CE85" s="394"/>
      <c r="CF85" s="394"/>
      <c r="CG85" s="394"/>
      <c r="CH85" s="394"/>
      <c r="CI85" s="394"/>
      <c r="CJ85" s="394"/>
      <c r="CK85" s="394"/>
      <c r="CL85" s="394"/>
      <c r="CM85" s="394"/>
      <c r="CN85" s="394"/>
      <c r="CO85" s="394"/>
      <c r="CP85" s="394"/>
      <c r="CQ85" s="394"/>
      <c r="CR85" s="394"/>
      <c r="CS85" s="394"/>
      <c r="CT85" s="394"/>
      <c r="CU85" s="394"/>
      <c r="CV85" s="394"/>
      <c r="CW85" s="394"/>
      <c r="CX85" s="394"/>
      <c r="CY85" s="394"/>
      <c r="CZ85" s="394"/>
      <c r="DA85" s="394"/>
      <c r="DB85" s="394"/>
      <c r="DC85" s="394"/>
      <c r="DD85" s="394"/>
      <c r="DE85" s="394"/>
      <c r="DF85" s="394"/>
      <c r="DG85" s="394"/>
      <c r="DH85" s="394"/>
      <c r="DI85" s="394"/>
      <c r="DJ85" s="394"/>
      <c r="DK85" s="394"/>
      <c r="DL85" s="394"/>
      <c r="DM85" s="394"/>
      <c r="DN85" s="394"/>
      <c r="DO85" s="394"/>
      <c r="DP85" s="394"/>
      <c r="DQ85" s="394"/>
      <c r="DR85" s="394"/>
      <c r="DS85" s="394"/>
      <c r="DT85" s="394"/>
      <c r="DU85" s="394"/>
      <c r="DV85" s="394"/>
      <c r="DW85" s="394"/>
      <c r="DX85" s="394"/>
      <c r="DY85" s="394"/>
      <c r="DZ85" s="394"/>
      <c r="EA85" s="394"/>
      <c r="EB85" s="394"/>
      <c r="EC85" s="394"/>
      <c r="ED85" s="394"/>
      <c r="EE85" s="394"/>
      <c r="EF85" s="394"/>
      <c r="EG85" s="394"/>
      <c r="EH85" s="394"/>
      <c r="EI85" s="394"/>
      <c r="EJ85" s="394"/>
      <c r="EK85" s="394"/>
      <c r="EL85" s="394"/>
      <c r="EM85" s="394"/>
      <c r="EN85" s="394"/>
      <c r="EO85" s="394"/>
      <c r="EP85" s="394"/>
      <c r="EQ85" s="394"/>
      <c r="ER85" s="394"/>
      <c r="ES85" s="394"/>
      <c r="ET85" s="394"/>
      <c r="EU85" s="394"/>
      <c r="EV85" s="394"/>
      <c r="EW85" s="394"/>
      <c r="EX85" s="394"/>
      <c r="EY85" s="394"/>
      <c r="EZ85" s="394"/>
      <c r="FA85" s="394"/>
      <c r="FB85" s="394"/>
      <c r="FC85" s="394"/>
      <c r="FD85" s="394"/>
      <c r="FE85" s="394"/>
      <c r="FF85" s="394"/>
      <c r="FG85" s="394"/>
      <c r="FH85" s="394"/>
      <c r="FI85" s="394"/>
      <c r="FJ85" s="394"/>
      <c r="FK85" s="394"/>
      <c r="FL85" s="394"/>
      <c r="FM85" s="394"/>
      <c r="FN85" s="394"/>
      <c r="FO85" s="394"/>
      <c r="FP85" s="394"/>
      <c r="FQ85" s="394"/>
      <c r="FR85" s="394"/>
      <c r="FS85" s="394"/>
      <c r="FT85" s="394"/>
      <c r="FU85" s="394"/>
      <c r="FV85" s="394"/>
      <c r="FW85" s="394"/>
      <c r="FX85" s="394"/>
      <c r="FY85" s="394"/>
      <c r="FZ85" s="394"/>
      <c r="GA85" s="394"/>
      <c r="GB85" s="394"/>
      <c r="GC85" s="394"/>
      <c r="GD85" s="394"/>
      <c r="GE85" s="394"/>
      <c r="GF85" s="394"/>
      <c r="GG85" s="394"/>
      <c r="GH85" s="394"/>
      <c r="GI85" s="394"/>
      <c r="GJ85" s="394"/>
      <c r="GK85" s="394"/>
      <c r="GL85" s="394"/>
      <c r="GM85" s="394"/>
      <c r="GN85" s="394"/>
      <c r="GO85" s="394"/>
      <c r="GP85" s="394"/>
      <c r="GQ85" s="394"/>
      <c r="GR85" s="394"/>
      <c r="GS85" s="394"/>
      <c r="GT85" s="394"/>
      <c r="GU85" s="394"/>
      <c r="GV85" s="394"/>
      <c r="GW85" s="394"/>
      <c r="GX85" s="394"/>
      <c r="GY85" s="394"/>
      <c r="GZ85" s="394"/>
      <c r="HA85" s="394"/>
      <c r="HB85" s="394"/>
      <c r="HC85" s="394"/>
      <c r="HD85" s="394"/>
      <c r="HE85" s="394"/>
      <c r="HF85" s="394"/>
      <c r="HG85" s="394"/>
      <c r="HH85" s="394"/>
      <c r="HI85" s="394"/>
    </row>
    <row r="86" spans="1:217" s="399" customFormat="1" ht="18" hidden="1" customHeight="1">
      <c r="A86" s="394"/>
      <c r="B86" s="395"/>
      <c r="C86" s="396"/>
      <c r="D86" s="397"/>
      <c r="E86" s="398"/>
      <c r="F86" s="397"/>
      <c r="G86" s="398"/>
      <c r="H86" s="397"/>
      <c r="I86" s="398"/>
      <c r="J86" s="420"/>
      <c r="K86" s="400"/>
      <c r="L86" s="394"/>
      <c r="M86" s="394"/>
      <c r="N86" s="394"/>
      <c r="O86" s="394"/>
      <c r="P86" s="394"/>
      <c r="Q86" s="394"/>
      <c r="R86" s="394"/>
      <c r="S86" s="394"/>
      <c r="T86" s="394"/>
      <c r="U86" s="394"/>
      <c r="V86" s="394"/>
      <c r="W86" s="394"/>
      <c r="X86" s="394"/>
      <c r="Y86" s="394"/>
      <c r="Z86" s="394"/>
      <c r="AA86" s="394"/>
      <c r="AB86" s="394"/>
      <c r="AC86" s="394"/>
      <c r="AD86" s="394"/>
      <c r="AE86" s="394"/>
      <c r="AF86" s="394"/>
      <c r="AG86" s="394"/>
      <c r="AH86" s="394"/>
      <c r="AI86" s="394"/>
      <c r="AJ86" s="394"/>
      <c r="AK86" s="394"/>
      <c r="AL86" s="394"/>
      <c r="AM86" s="394"/>
      <c r="AN86" s="394"/>
      <c r="AO86" s="394"/>
      <c r="AP86" s="394"/>
      <c r="AQ86" s="394"/>
      <c r="AR86" s="394"/>
      <c r="AS86" s="394"/>
      <c r="AT86" s="394"/>
      <c r="AU86" s="394"/>
      <c r="AV86" s="394"/>
      <c r="AW86" s="394"/>
      <c r="AX86" s="394"/>
      <c r="AY86" s="394"/>
      <c r="AZ86" s="394"/>
      <c r="BA86" s="394"/>
      <c r="BB86" s="394"/>
      <c r="BC86" s="394"/>
      <c r="BD86" s="394"/>
      <c r="BE86" s="394"/>
      <c r="BF86" s="394"/>
      <c r="BG86" s="394"/>
      <c r="BH86" s="394"/>
      <c r="BI86" s="394"/>
      <c r="BJ86" s="394"/>
      <c r="BK86" s="394"/>
      <c r="BL86" s="394"/>
      <c r="BM86" s="394"/>
      <c r="BN86" s="394"/>
      <c r="BO86" s="394"/>
      <c r="BP86" s="394"/>
      <c r="BQ86" s="394"/>
      <c r="BR86" s="394"/>
      <c r="BS86" s="394"/>
      <c r="BT86" s="394"/>
      <c r="BU86" s="394"/>
      <c r="BV86" s="394"/>
      <c r="BW86" s="394"/>
      <c r="BX86" s="394"/>
      <c r="BY86" s="394"/>
      <c r="BZ86" s="394"/>
      <c r="CA86" s="394"/>
      <c r="CB86" s="394"/>
      <c r="CC86" s="394"/>
      <c r="CD86" s="394"/>
      <c r="CE86" s="394"/>
      <c r="CF86" s="394"/>
      <c r="CG86" s="394"/>
      <c r="CH86" s="394"/>
      <c r="CI86" s="394"/>
      <c r="CJ86" s="394"/>
      <c r="CK86" s="394"/>
      <c r="CL86" s="394"/>
      <c r="CM86" s="394"/>
      <c r="CN86" s="394"/>
      <c r="CO86" s="394"/>
      <c r="CP86" s="394"/>
      <c r="CQ86" s="394"/>
      <c r="CR86" s="394"/>
      <c r="CS86" s="394"/>
      <c r="CT86" s="394"/>
      <c r="CU86" s="394"/>
      <c r="CV86" s="394"/>
      <c r="CW86" s="394"/>
      <c r="CX86" s="394"/>
      <c r="CY86" s="394"/>
      <c r="CZ86" s="394"/>
      <c r="DA86" s="394"/>
      <c r="DB86" s="394"/>
      <c r="DC86" s="394"/>
      <c r="DD86" s="394"/>
      <c r="DE86" s="394"/>
      <c r="DF86" s="394"/>
      <c r="DG86" s="394"/>
      <c r="DH86" s="394"/>
      <c r="DI86" s="394"/>
      <c r="DJ86" s="394"/>
      <c r="DK86" s="394"/>
      <c r="DL86" s="394"/>
      <c r="DM86" s="394"/>
      <c r="DN86" s="394"/>
      <c r="DO86" s="394"/>
      <c r="DP86" s="394"/>
      <c r="DQ86" s="394"/>
      <c r="DR86" s="394"/>
      <c r="DS86" s="394"/>
      <c r="DT86" s="394"/>
      <c r="DU86" s="394"/>
      <c r="DV86" s="394"/>
      <c r="DW86" s="394"/>
      <c r="DX86" s="394"/>
      <c r="DY86" s="394"/>
      <c r="DZ86" s="394"/>
      <c r="EA86" s="394"/>
      <c r="EB86" s="394"/>
      <c r="EC86" s="394"/>
      <c r="ED86" s="394"/>
      <c r="EE86" s="394"/>
      <c r="EF86" s="394"/>
      <c r="EG86" s="394"/>
      <c r="EH86" s="394"/>
      <c r="EI86" s="394"/>
      <c r="EJ86" s="394"/>
      <c r="EK86" s="394"/>
      <c r="EL86" s="394"/>
      <c r="EM86" s="394"/>
      <c r="EN86" s="394"/>
      <c r="EO86" s="394"/>
      <c r="EP86" s="394"/>
      <c r="EQ86" s="394"/>
      <c r="ER86" s="394"/>
      <c r="ES86" s="394"/>
      <c r="ET86" s="394"/>
      <c r="EU86" s="394"/>
      <c r="EV86" s="394"/>
      <c r="EW86" s="394"/>
      <c r="EX86" s="394"/>
      <c r="EY86" s="394"/>
      <c r="EZ86" s="394"/>
      <c r="FA86" s="394"/>
      <c r="FB86" s="394"/>
      <c r="FC86" s="394"/>
      <c r="FD86" s="394"/>
      <c r="FE86" s="394"/>
      <c r="FF86" s="394"/>
      <c r="FG86" s="394"/>
      <c r="FH86" s="394"/>
      <c r="FI86" s="394"/>
      <c r="FJ86" s="394"/>
      <c r="FK86" s="394"/>
      <c r="FL86" s="394"/>
      <c r="FM86" s="394"/>
      <c r="FN86" s="394"/>
      <c r="FO86" s="394"/>
      <c r="FP86" s="394"/>
      <c r="FQ86" s="394"/>
      <c r="FR86" s="394"/>
      <c r="FS86" s="394"/>
      <c r="FT86" s="394"/>
      <c r="FU86" s="394"/>
      <c r="FV86" s="394"/>
      <c r="FW86" s="394"/>
      <c r="FX86" s="394"/>
      <c r="FY86" s="394"/>
      <c r="FZ86" s="394"/>
      <c r="GA86" s="394"/>
      <c r="GB86" s="394"/>
      <c r="GC86" s="394"/>
      <c r="GD86" s="394"/>
      <c r="GE86" s="394"/>
      <c r="GF86" s="394"/>
      <c r="GG86" s="394"/>
      <c r="GH86" s="394"/>
      <c r="GI86" s="394"/>
      <c r="GJ86" s="394"/>
      <c r="GK86" s="394"/>
      <c r="GL86" s="394"/>
      <c r="GM86" s="394"/>
      <c r="GN86" s="394"/>
      <c r="GO86" s="394"/>
      <c r="GP86" s="394"/>
      <c r="GQ86" s="394"/>
      <c r="GR86" s="394"/>
      <c r="GS86" s="394"/>
      <c r="GT86" s="394"/>
      <c r="GU86" s="394"/>
      <c r="GV86" s="394"/>
      <c r="GW86" s="394"/>
      <c r="GX86" s="394"/>
      <c r="GY86" s="394"/>
      <c r="GZ86" s="394"/>
      <c r="HA86" s="394"/>
      <c r="HB86" s="394"/>
      <c r="HC86" s="394"/>
      <c r="HD86" s="394"/>
      <c r="HE86" s="394"/>
      <c r="HF86" s="394"/>
      <c r="HG86" s="394"/>
      <c r="HH86" s="394"/>
      <c r="HI86" s="394"/>
    </row>
    <row r="87" spans="1:217" s="399" customFormat="1" ht="18" customHeight="1">
      <c r="A87" s="394"/>
      <c r="B87" s="395">
        <v>51</v>
      </c>
      <c r="C87" s="401" t="s">
        <v>102</v>
      </c>
      <c r="D87" s="402">
        <v>758</v>
      </c>
      <c r="E87" s="403">
        <v>419.57733509234828</v>
      </c>
      <c r="F87" s="402">
        <v>48</v>
      </c>
      <c r="G87" s="403">
        <v>838.42375000000004</v>
      </c>
      <c r="H87" s="402">
        <v>9097</v>
      </c>
      <c r="I87" s="403">
        <v>1275.919242607453</v>
      </c>
      <c r="J87" s="420"/>
      <c r="K87" s="400"/>
      <c r="L87" s="394"/>
      <c r="M87" s="394"/>
      <c r="N87" s="394"/>
      <c r="O87" s="394"/>
      <c r="P87" s="394"/>
      <c r="Q87" s="394"/>
      <c r="R87" s="394"/>
      <c r="S87" s="394"/>
      <c r="T87" s="394"/>
      <c r="U87" s="394"/>
      <c r="V87" s="394"/>
      <c r="W87" s="394"/>
      <c r="X87" s="394"/>
      <c r="Y87" s="394"/>
      <c r="Z87" s="394"/>
      <c r="AA87" s="394"/>
      <c r="AB87" s="394"/>
      <c r="AC87" s="394"/>
      <c r="AD87" s="394"/>
      <c r="AE87" s="394"/>
      <c r="AF87" s="394"/>
      <c r="AG87" s="394"/>
      <c r="AH87" s="394"/>
      <c r="AI87" s="394"/>
      <c r="AJ87" s="394"/>
      <c r="AK87" s="394"/>
      <c r="AL87" s="394"/>
      <c r="AM87" s="394"/>
      <c r="AN87" s="394"/>
      <c r="AO87" s="394"/>
      <c r="AP87" s="394"/>
      <c r="AQ87" s="394"/>
      <c r="AR87" s="394"/>
      <c r="AS87" s="394"/>
      <c r="AT87" s="394"/>
      <c r="AU87" s="394"/>
      <c r="AV87" s="394"/>
      <c r="AW87" s="394"/>
      <c r="AX87" s="394"/>
      <c r="AY87" s="394"/>
      <c r="AZ87" s="394"/>
      <c r="BA87" s="394"/>
      <c r="BB87" s="394"/>
      <c r="BC87" s="394"/>
      <c r="BD87" s="394"/>
      <c r="BE87" s="394"/>
      <c r="BF87" s="394"/>
      <c r="BG87" s="394"/>
      <c r="BH87" s="394"/>
      <c r="BI87" s="394"/>
      <c r="BJ87" s="394"/>
      <c r="BK87" s="394"/>
      <c r="BL87" s="394"/>
      <c r="BM87" s="394"/>
      <c r="BN87" s="394"/>
      <c r="BO87" s="394"/>
      <c r="BP87" s="394"/>
      <c r="BQ87" s="394"/>
      <c r="BR87" s="394"/>
      <c r="BS87" s="394"/>
      <c r="BT87" s="394"/>
      <c r="BU87" s="394"/>
      <c r="BV87" s="394"/>
      <c r="BW87" s="394"/>
      <c r="BX87" s="394"/>
      <c r="BY87" s="394"/>
      <c r="BZ87" s="394"/>
      <c r="CA87" s="394"/>
      <c r="CB87" s="394"/>
      <c r="CC87" s="394"/>
      <c r="CD87" s="394"/>
      <c r="CE87" s="394"/>
      <c r="CF87" s="394"/>
      <c r="CG87" s="394"/>
      <c r="CH87" s="394"/>
      <c r="CI87" s="394"/>
      <c r="CJ87" s="394"/>
      <c r="CK87" s="394"/>
      <c r="CL87" s="394"/>
      <c r="CM87" s="394"/>
      <c r="CN87" s="394"/>
      <c r="CO87" s="394"/>
      <c r="CP87" s="394"/>
      <c r="CQ87" s="394"/>
      <c r="CR87" s="394"/>
      <c r="CS87" s="394"/>
      <c r="CT87" s="394"/>
      <c r="CU87" s="394"/>
      <c r="CV87" s="394"/>
      <c r="CW87" s="394"/>
      <c r="CX87" s="394"/>
      <c r="CY87" s="394"/>
      <c r="CZ87" s="394"/>
      <c r="DA87" s="394"/>
      <c r="DB87" s="394"/>
      <c r="DC87" s="394"/>
      <c r="DD87" s="394"/>
      <c r="DE87" s="394"/>
      <c r="DF87" s="394"/>
      <c r="DG87" s="394"/>
      <c r="DH87" s="394"/>
      <c r="DI87" s="394"/>
      <c r="DJ87" s="394"/>
      <c r="DK87" s="394"/>
      <c r="DL87" s="394"/>
      <c r="DM87" s="394"/>
      <c r="DN87" s="394"/>
      <c r="DO87" s="394"/>
      <c r="DP87" s="394"/>
      <c r="DQ87" s="394"/>
      <c r="DR87" s="394"/>
      <c r="DS87" s="394"/>
      <c r="DT87" s="394"/>
      <c r="DU87" s="394"/>
      <c r="DV87" s="394"/>
      <c r="DW87" s="394"/>
      <c r="DX87" s="394"/>
      <c r="DY87" s="394"/>
      <c r="DZ87" s="394"/>
      <c r="EA87" s="394"/>
      <c r="EB87" s="394"/>
      <c r="EC87" s="394"/>
      <c r="ED87" s="394"/>
      <c r="EE87" s="394"/>
      <c r="EF87" s="394"/>
      <c r="EG87" s="394"/>
      <c r="EH87" s="394"/>
      <c r="EI87" s="394"/>
      <c r="EJ87" s="394"/>
      <c r="EK87" s="394"/>
      <c r="EL87" s="394"/>
      <c r="EM87" s="394"/>
      <c r="EN87" s="394"/>
      <c r="EO87" s="394"/>
      <c r="EP87" s="394"/>
      <c r="EQ87" s="394"/>
      <c r="ER87" s="394"/>
      <c r="ES87" s="394"/>
      <c r="ET87" s="394"/>
      <c r="EU87" s="394"/>
      <c r="EV87" s="394"/>
      <c r="EW87" s="394"/>
      <c r="EX87" s="394"/>
      <c r="EY87" s="394"/>
      <c r="EZ87" s="394"/>
      <c r="FA87" s="394"/>
      <c r="FB87" s="394"/>
      <c r="FC87" s="394"/>
      <c r="FD87" s="394"/>
      <c r="FE87" s="394"/>
      <c r="FF87" s="394"/>
      <c r="FG87" s="394"/>
      <c r="FH87" s="394"/>
      <c r="FI87" s="394"/>
      <c r="FJ87" s="394"/>
      <c r="FK87" s="394"/>
      <c r="FL87" s="394"/>
      <c r="FM87" s="394"/>
      <c r="FN87" s="394"/>
      <c r="FO87" s="394"/>
      <c r="FP87" s="394"/>
      <c r="FQ87" s="394"/>
      <c r="FR87" s="394"/>
      <c r="FS87" s="394"/>
      <c r="FT87" s="394"/>
      <c r="FU87" s="394"/>
      <c r="FV87" s="394"/>
      <c r="FW87" s="394"/>
      <c r="FX87" s="394"/>
      <c r="FY87" s="394"/>
      <c r="FZ87" s="394"/>
      <c r="GA87" s="394"/>
      <c r="GB87" s="394"/>
      <c r="GC87" s="394"/>
      <c r="GD87" s="394"/>
      <c r="GE87" s="394"/>
      <c r="GF87" s="394"/>
      <c r="GG87" s="394"/>
      <c r="GH87" s="394"/>
      <c r="GI87" s="394"/>
      <c r="GJ87" s="394"/>
      <c r="GK87" s="394"/>
      <c r="GL87" s="394"/>
      <c r="GM87" s="394"/>
      <c r="GN87" s="394"/>
      <c r="GO87" s="394"/>
      <c r="GP87" s="394"/>
      <c r="GQ87" s="394"/>
      <c r="GR87" s="394"/>
      <c r="GS87" s="394"/>
      <c r="GT87" s="394"/>
      <c r="GU87" s="394"/>
      <c r="GV87" s="394"/>
      <c r="GW87" s="394"/>
      <c r="GX87" s="394"/>
      <c r="GY87" s="394"/>
      <c r="GZ87" s="394"/>
      <c r="HA87" s="394"/>
      <c r="HB87" s="394"/>
      <c r="HC87" s="394"/>
      <c r="HD87" s="394"/>
      <c r="HE87" s="394"/>
      <c r="HF87" s="394"/>
      <c r="HG87" s="394"/>
      <c r="HH87" s="394"/>
      <c r="HI87" s="394"/>
    </row>
    <row r="88" spans="1:217" s="399" customFormat="1" ht="18" customHeight="1">
      <c r="A88" s="394"/>
      <c r="B88" s="395">
        <v>52</v>
      </c>
      <c r="C88" s="401" t="s">
        <v>103</v>
      </c>
      <c r="D88" s="404">
        <v>772</v>
      </c>
      <c r="E88" s="405">
        <v>385.52379533678754</v>
      </c>
      <c r="F88" s="404">
        <v>24</v>
      </c>
      <c r="G88" s="405">
        <v>792.46624999999995</v>
      </c>
      <c r="H88" s="404">
        <v>8661</v>
      </c>
      <c r="I88" s="405">
        <v>1223.2441311626826</v>
      </c>
      <c r="J88" s="420"/>
      <c r="K88" s="400"/>
      <c r="L88" s="394"/>
      <c r="M88" s="394"/>
      <c r="N88" s="394"/>
      <c r="O88" s="394"/>
      <c r="P88" s="394"/>
      <c r="Q88" s="394"/>
      <c r="R88" s="394"/>
      <c r="S88" s="394"/>
      <c r="T88" s="394"/>
      <c r="U88" s="394"/>
      <c r="V88" s="394"/>
      <c r="W88" s="394"/>
      <c r="X88" s="394"/>
      <c r="Y88" s="394"/>
      <c r="Z88" s="394"/>
      <c r="AA88" s="394"/>
      <c r="AB88" s="394"/>
      <c r="AC88" s="394"/>
      <c r="AD88" s="394"/>
      <c r="AE88" s="394"/>
      <c r="AF88" s="394"/>
      <c r="AG88" s="394"/>
      <c r="AH88" s="394"/>
      <c r="AI88" s="394"/>
      <c r="AJ88" s="394"/>
      <c r="AK88" s="394"/>
      <c r="AL88" s="394"/>
      <c r="AM88" s="394"/>
      <c r="AN88" s="394"/>
      <c r="AO88" s="394"/>
      <c r="AP88" s="394"/>
      <c r="AQ88" s="394"/>
      <c r="AR88" s="394"/>
      <c r="AS88" s="394"/>
      <c r="AT88" s="394"/>
      <c r="AU88" s="394"/>
      <c r="AV88" s="394"/>
      <c r="AW88" s="394"/>
      <c r="AX88" s="394"/>
      <c r="AY88" s="394"/>
      <c r="AZ88" s="394"/>
      <c r="BA88" s="394"/>
      <c r="BB88" s="394"/>
      <c r="BC88" s="394"/>
      <c r="BD88" s="394"/>
      <c r="BE88" s="394"/>
      <c r="BF88" s="394"/>
      <c r="BG88" s="394"/>
      <c r="BH88" s="394"/>
      <c r="BI88" s="394"/>
      <c r="BJ88" s="394"/>
      <c r="BK88" s="394"/>
      <c r="BL88" s="394"/>
      <c r="BM88" s="394"/>
      <c r="BN88" s="394"/>
      <c r="BO88" s="394"/>
      <c r="BP88" s="394"/>
      <c r="BQ88" s="394"/>
      <c r="BR88" s="394"/>
      <c r="BS88" s="394"/>
      <c r="BT88" s="394"/>
      <c r="BU88" s="394"/>
      <c r="BV88" s="394"/>
      <c r="BW88" s="394"/>
      <c r="BX88" s="394"/>
      <c r="BY88" s="394"/>
      <c r="BZ88" s="394"/>
      <c r="CA88" s="394"/>
      <c r="CB88" s="394"/>
      <c r="CC88" s="394"/>
      <c r="CD88" s="394"/>
      <c r="CE88" s="394"/>
      <c r="CF88" s="394"/>
      <c r="CG88" s="394"/>
      <c r="CH88" s="394"/>
      <c r="CI88" s="394"/>
      <c r="CJ88" s="394"/>
      <c r="CK88" s="394"/>
      <c r="CL88" s="394"/>
      <c r="CM88" s="394"/>
      <c r="CN88" s="394"/>
      <c r="CO88" s="394"/>
      <c r="CP88" s="394"/>
      <c r="CQ88" s="394"/>
      <c r="CR88" s="394"/>
      <c r="CS88" s="394"/>
      <c r="CT88" s="394"/>
      <c r="CU88" s="394"/>
      <c r="CV88" s="394"/>
      <c r="CW88" s="394"/>
      <c r="CX88" s="394"/>
      <c r="CY88" s="394"/>
      <c r="CZ88" s="394"/>
      <c r="DA88" s="394"/>
      <c r="DB88" s="394"/>
      <c r="DC88" s="394"/>
      <c r="DD88" s="394"/>
      <c r="DE88" s="394"/>
      <c r="DF88" s="394"/>
      <c r="DG88" s="394"/>
      <c r="DH88" s="394"/>
      <c r="DI88" s="394"/>
      <c r="DJ88" s="394"/>
      <c r="DK88" s="394"/>
      <c r="DL88" s="394"/>
      <c r="DM88" s="394"/>
      <c r="DN88" s="394"/>
      <c r="DO88" s="394"/>
      <c r="DP88" s="394"/>
      <c r="DQ88" s="394"/>
      <c r="DR88" s="394"/>
      <c r="DS88" s="394"/>
      <c r="DT88" s="394"/>
      <c r="DU88" s="394"/>
      <c r="DV88" s="394"/>
      <c r="DW88" s="394"/>
      <c r="DX88" s="394"/>
      <c r="DY88" s="394"/>
      <c r="DZ88" s="394"/>
      <c r="EA88" s="394"/>
      <c r="EB88" s="394"/>
      <c r="EC88" s="394"/>
      <c r="ED88" s="394"/>
      <c r="EE88" s="394"/>
      <c r="EF88" s="394"/>
      <c r="EG88" s="394"/>
      <c r="EH88" s="394"/>
      <c r="EI88" s="394"/>
      <c r="EJ88" s="394"/>
      <c r="EK88" s="394"/>
      <c r="EL88" s="394"/>
      <c r="EM88" s="394"/>
      <c r="EN88" s="394"/>
      <c r="EO88" s="394"/>
      <c r="EP88" s="394"/>
      <c r="EQ88" s="394"/>
      <c r="ER88" s="394"/>
      <c r="ES88" s="394"/>
      <c r="ET88" s="394"/>
      <c r="EU88" s="394"/>
      <c r="EV88" s="394"/>
      <c r="EW88" s="394"/>
      <c r="EX88" s="394"/>
      <c r="EY88" s="394"/>
      <c r="EZ88" s="394"/>
      <c r="FA88" s="394"/>
      <c r="FB88" s="394"/>
      <c r="FC88" s="394"/>
      <c r="FD88" s="394"/>
      <c r="FE88" s="394"/>
      <c r="FF88" s="394"/>
      <c r="FG88" s="394"/>
      <c r="FH88" s="394"/>
      <c r="FI88" s="394"/>
      <c r="FJ88" s="394"/>
      <c r="FK88" s="394"/>
      <c r="FL88" s="394"/>
      <c r="FM88" s="394"/>
      <c r="FN88" s="394"/>
      <c r="FO88" s="394"/>
      <c r="FP88" s="394"/>
      <c r="FQ88" s="394"/>
      <c r="FR88" s="394"/>
      <c r="FS88" s="394"/>
      <c r="FT88" s="394"/>
      <c r="FU88" s="394"/>
      <c r="FV88" s="394"/>
      <c r="FW88" s="394"/>
      <c r="FX88" s="394"/>
      <c r="FY88" s="394"/>
      <c r="FZ88" s="394"/>
      <c r="GA88" s="394"/>
      <c r="GB88" s="394"/>
      <c r="GC88" s="394"/>
      <c r="GD88" s="394"/>
      <c r="GE88" s="394"/>
      <c r="GF88" s="394"/>
      <c r="GG88" s="394"/>
      <c r="GH88" s="394"/>
      <c r="GI88" s="394"/>
      <c r="GJ88" s="394"/>
      <c r="GK88" s="394"/>
      <c r="GL88" s="394"/>
      <c r="GM88" s="394"/>
      <c r="GN88" s="394"/>
      <c r="GO88" s="394"/>
      <c r="GP88" s="394"/>
      <c r="GQ88" s="394"/>
      <c r="GR88" s="394"/>
      <c r="GS88" s="394"/>
      <c r="GT88" s="394"/>
      <c r="GU88" s="394"/>
      <c r="GV88" s="394"/>
      <c r="GW88" s="394"/>
      <c r="GX88" s="394"/>
      <c r="GY88" s="394"/>
      <c r="GZ88" s="394"/>
      <c r="HA88" s="394"/>
      <c r="HB88" s="394"/>
      <c r="HC88" s="394"/>
      <c r="HD88" s="394"/>
      <c r="HE88" s="394"/>
      <c r="HF88" s="394"/>
      <c r="HG88" s="394"/>
      <c r="HH88" s="394"/>
      <c r="HI88" s="394"/>
    </row>
    <row r="89" spans="1:217" s="399" customFormat="1" ht="18" hidden="1" customHeight="1">
      <c r="A89" s="394"/>
      <c r="B89" s="395"/>
      <c r="C89" s="401"/>
      <c r="D89" s="406"/>
      <c r="E89" s="407"/>
      <c r="F89" s="406"/>
      <c r="G89" s="407"/>
      <c r="H89" s="406"/>
      <c r="I89" s="407"/>
      <c r="J89" s="420"/>
      <c r="K89" s="400"/>
      <c r="L89" s="394"/>
      <c r="M89" s="394"/>
      <c r="N89" s="394"/>
      <c r="O89" s="394"/>
      <c r="P89" s="394"/>
      <c r="Q89" s="394"/>
      <c r="R89" s="394"/>
      <c r="S89" s="394"/>
      <c r="T89" s="394"/>
      <c r="U89" s="394"/>
      <c r="V89" s="394"/>
      <c r="W89" s="394"/>
      <c r="X89" s="394"/>
      <c r="Y89" s="394"/>
      <c r="Z89" s="394"/>
      <c r="AA89" s="394"/>
      <c r="AB89" s="394"/>
      <c r="AC89" s="394"/>
      <c r="AD89" s="394"/>
      <c r="AE89" s="394"/>
      <c r="AF89" s="394"/>
      <c r="AG89" s="394"/>
      <c r="AH89" s="394"/>
      <c r="AI89" s="394"/>
      <c r="AJ89" s="394"/>
      <c r="AK89" s="394"/>
      <c r="AL89" s="394"/>
      <c r="AM89" s="394"/>
      <c r="AN89" s="394"/>
      <c r="AO89" s="394"/>
      <c r="AP89" s="394"/>
      <c r="AQ89" s="394"/>
      <c r="AR89" s="394"/>
      <c r="AS89" s="394"/>
      <c r="AT89" s="394"/>
      <c r="AU89" s="394"/>
      <c r="AV89" s="394"/>
      <c r="AW89" s="394"/>
      <c r="AX89" s="394"/>
      <c r="AY89" s="394"/>
      <c r="AZ89" s="394"/>
      <c r="BA89" s="394"/>
      <c r="BB89" s="394"/>
      <c r="BC89" s="394"/>
      <c r="BD89" s="394"/>
      <c r="BE89" s="394"/>
      <c r="BF89" s="394"/>
      <c r="BG89" s="394"/>
      <c r="BH89" s="394"/>
      <c r="BI89" s="394"/>
      <c r="BJ89" s="394"/>
      <c r="BK89" s="394"/>
      <c r="BL89" s="394"/>
      <c r="BM89" s="394"/>
      <c r="BN89" s="394"/>
      <c r="BO89" s="394"/>
      <c r="BP89" s="394"/>
      <c r="BQ89" s="394"/>
      <c r="BR89" s="394"/>
      <c r="BS89" s="394"/>
      <c r="BT89" s="394"/>
      <c r="BU89" s="394"/>
      <c r="BV89" s="394"/>
      <c r="BW89" s="394"/>
      <c r="BX89" s="394"/>
      <c r="BY89" s="394"/>
      <c r="BZ89" s="394"/>
      <c r="CA89" s="394"/>
      <c r="CB89" s="394"/>
      <c r="CC89" s="394"/>
      <c r="CD89" s="394"/>
      <c r="CE89" s="394"/>
      <c r="CF89" s="394"/>
      <c r="CG89" s="394"/>
      <c r="CH89" s="394"/>
      <c r="CI89" s="394"/>
      <c r="CJ89" s="394"/>
      <c r="CK89" s="394"/>
      <c r="CL89" s="394"/>
      <c r="CM89" s="394"/>
      <c r="CN89" s="394"/>
      <c r="CO89" s="394"/>
      <c r="CP89" s="394"/>
      <c r="CQ89" s="394"/>
      <c r="CR89" s="394"/>
      <c r="CS89" s="394"/>
      <c r="CT89" s="394"/>
      <c r="CU89" s="394"/>
      <c r="CV89" s="394"/>
      <c r="CW89" s="394"/>
      <c r="CX89" s="394"/>
      <c r="CY89" s="394"/>
      <c r="CZ89" s="394"/>
      <c r="DA89" s="394"/>
      <c r="DB89" s="394"/>
      <c r="DC89" s="394"/>
      <c r="DD89" s="394"/>
      <c r="DE89" s="394"/>
      <c r="DF89" s="394"/>
      <c r="DG89" s="394"/>
      <c r="DH89" s="394"/>
      <c r="DI89" s="394"/>
      <c r="DJ89" s="394"/>
      <c r="DK89" s="394"/>
      <c r="DL89" s="394"/>
      <c r="DM89" s="394"/>
      <c r="DN89" s="394"/>
      <c r="DO89" s="394"/>
      <c r="DP89" s="394"/>
      <c r="DQ89" s="394"/>
      <c r="DR89" s="394"/>
      <c r="DS89" s="394"/>
      <c r="DT89" s="394"/>
      <c r="DU89" s="394"/>
      <c r="DV89" s="394"/>
      <c r="DW89" s="394"/>
      <c r="DX89" s="394"/>
      <c r="DY89" s="394"/>
      <c r="DZ89" s="394"/>
      <c r="EA89" s="394"/>
      <c r="EB89" s="394"/>
      <c r="EC89" s="394"/>
      <c r="ED89" s="394"/>
      <c r="EE89" s="394"/>
      <c r="EF89" s="394"/>
      <c r="EG89" s="394"/>
      <c r="EH89" s="394"/>
      <c r="EI89" s="394"/>
      <c r="EJ89" s="394"/>
      <c r="EK89" s="394"/>
      <c r="EL89" s="394"/>
      <c r="EM89" s="394"/>
      <c r="EN89" s="394"/>
      <c r="EO89" s="394"/>
      <c r="EP89" s="394"/>
      <c r="EQ89" s="394"/>
      <c r="ER89" s="394"/>
      <c r="ES89" s="394"/>
      <c r="ET89" s="394"/>
      <c r="EU89" s="394"/>
      <c r="EV89" s="394"/>
      <c r="EW89" s="394"/>
      <c r="EX89" s="394"/>
      <c r="EY89" s="394"/>
      <c r="EZ89" s="394"/>
      <c r="FA89" s="394"/>
      <c r="FB89" s="394"/>
      <c r="FC89" s="394"/>
      <c r="FD89" s="394"/>
      <c r="FE89" s="394"/>
      <c r="FF89" s="394"/>
      <c r="FG89" s="394"/>
      <c r="FH89" s="394"/>
      <c r="FI89" s="394"/>
      <c r="FJ89" s="394"/>
      <c r="FK89" s="394"/>
      <c r="FL89" s="394"/>
      <c r="FM89" s="394"/>
      <c r="FN89" s="394"/>
      <c r="FO89" s="394"/>
      <c r="FP89" s="394"/>
      <c r="FQ89" s="394"/>
      <c r="FR89" s="394"/>
      <c r="FS89" s="394"/>
      <c r="FT89" s="394"/>
      <c r="FU89" s="394"/>
      <c r="FV89" s="394"/>
      <c r="FW89" s="394"/>
      <c r="FX89" s="394"/>
      <c r="FY89" s="394"/>
      <c r="FZ89" s="394"/>
      <c r="GA89" s="394"/>
      <c r="GB89" s="394"/>
      <c r="GC89" s="394"/>
      <c r="GD89" s="394"/>
      <c r="GE89" s="394"/>
      <c r="GF89" s="394"/>
      <c r="GG89" s="394"/>
      <c r="GH89" s="394"/>
      <c r="GI89" s="394"/>
      <c r="GJ89" s="394"/>
      <c r="GK89" s="394"/>
      <c r="GL89" s="394"/>
      <c r="GM89" s="394"/>
      <c r="GN89" s="394"/>
      <c r="GO89" s="394"/>
      <c r="GP89" s="394"/>
      <c r="GQ89" s="394"/>
      <c r="GR89" s="394"/>
      <c r="GS89" s="394"/>
      <c r="GT89" s="394"/>
      <c r="GU89" s="394"/>
      <c r="GV89" s="394"/>
      <c r="GW89" s="394"/>
      <c r="GX89" s="394"/>
      <c r="GY89" s="394"/>
      <c r="GZ89" s="394"/>
      <c r="HA89" s="394"/>
      <c r="HB89" s="394"/>
      <c r="HC89" s="394"/>
      <c r="HD89" s="394"/>
      <c r="HE89" s="394"/>
      <c r="HF89" s="394"/>
      <c r="HG89" s="394"/>
      <c r="HH89" s="394"/>
      <c r="HI89" s="394"/>
    </row>
    <row r="90" spans="1:217" s="399" customFormat="1" ht="18" customHeight="1">
      <c r="A90" s="408"/>
      <c r="B90" s="409"/>
      <c r="C90" s="410" t="s">
        <v>45</v>
      </c>
      <c r="D90" s="411">
        <v>340503</v>
      </c>
      <c r="E90" s="412">
        <v>502.41637474559661</v>
      </c>
      <c r="F90" s="460">
        <v>46097</v>
      </c>
      <c r="G90" s="461">
        <v>740.02184003297452</v>
      </c>
      <c r="H90" s="462">
        <v>10150528</v>
      </c>
      <c r="I90" s="463">
        <v>1254.3420792445474</v>
      </c>
      <c r="J90" s="420"/>
      <c r="K90" s="400"/>
      <c r="L90" s="394"/>
      <c r="M90" s="394"/>
      <c r="N90" s="394"/>
      <c r="O90" s="394"/>
      <c r="P90" s="394"/>
      <c r="Q90" s="394"/>
      <c r="R90" s="394"/>
      <c r="S90" s="394"/>
      <c r="T90" s="394"/>
      <c r="U90" s="394"/>
      <c r="V90" s="394"/>
      <c r="W90" s="394"/>
      <c r="X90" s="394"/>
      <c r="Y90" s="394"/>
      <c r="Z90" s="394"/>
      <c r="AA90" s="394"/>
      <c r="AB90" s="394"/>
      <c r="AC90" s="394"/>
      <c r="AD90" s="394"/>
      <c r="AE90" s="394"/>
      <c r="AF90" s="394"/>
      <c r="AG90" s="394"/>
      <c r="AH90" s="394"/>
      <c r="AI90" s="394"/>
      <c r="AJ90" s="394"/>
      <c r="AK90" s="394"/>
      <c r="AL90" s="394"/>
      <c r="AM90" s="394"/>
      <c r="AN90" s="394"/>
      <c r="AO90" s="394"/>
      <c r="AP90" s="394"/>
      <c r="AQ90" s="394"/>
      <c r="AR90" s="394"/>
      <c r="AS90" s="394"/>
      <c r="AT90" s="394"/>
      <c r="AU90" s="394"/>
      <c r="AV90" s="394"/>
      <c r="AW90" s="394"/>
      <c r="AX90" s="394"/>
      <c r="AY90" s="394"/>
      <c r="AZ90" s="394"/>
      <c r="BA90" s="394"/>
      <c r="BB90" s="394"/>
      <c r="BC90" s="394"/>
      <c r="BD90" s="394"/>
      <c r="BE90" s="394"/>
      <c r="BF90" s="394"/>
      <c r="BG90" s="394"/>
      <c r="BH90" s="394"/>
      <c r="BI90" s="394"/>
      <c r="BJ90" s="394"/>
      <c r="BK90" s="394"/>
      <c r="BL90" s="394"/>
      <c r="BM90" s="394"/>
      <c r="BN90" s="394"/>
      <c r="BO90" s="394"/>
      <c r="BP90" s="394"/>
      <c r="BQ90" s="394"/>
      <c r="BR90" s="394"/>
      <c r="BS90" s="394"/>
      <c r="BT90" s="394"/>
      <c r="BU90" s="394"/>
      <c r="BV90" s="394"/>
      <c r="BW90" s="394"/>
      <c r="BX90" s="394"/>
      <c r="BY90" s="394"/>
      <c r="BZ90" s="394"/>
      <c r="CA90" s="394"/>
      <c r="CB90" s="394"/>
      <c r="CC90" s="394"/>
      <c r="CD90" s="394"/>
      <c r="CE90" s="394"/>
      <c r="CF90" s="394"/>
      <c r="CG90" s="394"/>
      <c r="CH90" s="394"/>
      <c r="CI90" s="394"/>
      <c r="CJ90" s="394"/>
      <c r="CK90" s="394"/>
      <c r="CL90" s="394"/>
      <c r="CM90" s="394"/>
      <c r="CN90" s="394"/>
      <c r="CO90" s="394"/>
      <c r="CP90" s="394"/>
      <c r="CQ90" s="394"/>
      <c r="CR90" s="394"/>
      <c r="CS90" s="394"/>
      <c r="CT90" s="394"/>
      <c r="CU90" s="394"/>
      <c r="CV90" s="394"/>
      <c r="CW90" s="394"/>
      <c r="CX90" s="394"/>
      <c r="CY90" s="394"/>
      <c r="CZ90" s="394"/>
      <c r="DA90" s="394"/>
      <c r="DB90" s="394"/>
      <c r="DC90" s="394"/>
      <c r="DD90" s="394"/>
      <c r="DE90" s="394"/>
      <c r="DF90" s="394"/>
      <c r="DG90" s="394"/>
      <c r="DH90" s="394"/>
      <c r="DI90" s="394"/>
      <c r="DJ90" s="394"/>
      <c r="DK90" s="394"/>
      <c r="DL90" s="394"/>
      <c r="DM90" s="394"/>
      <c r="DN90" s="394"/>
      <c r="DO90" s="394"/>
      <c r="DP90" s="394"/>
      <c r="DQ90" s="394"/>
      <c r="DR90" s="394"/>
      <c r="DS90" s="394"/>
      <c r="DT90" s="394"/>
      <c r="DU90" s="394"/>
      <c r="DV90" s="394"/>
      <c r="DW90" s="394"/>
      <c r="DX90" s="394"/>
      <c r="DY90" s="394"/>
      <c r="DZ90" s="394"/>
      <c r="EA90" s="394"/>
      <c r="EB90" s="394"/>
      <c r="EC90" s="394"/>
      <c r="ED90" s="394"/>
      <c r="EE90" s="394"/>
      <c r="EF90" s="394"/>
      <c r="EG90" s="394"/>
      <c r="EH90" s="394"/>
      <c r="EI90" s="394"/>
      <c r="EJ90" s="394"/>
      <c r="EK90" s="394"/>
      <c r="EL90" s="394"/>
      <c r="EM90" s="394"/>
      <c r="EN90" s="394"/>
      <c r="EO90" s="394"/>
      <c r="EP90" s="394"/>
      <c r="EQ90" s="394"/>
      <c r="ER90" s="394"/>
      <c r="ES90" s="394"/>
      <c r="ET90" s="394"/>
      <c r="EU90" s="394"/>
      <c r="EV90" s="394"/>
      <c r="EW90" s="394"/>
      <c r="EX90" s="394"/>
      <c r="EY90" s="394"/>
      <c r="EZ90" s="394"/>
      <c r="FA90" s="394"/>
      <c r="FB90" s="394"/>
      <c r="FC90" s="394"/>
      <c r="FD90" s="394"/>
      <c r="FE90" s="394"/>
      <c r="FF90" s="394"/>
      <c r="FG90" s="394"/>
      <c r="FH90" s="394"/>
      <c r="FI90" s="394"/>
      <c r="FJ90" s="394"/>
      <c r="FK90" s="394"/>
      <c r="FL90" s="394"/>
      <c r="FM90" s="394"/>
      <c r="FN90" s="394"/>
      <c r="FO90" s="394"/>
      <c r="FP90" s="394"/>
      <c r="FQ90" s="394"/>
      <c r="FR90" s="394"/>
      <c r="FS90" s="394"/>
      <c r="FT90" s="394"/>
      <c r="FU90" s="394"/>
      <c r="FV90" s="394"/>
      <c r="FW90" s="394"/>
      <c r="FX90" s="394"/>
      <c r="FY90" s="394"/>
      <c r="FZ90" s="394"/>
      <c r="GA90" s="394"/>
      <c r="GB90" s="394"/>
      <c r="GC90" s="394"/>
      <c r="GD90" s="394"/>
      <c r="GE90" s="394"/>
      <c r="GF90" s="394"/>
      <c r="GG90" s="394"/>
      <c r="GH90" s="394"/>
      <c r="GI90" s="394"/>
      <c r="GJ90" s="394"/>
      <c r="GK90" s="394"/>
      <c r="GL90" s="394"/>
      <c r="GM90" s="394"/>
      <c r="GN90" s="394"/>
      <c r="GO90" s="394"/>
      <c r="GP90" s="394"/>
      <c r="GQ90" s="394"/>
      <c r="GR90" s="394"/>
      <c r="GS90" s="394"/>
      <c r="GT90" s="394"/>
      <c r="GU90" s="394"/>
      <c r="GV90" s="394"/>
      <c r="GW90" s="394"/>
      <c r="GX90" s="394"/>
      <c r="GY90" s="394"/>
      <c r="GZ90" s="394"/>
      <c r="HA90" s="394"/>
      <c r="HB90" s="394"/>
      <c r="HC90" s="394"/>
      <c r="HD90" s="394"/>
      <c r="HE90" s="394"/>
      <c r="HF90" s="394"/>
      <c r="HG90" s="394"/>
      <c r="HH90" s="394"/>
      <c r="HI90" s="394"/>
    </row>
    <row r="91" spans="1:217" ht="18" customHeight="1">
      <c r="A91" s="387"/>
      <c r="B91" s="388"/>
      <c r="C91" s="387"/>
      <c r="D91" s="387"/>
      <c r="E91" s="387"/>
      <c r="F91" s="387"/>
      <c r="G91" s="387"/>
      <c r="H91" s="387"/>
      <c r="I91" s="387"/>
    </row>
    <row r="92" spans="1:217" ht="18" customHeight="1">
      <c r="A92" s="387"/>
      <c r="B92" s="413"/>
      <c r="C92" s="387"/>
      <c r="D92" s="414"/>
      <c r="E92" s="415"/>
      <c r="F92" s="414"/>
      <c r="G92" s="415"/>
      <c r="H92" s="414"/>
      <c r="I92" s="415"/>
    </row>
    <row r="93" spans="1:217" ht="18" customHeight="1">
      <c r="B93" s="416"/>
      <c r="D93" s="417"/>
      <c r="E93" s="418"/>
      <c r="F93" s="417"/>
      <c r="G93" s="418"/>
      <c r="H93" s="417"/>
      <c r="I93" s="418"/>
    </row>
    <row r="94" spans="1:217" ht="18" customHeight="1">
      <c r="B94" s="416"/>
      <c r="C94" s="419"/>
      <c r="D94" s="417"/>
      <c r="E94" s="418"/>
      <c r="F94" s="417"/>
      <c r="G94" s="418"/>
      <c r="H94" s="417"/>
      <c r="I94" s="418"/>
    </row>
    <row r="95" spans="1:217" ht="18" customHeight="1">
      <c r="B95" s="416"/>
      <c r="E95" s="418"/>
      <c r="G95" s="418"/>
      <c r="I95" s="418"/>
    </row>
    <row r="96" spans="1:217" ht="18" customHeight="1">
      <c r="B96" s="416"/>
      <c r="E96" s="418"/>
      <c r="G96" s="418"/>
      <c r="I96" s="418"/>
    </row>
    <row r="97" spans="2:9" ht="18" customHeight="1">
      <c r="B97" s="416"/>
      <c r="E97" s="418"/>
      <c r="G97" s="418"/>
      <c r="I97" s="418"/>
    </row>
    <row r="98" spans="2:9" ht="18" customHeight="1">
      <c r="B98" s="416"/>
      <c r="E98" s="418"/>
      <c r="G98" s="418"/>
      <c r="I98" s="418"/>
    </row>
    <row r="99" spans="2:9" ht="18" customHeight="1">
      <c r="B99" s="416"/>
      <c r="E99" s="418"/>
      <c r="G99" s="418"/>
      <c r="I99" s="418"/>
    </row>
    <row r="100" spans="2:9" ht="18" customHeight="1">
      <c r="B100" s="416"/>
      <c r="E100" s="418"/>
      <c r="G100" s="418"/>
      <c r="I100" s="418"/>
    </row>
    <row r="101" spans="2:9" ht="18" customHeight="1">
      <c r="B101" s="416"/>
    </row>
    <row r="102" spans="2:9" ht="18" customHeight="1">
      <c r="B102" s="416"/>
    </row>
    <row r="103" spans="2:9" ht="18" customHeight="1">
      <c r="B103" s="416"/>
    </row>
    <row r="104" spans="2:9" ht="18" customHeight="1">
      <c r="B104" s="416"/>
    </row>
    <row r="105" spans="2:9" ht="18" customHeight="1">
      <c r="B105" s="416"/>
    </row>
    <row r="106" spans="2:9" ht="18" customHeight="1">
      <c r="B106" s="416"/>
    </row>
    <row r="107" spans="2:9" ht="18" customHeight="1">
      <c r="B107" s="416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2.95" customHeight="1"/>
    <row r="129" ht="15.75" customHeight="1"/>
  </sheetData>
  <mergeCells count="2">
    <mergeCell ref="B7:B8"/>
    <mergeCell ref="C7:C8"/>
  </mergeCells>
  <hyperlinks>
    <hyperlink ref="K5" location="Indice!A1" display="Volver al índice" xr:uid="{386CCB77-71CA-4516-B9C3-3E54A8994F79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9" topLeftCell="A10" activePane="bottomLeft" state="frozen"/>
      <selection activeCell="U22" sqref="U22"/>
      <selection pane="bottomLeft" activeCell="K88" sqref="K88"/>
    </sheetView>
  </sheetViews>
  <sheetFormatPr baseColWidth="10" defaultColWidth="11.42578125" defaultRowHeight="15.75"/>
  <cols>
    <col min="1" max="1" width="2.7109375" style="85" customWidth="1"/>
    <col min="2" max="2" width="8" style="84" customWidth="1"/>
    <col min="3" max="3" width="24.7109375" style="85" customWidth="1"/>
    <col min="4" max="4" width="18.7109375" style="85" customWidth="1"/>
    <col min="5" max="5" width="13.85546875" style="85" customWidth="1"/>
    <col min="6" max="6" width="10.7109375" style="85" customWidth="1"/>
    <col min="7" max="7" width="18.7109375" style="85" customWidth="1"/>
    <col min="8" max="8" width="13.85546875" style="85" customWidth="1"/>
    <col min="9" max="9" width="10.7109375" style="85" customWidth="1"/>
    <col min="10" max="16384" width="11.42578125" style="85"/>
  </cols>
  <sheetData>
    <row r="1" spans="1:255" s="1" customFormat="1" ht="12.2" customHeight="1">
      <c r="B1" s="6"/>
    </row>
    <row r="2" spans="1:255" s="1" customFormat="1" ht="12.95" customHeight="1">
      <c r="B2" s="6"/>
    </row>
    <row r="3" spans="1:255" s="93" customFormat="1" ht="18.75">
      <c r="B3" s="516" t="s">
        <v>106</v>
      </c>
      <c r="C3" s="516"/>
      <c r="D3" s="516"/>
      <c r="E3" s="516"/>
      <c r="F3" s="516"/>
      <c r="G3" s="516"/>
      <c r="H3" s="516"/>
      <c r="I3" s="516"/>
    </row>
    <row r="4" spans="1:255" s="2" customFormat="1" ht="15.75" customHeight="1">
      <c r="B4" s="6"/>
      <c r="C4" s="92"/>
      <c r="D4" s="90"/>
      <c r="E4" s="91"/>
      <c r="F4" s="90"/>
      <c r="G4" s="90"/>
      <c r="H4" s="91"/>
      <c r="I4" s="90"/>
    </row>
    <row r="5" spans="1:255" s="93" customFormat="1" ht="18.75">
      <c r="B5" s="83" t="str">
        <f>'Pensiones - mínimos'!$B$3</f>
        <v xml:space="preserve">  1 de Mayo de 2024</v>
      </c>
      <c r="C5" s="83"/>
      <c r="D5" s="83"/>
      <c r="E5" s="83"/>
      <c r="F5" s="83"/>
      <c r="G5" s="83"/>
      <c r="H5" s="83"/>
      <c r="I5" s="83"/>
      <c r="K5" s="7" t="s">
        <v>168</v>
      </c>
    </row>
    <row r="6" spans="1:255" s="93" customFormat="1" ht="6" customHeight="1">
      <c r="B6" s="6"/>
      <c r="C6" s="83"/>
      <c r="D6" s="90"/>
      <c r="E6" s="91"/>
      <c r="F6" s="90"/>
      <c r="G6" s="90"/>
      <c r="H6" s="91"/>
      <c r="I6" s="90"/>
      <c r="K6" s="7"/>
    </row>
    <row r="7" spans="1:255" ht="24.75" customHeight="1">
      <c r="B7" s="514" t="s">
        <v>157</v>
      </c>
      <c r="C7" s="512" t="s">
        <v>47</v>
      </c>
      <c r="D7" s="509" t="s">
        <v>107</v>
      </c>
      <c r="E7" s="510"/>
      <c r="F7" s="511"/>
      <c r="G7" s="509" t="s">
        <v>199</v>
      </c>
      <c r="H7" s="510"/>
      <c r="I7" s="511"/>
    </row>
    <row r="8" spans="1:255" ht="69" customHeight="1">
      <c r="B8" s="515"/>
      <c r="C8" s="513"/>
      <c r="D8" s="230" t="s">
        <v>107</v>
      </c>
      <c r="E8" s="232" t="s">
        <v>198</v>
      </c>
      <c r="F8" s="230" t="s">
        <v>196</v>
      </c>
      <c r="G8" s="230" t="s">
        <v>197</v>
      </c>
      <c r="H8" s="232" t="s">
        <v>198</v>
      </c>
      <c r="I8" s="230" t="s">
        <v>196</v>
      </c>
    </row>
    <row r="9" spans="1:255" ht="29.25" hidden="1" customHeight="1">
      <c r="B9" s="94"/>
      <c r="C9" s="86"/>
      <c r="D9" s="86"/>
      <c r="E9" s="87"/>
      <c r="F9" s="86"/>
      <c r="G9" s="86"/>
      <c r="H9" s="87"/>
      <c r="I9" s="86"/>
    </row>
    <row r="10" spans="1:255" s="98" customFormat="1" ht="18" customHeight="1">
      <c r="A10" s="8"/>
      <c r="B10" s="95"/>
      <c r="C10" s="96" t="s">
        <v>52</v>
      </c>
      <c r="D10" s="97">
        <v>1658935</v>
      </c>
      <c r="E10" s="208">
        <v>0.16343337016557169</v>
      </c>
      <c r="F10" s="208">
        <v>1.7070782684718289E-2</v>
      </c>
      <c r="G10" s="135">
        <v>1122.7398863427436</v>
      </c>
      <c r="H10" s="208">
        <v>0.89508269308714905</v>
      </c>
      <c r="I10" s="208">
        <v>5.1411539107288018E-2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</row>
    <row r="11" spans="1:255" s="101" customFormat="1" ht="18" customHeight="1">
      <c r="B11" s="95">
        <v>4</v>
      </c>
      <c r="C11" s="99" t="s">
        <v>53</v>
      </c>
      <c r="D11" s="100">
        <v>114791</v>
      </c>
      <c r="E11" s="209">
        <v>1.1308869844012056E-2</v>
      </c>
      <c r="F11" s="209">
        <v>2.5798899056334035E-2</v>
      </c>
      <c r="G11" s="136">
        <v>1027.4418970999459</v>
      </c>
      <c r="H11" s="209">
        <v>0.81910821146871138</v>
      </c>
      <c r="I11" s="209">
        <v>5.6028923655227825E-2</v>
      </c>
    </row>
    <row r="12" spans="1:255" s="102" customFormat="1" ht="18" customHeight="1">
      <c r="B12" s="95">
        <v>11</v>
      </c>
      <c r="C12" s="99" t="s">
        <v>54</v>
      </c>
      <c r="D12" s="100">
        <v>230720</v>
      </c>
      <c r="E12" s="209">
        <v>2.2729852082571469E-2</v>
      </c>
      <c r="F12" s="209">
        <v>1.1441848231116492E-2</v>
      </c>
      <c r="G12" s="136">
        <v>1241.9519193828005</v>
      </c>
      <c r="H12" s="209">
        <v>0.99012218431736809</v>
      </c>
      <c r="I12" s="209">
        <v>5.0391135350702498E-2</v>
      </c>
    </row>
    <row r="13" spans="1:255" s="102" customFormat="1" ht="18" customHeight="1">
      <c r="B13" s="95">
        <v>14</v>
      </c>
      <c r="C13" s="99" t="s">
        <v>55</v>
      </c>
      <c r="D13" s="100">
        <v>178658</v>
      </c>
      <c r="E13" s="209">
        <v>1.760085780759385E-2</v>
      </c>
      <c r="F13" s="209">
        <v>1.5298409920098122E-2</v>
      </c>
      <c r="G13" s="136">
        <v>1048.0994712803233</v>
      </c>
      <c r="H13" s="209">
        <v>0.8355770635643206</v>
      </c>
      <c r="I13" s="209">
        <v>5.4096918533850236E-2</v>
      </c>
    </row>
    <row r="14" spans="1:255" s="102" customFormat="1" ht="18" customHeight="1">
      <c r="B14" s="95">
        <v>18</v>
      </c>
      <c r="C14" s="99" t="s">
        <v>56</v>
      </c>
      <c r="D14" s="100">
        <v>197726</v>
      </c>
      <c r="E14" s="209">
        <v>1.9479380777039382E-2</v>
      </c>
      <c r="F14" s="209">
        <v>1.7983555832428166E-2</v>
      </c>
      <c r="G14" s="136">
        <v>1069.8380196332287</v>
      </c>
      <c r="H14" s="209">
        <v>0.85290770144421846</v>
      </c>
      <c r="I14" s="209">
        <v>5.2950511119338239E-2</v>
      </c>
    </row>
    <row r="15" spans="1:255" s="102" customFormat="1" ht="18" customHeight="1">
      <c r="B15" s="95">
        <v>21</v>
      </c>
      <c r="C15" s="99" t="s">
        <v>57</v>
      </c>
      <c r="D15" s="100">
        <v>103432</v>
      </c>
      <c r="E15" s="209">
        <v>1.0189814756434346E-2</v>
      </c>
      <c r="F15" s="209">
        <v>1.6840511605501485E-2</v>
      </c>
      <c r="G15" s="136">
        <v>1135.3543088212543</v>
      </c>
      <c r="H15" s="209">
        <v>0.9051392978102466</v>
      </c>
      <c r="I15" s="209">
        <v>4.9225170869090507E-2</v>
      </c>
    </row>
    <row r="16" spans="1:255" s="102" customFormat="1" ht="18" customHeight="1">
      <c r="B16" s="95">
        <v>23</v>
      </c>
      <c r="C16" s="99" t="s">
        <v>58</v>
      </c>
      <c r="D16" s="100">
        <v>147777</v>
      </c>
      <c r="E16" s="209">
        <v>1.4558553013202861E-2</v>
      </c>
      <c r="F16" s="209">
        <v>1.2226697353279636E-2</v>
      </c>
      <c r="G16" s="136">
        <v>1036.7790461303177</v>
      </c>
      <c r="H16" s="209">
        <v>0.82655207322291113</v>
      </c>
      <c r="I16" s="209">
        <v>5.5143673166278884E-2</v>
      </c>
    </row>
    <row r="17" spans="1:457" s="102" customFormat="1" ht="18" customHeight="1">
      <c r="B17" s="95">
        <v>29</v>
      </c>
      <c r="C17" s="99" t="s">
        <v>59</v>
      </c>
      <c r="D17" s="100">
        <v>286948</v>
      </c>
      <c r="E17" s="209">
        <v>2.826926835727166E-2</v>
      </c>
      <c r="F17" s="209">
        <v>2.2276848536668004E-2</v>
      </c>
      <c r="G17" s="136">
        <v>1139.9877572591549</v>
      </c>
      <c r="H17" s="209">
        <v>0.90883322510055253</v>
      </c>
      <c r="I17" s="209">
        <v>4.9440073795219419E-2</v>
      </c>
    </row>
    <row r="18" spans="1:457" s="102" customFormat="1" ht="18" customHeight="1">
      <c r="B18" s="95">
        <v>41</v>
      </c>
      <c r="C18" s="99" t="s">
        <v>60</v>
      </c>
      <c r="D18" s="100">
        <v>398883</v>
      </c>
      <c r="E18" s="209">
        <v>3.9296773527446059E-2</v>
      </c>
      <c r="F18" s="209">
        <v>1.6334923255671763E-2</v>
      </c>
      <c r="G18" s="136">
        <v>1157.0331278846177</v>
      </c>
      <c r="H18" s="209">
        <v>0.92242231766749305</v>
      </c>
      <c r="I18" s="209">
        <v>5.0160798952013197E-2</v>
      </c>
    </row>
    <row r="19" spans="1:457" s="102" customFormat="1" ht="18" hidden="1" customHeight="1">
      <c r="B19" s="95"/>
      <c r="C19" s="99"/>
      <c r="D19" s="100"/>
      <c r="E19" s="209"/>
      <c r="F19" s="209"/>
      <c r="G19" s="136"/>
      <c r="H19" s="209"/>
      <c r="I19" s="209"/>
    </row>
    <row r="20" spans="1:457" s="103" customFormat="1" ht="18" customHeight="1">
      <c r="A20" s="8"/>
      <c r="B20" s="95"/>
      <c r="C20" s="96" t="s">
        <v>61</v>
      </c>
      <c r="D20" s="97">
        <v>311567</v>
      </c>
      <c r="E20" s="208">
        <v>3.0694659430524206E-2</v>
      </c>
      <c r="F20" s="208">
        <v>9.5162492304701196E-3</v>
      </c>
      <c r="G20" s="135">
        <v>1328.2540377832054</v>
      </c>
      <c r="H20" s="208">
        <v>1.058924881626528</v>
      </c>
      <c r="I20" s="208">
        <v>4.9707605186304793E-2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</row>
    <row r="21" spans="1:457" s="101" customFormat="1" ht="18" customHeight="1">
      <c r="B21" s="95">
        <v>22</v>
      </c>
      <c r="C21" s="99" t="s">
        <v>62</v>
      </c>
      <c r="D21" s="100">
        <v>54352</v>
      </c>
      <c r="E21" s="209">
        <v>5.3545983026695755E-3</v>
      </c>
      <c r="F21" s="209">
        <v>8.0492599873882575E-3</v>
      </c>
      <c r="G21" s="136">
        <v>1205.5330775316456</v>
      </c>
      <c r="H21" s="209">
        <v>0.96108796593804935</v>
      </c>
      <c r="I21" s="209">
        <v>5.2116932742334976E-2</v>
      </c>
    </row>
    <row r="22" spans="1:457" s="102" customFormat="1" ht="18" customHeight="1">
      <c r="B22" s="95">
        <v>40</v>
      </c>
      <c r="C22" s="99" t="s">
        <v>63</v>
      </c>
      <c r="D22" s="100">
        <v>35935</v>
      </c>
      <c r="E22" s="209">
        <v>3.5402099279958641E-3</v>
      </c>
      <c r="F22" s="209">
        <v>2.7905678805637546E-3</v>
      </c>
      <c r="G22" s="136">
        <v>1216.3099510226796</v>
      </c>
      <c r="H22" s="209">
        <v>0.96967962021590359</v>
      </c>
      <c r="I22" s="209">
        <v>5.4232801963263855E-2</v>
      </c>
    </row>
    <row r="23" spans="1:457" s="102" customFormat="1" ht="18" customHeight="1">
      <c r="B23" s="95">
        <v>50</v>
      </c>
      <c r="C23" s="102" t="s">
        <v>64</v>
      </c>
      <c r="D23" s="104">
        <v>221280</v>
      </c>
      <c r="E23" s="210">
        <v>2.1799851199858767E-2</v>
      </c>
      <c r="F23" s="210">
        <v>1.0978768897599966E-2</v>
      </c>
      <c r="G23" s="137">
        <v>1376.5767076554589</v>
      </c>
      <c r="H23" s="210">
        <v>1.0974491970201061</v>
      </c>
      <c r="I23" s="210">
        <v>4.8358961550360346E-2</v>
      </c>
    </row>
    <row r="24" spans="1:457" s="102" customFormat="1" ht="18" hidden="1" customHeight="1">
      <c r="B24" s="95"/>
      <c r="D24" s="104"/>
      <c r="E24" s="210"/>
      <c r="F24" s="210"/>
      <c r="G24" s="137"/>
      <c r="H24" s="210"/>
      <c r="I24" s="210"/>
    </row>
    <row r="25" spans="1:457" s="98" customFormat="1" ht="18" customHeight="1">
      <c r="A25" s="8"/>
      <c r="B25" s="95">
        <v>33</v>
      </c>
      <c r="C25" s="96" t="s">
        <v>65</v>
      </c>
      <c r="D25" s="97">
        <v>299765</v>
      </c>
      <c r="E25" s="208">
        <v>2.9531961293048008E-2</v>
      </c>
      <c r="F25" s="208">
        <v>2.1362235312210043E-3</v>
      </c>
      <c r="G25" s="135">
        <v>1465.8666108451621</v>
      </c>
      <c r="H25" s="208">
        <v>1.1686338480552367</v>
      </c>
      <c r="I25" s="208">
        <v>4.6825050373105137E-2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</row>
    <row r="26" spans="1:457" s="98" customFormat="1" ht="18" hidden="1" customHeight="1">
      <c r="A26" s="8"/>
      <c r="B26" s="95"/>
      <c r="C26" s="96"/>
      <c r="D26" s="97"/>
      <c r="E26" s="208"/>
      <c r="F26" s="208"/>
      <c r="G26" s="135"/>
      <c r="H26" s="208"/>
      <c r="I26" s="20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</row>
    <row r="27" spans="1:457" s="98" customFormat="1" ht="18" customHeight="1">
      <c r="A27" s="8"/>
      <c r="B27" s="95">
        <v>7</v>
      </c>
      <c r="C27" s="96" t="s">
        <v>205</v>
      </c>
      <c r="D27" s="97">
        <v>206977</v>
      </c>
      <c r="E27" s="208">
        <v>2.0390761938689297E-2</v>
      </c>
      <c r="F27" s="208">
        <v>2.1377285400577373E-2</v>
      </c>
      <c r="G27" s="135">
        <v>1170.8633614846092</v>
      </c>
      <c r="H27" s="208">
        <v>0.93344820432858711</v>
      </c>
      <c r="I27" s="208">
        <v>4.7468879094635152E-2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</row>
    <row r="28" spans="1:457" s="98" customFormat="1" ht="18" hidden="1" customHeight="1">
      <c r="A28" s="8"/>
      <c r="B28" s="95"/>
      <c r="C28" s="96"/>
      <c r="D28" s="97"/>
      <c r="E28" s="208"/>
      <c r="F28" s="208"/>
      <c r="G28" s="135"/>
      <c r="H28" s="208"/>
      <c r="I28" s="20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457" s="98" customFormat="1" ht="18" customHeight="1">
      <c r="A29" s="8"/>
      <c r="B29" s="95"/>
      <c r="C29" s="96" t="s">
        <v>66</v>
      </c>
      <c r="D29" s="97">
        <v>360996</v>
      </c>
      <c r="E29" s="208">
        <v>3.5564258332177398E-2</v>
      </c>
      <c r="F29" s="208">
        <v>2.6522098905504832E-2</v>
      </c>
      <c r="G29" s="135">
        <v>1140.6057133597049</v>
      </c>
      <c r="H29" s="208">
        <v>0.90932587866832737</v>
      </c>
      <c r="I29" s="208">
        <v>4.8947364044875652E-2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</row>
    <row r="30" spans="1:457" s="101" customFormat="1" ht="18" customHeight="1">
      <c r="B30" s="95">
        <v>35</v>
      </c>
      <c r="C30" s="99" t="s">
        <v>67</v>
      </c>
      <c r="D30" s="100">
        <v>189843</v>
      </c>
      <c r="E30" s="209">
        <v>1.8702770929748678E-2</v>
      </c>
      <c r="F30" s="209">
        <v>2.8218140852393603E-2</v>
      </c>
      <c r="G30" s="136">
        <v>1159.8466415406417</v>
      </c>
      <c r="H30" s="209">
        <v>0.92466533709782139</v>
      </c>
      <c r="I30" s="209">
        <v>4.9575724816781186E-2</v>
      </c>
    </row>
    <row r="31" spans="1:457" s="102" customFormat="1" ht="18" customHeight="1">
      <c r="B31" s="95">
        <v>38</v>
      </c>
      <c r="C31" s="99" t="s">
        <v>68</v>
      </c>
      <c r="D31" s="100">
        <v>171153</v>
      </c>
      <c r="E31" s="209">
        <v>1.686148740242872E-2</v>
      </c>
      <c r="F31" s="209">
        <v>2.4647381402811419E-2</v>
      </c>
      <c r="G31" s="136">
        <v>1119.2636654338514</v>
      </c>
      <c r="H31" s="209">
        <v>0.8923113430970524</v>
      </c>
      <c r="I31" s="209">
        <v>4.8159186569594281E-2</v>
      </c>
    </row>
    <row r="32" spans="1:457" s="102" customFormat="1" ht="18" hidden="1" customHeight="1">
      <c r="B32" s="95"/>
      <c r="C32" s="99"/>
      <c r="D32" s="100"/>
      <c r="E32" s="209"/>
      <c r="F32" s="209"/>
      <c r="G32" s="136"/>
      <c r="H32" s="209"/>
      <c r="I32" s="209"/>
    </row>
    <row r="33" spans="1:255" s="102" customFormat="1" ht="18" customHeight="1">
      <c r="B33" s="95">
        <v>39</v>
      </c>
      <c r="C33" s="96" t="s">
        <v>69</v>
      </c>
      <c r="D33" s="97">
        <v>145929</v>
      </c>
      <c r="E33" s="208">
        <v>1.4376493518366729E-2</v>
      </c>
      <c r="F33" s="208">
        <v>9.4910658079512267E-3</v>
      </c>
      <c r="G33" s="135">
        <v>1325.1055472181688</v>
      </c>
      <c r="H33" s="208">
        <v>1.0564148083242493</v>
      </c>
      <c r="I33" s="208">
        <v>4.9735463566525029E-2</v>
      </c>
    </row>
    <row r="34" spans="1:255" s="102" customFormat="1" ht="18" hidden="1" customHeight="1">
      <c r="B34" s="95"/>
      <c r="C34" s="96"/>
      <c r="D34" s="97"/>
      <c r="E34" s="208"/>
      <c r="F34" s="208"/>
      <c r="G34" s="135"/>
      <c r="H34" s="208"/>
      <c r="I34" s="208"/>
    </row>
    <row r="35" spans="1:255" s="98" customFormat="1" ht="18" customHeight="1">
      <c r="A35" s="8"/>
      <c r="B35" s="95"/>
      <c r="C35" s="96" t="s">
        <v>70</v>
      </c>
      <c r="D35" s="97">
        <v>623991</v>
      </c>
      <c r="E35" s="208">
        <v>6.147374796660824E-2</v>
      </c>
      <c r="F35" s="208">
        <v>7.4299026944295576E-3</v>
      </c>
      <c r="G35" s="135">
        <v>1253.2503246841704</v>
      </c>
      <c r="H35" s="208">
        <v>0.99912961975967951</v>
      </c>
      <c r="I35" s="208">
        <v>5.0851757853772606E-2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s="105" customFormat="1" ht="18" customHeight="1">
      <c r="B36" s="95">
        <v>5</v>
      </c>
      <c r="C36" s="99" t="s">
        <v>71</v>
      </c>
      <c r="D36" s="100">
        <v>39396</v>
      </c>
      <c r="E36" s="209">
        <v>3.8811774126429679E-3</v>
      </c>
      <c r="F36" s="209">
        <v>1.1398644485520748E-2</v>
      </c>
      <c r="G36" s="136">
        <v>1101.3833617626165</v>
      </c>
      <c r="H36" s="209">
        <v>0.87805661628281384</v>
      </c>
      <c r="I36" s="209">
        <v>5.5562123759160142E-2</v>
      </c>
    </row>
    <row r="37" spans="1:255" s="102" customFormat="1" ht="18" customHeight="1">
      <c r="B37" s="95">
        <v>9</v>
      </c>
      <c r="C37" s="99" t="s">
        <v>72</v>
      </c>
      <c r="D37" s="100">
        <v>93024</v>
      </c>
      <c r="E37" s="209">
        <v>9.164449376426527E-3</v>
      </c>
      <c r="F37" s="209">
        <v>9.7146392558260519E-3</v>
      </c>
      <c r="G37" s="136">
        <v>1347.0930788828684</v>
      </c>
      <c r="H37" s="209">
        <v>1.0739439433413429</v>
      </c>
      <c r="I37" s="209">
        <v>5.0045199052344058E-2</v>
      </c>
    </row>
    <row r="38" spans="1:255" s="102" customFormat="1" ht="18" customHeight="1">
      <c r="B38" s="95">
        <v>24</v>
      </c>
      <c r="C38" s="99" t="s">
        <v>73</v>
      </c>
      <c r="D38" s="100">
        <v>139760</v>
      </c>
      <c r="E38" s="209">
        <v>1.3768741882195686E-2</v>
      </c>
      <c r="F38" s="209">
        <v>1.5478988706070229E-3</v>
      </c>
      <c r="G38" s="136">
        <v>1250.965622281054</v>
      </c>
      <c r="H38" s="209">
        <v>0.99730818488882478</v>
      </c>
      <c r="I38" s="209">
        <v>5.0786933372564125E-2</v>
      </c>
    </row>
    <row r="39" spans="1:255" s="102" customFormat="1" ht="18" customHeight="1">
      <c r="B39" s="95">
        <v>34</v>
      </c>
      <c r="C39" s="102" t="s">
        <v>74</v>
      </c>
      <c r="D39" s="104">
        <v>43574</v>
      </c>
      <c r="E39" s="210">
        <v>4.2927816168774665E-3</v>
      </c>
      <c r="F39" s="210">
        <v>1.1490517421481439E-2</v>
      </c>
      <c r="G39" s="137">
        <v>1284.7011401294358</v>
      </c>
      <c r="H39" s="210">
        <v>1.0242031750247689</v>
      </c>
      <c r="I39" s="210">
        <v>5.0934549223716097E-2</v>
      </c>
    </row>
    <row r="40" spans="1:255" s="102" customFormat="1" ht="18" customHeight="1">
      <c r="B40" s="95">
        <v>37</v>
      </c>
      <c r="C40" s="102" t="s">
        <v>75</v>
      </c>
      <c r="D40" s="104">
        <v>81806</v>
      </c>
      <c r="E40" s="210">
        <v>8.0592851918639113E-3</v>
      </c>
      <c r="F40" s="210">
        <v>6.7315620423584743E-3</v>
      </c>
      <c r="G40" s="137">
        <v>1167.3079871892039</v>
      </c>
      <c r="H40" s="210">
        <v>0.93061375082962894</v>
      </c>
      <c r="I40" s="210">
        <v>5.2457370840347295E-2</v>
      </c>
    </row>
    <row r="41" spans="1:255" s="102" customFormat="1" ht="18" customHeight="1">
      <c r="B41" s="95">
        <v>40</v>
      </c>
      <c r="C41" s="99" t="s">
        <v>76</v>
      </c>
      <c r="D41" s="100">
        <v>35082</v>
      </c>
      <c r="E41" s="209">
        <v>3.4561748906066759E-3</v>
      </c>
      <c r="F41" s="209">
        <v>1.3023014062545135E-2</v>
      </c>
      <c r="G41" s="136">
        <v>1195.9705874807596</v>
      </c>
      <c r="H41" s="209">
        <v>0.95346445540681912</v>
      </c>
      <c r="I41" s="209">
        <v>5.0888903247212403E-2</v>
      </c>
    </row>
    <row r="42" spans="1:255" s="102" customFormat="1" ht="18" customHeight="1">
      <c r="B42" s="95">
        <v>42</v>
      </c>
      <c r="C42" s="99" t="s">
        <v>77</v>
      </c>
      <c r="D42" s="100">
        <v>22728</v>
      </c>
      <c r="E42" s="209">
        <v>2.239095345582023E-3</v>
      </c>
      <c r="F42" s="209">
        <v>5.886258021686297E-3</v>
      </c>
      <c r="G42" s="136">
        <v>1204.1080891411477</v>
      </c>
      <c r="H42" s="209">
        <v>0.95995192146176411</v>
      </c>
      <c r="I42" s="209">
        <v>5.3984959602010774E-2</v>
      </c>
    </row>
    <row r="43" spans="1:255" s="102" customFormat="1" ht="18" customHeight="1">
      <c r="B43" s="95">
        <v>47</v>
      </c>
      <c r="C43" s="99" t="s">
        <v>78</v>
      </c>
      <c r="D43" s="100">
        <v>121000</v>
      </c>
      <c r="E43" s="209">
        <v>1.192056216188951E-2</v>
      </c>
      <c r="F43" s="209">
        <v>1.2840473440141942E-2</v>
      </c>
      <c r="G43" s="136">
        <v>1377.9003502479338</v>
      </c>
      <c r="H43" s="209">
        <v>1.0985044455160125</v>
      </c>
      <c r="I43" s="209">
        <v>4.5774899875274944E-2</v>
      </c>
    </row>
    <row r="44" spans="1:255" s="102" customFormat="1" ht="18" customHeight="1">
      <c r="B44" s="95">
        <v>49</v>
      </c>
      <c r="C44" s="99" t="s">
        <v>79</v>
      </c>
      <c r="D44" s="100">
        <v>47621</v>
      </c>
      <c r="E44" s="209">
        <v>4.6914800885234738E-3</v>
      </c>
      <c r="F44" s="209">
        <v>-2.3672853731092625E-3</v>
      </c>
      <c r="G44" s="136">
        <v>1070.0650265639113</v>
      </c>
      <c r="H44" s="209">
        <v>0.85308867833596025</v>
      </c>
      <c r="I44" s="209">
        <v>5.7439388343935027E-2</v>
      </c>
    </row>
    <row r="45" spans="1:255" s="102" customFormat="1" ht="18" hidden="1" customHeight="1">
      <c r="B45" s="95"/>
      <c r="C45" s="99"/>
      <c r="D45" s="100"/>
      <c r="E45" s="209"/>
      <c r="F45" s="209"/>
      <c r="G45" s="136"/>
      <c r="H45" s="209"/>
      <c r="I45" s="209"/>
    </row>
    <row r="46" spans="1:255" s="98" customFormat="1" ht="18" customHeight="1">
      <c r="A46" s="8"/>
      <c r="B46" s="95"/>
      <c r="C46" s="96" t="s">
        <v>80</v>
      </c>
      <c r="D46" s="97">
        <v>391566</v>
      </c>
      <c r="E46" s="208">
        <v>3.8575924326301053E-2</v>
      </c>
      <c r="F46" s="208">
        <v>1.6930400704329607E-2</v>
      </c>
      <c r="G46" s="135">
        <v>1165.254831471578</v>
      </c>
      <c r="H46" s="208">
        <v>0.9289769120823691</v>
      </c>
      <c r="I46" s="208">
        <v>5.3241940511272734E-2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</row>
    <row r="47" spans="1:255" s="101" customFormat="1" ht="18" customHeight="1">
      <c r="B47" s="95">
        <v>2</v>
      </c>
      <c r="C47" s="99" t="s">
        <v>81</v>
      </c>
      <c r="D47" s="100">
        <v>74764</v>
      </c>
      <c r="E47" s="209">
        <v>7.3655281774504732E-3</v>
      </c>
      <c r="F47" s="209">
        <v>1.3185889878169377E-2</v>
      </c>
      <c r="G47" s="136">
        <v>1130.0406828152584</v>
      </c>
      <c r="H47" s="209">
        <v>0.90090311208872775</v>
      </c>
      <c r="I47" s="209">
        <v>5.5295221063694111E-2</v>
      </c>
    </row>
    <row r="48" spans="1:255" s="102" customFormat="1" ht="18" customHeight="1">
      <c r="B48" s="95">
        <v>13</v>
      </c>
      <c r="C48" s="99" t="s">
        <v>82</v>
      </c>
      <c r="D48" s="100">
        <v>102461</v>
      </c>
      <c r="E48" s="209">
        <v>1.0094154708011248E-2</v>
      </c>
      <c r="F48" s="209">
        <v>1.2110436113992096E-2</v>
      </c>
      <c r="G48" s="136">
        <v>1169.9886620275031</v>
      </c>
      <c r="H48" s="209">
        <v>0.93275086707778476</v>
      </c>
      <c r="I48" s="209">
        <v>5.4389735056876276E-2</v>
      </c>
    </row>
    <row r="49" spans="1:255" s="105" customFormat="1" ht="18" customHeight="1">
      <c r="B49" s="95">
        <v>16</v>
      </c>
      <c r="C49" s="102" t="s">
        <v>83</v>
      </c>
      <c r="D49" s="100">
        <v>45233</v>
      </c>
      <c r="E49" s="209">
        <v>4.4562213906508118E-3</v>
      </c>
      <c r="F49" s="209">
        <v>1.0544893992538107E-2</v>
      </c>
      <c r="G49" s="136">
        <v>1071.0940569937879</v>
      </c>
      <c r="H49" s="209">
        <v>0.85390905297450892</v>
      </c>
      <c r="I49" s="209">
        <v>5.5770898294986493E-2</v>
      </c>
    </row>
    <row r="50" spans="1:255" s="102" customFormat="1" ht="18" customHeight="1">
      <c r="B50" s="95">
        <v>19</v>
      </c>
      <c r="C50" s="102" t="s">
        <v>84</v>
      </c>
      <c r="D50" s="104">
        <v>45123</v>
      </c>
      <c r="E50" s="210">
        <v>4.4453845159581843E-3</v>
      </c>
      <c r="F50" s="210">
        <v>2.1645119659474243E-2</v>
      </c>
      <c r="G50" s="137">
        <v>1328.013490902644</v>
      </c>
      <c r="H50" s="210">
        <v>1.0587331102712161</v>
      </c>
      <c r="I50" s="210">
        <v>4.9107793498407215E-2</v>
      </c>
    </row>
    <row r="51" spans="1:255" s="102" customFormat="1" ht="18" customHeight="1">
      <c r="B51" s="95">
        <v>45</v>
      </c>
      <c r="C51" s="99" t="s">
        <v>85</v>
      </c>
      <c r="D51" s="100">
        <v>123985</v>
      </c>
      <c r="E51" s="209">
        <v>1.2214635534230337E-2</v>
      </c>
      <c r="F51" s="209">
        <v>2.3882470497881725E-2</v>
      </c>
      <c r="G51" s="136">
        <v>1157.6953115296201</v>
      </c>
      <c r="H51" s="209">
        <v>0.9229502307910018</v>
      </c>
      <c r="I51" s="209">
        <v>5.1473947223848793E-2</v>
      </c>
    </row>
    <row r="52" spans="1:255" s="102" customFormat="1" ht="18" hidden="1" customHeight="1">
      <c r="B52" s="95"/>
      <c r="C52" s="99"/>
      <c r="D52" s="100"/>
      <c r="E52" s="209"/>
      <c r="F52" s="209"/>
      <c r="G52" s="136"/>
      <c r="H52" s="209"/>
      <c r="I52" s="209"/>
    </row>
    <row r="53" spans="1:255" s="98" customFormat="1" ht="18" customHeight="1">
      <c r="A53" s="8"/>
      <c r="B53" s="95"/>
      <c r="C53" s="96" t="s">
        <v>86</v>
      </c>
      <c r="D53" s="97">
        <v>1778800</v>
      </c>
      <c r="E53" s="208">
        <v>0.17524211548404181</v>
      </c>
      <c r="F53" s="208">
        <v>8.299138569709319E-3</v>
      </c>
      <c r="G53" s="135">
        <v>1304.9605462334157</v>
      </c>
      <c r="H53" s="208">
        <v>1.0403545953105187</v>
      </c>
      <c r="I53" s="208">
        <v>4.9732343977686222E-2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</row>
    <row r="54" spans="1:255" s="101" customFormat="1" ht="18" customHeight="1">
      <c r="B54" s="95">
        <v>8</v>
      </c>
      <c r="C54" s="102" t="s">
        <v>87</v>
      </c>
      <c r="D54" s="104">
        <v>1330237</v>
      </c>
      <c r="E54" s="210">
        <v>0.13105101527723484</v>
      </c>
      <c r="F54" s="210">
        <v>6.1043772113336114E-3</v>
      </c>
      <c r="G54" s="137">
        <v>1344.9915050400793</v>
      </c>
      <c r="H54" s="210">
        <v>1.072268504178802</v>
      </c>
      <c r="I54" s="210">
        <v>4.8869510991460308E-2</v>
      </c>
    </row>
    <row r="55" spans="1:255" s="102" customFormat="1" ht="18" customHeight="1">
      <c r="B55" s="95">
        <v>17</v>
      </c>
      <c r="C55" s="102" t="s">
        <v>209</v>
      </c>
      <c r="D55" s="104">
        <v>166580</v>
      </c>
      <c r="E55" s="210">
        <v>1.6410968966343427E-2</v>
      </c>
      <c r="F55" s="210">
        <v>1.6308028333140046E-2</v>
      </c>
      <c r="G55" s="137">
        <v>1176.9457805258735</v>
      </c>
      <c r="H55" s="210">
        <v>0.93829729545126361</v>
      </c>
      <c r="I55" s="210">
        <v>5.3836027792311336E-2</v>
      </c>
    </row>
    <row r="56" spans="1:255" s="105" customFormat="1" ht="18" customHeight="1">
      <c r="B56" s="95">
        <v>25</v>
      </c>
      <c r="C56" s="102" t="s">
        <v>206</v>
      </c>
      <c r="D56" s="100">
        <v>102251</v>
      </c>
      <c r="E56" s="209">
        <v>1.0073466129052596E-2</v>
      </c>
      <c r="F56" s="209">
        <v>1.0804879495442732E-2</v>
      </c>
      <c r="G56" s="136">
        <v>1127.7778584072526</v>
      </c>
      <c r="H56" s="209">
        <v>0.89909911902698769</v>
      </c>
      <c r="I56" s="209">
        <v>5.4584645251823938E-2</v>
      </c>
    </row>
    <row r="57" spans="1:255" s="102" customFormat="1" ht="18" customHeight="1">
      <c r="B57" s="95">
        <v>43</v>
      </c>
      <c r="C57" s="102" t="s">
        <v>88</v>
      </c>
      <c r="D57" s="104">
        <v>179732</v>
      </c>
      <c r="E57" s="210">
        <v>1.7706665111410953E-2</v>
      </c>
      <c r="F57" s="210">
        <v>1.5848254657261807E-2</v>
      </c>
      <c r="G57" s="137">
        <v>1228.1302885963541</v>
      </c>
      <c r="H57" s="210">
        <v>0.97910315608324339</v>
      </c>
      <c r="I57" s="210">
        <v>5.2711643280236586E-2</v>
      </c>
    </row>
    <row r="58" spans="1:255" s="102" customFormat="1" ht="18" hidden="1" customHeight="1">
      <c r="B58" s="95"/>
      <c r="D58" s="104"/>
      <c r="E58" s="210"/>
      <c r="F58" s="210"/>
      <c r="G58" s="137"/>
      <c r="H58" s="210"/>
      <c r="I58" s="210"/>
    </row>
    <row r="59" spans="1:255" s="98" customFormat="1" ht="18" customHeight="1">
      <c r="A59" s="8"/>
      <c r="B59" s="95"/>
      <c r="C59" s="96" t="s">
        <v>89</v>
      </c>
      <c r="D59" s="97">
        <v>1041552</v>
      </c>
      <c r="E59" s="208">
        <v>0.10261062281686234</v>
      </c>
      <c r="F59" s="208">
        <v>1.4680223637410394E-2</v>
      </c>
      <c r="G59" s="135">
        <v>1157.2352306269879</v>
      </c>
      <c r="H59" s="208">
        <v>0.92258344017602911</v>
      </c>
      <c r="I59" s="208">
        <v>5.0336768362293505E-2</v>
      </c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</row>
    <row r="60" spans="1:255" s="101" customFormat="1" ht="18" customHeight="1">
      <c r="B60" s="95">
        <v>3</v>
      </c>
      <c r="C60" s="102" t="s">
        <v>201</v>
      </c>
      <c r="D60" s="104">
        <v>339599</v>
      </c>
      <c r="E60" s="210">
        <v>3.3456289170376165E-2</v>
      </c>
      <c r="F60" s="210">
        <v>1.9082343056055606E-2</v>
      </c>
      <c r="G60" s="137">
        <v>1086.3662943648246</v>
      </c>
      <c r="H60" s="210">
        <v>0.86608454929544454</v>
      </c>
      <c r="I60" s="210">
        <v>5.0051964915188929E-2</v>
      </c>
    </row>
    <row r="61" spans="1:255" s="102" customFormat="1" ht="18" customHeight="1">
      <c r="B61" s="95">
        <v>12</v>
      </c>
      <c r="C61" s="102" t="s">
        <v>208</v>
      </c>
      <c r="D61" s="104">
        <v>137947</v>
      </c>
      <c r="E61" s="210">
        <v>1.3590130483852663E-2</v>
      </c>
      <c r="F61" s="210">
        <v>1.5368875083726419E-2</v>
      </c>
      <c r="G61" s="137">
        <v>1127.9001706452477</v>
      </c>
      <c r="H61" s="210">
        <v>0.8991966300967501</v>
      </c>
      <c r="I61" s="210">
        <v>5.3110220575925737E-2</v>
      </c>
    </row>
    <row r="62" spans="1:255" s="102" customFormat="1" ht="18" customHeight="1">
      <c r="B62" s="95">
        <v>46</v>
      </c>
      <c r="C62" s="102" t="s">
        <v>90</v>
      </c>
      <c r="D62" s="104">
        <v>564006</v>
      </c>
      <c r="E62" s="210">
        <v>5.556420316263351E-2</v>
      </c>
      <c r="F62" s="210">
        <v>1.1880498902013592E-2</v>
      </c>
      <c r="G62" s="137">
        <v>1207.0816921983107</v>
      </c>
      <c r="H62" s="210">
        <v>0.96232256907565417</v>
      </c>
      <c r="I62" s="210">
        <v>5.0143936359639651E-2</v>
      </c>
    </row>
    <row r="63" spans="1:255" s="102" customFormat="1" ht="18" hidden="1" customHeight="1">
      <c r="B63" s="95"/>
      <c r="D63" s="104"/>
      <c r="E63" s="210"/>
      <c r="F63" s="210"/>
      <c r="G63" s="137"/>
      <c r="H63" s="210"/>
      <c r="I63" s="210"/>
    </row>
    <row r="64" spans="1:255" s="98" customFormat="1" ht="18" customHeight="1">
      <c r="A64" s="8"/>
      <c r="B64" s="95"/>
      <c r="C64" s="96" t="s">
        <v>91</v>
      </c>
      <c r="D64" s="97">
        <v>238414</v>
      </c>
      <c r="E64" s="208">
        <v>2.3487842208799386E-2</v>
      </c>
      <c r="F64" s="208">
        <v>1.7298173749786594E-2</v>
      </c>
      <c r="G64" s="135">
        <v>1053.4217862206078</v>
      </c>
      <c r="H64" s="208">
        <v>0.83982017637090844</v>
      </c>
      <c r="I64" s="208">
        <v>5.5803031746254117E-2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</row>
    <row r="65" spans="1:255" s="101" customFormat="1" ht="18" customHeight="1">
      <c r="B65" s="95">
        <v>6</v>
      </c>
      <c r="C65" s="102" t="s">
        <v>92</v>
      </c>
      <c r="D65" s="104">
        <v>140164</v>
      </c>
      <c r="E65" s="210">
        <v>1.3808542767430423E-2</v>
      </c>
      <c r="F65" s="210">
        <v>1.9537671481982599E-2</v>
      </c>
      <c r="G65" s="137">
        <v>1059.4609534545243</v>
      </c>
      <c r="H65" s="210">
        <v>0.84463478582541518</v>
      </c>
      <c r="I65" s="210">
        <v>5.5879528876908724E-2</v>
      </c>
    </row>
    <row r="66" spans="1:255" s="102" customFormat="1" ht="18" customHeight="1">
      <c r="B66" s="95">
        <v>10</v>
      </c>
      <c r="C66" s="99" t="s">
        <v>93</v>
      </c>
      <c r="D66" s="100">
        <v>98250</v>
      </c>
      <c r="E66" s="209">
        <v>9.6792994413689611E-3</v>
      </c>
      <c r="F66" s="209">
        <v>1.4120270019198689E-2</v>
      </c>
      <c r="G66" s="136">
        <v>1044.8062764376596</v>
      </c>
      <c r="H66" s="209">
        <v>0.83295162757109686</v>
      </c>
      <c r="I66" s="209">
        <v>5.56467278535131E-2</v>
      </c>
    </row>
    <row r="67" spans="1:255" s="102" customFormat="1" ht="18" hidden="1" customHeight="1">
      <c r="B67" s="95"/>
      <c r="C67" s="99"/>
      <c r="D67" s="100"/>
      <c r="E67" s="209"/>
      <c r="F67" s="209"/>
      <c r="G67" s="136"/>
      <c r="H67" s="209"/>
      <c r="I67" s="209"/>
    </row>
    <row r="68" spans="1:255" s="98" customFormat="1" ht="18" customHeight="1">
      <c r="A68" s="8"/>
      <c r="B68" s="95"/>
      <c r="C68" s="96" t="s">
        <v>94</v>
      </c>
      <c r="D68" s="97">
        <v>775414</v>
      </c>
      <c r="E68" s="208">
        <v>7.6391494117350342E-2</v>
      </c>
      <c r="F68" s="208">
        <v>7.1423468824480807E-3</v>
      </c>
      <c r="G68" s="135">
        <v>1074.5827205209087</v>
      </c>
      <c r="H68" s="208">
        <v>0.85669032260170808</v>
      </c>
      <c r="I68" s="208">
        <v>5.1814765009913888E-2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</row>
    <row r="69" spans="1:255" s="101" customFormat="1" ht="18" customHeight="1">
      <c r="B69" s="95">
        <v>15</v>
      </c>
      <c r="C69" s="102" t="s">
        <v>200</v>
      </c>
      <c r="D69" s="104">
        <v>306060</v>
      </c>
      <c r="E69" s="210">
        <v>3.0152126076594243E-2</v>
      </c>
      <c r="F69" s="210">
        <v>8.1857860495759827E-3</v>
      </c>
      <c r="G69" s="137">
        <v>1125.7951419656274</v>
      </c>
      <c r="H69" s="210">
        <v>0.89751843663226227</v>
      </c>
      <c r="I69" s="210">
        <v>5.1396022400066688E-2</v>
      </c>
    </row>
    <row r="70" spans="1:255" s="102" customFormat="1" ht="18" customHeight="1">
      <c r="B70" s="95">
        <v>27</v>
      </c>
      <c r="C70" s="102" t="s">
        <v>95</v>
      </c>
      <c r="D70" s="104">
        <v>112803</v>
      </c>
      <c r="E70" s="210">
        <v>1.111301796320349E-2</v>
      </c>
      <c r="F70" s="210">
        <v>-3.9558149596913283E-3</v>
      </c>
      <c r="G70" s="137">
        <v>973.2469233974283</v>
      </c>
      <c r="H70" s="210">
        <v>0.7759023152468788</v>
      </c>
      <c r="I70" s="210">
        <v>5.7533854264352202E-2</v>
      </c>
    </row>
    <row r="71" spans="1:255" s="102" customFormat="1" ht="18" customHeight="1">
      <c r="B71" s="95">
        <v>32</v>
      </c>
      <c r="C71" s="102" t="s">
        <v>207</v>
      </c>
      <c r="D71" s="104">
        <v>107472</v>
      </c>
      <c r="E71" s="210">
        <v>1.058782360878173E-2</v>
      </c>
      <c r="F71" s="210">
        <v>9.1930925037326805E-3</v>
      </c>
      <c r="G71" s="137">
        <v>931.41209840702686</v>
      </c>
      <c r="H71" s="210">
        <v>0.74255030889818219</v>
      </c>
      <c r="I71" s="210">
        <v>4.9456845104253633E-2</v>
      </c>
    </row>
    <row r="72" spans="1:255" s="102" customFormat="1" ht="18" customHeight="1">
      <c r="B72" s="106">
        <v>36</v>
      </c>
      <c r="C72" s="107" t="s">
        <v>96</v>
      </c>
      <c r="D72" s="104">
        <v>249079</v>
      </c>
      <c r="E72" s="210">
        <v>2.4538526468770885E-2</v>
      </c>
      <c r="F72" s="210">
        <v>1.0069100877548642E-2</v>
      </c>
      <c r="G72" s="137">
        <v>1119.3225071563638</v>
      </c>
      <c r="H72" s="210">
        <v>0.8923582535240292</v>
      </c>
      <c r="I72" s="210">
        <v>5.0366112716884404E-2</v>
      </c>
    </row>
    <row r="73" spans="1:255" s="102" customFormat="1" ht="18" hidden="1" customHeight="1">
      <c r="B73" s="106"/>
      <c r="C73" s="107"/>
      <c r="D73" s="104"/>
      <c r="E73" s="210"/>
      <c r="F73" s="210"/>
      <c r="G73" s="137"/>
      <c r="H73" s="210"/>
      <c r="I73" s="210"/>
    </row>
    <row r="74" spans="1:255" s="98" customFormat="1" ht="18" customHeight="1">
      <c r="A74" s="8"/>
      <c r="B74" s="95">
        <v>28</v>
      </c>
      <c r="C74" s="96" t="s">
        <v>97</v>
      </c>
      <c r="D74" s="97">
        <v>1244309</v>
      </c>
      <c r="E74" s="208">
        <v>0.12258564283552541</v>
      </c>
      <c r="F74" s="208">
        <v>1.8136160714285809E-2</v>
      </c>
      <c r="G74" s="135">
        <v>1458.3739563886468</v>
      </c>
      <c r="H74" s="208">
        <v>1.162660473980895</v>
      </c>
      <c r="I74" s="208">
        <v>4.6205887632326359E-2</v>
      </c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</row>
    <row r="75" spans="1:255" s="98" customFormat="1" ht="18" hidden="1" customHeight="1">
      <c r="A75" s="8"/>
      <c r="B75" s="95"/>
      <c r="C75" s="96"/>
      <c r="D75" s="97"/>
      <c r="E75" s="208"/>
      <c r="F75" s="208"/>
      <c r="G75" s="135"/>
      <c r="H75" s="208"/>
      <c r="I75" s="20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</row>
    <row r="76" spans="1:255" s="98" customFormat="1" ht="18" customHeight="1">
      <c r="A76" s="8"/>
      <c r="B76" s="95">
        <v>30</v>
      </c>
      <c r="C76" s="96" t="s">
        <v>98</v>
      </c>
      <c r="D76" s="97">
        <v>260533</v>
      </c>
      <c r="E76" s="208">
        <v>2.5666940675401317E-2</v>
      </c>
      <c r="F76" s="208">
        <v>1.4999045515285303E-2</v>
      </c>
      <c r="G76" s="135">
        <v>1113.4998324588444</v>
      </c>
      <c r="H76" s="208">
        <v>0.88771623856346416</v>
      </c>
      <c r="I76" s="208">
        <v>5.3073027495135428E-2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</row>
    <row r="77" spans="1:255" s="98" customFormat="1" ht="18" hidden="1" customHeight="1">
      <c r="A77" s="8"/>
      <c r="B77" s="95"/>
      <c r="C77" s="96"/>
      <c r="D77" s="97"/>
      <c r="E77" s="208"/>
      <c r="F77" s="208"/>
      <c r="G77" s="135"/>
      <c r="H77" s="208"/>
      <c r="I77" s="20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</row>
    <row r="78" spans="1:255" s="98" customFormat="1" ht="18" customHeight="1">
      <c r="A78" s="8"/>
      <c r="B78" s="95">
        <v>31</v>
      </c>
      <c r="C78" s="96" t="s">
        <v>99</v>
      </c>
      <c r="D78" s="97">
        <v>144120</v>
      </c>
      <c r="E78" s="208">
        <v>1.4198276188194348E-2</v>
      </c>
      <c r="F78" s="208">
        <v>1.2412804788097143E-2</v>
      </c>
      <c r="G78" s="135">
        <v>1438.1595335137383</v>
      </c>
      <c r="H78" s="208">
        <v>1.1465449157058485</v>
      </c>
      <c r="I78" s="208">
        <v>4.8705012291600625E-2</v>
      </c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</row>
    <row r="79" spans="1:255" s="98" customFormat="1" ht="18" hidden="1" customHeight="1">
      <c r="A79" s="8"/>
      <c r="B79" s="95"/>
      <c r="C79" s="96"/>
      <c r="D79" s="97"/>
      <c r="E79" s="208"/>
      <c r="F79" s="208"/>
      <c r="G79" s="135"/>
      <c r="H79" s="208"/>
      <c r="I79" s="20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</row>
    <row r="80" spans="1:255" s="98" customFormat="1" ht="18" customHeight="1">
      <c r="A80" s="8"/>
      <c r="B80" s="95"/>
      <c r="C80" s="96" t="s">
        <v>100</v>
      </c>
      <c r="D80" s="97">
        <v>576614</v>
      </c>
      <c r="E80" s="208">
        <v>5.6806306036493864E-2</v>
      </c>
      <c r="F80" s="208">
        <v>8.5777754455931277E-3</v>
      </c>
      <c r="G80" s="135">
        <v>1551.2280296697625</v>
      </c>
      <c r="H80" s="208">
        <v>1.2366865907934943</v>
      </c>
      <c r="I80" s="208">
        <v>4.772984047779083E-2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</row>
    <row r="81" spans="1:255" s="101" customFormat="1" ht="18" customHeight="1">
      <c r="B81" s="95">
        <v>1</v>
      </c>
      <c r="C81" s="102" t="s">
        <v>202</v>
      </c>
      <c r="D81" s="100">
        <v>82362</v>
      </c>
      <c r="E81" s="209">
        <v>8.1140606675830073E-3</v>
      </c>
      <c r="F81" s="210">
        <v>1.4697729428722717E-2</v>
      </c>
      <c r="G81" s="136">
        <v>1574.4709709574809</v>
      </c>
      <c r="H81" s="209">
        <v>1.2552165768892465</v>
      </c>
      <c r="I81" s="210">
        <v>4.675545217924304E-2</v>
      </c>
    </row>
    <row r="82" spans="1:255" s="102" customFormat="1" ht="18" customHeight="1">
      <c r="B82" s="95">
        <v>20</v>
      </c>
      <c r="C82" s="102" t="s">
        <v>204</v>
      </c>
      <c r="D82" s="100">
        <v>194420</v>
      </c>
      <c r="E82" s="209">
        <v>1.9153683434004615E-2</v>
      </c>
      <c r="F82" s="210">
        <v>6.6742263023542581E-3</v>
      </c>
      <c r="G82" s="136">
        <v>1522.5554519082405</v>
      </c>
      <c r="H82" s="209">
        <v>1.213827931871049</v>
      </c>
      <c r="I82" s="210">
        <v>4.8755242512289243E-2</v>
      </c>
    </row>
    <row r="83" spans="1:255" s="102" customFormat="1" ht="18" customHeight="1">
      <c r="B83" s="95">
        <v>48</v>
      </c>
      <c r="C83" s="102" t="s">
        <v>203</v>
      </c>
      <c r="D83" s="100">
        <v>299832</v>
      </c>
      <c r="E83" s="209">
        <v>2.9538561934906244E-2</v>
      </c>
      <c r="F83" s="210">
        <v>8.1436400928012187E-3</v>
      </c>
      <c r="G83" s="136">
        <v>1563.4354906414264</v>
      </c>
      <c r="H83" s="209">
        <v>1.2464187533141171</v>
      </c>
      <c r="I83" s="210">
        <v>4.7304419094068573E-2</v>
      </c>
    </row>
    <row r="84" spans="1:255" s="102" customFormat="1" ht="18" hidden="1" customHeight="1">
      <c r="B84" s="95"/>
      <c r="D84" s="100"/>
      <c r="E84" s="209"/>
      <c r="F84" s="210"/>
      <c r="G84" s="136"/>
      <c r="H84" s="209"/>
      <c r="I84" s="210"/>
    </row>
    <row r="85" spans="1:255" s="98" customFormat="1" ht="18" customHeight="1">
      <c r="A85" s="8"/>
      <c r="B85" s="95">
        <v>26</v>
      </c>
      <c r="C85" s="96" t="s">
        <v>101</v>
      </c>
      <c r="D85" s="97">
        <v>73288</v>
      </c>
      <c r="E85" s="208">
        <v>7.2201170224839538E-3</v>
      </c>
      <c r="F85" s="208">
        <v>1.3048767002101114E-2</v>
      </c>
      <c r="G85" s="135">
        <v>1241.4896040279441</v>
      </c>
      <c r="H85" s="208">
        <v>0.98975361232850934</v>
      </c>
      <c r="I85" s="208">
        <v>5.2418148124509845E-2</v>
      </c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</row>
    <row r="86" spans="1:255" s="98" customFormat="1" ht="18" hidden="1" customHeight="1">
      <c r="A86" s="8"/>
      <c r="B86" s="95"/>
      <c r="C86" s="96"/>
      <c r="D86" s="97"/>
      <c r="E86" s="208"/>
      <c r="F86" s="208"/>
      <c r="G86" s="135"/>
      <c r="H86" s="208"/>
      <c r="I86" s="20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</row>
    <row r="87" spans="1:255" s="98" customFormat="1" ht="18" customHeight="1">
      <c r="A87" s="8"/>
      <c r="B87" s="95">
        <v>51</v>
      </c>
      <c r="C87" s="102" t="s">
        <v>102</v>
      </c>
      <c r="D87" s="100">
        <v>9097</v>
      </c>
      <c r="E87" s="209">
        <v>8.962095370802386E-4</v>
      </c>
      <c r="F87" s="210">
        <v>2.0186161264999392E-2</v>
      </c>
      <c r="G87" s="136">
        <v>1275.919242607453</v>
      </c>
      <c r="H87" s="209">
        <v>1.0172019768131362</v>
      </c>
      <c r="I87" s="210">
        <v>5.3120114288507159E-2</v>
      </c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</row>
    <row r="88" spans="1:255" s="98" customFormat="1" ht="18" customHeight="1">
      <c r="A88" s="8"/>
      <c r="B88" s="95">
        <v>52</v>
      </c>
      <c r="C88" s="102" t="s">
        <v>103</v>
      </c>
      <c r="D88" s="100">
        <v>8661</v>
      </c>
      <c r="E88" s="209">
        <v>8.532561064803722E-4</v>
      </c>
      <c r="F88" s="210">
        <v>2.2912483760481939E-2</v>
      </c>
      <c r="G88" s="136">
        <v>1223.2441311626826</v>
      </c>
      <c r="H88" s="209">
        <v>0.97520776142613808</v>
      </c>
      <c r="I88" s="210">
        <v>5.4843371469245561E-2</v>
      </c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</row>
    <row r="89" spans="1:255" s="98" customFormat="1" ht="18" hidden="1" customHeight="1">
      <c r="A89" s="8"/>
      <c r="B89" s="95"/>
      <c r="C89" s="102"/>
      <c r="D89" s="100"/>
      <c r="E89" s="209"/>
      <c r="F89" s="210"/>
      <c r="G89" s="136"/>
      <c r="H89" s="209"/>
      <c r="I89" s="210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</row>
    <row r="90" spans="1:255" s="8" customFormat="1" ht="18" customHeight="1">
      <c r="B90" s="95"/>
      <c r="C90" s="237" t="s">
        <v>45</v>
      </c>
      <c r="D90" s="238">
        <v>10150528</v>
      </c>
      <c r="E90" s="240">
        <v>1</v>
      </c>
      <c r="F90" s="240">
        <v>1.3058189730240199E-2</v>
      </c>
      <c r="G90" s="239">
        <v>1254.3420792445474</v>
      </c>
      <c r="H90" s="240">
        <v>1</v>
      </c>
      <c r="I90" s="240">
        <v>4.9587494033299206E-2</v>
      </c>
    </row>
    <row r="91" spans="1:255" ht="18" customHeight="1">
      <c r="B91" s="108"/>
      <c r="D91" s="88"/>
      <c r="E91" s="109"/>
      <c r="F91" s="109"/>
      <c r="G91" s="110"/>
      <c r="H91" s="109"/>
      <c r="I91" s="109"/>
    </row>
    <row r="92" spans="1:255" ht="18" customHeight="1">
      <c r="B92" s="108"/>
      <c r="D92" s="89"/>
      <c r="E92" s="109"/>
      <c r="G92" s="110"/>
      <c r="H92" s="109"/>
      <c r="I92" s="109"/>
    </row>
    <row r="93" spans="1:255" ht="18" customHeight="1">
      <c r="B93" s="108"/>
      <c r="D93" s="89"/>
      <c r="I93" s="109"/>
    </row>
    <row r="94" spans="1:255" ht="18" customHeight="1">
      <c r="B94" s="108"/>
      <c r="D94" s="89"/>
      <c r="I94" s="109"/>
    </row>
    <row r="95" spans="1:255" ht="18" customHeight="1">
      <c r="B95" s="108"/>
      <c r="D95" s="89"/>
      <c r="I95" s="109"/>
    </row>
    <row r="96" spans="1:255" ht="18" customHeight="1">
      <c r="B96" s="108"/>
      <c r="D96" s="89"/>
      <c r="I96" s="109"/>
    </row>
    <row r="97" spans="2:9" ht="18" customHeight="1">
      <c r="B97" s="111"/>
      <c r="C97" s="112"/>
      <c r="D97" s="113"/>
      <c r="E97" s="112"/>
      <c r="F97" s="112"/>
      <c r="G97" s="112"/>
      <c r="H97" s="112"/>
      <c r="I97" s="112"/>
    </row>
    <row r="98" spans="2:9" ht="18" customHeight="1">
      <c r="B98" s="111"/>
      <c r="C98" s="112"/>
      <c r="D98" s="113"/>
      <c r="E98" s="112"/>
      <c r="F98" s="112"/>
      <c r="G98" s="112"/>
      <c r="H98" s="112"/>
      <c r="I98" s="112"/>
    </row>
    <row r="99" spans="2:9" ht="18" customHeight="1">
      <c r="D99" s="89"/>
    </row>
    <row r="100" spans="2:9" ht="18" customHeight="1">
      <c r="D100" s="89"/>
    </row>
    <row r="101" spans="2:9" ht="18" customHeight="1">
      <c r="D101" s="89"/>
    </row>
    <row r="102" spans="2:9" ht="18" customHeight="1">
      <c r="D102" s="89"/>
    </row>
    <row r="103" spans="2:9" ht="18" customHeight="1">
      <c r="D103" s="89"/>
    </row>
    <row r="104" spans="2:9" ht="18" customHeight="1">
      <c r="D104" s="89"/>
    </row>
    <row r="105" spans="2:9" ht="18" customHeight="1">
      <c r="D105" s="89"/>
    </row>
    <row r="106" spans="2:9" ht="18" customHeight="1">
      <c r="D106" s="89"/>
    </row>
    <row r="107" spans="2:9" ht="18" customHeight="1">
      <c r="D107" s="89"/>
    </row>
    <row r="108" spans="2:9" ht="18" customHeight="1">
      <c r="D108" s="89"/>
    </row>
    <row r="109" spans="2:9" ht="18" customHeight="1">
      <c r="D109" s="89"/>
    </row>
    <row r="110" spans="2:9" ht="18" customHeight="1">
      <c r="D110" s="89"/>
    </row>
    <row r="111" spans="2:9" ht="18" customHeight="1">
      <c r="D111" s="89"/>
    </row>
    <row r="112" spans="2:9" ht="18" customHeight="1">
      <c r="D112" s="89"/>
    </row>
    <row r="113" spans="4:4" ht="18" customHeight="1">
      <c r="D113" s="89"/>
    </row>
    <row r="114" spans="4:4">
      <c r="D114" s="89"/>
    </row>
    <row r="115" spans="4:4">
      <c r="D115" s="89"/>
    </row>
    <row r="116" spans="4:4">
      <c r="D116" s="89"/>
    </row>
    <row r="117" spans="4:4">
      <c r="D117" s="89"/>
    </row>
    <row r="118" spans="4:4">
      <c r="D118" s="89"/>
    </row>
    <row r="119" spans="4:4">
      <c r="D119" s="89"/>
    </row>
    <row r="120" spans="4:4">
      <c r="D120" s="89"/>
    </row>
  </sheetData>
  <mergeCells count="5">
    <mergeCell ref="D7:F7"/>
    <mergeCell ref="G7:I7"/>
    <mergeCell ref="C7:C8"/>
    <mergeCell ref="B7:B8"/>
    <mergeCell ref="B3:I3"/>
  </mergeCells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  <ignoredErrors>
    <ignoredError sqref="B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J71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K67" sqref="K67"/>
    </sheetView>
  </sheetViews>
  <sheetFormatPr baseColWidth="10" defaultColWidth="10.28515625" defaultRowHeight="15.75"/>
  <cols>
    <col min="1" max="1" width="2.7109375" style="119" customWidth="1"/>
    <col min="2" max="2" width="7" style="132" customWidth="1"/>
    <col min="3" max="3" width="27.42578125" style="115" customWidth="1"/>
    <col min="4" max="4" width="20.7109375" style="116" customWidth="1"/>
    <col min="5" max="5" width="20.7109375" style="117" customWidth="1"/>
    <col min="6" max="7" width="20.7109375" style="118" customWidth="1"/>
    <col min="8" max="16384" width="10.28515625" style="119"/>
  </cols>
  <sheetData>
    <row r="1" spans="1:10">
      <c r="B1" s="114"/>
    </row>
    <row r="2" spans="1:10" s="115" customFormat="1" ht="22.7" customHeight="1">
      <c r="B2" s="120"/>
      <c r="C2" s="517" t="s">
        <v>152</v>
      </c>
      <c r="D2" s="518"/>
      <c r="E2" s="518"/>
      <c r="F2" s="518"/>
      <c r="G2" s="518"/>
    </row>
    <row r="3" spans="1:10" s="115" customFormat="1" ht="18.95" customHeight="1">
      <c r="A3" s="224"/>
      <c r="B3" s="225"/>
      <c r="C3" s="519" t="s">
        <v>142</v>
      </c>
      <c r="D3" s="520"/>
      <c r="E3" s="520"/>
      <c r="F3" s="520"/>
      <c r="G3" s="520"/>
    </row>
    <row r="4" spans="1:10" ht="19.7" customHeight="1">
      <c r="A4" s="224"/>
      <c r="B4" s="525" t="s">
        <v>157</v>
      </c>
      <c r="C4" s="521" t="str">
        <f>'Pensiones - mínimos'!$B$3</f>
        <v xml:space="preserve">  1 de Mayo de 2024</v>
      </c>
      <c r="D4" s="523" t="s">
        <v>153</v>
      </c>
      <c r="E4" s="226" t="s">
        <v>154</v>
      </c>
      <c r="F4" s="226"/>
      <c r="G4" s="226"/>
      <c r="I4" s="7" t="s">
        <v>168</v>
      </c>
      <c r="J4" s="7"/>
    </row>
    <row r="5" spans="1:10" ht="19.7" customHeight="1">
      <c r="A5" s="224"/>
      <c r="B5" s="526"/>
      <c r="C5" s="522"/>
      <c r="D5" s="524"/>
      <c r="E5" s="226" t="s">
        <v>4</v>
      </c>
      <c r="F5" s="226" t="s">
        <v>3</v>
      </c>
      <c r="G5" s="226" t="s">
        <v>6</v>
      </c>
    </row>
    <row r="6" spans="1:10">
      <c r="B6" s="121">
        <v>4</v>
      </c>
      <c r="C6" s="123" t="s">
        <v>53</v>
      </c>
      <c r="D6" s="124">
        <v>35122</v>
      </c>
      <c r="E6" s="211">
        <v>0.37264957264957266</v>
      </c>
      <c r="F6" s="211">
        <v>0.23076495338362588</v>
      </c>
      <c r="G6" s="211">
        <v>0.30596475333432066</v>
      </c>
    </row>
    <row r="7" spans="1:10">
      <c r="B7" s="122">
        <v>11</v>
      </c>
      <c r="C7" s="123" t="s">
        <v>54</v>
      </c>
      <c r="D7" s="124">
        <v>65092</v>
      </c>
      <c r="E7" s="211">
        <v>0.35236166602813201</v>
      </c>
      <c r="F7" s="211">
        <v>0.21854277291007737</v>
      </c>
      <c r="G7" s="211">
        <v>0.28212552011095698</v>
      </c>
      <c r="H7" s="115"/>
    </row>
    <row r="8" spans="1:10">
      <c r="B8" s="122">
        <v>14</v>
      </c>
      <c r="C8" s="123" t="s">
        <v>55</v>
      </c>
      <c r="D8" s="124">
        <v>54260</v>
      </c>
      <c r="E8" s="211">
        <v>0.36430808023396405</v>
      </c>
      <c r="F8" s="211">
        <v>0.23210120770292217</v>
      </c>
      <c r="G8" s="211">
        <v>0.30370876199218622</v>
      </c>
      <c r="H8" s="115"/>
    </row>
    <row r="9" spans="1:10">
      <c r="B9" s="122">
        <v>18</v>
      </c>
      <c r="C9" s="123" t="s">
        <v>56</v>
      </c>
      <c r="D9" s="124">
        <v>59279</v>
      </c>
      <c r="E9" s="211">
        <v>0.36035424875473943</v>
      </c>
      <c r="F9" s="211">
        <v>0.22750424448217318</v>
      </c>
      <c r="G9" s="211">
        <v>0.29980376885184551</v>
      </c>
      <c r="H9" s="115"/>
    </row>
    <row r="10" spans="1:10">
      <c r="B10" s="122">
        <v>21</v>
      </c>
      <c r="C10" s="123" t="s">
        <v>57</v>
      </c>
      <c r="D10" s="124">
        <v>29097</v>
      </c>
      <c r="E10" s="211">
        <v>0.35546972101650193</v>
      </c>
      <c r="F10" s="211">
        <v>0.2054757015742642</v>
      </c>
      <c r="G10" s="211">
        <v>0.28131526026761544</v>
      </c>
      <c r="H10" s="115"/>
    </row>
    <row r="11" spans="1:10">
      <c r="B11" s="122">
        <v>23</v>
      </c>
      <c r="C11" s="123" t="s">
        <v>58</v>
      </c>
      <c r="D11" s="124">
        <v>51326</v>
      </c>
      <c r="E11" s="211">
        <v>0.42687586694234342</v>
      </c>
      <c r="F11" s="211">
        <v>0.26212531005199063</v>
      </c>
      <c r="G11" s="211">
        <v>0.34732062499577065</v>
      </c>
      <c r="H11" s="115"/>
    </row>
    <row r="12" spans="1:10">
      <c r="B12" s="122">
        <v>29</v>
      </c>
      <c r="C12" s="123" t="s">
        <v>59</v>
      </c>
      <c r="D12" s="124">
        <v>75739</v>
      </c>
      <c r="E12" s="211">
        <v>0.3298573070037143</v>
      </c>
      <c r="F12" s="211">
        <v>0.19206446348429213</v>
      </c>
      <c r="G12" s="211">
        <v>0.26394677781340176</v>
      </c>
      <c r="H12" s="115"/>
    </row>
    <row r="13" spans="1:10">
      <c r="B13" s="122">
        <v>41</v>
      </c>
      <c r="C13" s="123" t="s">
        <v>60</v>
      </c>
      <c r="D13" s="124">
        <v>107379</v>
      </c>
      <c r="E13" s="211">
        <v>0.32597456435865302</v>
      </c>
      <c r="F13" s="211">
        <v>0.20616336895566606</v>
      </c>
      <c r="G13" s="211">
        <v>0.26919923887455721</v>
      </c>
      <c r="H13" s="115"/>
    </row>
    <row r="14" spans="1:10" s="129" customFormat="1">
      <c r="B14" s="125"/>
      <c r="C14" s="126" t="s">
        <v>52</v>
      </c>
      <c r="D14" s="127">
        <v>477294</v>
      </c>
      <c r="E14" s="212">
        <v>0.35259427814035504</v>
      </c>
      <c r="F14" s="212">
        <v>0.21734257158007694</v>
      </c>
      <c r="G14" s="212">
        <v>0.28771109175464982</v>
      </c>
      <c r="H14" s="128"/>
      <c r="J14" s="441"/>
    </row>
    <row r="15" spans="1:10">
      <c r="B15" s="122">
        <v>22</v>
      </c>
      <c r="C15" s="123" t="s">
        <v>62</v>
      </c>
      <c r="D15" s="124">
        <v>12036</v>
      </c>
      <c r="E15" s="211">
        <v>0.30132280932544031</v>
      </c>
      <c r="F15" s="211">
        <v>0.14044319276661973</v>
      </c>
      <c r="G15" s="211">
        <v>0.22144539299381807</v>
      </c>
      <c r="H15" s="115"/>
    </row>
    <row r="16" spans="1:10">
      <c r="B16" s="122">
        <v>44</v>
      </c>
      <c r="C16" s="123" t="s">
        <v>63</v>
      </c>
      <c r="D16" s="124">
        <v>7906</v>
      </c>
      <c r="E16" s="211">
        <v>0.28551943623550807</v>
      </c>
      <c r="F16" s="211">
        <v>0.15715142592289655</v>
      </c>
      <c r="G16" s="211">
        <v>0.22000834840684569</v>
      </c>
      <c r="H16" s="115"/>
    </row>
    <row r="17" spans="2:9">
      <c r="B17" s="122">
        <v>50</v>
      </c>
      <c r="C17" s="123" t="s">
        <v>64</v>
      </c>
      <c r="D17" s="124">
        <v>37859</v>
      </c>
      <c r="E17" s="211">
        <v>0.23842239842963039</v>
      </c>
      <c r="F17" s="211">
        <v>9.6700244461566262E-2</v>
      </c>
      <c r="G17" s="211">
        <v>0.1710909255242227</v>
      </c>
      <c r="H17" s="115"/>
    </row>
    <row r="18" spans="2:9" s="129" customFormat="1">
      <c r="B18" s="122"/>
      <c r="C18" s="126" t="s">
        <v>61</v>
      </c>
      <c r="D18" s="127">
        <v>57801</v>
      </c>
      <c r="E18" s="212">
        <v>0.2542501225847697</v>
      </c>
      <c r="F18" s="212">
        <v>0.11191460512847781</v>
      </c>
      <c r="G18" s="212">
        <v>0.18551707979343127</v>
      </c>
      <c r="H18" s="128"/>
      <c r="I18" s="441"/>
    </row>
    <row r="19" spans="2:9" s="129" customFormat="1">
      <c r="B19" s="122">
        <v>33</v>
      </c>
      <c r="C19" s="126" t="s">
        <v>65</v>
      </c>
      <c r="D19" s="127">
        <v>43315</v>
      </c>
      <c r="E19" s="212">
        <v>0.20512636836655618</v>
      </c>
      <c r="F19" s="212">
        <v>8.0794538912981023E-2</v>
      </c>
      <c r="G19" s="212">
        <v>0.14449652227578269</v>
      </c>
      <c r="H19" s="128"/>
    </row>
    <row r="20" spans="2:9" s="129" customFormat="1">
      <c r="B20" s="122">
        <v>7</v>
      </c>
      <c r="C20" s="126" t="s">
        <v>205</v>
      </c>
      <c r="D20" s="127">
        <v>33459</v>
      </c>
      <c r="E20" s="212">
        <v>0.20840147450120666</v>
      </c>
      <c r="F20" s="212">
        <v>0.10531250665927931</v>
      </c>
      <c r="G20" s="212">
        <v>0.16165564289752002</v>
      </c>
      <c r="H20" s="128"/>
    </row>
    <row r="21" spans="2:9">
      <c r="B21" s="122">
        <v>35</v>
      </c>
      <c r="C21" s="123" t="s">
        <v>67</v>
      </c>
      <c r="D21" s="124">
        <v>47261</v>
      </c>
      <c r="E21" s="211">
        <v>0.30415943629384234</v>
      </c>
      <c r="F21" s="211">
        <v>0.19354566369066464</v>
      </c>
      <c r="G21" s="211">
        <v>0.24894781477326</v>
      </c>
      <c r="H21" s="115"/>
    </row>
    <row r="22" spans="2:9">
      <c r="B22" s="122">
        <v>38</v>
      </c>
      <c r="C22" s="123" t="s">
        <v>68</v>
      </c>
      <c r="D22" s="124">
        <v>49379</v>
      </c>
      <c r="E22" s="211">
        <v>0.3406175230716646</v>
      </c>
      <c r="F22" s="211">
        <v>0.2336383588587328</v>
      </c>
      <c r="G22" s="211">
        <v>0.28850794318533712</v>
      </c>
      <c r="H22" s="115"/>
    </row>
    <row r="23" spans="2:9" s="129" customFormat="1">
      <c r="B23" s="122"/>
      <c r="C23" s="126" t="s">
        <v>66</v>
      </c>
      <c r="D23" s="127">
        <v>96640</v>
      </c>
      <c r="E23" s="212">
        <v>0.32165923819419756</v>
      </c>
      <c r="F23" s="212">
        <v>0.21231173409528514</v>
      </c>
      <c r="G23" s="212">
        <v>0.26770379727199195</v>
      </c>
      <c r="H23" s="128"/>
    </row>
    <row r="24" spans="2:9" s="129" customFormat="1">
      <c r="B24" s="122">
        <v>39</v>
      </c>
      <c r="C24" s="126" t="s">
        <v>69</v>
      </c>
      <c r="D24" s="127">
        <v>23772</v>
      </c>
      <c r="E24" s="212">
        <v>0.21854873904016292</v>
      </c>
      <c r="F24" s="212">
        <v>0.10305642075919842</v>
      </c>
      <c r="G24" s="212">
        <v>0.16290113685422364</v>
      </c>
      <c r="H24" s="128"/>
    </row>
    <row r="25" spans="2:9">
      <c r="B25" s="122">
        <v>5</v>
      </c>
      <c r="C25" s="123" t="s">
        <v>71</v>
      </c>
      <c r="D25" s="124">
        <v>13472</v>
      </c>
      <c r="E25" s="211">
        <v>0.42745330886321925</v>
      </c>
      <c r="F25" s="211">
        <v>0.26607570675610925</v>
      </c>
      <c r="G25" s="211">
        <v>0.34196365113209465</v>
      </c>
      <c r="H25" s="115"/>
    </row>
    <row r="26" spans="2:9">
      <c r="B26" s="122">
        <v>9</v>
      </c>
      <c r="C26" s="123" t="s">
        <v>72</v>
      </c>
      <c r="D26" s="124">
        <v>16285</v>
      </c>
      <c r="E26" s="211">
        <v>0.24299105331710547</v>
      </c>
      <c r="F26" s="211">
        <v>0.10618951743846204</v>
      </c>
      <c r="G26" s="211">
        <v>0.175062349501204</v>
      </c>
      <c r="H26" s="115"/>
    </row>
    <row r="27" spans="2:9">
      <c r="B27" s="122">
        <v>24</v>
      </c>
      <c r="C27" s="123" t="s">
        <v>73</v>
      </c>
      <c r="D27" s="124">
        <v>27866</v>
      </c>
      <c r="E27" s="211">
        <v>0.26534247920436532</v>
      </c>
      <c r="F27" s="211">
        <v>0.13071227234887764</v>
      </c>
      <c r="G27" s="211">
        <v>0.19938465941614195</v>
      </c>
      <c r="H27" s="115"/>
    </row>
    <row r="28" spans="2:9">
      <c r="B28" s="122">
        <v>34</v>
      </c>
      <c r="C28" s="123" t="s">
        <v>74</v>
      </c>
      <c r="D28" s="124">
        <v>9899</v>
      </c>
      <c r="E28" s="211">
        <v>0.30840634619938434</v>
      </c>
      <c r="F28" s="211">
        <v>0.15080813927601408</v>
      </c>
      <c r="G28" s="211">
        <v>0.22717675678156699</v>
      </c>
      <c r="H28" s="115"/>
    </row>
    <row r="29" spans="2:9">
      <c r="B29" s="122">
        <v>37</v>
      </c>
      <c r="C29" s="123" t="s">
        <v>75</v>
      </c>
      <c r="D29" s="124">
        <v>25062</v>
      </c>
      <c r="E29" s="211">
        <v>0.36956843038723025</v>
      </c>
      <c r="F29" s="211">
        <v>0.24409123999029361</v>
      </c>
      <c r="G29" s="211">
        <v>0.30635894677652004</v>
      </c>
      <c r="H29" s="115"/>
    </row>
    <row r="30" spans="2:9">
      <c r="B30" s="122">
        <v>40</v>
      </c>
      <c r="C30" s="123" t="s">
        <v>76</v>
      </c>
      <c r="D30" s="124">
        <v>8712</v>
      </c>
      <c r="E30" s="211">
        <v>0.33576093867406509</v>
      </c>
      <c r="F30" s="211">
        <v>0.16326415837129521</v>
      </c>
      <c r="G30" s="211">
        <v>0.2483324781939456</v>
      </c>
      <c r="H30" s="115"/>
    </row>
    <row r="31" spans="2:9">
      <c r="B31" s="122">
        <v>42</v>
      </c>
      <c r="C31" s="123" t="s">
        <v>77</v>
      </c>
      <c r="D31" s="124">
        <v>4950</v>
      </c>
      <c r="E31" s="211">
        <v>0.29106427451663475</v>
      </c>
      <c r="F31" s="211">
        <v>0.14298417215009782</v>
      </c>
      <c r="G31" s="211">
        <v>0.21779303062302005</v>
      </c>
      <c r="H31" s="115"/>
    </row>
    <row r="32" spans="2:9">
      <c r="B32" s="122">
        <v>47</v>
      </c>
      <c r="C32" s="123" t="s">
        <v>78</v>
      </c>
      <c r="D32" s="124">
        <v>23129</v>
      </c>
      <c r="E32" s="211">
        <v>0.267643968234828</v>
      </c>
      <c r="F32" s="211">
        <v>0.12060556958807923</v>
      </c>
      <c r="G32" s="211">
        <v>0.19114876033057851</v>
      </c>
      <c r="H32" s="115"/>
    </row>
    <row r="33" spans="2:8">
      <c r="B33" s="122">
        <v>49</v>
      </c>
      <c r="C33" s="123" t="s">
        <v>79</v>
      </c>
      <c r="D33" s="124">
        <v>17749</v>
      </c>
      <c r="E33" s="211">
        <v>0.43803786574870912</v>
      </c>
      <c r="F33" s="211">
        <v>0.31044665928386861</v>
      </c>
      <c r="G33" s="211">
        <v>0.37271371873753179</v>
      </c>
      <c r="H33" s="115"/>
    </row>
    <row r="34" spans="2:8" s="129" customFormat="1">
      <c r="B34" s="122"/>
      <c r="C34" s="126" t="s">
        <v>70</v>
      </c>
      <c r="D34" s="127">
        <v>147124</v>
      </c>
      <c r="E34" s="212">
        <v>0.30670518394594615</v>
      </c>
      <c r="F34" s="212">
        <v>0.16645434436775489</v>
      </c>
      <c r="G34" s="212">
        <v>0.23577904168489611</v>
      </c>
      <c r="H34" s="128"/>
    </row>
    <row r="35" spans="2:8">
      <c r="B35" s="122">
        <v>2</v>
      </c>
      <c r="C35" s="123" t="s">
        <v>81</v>
      </c>
      <c r="D35" s="124">
        <v>25998</v>
      </c>
      <c r="E35" s="211">
        <v>0.4270978375152738</v>
      </c>
      <c r="F35" s="211">
        <v>0.27715866878932605</v>
      </c>
      <c r="G35" s="211">
        <v>0.34773420362741425</v>
      </c>
      <c r="H35" s="115"/>
    </row>
    <row r="36" spans="2:8">
      <c r="B36" s="122">
        <v>13</v>
      </c>
      <c r="C36" s="123" t="s">
        <v>82</v>
      </c>
      <c r="D36" s="124">
        <v>35479</v>
      </c>
      <c r="E36" s="211">
        <v>0.44608033062120628</v>
      </c>
      <c r="F36" s="211">
        <v>0.26346802849847328</v>
      </c>
      <c r="G36" s="211">
        <v>0.3462683362450103</v>
      </c>
      <c r="H36" s="115"/>
    </row>
    <row r="37" spans="2:8">
      <c r="B37" s="122">
        <v>16</v>
      </c>
      <c r="C37" s="123" t="s">
        <v>83</v>
      </c>
      <c r="D37" s="124">
        <v>17492</v>
      </c>
      <c r="E37" s="211">
        <v>0.4651619704811194</v>
      </c>
      <c r="F37" s="211">
        <v>0.3195156987482044</v>
      </c>
      <c r="G37" s="211">
        <v>0.3867088187827471</v>
      </c>
      <c r="H37" s="115"/>
    </row>
    <row r="38" spans="2:8">
      <c r="B38" s="122">
        <v>19</v>
      </c>
      <c r="C38" s="123" t="s">
        <v>84</v>
      </c>
      <c r="D38" s="124">
        <v>8543</v>
      </c>
      <c r="E38" s="211">
        <v>0.2754591765200729</v>
      </c>
      <c r="F38" s="211">
        <v>0.11164966703194808</v>
      </c>
      <c r="G38" s="211">
        <v>0.1893269507789819</v>
      </c>
      <c r="H38" s="115"/>
    </row>
    <row r="39" spans="2:8">
      <c r="B39" s="122">
        <v>45</v>
      </c>
      <c r="C39" s="123" t="s">
        <v>85</v>
      </c>
      <c r="D39" s="124">
        <v>37809</v>
      </c>
      <c r="E39" s="211">
        <v>0.41155798516204606</v>
      </c>
      <c r="F39" s="211">
        <v>0.21614949070857295</v>
      </c>
      <c r="G39" s="211">
        <v>0.30494817921522765</v>
      </c>
      <c r="H39" s="115"/>
    </row>
    <row r="40" spans="2:8" s="131" customFormat="1">
      <c r="B40" s="122"/>
      <c r="C40" s="126" t="s">
        <v>80</v>
      </c>
      <c r="D40" s="127">
        <v>125321</v>
      </c>
      <c r="E40" s="212">
        <v>0.41353963252263448</v>
      </c>
      <c r="F40" s="212">
        <v>0.24030097960342625</v>
      </c>
      <c r="G40" s="212">
        <v>0.32005077049590619</v>
      </c>
      <c r="H40" s="130"/>
    </row>
    <row r="41" spans="2:8">
      <c r="B41" s="122">
        <v>8</v>
      </c>
      <c r="C41" s="123" t="s">
        <v>87</v>
      </c>
      <c r="D41" s="124">
        <v>174683</v>
      </c>
      <c r="E41" s="211">
        <v>0.17653803590048861</v>
      </c>
      <c r="F41" s="211">
        <v>7.2701725798600444E-2</v>
      </c>
      <c r="G41" s="211">
        <v>0.13131720137088354</v>
      </c>
      <c r="H41" s="115"/>
    </row>
    <row r="42" spans="2:8">
      <c r="B42" s="122">
        <v>17</v>
      </c>
      <c r="C42" s="123" t="s">
        <v>209</v>
      </c>
      <c r="D42" s="124">
        <v>24835</v>
      </c>
      <c r="E42" s="211">
        <v>0.19355990521634694</v>
      </c>
      <c r="F42" s="211">
        <v>9.3663614665785683E-2</v>
      </c>
      <c r="G42" s="211">
        <v>0.1490875255132669</v>
      </c>
      <c r="H42" s="115"/>
    </row>
    <row r="43" spans="2:8">
      <c r="B43" s="122">
        <v>25</v>
      </c>
      <c r="C43" s="123" t="s">
        <v>206</v>
      </c>
      <c r="D43" s="124">
        <v>19754</v>
      </c>
      <c r="E43" s="211">
        <v>0.25484905011137876</v>
      </c>
      <c r="F43" s="211">
        <v>0.12080622528383722</v>
      </c>
      <c r="G43" s="211">
        <v>0.19319126463310873</v>
      </c>
      <c r="H43" s="115"/>
    </row>
    <row r="44" spans="2:8">
      <c r="B44" s="122">
        <v>43</v>
      </c>
      <c r="C44" s="123" t="s">
        <v>88</v>
      </c>
      <c r="D44" s="124">
        <v>30855</v>
      </c>
      <c r="E44" s="211">
        <v>0.23161811073275318</v>
      </c>
      <c r="F44" s="211">
        <v>0.10424080488987149</v>
      </c>
      <c r="G44" s="211">
        <v>0.17167226759842433</v>
      </c>
      <c r="H44" s="115"/>
    </row>
    <row r="45" spans="2:8" s="131" customFormat="1">
      <c r="B45" s="122"/>
      <c r="C45" s="126" t="s">
        <v>86</v>
      </c>
      <c r="D45" s="127">
        <v>250127</v>
      </c>
      <c r="E45" s="212">
        <v>0.18774674321597673</v>
      </c>
      <c r="F45" s="212">
        <v>8.0961454689963852E-2</v>
      </c>
      <c r="G45" s="212">
        <v>0.14061558353946479</v>
      </c>
      <c r="H45" s="130"/>
    </row>
    <row r="46" spans="2:8">
      <c r="B46" s="122">
        <v>3</v>
      </c>
      <c r="C46" s="123" t="s">
        <v>201</v>
      </c>
      <c r="D46" s="124">
        <v>89206</v>
      </c>
      <c r="E46" s="211">
        <v>0.32007606386241588</v>
      </c>
      <c r="F46" s="211">
        <v>0.19846389977289175</v>
      </c>
      <c r="G46" s="211">
        <v>0.2626803965853845</v>
      </c>
      <c r="H46" s="115"/>
    </row>
    <row r="47" spans="2:8">
      <c r="B47" s="122">
        <v>12</v>
      </c>
      <c r="C47" s="123" t="s">
        <v>208</v>
      </c>
      <c r="D47" s="124">
        <v>30105</v>
      </c>
      <c r="E47" s="211">
        <v>0.28833728633352418</v>
      </c>
      <c r="F47" s="211">
        <v>0.13861018208844295</v>
      </c>
      <c r="G47" s="211">
        <v>0.21823598918425191</v>
      </c>
      <c r="H47" s="115"/>
    </row>
    <row r="48" spans="2:8">
      <c r="B48" s="122">
        <v>46</v>
      </c>
      <c r="C48" s="123" t="s">
        <v>90</v>
      </c>
      <c r="D48" s="124">
        <v>126696</v>
      </c>
      <c r="E48" s="211">
        <v>0.29537572835377807</v>
      </c>
      <c r="F48" s="211">
        <v>0.14513001073224002</v>
      </c>
      <c r="G48" s="211">
        <v>0.22463590812863693</v>
      </c>
      <c r="H48" s="115"/>
    </row>
    <row r="49" spans="2:9" s="131" customFormat="1">
      <c r="B49" s="122"/>
      <c r="C49" s="126" t="s">
        <v>89</v>
      </c>
      <c r="D49" s="127">
        <v>246007</v>
      </c>
      <c r="E49" s="212">
        <v>0.30247563197201394</v>
      </c>
      <c r="F49" s="212">
        <v>0.16170182396541705</v>
      </c>
      <c r="G49" s="212">
        <v>0.23619272009462802</v>
      </c>
      <c r="H49" s="130"/>
    </row>
    <row r="50" spans="2:9">
      <c r="B50" s="122">
        <v>6</v>
      </c>
      <c r="C50" s="123" t="s">
        <v>92</v>
      </c>
      <c r="D50" s="124">
        <v>57270</v>
      </c>
      <c r="E50" s="211">
        <v>0.47493355883063543</v>
      </c>
      <c r="F50" s="211">
        <v>0.34917500676223967</v>
      </c>
      <c r="G50" s="211">
        <v>0.40859279130161813</v>
      </c>
      <c r="H50" s="115"/>
    </row>
    <row r="51" spans="2:9">
      <c r="B51" s="122">
        <v>10</v>
      </c>
      <c r="C51" s="123" t="s">
        <v>93</v>
      </c>
      <c r="D51" s="124">
        <v>35760</v>
      </c>
      <c r="E51" s="211">
        <v>0.43085602954905222</v>
      </c>
      <c r="F51" s="211">
        <v>0.29667592290101275</v>
      </c>
      <c r="G51" s="211">
        <v>0.36396946564885496</v>
      </c>
      <c r="H51" s="115"/>
    </row>
    <row r="52" spans="2:9" s="131" customFormat="1">
      <c r="B52" s="122"/>
      <c r="C52" s="126" t="s">
        <v>91</v>
      </c>
      <c r="D52" s="127">
        <v>93030</v>
      </c>
      <c r="E52" s="212">
        <v>0.45612911046078719</v>
      </c>
      <c r="F52" s="212">
        <v>0.32825669562953563</v>
      </c>
      <c r="G52" s="212">
        <v>0.39020359542644306</v>
      </c>
      <c r="H52" s="130"/>
    </row>
    <row r="53" spans="2:9">
      <c r="B53" s="122">
        <v>15</v>
      </c>
      <c r="C53" s="123" t="s">
        <v>200</v>
      </c>
      <c r="D53" s="124">
        <v>77326</v>
      </c>
      <c r="E53" s="211">
        <v>0.32900000000000001</v>
      </c>
      <c r="F53" s="211">
        <v>0.16300000000000001</v>
      </c>
      <c r="G53" s="211">
        <v>0.253</v>
      </c>
      <c r="H53" s="115"/>
    </row>
    <row r="54" spans="2:9">
      <c r="B54" s="122">
        <v>27</v>
      </c>
      <c r="C54" s="123" t="s">
        <v>95</v>
      </c>
      <c r="D54" s="124">
        <v>32988</v>
      </c>
      <c r="E54" s="211">
        <v>0.33410676566600522</v>
      </c>
      <c r="F54" s="211">
        <v>0.24068295203832163</v>
      </c>
      <c r="G54" s="211">
        <v>0.29243903087683837</v>
      </c>
      <c r="H54" s="115"/>
    </row>
    <row r="55" spans="2:9">
      <c r="B55" s="122">
        <v>32</v>
      </c>
      <c r="C55" s="123" t="s">
        <v>207</v>
      </c>
      <c r="D55" s="124">
        <v>34666</v>
      </c>
      <c r="E55" s="211">
        <v>0.38576013513513513</v>
      </c>
      <c r="F55" s="211">
        <v>0.24504888962545576</v>
      </c>
      <c r="G55" s="211">
        <v>0.32255843382462407</v>
      </c>
      <c r="H55" s="115"/>
    </row>
    <row r="56" spans="2:9">
      <c r="B56" s="122">
        <v>36</v>
      </c>
      <c r="C56" s="123" t="s">
        <v>96</v>
      </c>
      <c r="D56" s="124">
        <v>59625</v>
      </c>
      <c r="E56" s="211">
        <v>0.31710096254760262</v>
      </c>
      <c r="F56" s="211">
        <v>0.14976271362257204</v>
      </c>
      <c r="G56" s="211">
        <v>0.23938188285644313</v>
      </c>
      <c r="H56" s="115"/>
    </row>
    <row r="57" spans="2:9" s="131" customFormat="1">
      <c r="B57" s="122"/>
      <c r="C57" s="126" t="s">
        <v>94</v>
      </c>
      <c r="D57" s="127">
        <v>204605</v>
      </c>
      <c r="E57" s="212">
        <v>0.33394257428098861</v>
      </c>
      <c r="F57" s="212">
        <v>0.18097106838918181</v>
      </c>
      <c r="G57" s="212">
        <v>0.26386549636710194</v>
      </c>
      <c r="H57" s="130"/>
      <c r="I57" s="442"/>
    </row>
    <row r="58" spans="2:9" s="131" customFormat="1">
      <c r="B58" s="122">
        <v>28</v>
      </c>
      <c r="C58" s="126" t="s">
        <v>97</v>
      </c>
      <c r="D58" s="127">
        <v>174588</v>
      </c>
      <c r="E58" s="212">
        <v>0.19480892748909528</v>
      </c>
      <c r="F58" s="212">
        <v>7.6415851955307257E-2</v>
      </c>
      <c r="G58" s="212">
        <v>0.14030919972450573</v>
      </c>
      <c r="H58" s="130"/>
    </row>
    <row r="59" spans="2:9" s="131" customFormat="1">
      <c r="B59" s="122">
        <v>30</v>
      </c>
      <c r="C59" s="126" t="s">
        <v>98</v>
      </c>
      <c r="D59" s="127">
        <v>69518</v>
      </c>
      <c r="E59" s="212">
        <v>0.34116285148810638</v>
      </c>
      <c r="F59" s="212">
        <v>0.18823733792384592</v>
      </c>
      <c r="G59" s="212">
        <v>0.26682992173736148</v>
      </c>
      <c r="H59" s="130"/>
    </row>
    <row r="60" spans="2:9" s="131" customFormat="1">
      <c r="B60" s="122">
        <v>31</v>
      </c>
      <c r="C60" s="126" t="s">
        <v>99</v>
      </c>
      <c r="D60" s="127">
        <v>20904</v>
      </c>
      <c r="E60" s="212">
        <v>0.21166576234400433</v>
      </c>
      <c r="F60" s="212">
        <v>7.5284090909090912E-2</v>
      </c>
      <c r="G60" s="212">
        <v>0.14504579517069108</v>
      </c>
      <c r="H60" s="130"/>
    </row>
    <row r="61" spans="2:9">
      <c r="B61" s="122">
        <v>1</v>
      </c>
      <c r="C61" s="123" t="s">
        <v>202</v>
      </c>
      <c r="D61" s="124">
        <v>8052</v>
      </c>
      <c r="E61" s="211">
        <v>0.14605591909577631</v>
      </c>
      <c r="F61" s="211">
        <v>4.7450231797109353E-2</v>
      </c>
      <c r="G61" s="211">
        <v>9.7763531725795882E-2</v>
      </c>
      <c r="H61" s="115"/>
    </row>
    <row r="62" spans="2:9">
      <c r="B62" s="122">
        <v>20</v>
      </c>
      <c r="C62" s="123" t="s">
        <v>204</v>
      </c>
      <c r="D62" s="124">
        <v>17909</v>
      </c>
      <c r="E62" s="211">
        <v>0.13511768843155958</v>
      </c>
      <c r="F62" s="211">
        <v>4.2867073453309645E-2</v>
      </c>
      <c r="G62" s="211">
        <v>9.2115008743956381E-2</v>
      </c>
      <c r="H62" s="115"/>
    </row>
    <row r="63" spans="2:9">
      <c r="B63" s="122">
        <v>48</v>
      </c>
      <c r="C63" s="123" t="s">
        <v>203</v>
      </c>
      <c r="D63" s="124">
        <v>32630</v>
      </c>
      <c r="E63" s="211">
        <v>0.15859445543793588</v>
      </c>
      <c r="F63" s="211">
        <v>5.4733501301521457E-2</v>
      </c>
      <c r="G63" s="211">
        <v>0.10882761012833854</v>
      </c>
      <c r="H63" s="115"/>
    </row>
    <row r="64" spans="2:9" s="131" customFormat="1">
      <c r="B64" s="122">
        <v>16</v>
      </c>
      <c r="C64" s="126" t="s">
        <v>155</v>
      </c>
      <c r="D64" s="127">
        <v>58591</v>
      </c>
      <c r="E64" s="212">
        <v>0.14878017279919462</v>
      </c>
      <c r="F64" s="212">
        <v>4.9748037459401991E-2</v>
      </c>
      <c r="G64" s="212">
        <v>0.10161217036006756</v>
      </c>
      <c r="H64" s="130"/>
    </row>
    <row r="65" spans="2:10" s="131" customFormat="1">
      <c r="B65" s="122">
        <v>26</v>
      </c>
      <c r="C65" s="126" t="s">
        <v>151</v>
      </c>
      <c r="D65" s="127">
        <v>14464</v>
      </c>
      <c r="E65" s="212">
        <v>0.26561465752336572</v>
      </c>
      <c r="F65" s="212">
        <v>0.1247536460386283</v>
      </c>
      <c r="G65" s="212">
        <v>0.19735836699050321</v>
      </c>
      <c r="H65" s="130"/>
    </row>
    <row r="66" spans="2:10">
      <c r="B66" s="122">
        <v>51</v>
      </c>
      <c r="C66" s="123" t="s">
        <v>102</v>
      </c>
      <c r="D66" s="124">
        <v>2053</v>
      </c>
      <c r="E66" s="211">
        <v>0.27715671799198482</v>
      </c>
      <c r="F66" s="211">
        <v>0.16965105601469238</v>
      </c>
      <c r="G66" s="211">
        <v>0.22567879520721118</v>
      </c>
      <c r="H66" s="115"/>
    </row>
    <row r="67" spans="2:10">
      <c r="B67" s="122">
        <v>52</v>
      </c>
      <c r="C67" s="123" t="s">
        <v>103</v>
      </c>
      <c r="D67" s="124">
        <v>2268</v>
      </c>
      <c r="E67" s="211">
        <v>0.30643699002719854</v>
      </c>
      <c r="F67" s="211">
        <v>0.21558013650270652</v>
      </c>
      <c r="G67" s="211">
        <v>0.2618635261517146</v>
      </c>
      <c r="H67" s="115"/>
    </row>
    <row r="68" spans="2:10" ht="18.600000000000001" customHeight="1">
      <c r="B68" s="290"/>
      <c r="C68" s="291" t="s">
        <v>45</v>
      </c>
      <c r="D68" s="292">
        <f>'Pensiones - mínimos'!$C$14</f>
        <v>2140881</v>
      </c>
      <c r="E68" s="293">
        <f>'Pensiones - mínimos'!E14</f>
        <v>0.26948792801096472</v>
      </c>
      <c r="F68" s="293">
        <f>'Pensiones - mínimos'!F14</f>
        <v>0.14572011371591545</v>
      </c>
      <c r="G68" s="293">
        <f>'Pensiones - mínimos'!G14</f>
        <v>0.21091326480750558</v>
      </c>
    </row>
    <row r="69" spans="2:10">
      <c r="C69" s="133"/>
      <c r="D69" s="158"/>
      <c r="E69" s="164"/>
      <c r="F69" s="159"/>
      <c r="G69" s="154"/>
      <c r="H69" s="159"/>
      <c r="I69" s="154"/>
      <c r="J69" s="154"/>
    </row>
    <row r="70" spans="2:10">
      <c r="F70" s="193"/>
      <c r="G70" s="193"/>
      <c r="H70" s="115"/>
      <c r="I70" s="115"/>
      <c r="J70" s="115"/>
    </row>
    <row r="71" spans="2:10">
      <c r="F71" s="193"/>
      <c r="G71" s="193"/>
      <c r="H71" s="115"/>
      <c r="I71" s="115"/>
      <c r="J71" s="115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PL83"/>
  <sheetViews>
    <sheetView showGridLines="0" showRowColHeaders="0" showOutlineSymbols="0" zoomScaleNormal="100" workbookViewId="0">
      <pane ySplit="7" topLeftCell="A55" activePane="bottomLeft" state="frozen"/>
      <selection pane="bottomLeft" activeCell="N71" sqref="N71"/>
    </sheetView>
  </sheetViews>
  <sheetFormatPr baseColWidth="10" defaultColWidth="11.42578125" defaultRowHeight="15.75"/>
  <cols>
    <col min="1" max="1" width="2.7109375" style="85" customWidth="1"/>
    <col min="2" max="2" width="8" style="84" customWidth="1"/>
    <col min="3" max="3" width="24.7109375" style="85" customWidth="1"/>
    <col min="4" max="9" width="13.7109375" style="85" customWidth="1"/>
    <col min="10" max="10" width="1.85546875" style="85" customWidth="1"/>
    <col min="11" max="11" width="11.42578125" style="85"/>
    <col min="12" max="12" width="25.42578125" style="85" bestFit="1" customWidth="1"/>
    <col min="13" max="16384" width="11.42578125" style="85"/>
  </cols>
  <sheetData>
    <row r="1" spans="1:226" s="1" customFormat="1" ht="12.2" customHeight="1">
      <c r="B1" s="6"/>
    </row>
    <row r="2" spans="1:226" s="1" customFormat="1" ht="12.95" customHeight="1">
      <c r="B2" s="516" t="s">
        <v>181</v>
      </c>
      <c r="C2" s="516"/>
      <c r="D2" s="516"/>
      <c r="E2" s="516"/>
      <c r="F2" s="516"/>
      <c r="G2" s="516"/>
      <c r="H2" s="516"/>
      <c r="I2" s="516"/>
      <c r="K2" s="7" t="s">
        <v>168</v>
      </c>
    </row>
    <row r="3" spans="1:226" s="93" customFormat="1" ht="18.75">
      <c r="B3" s="6"/>
      <c r="D3" s="90"/>
      <c r="E3" s="91"/>
      <c r="F3" s="90"/>
      <c r="G3" s="90"/>
      <c r="H3" s="90"/>
      <c r="I3" s="90"/>
    </row>
    <row r="4" spans="1:226" s="2" customFormat="1" ht="15.75" customHeight="1">
      <c r="B4" s="6"/>
      <c r="C4" s="92"/>
      <c r="D4" s="90"/>
      <c r="E4" s="91"/>
      <c r="F4" s="90"/>
      <c r="G4" s="90"/>
      <c r="H4" s="90"/>
      <c r="I4" s="90"/>
    </row>
    <row r="5" spans="1:226" s="93" customFormat="1" ht="18.75">
      <c r="A5" s="227"/>
      <c r="B5" s="529" t="s">
        <v>226</v>
      </c>
      <c r="C5" s="530"/>
      <c r="D5" s="530"/>
      <c r="E5" s="530"/>
      <c r="F5" s="530"/>
      <c r="G5" s="530"/>
      <c r="H5" s="530"/>
      <c r="I5" s="531"/>
    </row>
    <row r="6" spans="1:226" ht="2.4500000000000002" customHeight="1">
      <c r="A6" s="228"/>
      <c r="B6" s="532"/>
      <c r="C6" s="533"/>
      <c r="D6" s="533"/>
      <c r="E6" s="533"/>
      <c r="F6" s="533"/>
      <c r="G6" s="533"/>
      <c r="H6" s="533"/>
      <c r="I6" s="534"/>
    </row>
    <row r="7" spans="1:226" ht="52.5" customHeight="1">
      <c r="A7" s="228"/>
      <c r="B7" s="230" t="s">
        <v>157</v>
      </c>
      <c r="C7" s="231" t="s">
        <v>47</v>
      </c>
      <c r="D7" s="230" t="s">
        <v>175</v>
      </c>
      <c r="E7" s="232" t="s">
        <v>176</v>
      </c>
      <c r="F7" s="230" t="s">
        <v>177</v>
      </c>
      <c r="G7" s="230" t="s">
        <v>178</v>
      </c>
      <c r="H7" s="230" t="s">
        <v>179</v>
      </c>
      <c r="I7" s="230" t="s">
        <v>180</v>
      </c>
    </row>
    <row r="8" spans="1:226" ht="6.75" customHeight="1">
      <c r="B8" s="311"/>
      <c r="C8" s="312"/>
      <c r="D8" s="312"/>
      <c r="E8" s="313"/>
      <c r="F8" s="312"/>
      <c r="G8" s="312"/>
      <c r="H8" s="312"/>
      <c r="I8" s="312"/>
    </row>
    <row r="9" spans="1:226" s="98" customFormat="1" ht="18" customHeight="1">
      <c r="A9" s="8"/>
      <c r="B9" s="95"/>
      <c r="C9" s="96" t="s">
        <v>52</v>
      </c>
      <c r="D9" s="97">
        <v>131407</v>
      </c>
      <c r="E9" s="97">
        <v>77.494335185463001</v>
      </c>
      <c r="F9" s="97">
        <v>24434</v>
      </c>
      <c r="G9" s="97">
        <v>56936</v>
      </c>
      <c r="H9" s="97">
        <v>30872</v>
      </c>
      <c r="I9" s="97">
        <v>19165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</row>
    <row r="10" spans="1:226" s="101" customFormat="1" ht="18" customHeight="1">
      <c r="B10" s="95">
        <v>4</v>
      </c>
      <c r="C10" s="99" t="s">
        <v>53</v>
      </c>
      <c r="D10" s="100">
        <v>9625</v>
      </c>
      <c r="E10" s="100">
        <v>78.611032727272701</v>
      </c>
      <c r="F10" s="100">
        <v>1614</v>
      </c>
      <c r="G10" s="100">
        <v>4096</v>
      </c>
      <c r="H10" s="100">
        <v>2456</v>
      </c>
      <c r="I10" s="100">
        <v>1459</v>
      </c>
    </row>
    <row r="11" spans="1:226" s="102" customFormat="1" ht="18" customHeight="1">
      <c r="B11" s="95">
        <v>11</v>
      </c>
      <c r="C11" s="99" t="s">
        <v>54</v>
      </c>
      <c r="D11" s="100">
        <v>16141</v>
      </c>
      <c r="E11" s="100">
        <v>78.445479833963219</v>
      </c>
      <c r="F11" s="100">
        <v>3245</v>
      </c>
      <c r="G11" s="100">
        <v>6438</v>
      </c>
      <c r="H11" s="100">
        <v>3642</v>
      </c>
      <c r="I11" s="100">
        <v>2816</v>
      </c>
    </row>
    <row r="12" spans="1:226" s="102" customFormat="1" ht="18" customHeight="1">
      <c r="B12" s="95">
        <v>14</v>
      </c>
      <c r="C12" s="99" t="s">
        <v>55</v>
      </c>
      <c r="D12" s="100">
        <v>15427</v>
      </c>
      <c r="E12" s="100">
        <v>77.44840409671356</v>
      </c>
      <c r="F12" s="100">
        <v>2753</v>
      </c>
      <c r="G12" s="100">
        <v>6807</v>
      </c>
      <c r="H12" s="100">
        <v>3720</v>
      </c>
      <c r="I12" s="100">
        <v>2147</v>
      </c>
    </row>
    <row r="13" spans="1:226" s="102" customFormat="1" ht="18" customHeight="1">
      <c r="B13" s="95">
        <v>18</v>
      </c>
      <c r="C13" s="99" t="s">
        <v>56</v>
      </c>
      <c r="D13" s="100">
        <v>16258</v>
      </c>
      <c r="E13" s="100">
        <v>77.275215278632061</v>
      </c>
      <c r="F13" s="100">
        <v>2996</v>
      </c>
      <c r="G13" s="100">
        <v>7017</v>
      </c>
      <c r="H13" s="100">
        <v>3858</v>
      </c>
      <c r="I13" s="100">
        <v>2387</v>
      </c>
    </row>
    <row r="14" spans="1:226" s="102" customFormat="1" ht="18" customHeight="1">
      <c r="B14" s="95">
        <v>21</v>
      </c>
      <c r="C14" s="99" t="s">
        <v>57</v>
      </c>
      <c r="D14" s="100">
        <v>8492</v>
      </c>
      <c r="E14" s="100">
        <v>76.924095619406486</v>
      </c>
      <c r="F14" s="100">
        <v>1551</v>
      </c>
      <c r="G14" s="100">
        <v>3765</v>
      </c>
      <c r="H14" s="100">
        <v>2022</v>
      </c>
      <c r="I14" s="100">
        <v>1154</v>
      </c>
    </row>
    <row r="15" spans="1:226" s="102" customFormat="1" ht="18" customHeight="1">
      <c r="B15" s="95">
        <v>23</v>
      </c>
      <c r="C15" s="99" t="s">
        <v>58</v>
      </c>
      <c r="D15" s="100">
        <v>12382</v>
      </c>
      <c r="E15" s="100">
        <v>79.099338555968373</v>
      </c>
      <c r="F15" s="100">
        <v>2070</v>
      </c>
      <c r="G15" s="100">
        <v>5374</v>
      </c>
      <c r="H15" s="100">
        <v>3011</v>
      </c>
      <c r="I15" s="100">
        <v>1927</v>
      </c>
    </row>
    <row r="16" spans="1:226" s="102" customFormat="1" ht="18" customHeight="1">
      <c r="B16" s="95">
        <v>29</v>
      </c>
      <c r="C16" s="99" t="s">
        <v>59</v>
      </c>
      <c r="D16" s="100">
        <v>22313</v>
      </c>
      <c r="E16" s="100">
        <v>75.083710841213644</v>
      </c>
      <c r="F16" s="100">
        <v>4476</v>
      </c>
      <c r="G16" s="100">
        <v>9869</v>
      </c>
      <c r="H16" s="100">
        <v>5059</v>
      </c>
      <c r="I16" s="100">
        <v>2909</v>
      </c>
    </row>
    <row r="17" spans="1:428" s="102" customFormat="1" ht="18" customHeight="1">
      <c r="B17" s="95">
        <v>41</v>
      </c>
      <c r="C17" s="99" t="s">
        <v>60</v>
      </c>
      <c r="D17" s="100">
        <v>30769</v>
      </c>
      <c r="E17" s="100">
        <v>77.067404530534006</v>
      </c>
      <c r="F17" s="100">
        <v>5729</v>
      </c>
      <c r="G17" s="100">
        <v>13570</v>
      </c>
      <c r="H17" s="100">
        <v>7104</v>
      </c>
      <c r="I17" s="100">
        <v>4366</v>
      </c>
    </row>
    <row r="18" spans="1:428" s="103" customFormat="1" ht="18" customHeight="1">
      <c r="A18" s="8"/>
      <c r="B18" s="95"/>
      <c r="C18" s="96" t="s">
        <v>61</v>
      </c>
      <c r="D18" s="97">
        <v>22909</v>
      </c>
      <c r="E18" s="97">
        <v>67.925488402050306</v>
      </c>
      <c r="F18" s="97">
        <v>5933</v>
      </c>
      <c r="G18" s="97">
        <v>11765</v>
      </c>
      <c r="H18" s="97">
        <v>3648</v>
      </c>
      <c r="I18" s="97">
        <v>1563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</row>
    <row r="19" spans="1:428" s="101" customFormat="1" ht="18" customHeight="1">
      <c r="B19" s="95">
        <v>22</v>
      </c>
      <c r="C19" s="99" t="s">
        <v>62</v>
      </c>
      <c r="D19" s="100">
        <v>3996</v>
      </c>
      <c r="E19" s="100">
        <v>67.472675175175169</v>
      </c>
      <c r="F19" s="100">
        <v>1002</v>
      </c>
      <c r="G19" s="100">
        <v>2057</v>
      </c>
      <c r="H19" s="100">
        <v>664</v>
      </c>
      <c r="I19" s="100">
        <v>273</v>
      </c>
    </row>
    <row r="20" spans="1:428" s="102" customFormat="1" ht="18" customHeight="1">
      <c r="B20" s="95">
        <v>40</v>
      </c>
      <c r="C20" s="99" t="s">
        <v>63</v>
      </c>
      <c r="D20" s="100">
        <v>2540</v>
      </c>
      <c r="E20" s="100">
        <v>69.697232283464558</v>
      </c>
      <c r="F20" s="100">
        <v>544</v>
      </c>
      <c r="G20" s="100">
        <v>1364</v>
      </c>
      <c r="H20" s="100">
        <v>441</v>
      </c>
      <c r="I20" s="100">
        <v>191</v>
      </c>
    </row>
    <row r="21" spans="1:428" s="102" customFormat="1" ht="18" customHeight="1">
      <c r="B21" s="95">
        <v>50</v>
      </c>
      <c r="C21" s="102" t="s">
        <v>64</v>
      </c>
      <c r="D21" s="104">
        <v>16373</v>
      </c>
      <c r="E21" s="104">
        <v>66.606557747511175</v>
      </c>
      <c r="F21" s="104">
        <v>4387</v>
      </c>
      <c r="G21" s="104">
        <v>8344</v>
      </c>
      <c r="H21" s="104">
        <v>2543</v>
      </c>
      <c r="I21" s="104">
        <v>1099</v>
      </c>
    </row>
    <row r="22" spans="1:428" s="98" customFormat="1" ht="18" customHeight="1">
      <c r="A22" s="8"/>
      <c r="B22" s="95">
        <v>33</v>
      </c>
      <c r="C22" s="96" t="s">
        <v>65</v>
      </c>
      <c r="D22" s="97">
        <v>19458</v>
      </c>
      <c r="E22" s="97">
        <v>63.231821358824156</v>
      </c>
      <c r="F22" s="97">
        <v>6993</v>
      </c>
      <c r="G22" s="97">
        <v>8393</v>
      </c>
      <c r="H22" s="97">
        <v>2734</v>
      </c>
      <c r="I22" s="97">
        <v>1338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</row>
    <row r="23" spans="1:428" s="98" customFormat="1" ht="18" customHeight="1">
      <c r="A23" s="8"/>
      <c r="B23" s="95">
        <v>7</v>
      </c>
      <c r="C23" s="96" t="s">
        <v>205</v>
      </c>
      <c r="D23" s="97">
        <v>15017</v>
      </c>
      <c r="E23" s="97">
        <v>69.552540454151966</v>
      </c>
      <c r="F23" s="97">
        <v>3626</v>
      </c>
      <c r="G23" s="97">
        <v>7359</v>
      </c>
      <c r="H23" s="97">
        <v>2772</v>
      </c>
      <c r="I23" s="97">
        <v>1260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</row>
    <row r="24" spans="1:428" s="98" customFormat="1" ht="18" customHeight="1">
      <c r="A24" s="8"/>
      <c r="B24" s="95"/>
      <c r="C24" s="96" t="s">
        <v>66</v>
      </c>
      <c r="D24" s="97">
        <v>27954</v>
      </c>
      <c r="E24" s="97">
        <v>74.323363433748085</v>
      </c>
      <c r="F24" s="97">
        <v>6828</v>
      </c>
      <c r="G24" s="97">
        <v>11294</v>
      </c>
      <c r="H24" s="97">
        <v>5713</v>
      </c>
      <c r="I24" s="97">
        <v>4119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</row>
    <row r="25" spans="1:428" s="101" customFormat="1" ht="18" customHeight="1">
      <c r="B25" s="95">
        <v>35</v>
      </c>
      <c r="C25" s="99" t="s">
        <v>67</v>
      </c>
      <c r="D25" s="100">
        <v>14087</v>
      </c>
      <c r="E25" s="100">
        <v>75.256311492865734</v>
      </c>
      <c r="F25" s="100">
        <v>3482</v>
      </c>
      <c r="G25" s="100">
        <v>5461</v>
      </c>
      <c r="H25" s="100">
        <v>2890</v>
      </c>
      <c r="I25" s="100">
        <v>2254</v>
      </c>
    </row>
    <row r="26" spans="1:428" s="102" customFormat="1" ht="18" customHeight="1">
      <c r="B26" s="95">
        <v>38</v>
      </c>
      <c r="C26" s="99" t="s">
        <v>68</v>
      </c>
      <c r="D26" s="100">
        <v>13867</v>
      </c>
      <c r="E26" s="100">
        <v>73.39041537463045</v>
      </c>
      <c r="F26" s="100">
        <v>3346</v>
      </c>
      <c r="G26" s="100">
        <v>5833</v>
      </c>
      <c r="H26" s="100">
        <v>2823</v>
      </c>
      <c r="I26" s="100">
        <v>1865</v>
      </c>
    </row>
    <row r="27" spans="1:428" s="102" customFormat="1" ht="18" customHeight="1">
      <c r="B27" s="95">
        <v>39</v>
      </c>
      <c r="C27" s="96" t="s">
        <v>69</v>
      </c>
      <c r="D27" s="97">
        <v>10727</v>
      </c>
      <c r="E27" s="97">
        <v>68.796317702992454</v>
      </c>
      <c r="F27" s="97">
        <v>3076</v>
      </c>
      <c r="G27" s="97">
        <v>4712</v>
      </c>
      <c r="H27" s="97">
        <v>1875</v>
      </c>
      <c r="I27" s="97">
        <v>1064</v>
      </c>
    </row>
    <row r="28" spans="1:428" s="98" customFormat="1" ht="18" customHeight="1">
      <c r="A28" s="8"/>
      <c r="B28" s="95"/>
      <c r="C28" s="96" t="s">
        <v>70</v>
      </c>
      <c r="D28" s="97">
        <v>44956</v>
      </c>
      <c r="E28" s="97">
        <v>72.016316157518517</v>
      </c>
      <c r="F28" s="97">
        <v>10950</v>
      </c>
      <c r="G28" s="97">
        <v>20833</v>
      </c>
      <c r="H28" s="97">
        <v>8181</v>
      </c>
      <c r="I28" s="97">
        <v>4992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</row>
    <row r="29" spans="1:428" s="105" customFormat="1" ht="18" customHeight="1">
      <c r="B29" s="95">
        <v>5</v>
      </c>
      <c r="C29" s="99" t="s">
        <v>71</v>
      </c>
      <c r="D29" s="100">
        <v>2938</v>
      </c>
      <c r="E29" s="100">
        <v>73.892028590878169</v>
      </c>
      <c r="F29" s="100">
        <v>614</v>
      </c>
      <c r="G29" s="100">
        <v>1359</v>
      </c>
      <c r="H29" s="100">
        <v>599</v>
      </c>
      <c r="I29" s="100">
        <v>366</v>
      </c>
    </row>
    <row r="30" spans="1:428" s="102" customFormat="1" ht="18" customHeight="1">
      <c r="B30" s="95">
        <v>9</v>
      </c>
      <c r="C30" s="99" t="s">
        <v>72</v>
      </c>
      <c r="D30" s="100">
        <v>6668</v>
      </c>
      <c r="E30" s="100">
        <v>72.177305038992202</v>
      </c>
      <c r="F30" s="100">
        <v>1450</v>
      </c>
      <c r="G30" s="100">
        <v>3254</v>
      </c>
      <c r="H30" s="100">
        <v>1208</v>
      </c>
      <c r="I30" s="100">
        <v>756</v>
      </c>
    </row>
    <row r="31" spans="1:428" s="102" customFormat="1" ht="18" customHeight="1">
      <c r="B31" s="95">
        <v>24</v>
      </c>
      <c r="C31" s="99" t="s">
        <v>73</v>
      </c>
      <c r="D31" s="100">
        <v>9234</v>
      </c>
      <c r="E31" s="100">
        <v>68.34380766731644</v>
      </c>
      <c r="F31" s="100">
        <v>2637</v>
      </c>
      <c r="G31" s="100">
        <v>4110</v>
      </c>
      <c r="H31" s="100">
        <v>1582</v>
      </c>
      <c r="I31" s="100">
        <v>905</v>
      </c>
    </row>
    <row r="32" spans="1:428" s="102" customFormat="1" ht="18" customHeight="1">
      <c r="B32" s="95">
        <v>34</v>
      </c>
      <c r="C32" s="102" t="s">
        <v>74</v>
      </c>
      <c r="D32" s="104">
        <v>3279</v>
      </c>
      <c r="E32" s="104">
        <v>71.695763952424514</v>
      </c>
      <c r="F32" s="104">
        <v>803</v>
      </c>
      <c r="G32" s="104">
        <v>1501</v>
      </c>
      <c r="H32" s="104">
        <v>595</v>
      </c>
      <c r="I32" s="104">
        <v>380</v>
      </c>
    </row>
    <row r="33" spans="1:226" s="102" customFormat="1" ht="18" customHeight="1">
      <c r="B33" s="95">
        <v>37</v>
      </c>
      <c r="C33" s="102" t="s">
        <v>75</v>
      </c>
      <c r="D33" s="104">
        <v>6134</v>
      </c>
      <c r="E33" s="104">
        <v>70.856044995109201</v>
      </c>
      <c r="F33" s="104">
        <v>1570</v>
      </c>
      <c r="G33" s="104">
        <v>2774</v>
      </c>
      <c r="H33" s="104">
        <v>1084</v>
      </c>
      <c r="I33" s="104">
        <v>706</v>
      </c>
    </row>
    <row r="34" spans="1:226" s="102" customFormat="1" ht="18" customHeight="1">
      <c r="B34" s="95">
        <v>40</v>
      </c>
      <c r="C34" s="99" t="s">
        <v>76</v>
      </c>
      <c r="D34" s="100">
        <v>2834</v>
      </c>
      <c r="E34" s="100">
        <v>75.372882851093863</v>
      </c>
      <c r="F34" s="100">
        <v>495</v>
      </c>
      <c r="G34" s="100">
        <v>1354</v>
      </c>
      <c r="H34" s="100">
        <v>636</v>
      </c>
      <c r="I34" s="100">
        <v>349</v>
      </c>
    </row>
    <row r="35" spans="1:226" s="102" customFormat="1" ht="18" customHeight="1">
      <c r="B35" s="95">
        <v>42</v>
      </c>
      <c r="C35" s="99" t="s">
        <v>77</v>
      </c>
      <c r="D35" s="100">
        <v>1633</v>
      </c>
      <c r="E35" s="100">
        <v>73.69226576852418</v>
      </c>
      <c r="F35" s="100">
        <v>299</v>
      </c>
      <c r="G35" s="100">
        <v>847</v>
      </c>
      <c r="H35" s="100">
        <v>297</v>
      </c>
      <c r="I35" s="100">
        <v>190</v>
      </c>
    </row>
    <row r="36" spans="1:226" s="102" customFormat="1" ht="18" customHeight="1">
      <c r="B36" s="95">
        <v>47</v>
      </c>
      <c r="C36" s="99" t="s">
        <v>78</v>
      </c>
      <c r="D36" s="100">
        <v>8749</v>
      </c>
      <c r="E36" s="100">
        <v>70.3692673448394</v>
      </c>
      <c r="F36" s="100">
        <v>2212</v>
      </c>
      <c r="G36" s="100">
        <v>4116</v>
      </c>
      <c r="H36" s="100">
        <v>1504</v>
      </c>
      <c r="I36" s="100">
        <v>917</v>
      </c>
    </row>
    <row r="37" spans="1:226" s="102" customFormat="1" ht="18" customHeight="1">
      <c r="B37" s="95">
        <v>49</v>
      </c>
      <c r="C37" s="99" t="s">
        <v>79</v>
      </c>
      <c r="D37" s="100">
        <v>3487</v>
      </c>
      <c r="E37" s="100">
        <v>71.747479208488656</v>
      </c>
      <c r="F37" s="100">
        <v>870</v>
      </c>
      <c r="G37" s="100">
        <v>1518</v>
      </c>
      <c r="H37" s="100">
        <v>676</v>
      </c>
      <c r="I37" s="100">
        <v>423</v>
      </c>
    </row>
    <row r="38" spans="1:226" s="98" customFormat="1" ht="18" customHeight="1">
      <c r="A38" s="8"/>
      <c r="B38" s="95"/>
      <c r="C38" s="96" t="s">
        <v>80</v>
      </c>
      <c r="D38" s="97">
        <v>29996</v>
      </c>
      <c r="E38" s="97">
        <v>75.169532479625772</v>
      </c>
      <c r="F38" s="97">
        <v>5888</v>
      </c>
      <c r="G38" s="97">
        <v>13489</v>
      </c>
      <c r="H38" s="97">
        <v>6748</v>
      </c>
      <c r="I38" s="97">
        <v>3871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</row>
    <row r="39" spans="1:226" s="101" customFormat="1" ht="18" customHeight="1">
      <c r="B39" s="95">
        <v>2</v>
      </c>
      <c r="C39" s="99" t="s">
        <v>81</v>
      </c>
      <c r="D39" s="100">
        <v>6136</v>
      </c>
      <c r="E39" s="100">
        <v>76.654840286831814</v>
      </c>
      <c r="F39" s="100">
        <v>1179</v>
      </c>
      <c r="G39" s="100">
        <v>2667</v>
      </c>
      <c r="H39" s="100">
        <v>1395</v>
      </c>
      <c r="I39" s="100">
        <v>895</v>
      </c>
    </row>
    <row r="40" spans="1:226" s="102" customFormat="1" ht="18" customHeight="1">
      <c r="B40" s="95">
        <v>13</v>
      </c>
      <c r="C40" s="99" t="s">
        <v>82</v>
      </c>
      <c r="D40" s="100">
        <v>7711</v>
      </c>
      <c r="E40" s="100">
        <v>76.558640902606655</v>
      </c>
      <c r="F40" s="100">
        <v>1497</v>
      </c>
      <c r="G40" s="100">
        <v>3367</v>
      </c>
      <c r="H40" s="100">
        <v>1779</v>
      </c>
      <c r="I40" s="100">
        <v>1068</v>
      </c>
    </row>
    <row r="41" spans="1:226" s="105" customFormat="1" ht="18" customHeight="1">
      <c r="B41" s="95">
        <v>16</v>
      </c>
      <c r="C41" s="102" t="s">
        <v>83</v>
      </c>
      <c r="D41" s="100">
        <v>3360</v>
      </c>
      <c r="E41" s="100">
        <v>75.340764880952392</v>
      </c>
      <c r="F41" s="100">
        <v>622</v>
      </c>
      <c r="G41" s="100">
        <v>1581</v>
      </c>
      <c r="H41" s="100">
        <v>752</v>
      </c>
      <c r="I41" s="100">
        <v>405</v>
      </c>
    </row>
    <row r="42" spans="1:226" s="102" customFormat="1" ht="18" customHeight="1">
      <c r="B42" s="95">
        <v>19</v>
      </c>
      <c r="C42" s="102" t="s">
        <v>84</v>
      </c>
      <c r="D42" s="104">
        <v>3327</v>
      </c>
      <c r="E42" s="104">
        <v>72.164421400661254</v>
      </c>
      <c r="F42" s="104">
        <v>699</v>
      </c>
      <c r="G42" s="104">
        <v>1634</v>
      </c>
      <c r="H42" s="104">
        <v>654</v>
      </c>
      <c r="I42" s="104">
        <v>340</v>
      </c>
    </row>
    <row r="43" spans="1:226" s="102" customFormat="1" ht="18" customHeight="1">
      <c r="B43" s="95">
        <v>45</v>
      </c>
      <c r="C43" s="99" t="s">
        <v>85</v>
      </c>
      <c r="D43" s="100">
        <v>9462</v>
      </c>
      <c r="E43" s="100">
        <v>75.128994927076732</v>
      </c>
      <c r="F43" s="100">
        <v>1891</v>
      </c>
      <c r="G43" s="100">
        <v>4240</v>
      </c>
      <c r="H43" s="100">
        <v>2168</v>
      </c>
      <c r="I43" s="100">
        <v>1163</v>
      </c>
    </row>
    <row r="44" spans="1:226" s="98" customFormat="1" ht="18" customHeight="1">
      <c r="A44" s="8"/>
      <c r="B44" s="95"/>
      <c r="C44" s="96" t="s">
        <v>86</v>
      </c>
      <c r="D44" s="97">
        <v>121171</v>
      </c>
      <c r="E44" s="97">
        <v>67.766832613202908</v>
      </c>
      <c r="F44" s="97">
        <v>30190</v>
      </c>
      <c r="G44" s="97">
        <v>62180</v>
      </c>
      <c r="H44" s="97">
        <v>20268</v>
      </c>
      <c r="I44" s="97">
        <v>8533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</row>
    <row r="45" spans="1:226" s="101" customFormat="1" ht="18" customHeight="1">
      <c r="B45" s="95">
        <v>8</v>
      </c>
      <c r="C45" s="102" t="s">
        <v>87</v>
      </c>
      <c r="D45" s="104">
        <v>88206</v>
      </c>
      <c r="E45" s="104">
        <v>67.978030065981883</v>
      </c>
      <c r="F45" s="104">
        <v>21837</v>
      </c>
      <c r="G45" s="104">
        <v>45583</v>
      </c>
      <c r="H45" s="104">
        <v>14640</v>
      </c>
      <c r="I45" s="104">
        <v>6146</v>
      </c>
    </row>
    <row r="46" spans="1:226" s="102" customFormat="1" ht="18" customHeight="1">
      <c r="B46" s="95">
        <v>17</v>
      </c>
      <c r="C46" s="102" t="s">
        <v>209</v>
      </c>
      <c r="D46" s="104">
        <v>12188</v>
      </c>
      <c r="E46" s="104">
        <v>66.928294223826725</v>
      </c>
      <c r="F46" s="104">
        <v>3261</v>
      </c>
      <c r="G46" s="104">
        <v>6060</v>
      </c>
      <c r="H46" s="104">
        <v>1986</v>
      </c>
      <c r="I46" s="104">
        <v>881</v>
      </c>
    </row>
    <row r="47" spans="1:226" s="105" customFormat="1" ht="18" customHeight="1">
      <c r="B47" s="95">
        <v>25</v>
      </c>
      <c r="C47" s="102" t="s">
        <v>206</v>
      </c>
      <c r="D47" s="100">
        <v>7329</v>
      </c>
      <c r="E47" s="100">
        <v>67.22268522308633</v>
      </c>
      <c r="F47" s="100">
        <v>1928</v>
      </c>
      <c r="G47" s="100">
        <v>3669</v>
      </c>
      <c r="H47" s="100">
        <v>1225</v>
      </c>
      <c r="I47" s="100">
        <v>507</v>
      </c>
      <c r="L47" s="295"/>
    </row>
    <row r="48" spans="1:226" s="102" customFormat="1" ht="18" customHeight="1">
      <c r="B48" s="95">
        <v>43</v>
      </c>
      <c r="C48" s="102" t="s">
        <v>88</v>
      </c>
      <c r="D48" s="104">
        <v>13448</v>
      </c>
      <c r="E48" s="104">
        <v>68.938320939916721</v>
      </c>
      <c r="F48" s="104">
        <v>3164</v>
      </c>
      <c r="G48" s="104">
        <v>6868</v>
      </c>
      <c r="H48" s="104">
        <v>2417</v>
      </c>
      <c r="I48" s="104">
        <v>999</v>
      </c>
    </row>
    <row r="49" spans="1:226" s="98" customFormat="1" ht="18" customHeight="1">
      <c r="A49" s="8"/>
      <c r="B49" s="95"/>
      <c r="C49" s="96" t="s">
        <v>89</v>
      </c>
      <c r="D49" s="97">
        <v>79598</v>
      </c>
      <c r="E49" s="97">
        <v>69.308610113043343</v>
      </c>
      <c r="F49" s="97">
        <v>18419</v>
      </c>
      <c r="G49" s="97">
        <v>39533</v>
      </c>
      <c r="H49" s="97">
        <v>14679</v>
      </c>
      <c r="I49" s="97">
        <v>6967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</row>
    <row r="50" spans="1:226" s="101" customFormat="1" ht="18" customHeight="1">
      <c r="B50" s="95">
        <v>3</v>
      </c>
      <c r="C50" s="102" t="s">
        <v>201</v>
      </c>
      <c r="D50" s="104">
        <v>27817</v>
      </c>
      <c r="E50" s="104">
        <v>71.098462091526756</v>
      </c>
      <c r="F50" s="104">
        <v>6038</v>
      </c>
      <c r="G50" s="104">
        <v>13193</v>
      </c>
      <c r="H50" s="104">
        <v>5690</v>
      </c>
      <c r="I50" s="104">
        <v>2896</v>
      </c>
    </row>
    <row r="51" spans="1:226" s="102" customFormat="1" ht="18" customHeight="1">
      <c r="B51" s="95">
        <v>12</v>
      </c>
      <c r="C51" s="102" t="s">
        <v>208</v>
      </c>
      <c r="D51" s="104">
        <v>10069</v>
      </c>
      <c r="E51" s="104">
        <v>67.942328930380398</v>
      </c>
      <c r="F51" s="104">
        <v>2343</v>
      </c>
      <c r="G51" s="104">
        <v>5307</v>
      </c>
      <c r="H51" s="104">
        <v>1667</v>
      </c>
      <c r="I51" s="104">
        <v>752</v>
      </c>
    </row>
    <row r="52" spans="1:226" s="102" customFormat="1" ht="18" customHeight="1">
      <c r="B52" s="95">
        <v>46</v>
      </c>
      <c r="C52" s="102" t="s">
        <v>90</v>
      </c>
      <c r="D52" s="104">
        <v>41712</v>
      </c>
      <c r="E52" s="104">
        <v>68.885039317222862</v>
      </c>
      <c r="F52" s="104">
        <v>10038</v>
      </c>
      <c r="G52" s="104">
        <v>21033</v>
      </c>
      <c r="H52" s="104">
        <v>7322</v>
      </c>
      <c r="I52" s="104">
        <v>3319</v>
      </c>
    </row>
    <row r="53" spans="1:226" s="98" customFormat="1" ht="18" customHeight="1">
      <c r="A53" s="8"/>
      <c r="B53" s="95"/>
      <c r="C53" s="96" t="s">
        <v>91</v>
      </c>
      <c r="D53" s="97">
        <v>19762</v>
      </c>
      <c r="E53" s="97">
        <v>75.344932010732151</v>
      </c>
      <c r="F53" s="97">
        <v>4057</v>
      </c>
      <c r="G53" s="97">
        <v>8678</v>
      </c>
      <c r="H53" s="97">
        <v>4347</v>
      </c>
      <c r="I53" s="97">
        <v>2680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</row>
    <row r="54" spans="1:226" s="101" customFormat="1" ht="18" customHeight="1">
      <c r="B54" s="95">
        <v>6</v>
      </c>
      <c r="C54" s="102" t="s">
        <v>92</v>
      </c>
      <c r="D54" s="104">
        <v>11754</v>
      </c>
      <c r="E54" s="104">
        <v>76.030568317168616</v>
      </c>
      <c r="F54" s="104">
        <v>2407</v>
      </c>
      <c r="G54" s="104">
        <v>5023</v>
      </c>
      <c r="H54" s="104">
        <v>2716</v>
      </c>
      <c r="I54" s="104">
        <v>1608</v>
      </c>
    </row>
    <row r="55" spans="1:226" s="102" customFormat="1" ht="18" customHeight="1">
      <c r="B55" s="95">
        <v>10</v>
      </c>
      <c r="C55" s="99" t="s">
        <v>93</v>
      </c>
      <c r="D55" s="100">
        <v>8008</v>
      </c>
      <c r="E55" s="100">
        <v>74.659295704295687</v>
      </c>
      <c r="F55" s="100">
        <v>1650</v>
      </c>
      <c r="G55" s="100">
        <v>3655</v>
      </c>
      <c r="H55" s="100">
        <v>1631</v>
      </c>
      <c r="I55" s="100">
        <v>1072</v>
      </c>
    </row>
    <row r="56" spans="1:226" s="98" customFormat="1" ht="18" customHeight="1">
      <c r="A56" s="8"/>
      <c r="B56" s="95"/>
      <c r="C56" s="96" t="s">
        <v>94</v>
      </c>
      <c r="D56" s="97">
        <v>58752</v>
      </c>
      <c r="E56" s="97">
        <v>63.787489131834292</v>
      </c>
      <c r="F56" s="97">
        <v>18506</v>
      </c>
      <c r="G56" s="97">
        <v>26209</v>
      </c>
      <c r="H56" s="97">
        <v>9397</v>
      </c>
      <c r="I56" s="97">
        <v>4640</v>
      </c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</row>
    <row r="57" spans="1:226" s="101" customFormat="1" ht="18" customHeight="1">
      <c r="B57" s="95">
        <v>15</v>
      </c>
      <c r="C57" s="102" t="s">
        <v>200</v>
      </c>
      <c r="D57" s="104">
        <v>23102</v>
      </c>
      <c r="E57" s="104">
        <v>63.784632499350707</v>
      </c>
      <c r="F57" s="104">
        <v>7439</v>
      </c>
      <c r="G57" s="104">
        <v>10414</v>
      </c>
      <c r="H57" s="104">
        <v>3503</v>
      </c>
      <c r="I57" s="104">
        <v>1746</v>
      </c>
    </row>
    <row r="58" spans="1:226" s="102" customFormat="1" ht="18" customHeight="1">
      <c r="B58" s="95">
        <v>27</v>
      </c>
      <c r="C58" s="102" t="s">
        <v>95</v>
      </c>
      <c r="D58" s="104">
        <v>8030</v>
      </c>
      <c r="E58" s="104">
        <v>61.888569115815677</v>
      </c>
      <c r="F58" s="104">
        <v>3041</v>
      </c>
      <c r="G58" s="104">
        <v>3371</v>
      </c>
      <c r="H58" s="104">
        <v>1093</v>
      </c>
      <c r="I58" s="104">
        <v>525</v>
      </c>
    </row>
    <row r="59" spans="1:226" s="102" customFormat="1" ht="18" customHeight="1">
      <c r="B59" s="95">
        <v>32</v>
      </c>
      <c r="C59" s="102" t="s">
        <v>207</v>
      </c>
      <c r="D59" s="104">
        <v>7761</v>
      </c>
      <c r="E59" s="104">
        <v>61.242772838551723</v>
      </c>
      <c r="F59" s="104">
        <v>2676</v>
      </c>
      <c r="G59" s="104">
        <v>3477</v>
      </c>
      <c r="H59" s="104">
        <v>1117</v>
      </c>
      <c r="I59" s="104">
        <v>491</v>
      </c>
    </row>
    <row r="60" spans="1:226" s="102" customFormat="1" ht="18" customHeight="1">
      <c r="B60" s="95">
        <v>36</v>
      </c>
      <c r="C60" s="107" t="s">
        <v>96</v>
      </c>
      <c r="D60" s="104">
        <v>19859</v>
      </c>
      <c r="E60" s="104">
        <v>68.233982073619046</v>
      </c>
      <c r="F60" s="104">
        <v>5350</v>
      </c>
      <c r="G60" s="104">
        <v>8947</v>
      </c>
      <c r="H60" s="104">
        <v>3684</v>
      </c>
      <c r="I60" s="104">
        <v>1878</v>
      </c>
    </row>
    <row r="61" spans="1:226" s="98" customFormat="1" ht="18" customHeight="1">
      <c r="A61" s="8"/>
      <c r="B61" s="95">
        <v>28</v>
      </c>
      <c r="C61" s="96" t="s">
        <v>97</v>
      </c>
      <c r="D61" s="97">
        <v>90166</v>
      </c>
      <c r="E61" s="97">
        <v>69.866379899296817</v>
      </c>
      <c r="F61" s="97">
        <v>21398</v>
      </c>
      <c r="G61" s="97">
        <v>44383</v>
      </c>
      <c r="H61" s="97">
        <v>16451</v>
      </c>
      <c r="I61" s="97">
        <v>7934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</row>
    <row r="62" spans="1:226" s="98" customFormat="1" ht="18" customHeight="1">
      <c r="A62" s="8"/>
      <c r="B62" s="95">
        <v>30</v>
      </c>
      <c r="C62" s="96" t="s">
        <v>98</v>
      </c>
      <c r="D62" s="97">
        <v>20820</v>
      </c>
      <c r="E62" s="97">
        <v>78.409408741594618</v>
      </c>
      <c r="F62" s="97">
        <v>3649</v>
      </c>
      <c r="G62" s="97">
        <v>8799</v>
      </c>
      <c r="H62" s="97">
        <v>5196</v>
      </c>
      <c r="I62" s="97">
        <v>3176</v>
      </c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</row>
    <row r="63" spans="1:226" s="98" customFormat="1" ht="18" customHeight="1">
      <c r="A63" s="8"/>
      <c r="B63" s="95">
        <v>31</v>
      </c>
      <c r="C63" s="96" t="s">
        <v>99</v>
      </c>
      <c r="D63" s="97">
        <v>10213</v>
      </c>
      <c r="E63" s="97">
        <v>70.366145109174568</v>
      </c>
      <c r="F63" s="97">
        <v>2466</v>
      </c>
      <c r="G63" s="97">
        <v>4933</v>
      </c>
      <c r="H63" s="97">
        <v>1773</v>
      </c>
      <c r="I63" s="97">
        <v>1041</v>
      </c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</row>
    <row r="64" spans="1:226" s="98" customFormat="1" ht="18" customHeight="1">
      <c r="A64" s="8"/>
      <c r="B64" s="95"/>
      <c r="C64" s="96" t="s">
        <v>100</v>
      </c>
      <c r="D64" s="97">
        <v>42076</v>
      </c>
      <c r="E64" s="97">
        <v>67.172214163722856</v>
      </c>
      <c r="F64" s="97">
        <v>11750</v>
      </c>
      <c r="G64" s="97">
        <v>20833</v>
      </c>
      <c r="H64" s="97">
        <v>6374</v>
      </c>
      <c r="I64" s="97">
        <v>3119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</row>
    <row r="65" spans="1:226" s="101" customFormat="1" ht="18" customHeight="1">
      <c r="B65" s="95">
        <v>1</v>
      </c>
      <c r="C65" s="102" t="s">
        <v>202</v>
      </c>
      <c r="D65" s="100">
        <v>5819</v>
      </c>
      <c r="E65" s="100">
        <v>67.436810448530665</v>
      </c>
      <c r="F65" s="100">
        <v>1579</v>
      </c>
      <c r="G65" s="100">
        <v>2893</v>
      </c>
      <c r="H65" s="100">
        <v>892</v>
      </c>
      <c r="I65" s="100">
        <v>455</v>
      </c>
    </row>
    <row r="66" spans="1:226" s="102" customFormat="1" ht="18" customHeight="1">
      <c r="B66" s="95">
        <v>20</v>
      </c>
      <c r="C66" s="102" t="s">
        <v>204</v>
      </c>
      <c r="D66" s="100">
        <v>13512</v>
      </c>
      <c r="E66" s="100">
        <v>68.586784339846062</v>
      </c>
      <c r="F66" s="100">
        <v>3253</v>
      </c>
      <c r="G66" s="100">
        <v>6992</v>
      </c>
      <c r="H66" s="100">
        <v>2193</v>
      </c>
      <c r="I66" s="100">
        <v>1074</v>
      </c>
    </row>
    <row r="67" spans="1:226" s="102" customFormat="1" ht="18" customHeight="1">
      <c r="B67" s="95">
        <v>48</v>
      </c>
      <c r="C67" s="102" t="s">
        <v>203</v>
      </c>
      <c r="D67" s="100">
        <v>22745</v>
      </c>
      <c r="E67" s="100">
        <v>65.493047702791827</v>
      </c>
      <c r="F67" s="100">
        <v>6918</v>
      </c>
      <c r="G67" s="100">
        <v>10948</v>
      </c>
      <c r="H67" s="100">
        <v>3289</v>
      </c>
      <c r="I67" s="100">
        <v>1590</v>
      </c>
    </row>
    <row r="68" spans="1:226" s="98" customFormat="1" ht="18" customHeight="1">
      <c r="A68" s="8"/>
      <c r="B68" s="95">
        <v>26</v>
      </c>
      <c r="C68" s="96" t="s">
        <v>101</v>
      </c>
      <c r="D68" s="97">
        <v>5490</v>
      </c>
      <c r="E68" s="97">
        <v>67.890961748633885</v>
      </c>
      <c r="F68" s="97">
        <v>1429</v>
      </c>
      <c r="G68" s="97">
        <v>2700</v>
      </c>
      <c r="H68" s="97">
        <v>937</v>
      </c>
      <c r="I68" s="97">
        <v>424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</row>
    <row r="69" spans="1:226" s="98" customFormat="1" ht="18" customHeight="1">
      <c r="A69" s="8"/>
      <c r="B69" s="95">
        <v>51</v>
      </c>
      <c r="C69" s="102" t="s">
        <v>102</v>
      </c>
      <c r="D69" s="100">
        <v>893</v>
      </c>
      <c r="E69" s="100">
        <v>79.915117581187005</v>
      </c>
      <c r="F69" s="100">
        <v>181</v>
      </c>
      <c r="G69" s="100">
        <v>336</v>
      </c>
      <c r="H69" s="100">
        <v>206</v>
      </c>
      <c r="I69" s="100">
        <v>170</v>
      </c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</row>
    <row r="70" spans="1:226" s="98" customFormat="1" ht="18" customHeight="1">
      <c r="A70" s="8"/>
      <c r="B70" s="95">
        <v>52</v>
      </c>
      <c r="C70" s="102" t="s">
        <v>103</v>
      </c>
      <c r="D70" s="100">
        <v>696</v>
      </c>
      <c r="E70" s="100">
        <v>80.580790229885054</v>
      </c>
      <c r="F70" s="100">
        <v>146</v>
      </c>
      <c r="G70" s="100">
        <v>244</v>
      </c>
      <c r="H70" s="100">
        <v>164</v>
      </c>
      <c r="I70" s="100">
        <v>142</v>
      </c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</row>
    <row r="71" spans="1:226" s="8" customFormat="1" ht="18" customHeight="1">
      <c r="B71" s="95"/>
      <c r="C71" s="288" t="s">
        <v>45</v>
      </c>
      <c r="D71" s="286">
        <v>752061</v>
      </c>
      <c r="E71" s="287">
        <v>70.823636540121058</v>
      </c>
      <c r="F71" s="286">
        <v>179919</v>
      </c>
      <c r="G71" s="286">
        <v>353609</v>
      </c>
      <c r="H71" s="286">
        <v>142335</v>
      </c>
      <c r="I71" s="286">
        <v>76198</v>
      </c>
      <c r="M71" s="219"/>
      <c r="N71" s="219"/>
      <c r="O71" s="219"/>
    </row>
    <row r="72" spans="1:226" ht="18" customHeight="1">
      <c r="B72" s="108"/>
      <c r="D72" s="88"/>
      <c r="E72" s="109"/>
      <c r="F72" s="109"/>
      <c r="G72" s="110"/>
      <c r="H72" s="109"/>
      <c r="I72" s="109"/>
    </row>
    <row r="73" spans="1:226" ht="18" customHeight="1">
      <c r="B73" s="233"/>
      <c r="C73" s="228"/>
      <c r="D73" s="234"/>
      <c r="E73" s="235"/>
      <c r="F73" s="228"/>
      <c r="G73" s="236"/>
      <c r="H73" s="109"/>
      <c r="I73" s="109"/>
    </row>
    <row r="74" spans="1:226" ht="18" customHeight="1">
      <c r="B74" s="233"/>
      <c r="C74" s="527" t="s">
        <v>212</v>
      </c>
      <c r="D74" s="314" t="s">
        <v>4</v>
      </c>
      <c r="E74" s="314" t="s">
        <v>3</v>
      </c>
      <c r="F74" s="314" t="s">
        <v>182</v>
      </c>
      <c r="G74" s="228"/>
      <c r="I74" s="109"/>
    </row>
    <row r="75" spans="1:226" ht="18" customHeight="1">
      <c r="B75" s="229"/>
      <c r="C75" s="527"/>
      <c r="D75" s="289">
        <v>675565</v>
      </c>
      <c r="E75" s="289">
        <v>76496</v>
      </c>
      <c r="F75" s="289">
        <f>D75+E75</f>
        <v>752061</v>
      </c>
      <c r="G75" s="228"/>
    </row>
    <row r="76" spans="1:226" ht="18" customHeight="1">
      <c r="B76" s="229"/>
      <c r="C76" s="317"/>
      <c r="D76" s="318"/>
      <c r="E76" s="317"/>
      <c r="F76" s="317"/>
      <c r="G76" s="228"/>
    </row>
    <row r="77" spans="1:226" ht="18" customHeight="1">
      <c r="B77" s="316"/>
      <c r="D77" s="219"/>
      <c r="E77" s="319"/>
      <c r="F77" s="376"/>
      <c r="G77" s="376"/>
      <c r="H77" s="376"/>
      <c r="I77" s="376"/>
    </row>
    <row r="78" spans="1:226">
      <c r="C78" s="528"/>
      <c r="D78" s="528"/>
      <c r="E78" s="528"/>
      <c r="F78" s="220"/>
      <c r="G78" s="220"/>
      <c r="H78" s="220"/>
    </row>
    <row r="79" spans="1:226">
      <c r="B79" s="431"/>
      <c r="C79" s="377"/>
      <c r="D79" s="377"/>
      <c r="E79" s="377"/>
      <c r="F79" s="219"/>
      <c r="G79" s="219"/>
      <c r="H79" s="219"/>
    </row>
    <row r="80" spans="1:226">
      <c r="D80" s="89"/>
    </row>
    <row r="81" spans="4:4">
      <c r="D81" s="89"/>
    </row>
    <row r="82" spans="4:4">
      <c r="D82" s="89"/>
    </row>
    <row r="83" spans="4:4">
      <c r="D83" s="89"/>
    </row>
  </sheetData>
  <mergeCells count="4">
    <mergeCell ref="B2:I2"/>
    <mergeCell ref="C74:C75"/>
    <mergeCell ref="C78:E78"/>
    <mergeCell ref="B5:I6"/>
  </mergeCells>
  <hyperlinks>
    <hyperlink ref="K2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9479-4017-48EB-A509-B1244452BFEE}">
  <sheetPr codeName="Hoja15">
    <pageSetUpPr fitToPage="1"/>
  </sheetPr>
  <dimension ref="A1:U97"/>
  <sheetViews>
    <sheetView showGridLines="0" showRowColHeaders="0" showZeros="0" showOutlineSymbols="0" zoomScaleNormal="100" workbookViewId="0">
      <selection activeCell="V22" sqref="V22"/>
    </sheetView>
  </sheetViews>
  <sheetFormatPr baseColWidth="10" defaultColWidth="11.5703125" defaultRowHeight="15.75"/>
  <cols>
    <col min="1" max="1" width="2.85546875" style="27" customWidth="1"/>
    <col min="2" max="2" width="10.42578125" style="27" customWidth="1"/>
    <col min="3" max="3" width="22.5703125" style="27" customWidth="1"/>
    <col min="4" max="4" width="12.7109375" style="27" customWidth="1"/>
    <col min="5" max="5" width="11.5703125" style="27" customWidth="1"/>
    <col min="6" max="6" width="1.140625" style="27" customWidth="1"/>
    <col min="7" max="7" width="11.5703125" style="27" customWidth="1"/>
    <col min="8" max="8" width="1.140625" style="27" customWidth="1"/>
    <col min="9" max="9" width="11.5703125" style="27" customWidth="1"/>
    <col min="10" max="10" width="3.28515625" style="27" customWidth="1"/>
    <col min="11" max="11" width="8.85546875" style="27" customWidth="1"/>
    <col min="12" max="16" width="11.28515625" style="27" customWidth="1"/>
    <col min="17" max="19" width="11.5703125" style="27"/>
    <col min="20" max="20" width="11.5703125" style="352"/>
    <col min="21" max="16384" width="11.5703125" style="27"/>
  </cols>
  <sheetData>
    <row r="1" spans="2:21" ht="51.75" customHeight="1">
      <c r="B1" s="375" t="s">
        <v>227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P1" s="330" t="s">
        <v>168</v>
      </c>
    </row>
    <row r="2" spans="2:21" ht="46.5" customHeight="1">
      <c r="B2" s="28"/>
      <c r="C2" s="28"/>
      <c r="D2" s="28"/>
      <c r="E2" s="28"/>
      <c r="F2" s="28"/>
      <c r="G2" s="28"/>
      <c r="H2" s="28"/>
      <c r="I2" s="28"/>
      <c r="S2" s="362"/>
      <c r="T2" s="362"/>
      <c r="U2" s="362"/>
    </row>
    <row r="3" spans="2:21" ht="27.95" customHeight="1">
      <c r="B3" s="345" t="s">
        <v>191</v>
      </c>
      <c r="C3" s="345"/>
      <c r="D3" s="346"/>
      <c r="E3" s="347" t="s">
        <v>192</v>
      </c>
      <c r="F3" s="366"/>
      <c r="G3" s="347" t="s">
        <v>184</v>
      </c>
      <c r="H3" s="366"/>
      <c r="I3" s="347" t="s">
        <v>185</v>
      </c>
      <c r="K3" s="370"/>
      <c r="S3" s="362"/>
      <c r="T3" s="362"/>
      <c r="U3" s="362"/>
    </row>
    <row r="4" spans="2:21" ht="18.95" customHeight="1">
      <c r="B4" s="315" t="s">
        <v>186</v>
      </c>
      <c r="C4" s="29"/>
      <c r="D4" s="31"/>
      <c r="E4" s="328">
        <v>9185886</v>
      </c>
      <c r="F4" s="369"/>
      <c r="G4" s="328">
        <v>4548136</v>
      </c>
      <c r="H4" s="369"/>
      <c r="I4" s="328">
        <v>4637716</v>
      </c>
      <c r="J4" s="32"/>
      <c r="K4" s="371"/>
      <c r="L4" s="359">
        <f>H4/E4</f>
        <v>0</v>
      </c>
      <c r="M4" s="353"/>
      <c r="N4" s="353"/>
      <c r="O4" s="353"/>
      <c r="P4" s="360"/>
      <c r="Q4" s="353"/>
      <c r="R4" s="353"/>
      <c r="S4" s="363"/>
      <c r="T4" s="363"/>
      <c r="U4" s="364"/>
    </row>
    <row r="5" spans="2:21" ht="18.95" customHeight="1">
      <c r="B5" s="27" t="s">
        <v>153</v>
      </c>
      <c r="C5" s="29"/>
      <c r="D5" s="31"/>
      <c r="E5" s="31">
        <v>10150528</v>
      </c>
      <c r="F5" s="367"/>
      <c r="G5" s="31">
        <v>5346592</v>
      </c>
      <c r="H5" s="367"/>
      <c r="I5" s="31">
        <v>4803901</v>
      </c>
      <c r="J5" s="32"/>
      <c r="K5" s="372"/>
      <c r="L5" s="199"/>
      <c r="M5" s="199"/>
      <c r="N5" s="199"/>
      <c r="O5" s="199"/>
      <c r="P5" s="200"/>
      <c r="Q5" s="199"/>
      <c r="R5" s="199"/>
      <c r="S5" s="363"/>
      <c r="T5" s="363"/>
      <c r="U5" s="364"/>
    </row>
    <row r="6" spans="2:21" ht="18.95" customHeight="1">
      <c r="B6" s="27" t="s">
        <v>187</v>
      </c>
      <c r="C6" s="29"/>
      <c r="D6" s="31"/>
      <c r="E6" s="329">
        <v>1.1050134957041704</v>
      </c>
      <c r="F6" s="367"/>
      <c r="G6" s="329">
        <v>1.1755567555587607</v>
      </c>
      <c r="H6" s="368"/>
      <c r="I6" s="329">
        <v>1.0358333714267971</v>
      </c>
      <c r="J6" s="32"/>
      <c r="K6" s="372"/>
      <c r="L6" s="199"/>
      <c r="M6" s="199"/>
      <c r="N6" s="199"/>
      <c r="O6" s="199"/>
      <c r="P6" s="200"/>
      <c r="Q6" s="199"/>
      <c r="R6" s="199"/>
      <c r="S6" s="363"/>
      <c r="T6" s="363"/>
      <c r="U6" s="363"/>
    </row>
    <row r="7" spans="2:21" ht="7.5" customHeight="1">
      <c r="B7" s="482"/>
      <c r="C7" s="482"/>
      <c r="F7" s="30"/>
      <c r="H7" s="30"/>
      <c r="K7" s="370"/>
      <c r="S7" s="362"/>
      <c r="T7" s="362"/>
      <c r="U7" s="362"/>
    </row>
    <row r="8" spans="2:21" ht="7.5" customHeight="1">
      <c r="B8" s="30"/>
      <c r="C8" s="30"/>
      <c r="F8" s="30"/>
      <c r="H8" s="30"/>
      <c r="K8" s="370"/>
      <c r="S8" s="362"/>
      <c r="T8" s="362"/>
      <c r="U8" s="362"/>
    </row>
    <row r="9" spans="2:21" ht="7.5" customHeight="1">
      <c r="B9" s="30"/>
      <c r="C9" s="30"/>
      <c r="F9" s="30"/>
      <c r="H9" s="30"/>
      <c r="S9" s="362"/>
      <c r="T9" s="362"/>
      <c r="U9" s="362"/>
    </row>
    <row r="10" spans="2:21" ht="7.5" customHeight="1">
      <c r="B10" s="30"/>
      <c r="C10" s="30"/>
      <c r="F10" s="30"/>
      <c r="H10" s="30"/>
      <c r="S10" s="362"/>
      <c r="T10" s="362"/>
      <c r="U10" s="362"/>
    </row>
    <row r="11" spans="2:21" ht="7.5" customHeight="1">
      <c r="B11" s="30"/>
      <c r="C11" s="30"/>
      <c r="F11" s="30"/>
      <c r="H11" s="30"/>
      <c r="S11" s="362"/>
      <c r="T11" s="362"/>
      <c r="U11" s="362"/>
    </row>
    <row r="12" spans="2:21" ht="7.5" customHeight="1">
      <c r="B12" s="30"/>
      <c r="C12" s="30"/>
      <c r="F12" s="30"/>
      <c r="H12" s="30"/>
      <c r="S12" s="362"/>
      <c r="T12" s="362"/>
      <c r="U12" s="362"/>
    </row>
    <row r="13" spans="2:21" ht="7.5" customHeight="1">
      <c r="B13" s="30"/>
      <c r="C13" s="30"/>
      <c r="F13" s="30"/>
      <c r="H13" s="30"/>
      <c r="S13" s="362"/>
      <c r="T13" s="362"/>
      <c r="U13" s="362"/>
    </row>
    <row r="14" spans="2:21" ht="7.5" customHeight="1">
      <c r="B14" s="30"/>
      <c r="C14" s="30"/>
      <c r="F14" s="30"/>
      <c r="H14" s="30"/>
      <c r="S14" s="362"/>
      <c r="T14" s="362"/>
      <c r="U14" s="362"/>
    </row>
    <row r="15" spans="2:21" ht="7.5" customHeight="1">
      <c r="B15" s="30"/>
      <c r="C15" s="30"/>
      <c r="F15" s="30"/>
      <c r="H15" s="30"/>
      <c r="S15" s="362"/>
      <c r="T15" s="362"/>
      <c r="U15" s="362"/>
    </row>
    <row r="16" spans="2:21" ht="7.5" customHeight="1">
      <c r="B16" s="30"/>
      <c r="C16" s="30"/>
      <c r="F16" s="30"/>
      <c r="H16" s="30"/>
      <c r="S16" s="362"/>
      <c r="T16" s="362"/>
      <c r="U16" s="362"/>
    </row>
    <row r="17" spans="1:21" s="331" customFormat="1" ht="18.75" customHeight="1">
      <c r="B17" s="349" t="s">
        <v>193</v>
      </c>
      <c r="C17" s="345"/>
      <c r="D17" s="346"/>
      <c r="E17" s="347" t="s">
        <v>192</v>
      </c>
      <c r="F17" s="348"/>
      <c r="G17" s="347" t="s">
        <v>184</v>
      </c>
      <c r="H17" s="348"/>
      <c r="I17" s="347" t="s">
        <v>185</v>
      </c>
      <c r="L17" s="337"/>
      <c r="M17" s="337"/>
      <c r="N17" s="337"/>
      <c r="O17" s="337"/>
      <c r="P17" s="338"/>
      <c r="Q17" s="337"/>
      <c r="R17" s="337"/>
      <c r="S17" s="365"/>
      <c r="T17" s="365"/>
      <c r="U17" s="365"/>
    </row>
    <row r="18" spans="1:21" ht="6.75" customHeight="1">
      <c r="B18" s="24"/>
      <c r="C18" s="25"/>
      <c r="D18" s="324"/>
      <c r="E18" s="324"/>
      <c r="F18" s="324"/>
      <c r="G18" s="324"/>
      <c r="H18" s="324"/>
      <c r="I18" s="324"/>
      <c r="S18" s="362"/>
      <c r="T18" s="362"/>
      <c r="U18" s="362"/>
    </row>
    <row r="19" spans="1:21" ht="20.100000000000001" customHeight="1">
      <c r="B19" s="27" t="s">
        <v>49</v>
      </c>
      <c r="C19" s="29"/>
      <c r="D19" s="31"/>
      <c r="E19" s="31">
        <v>6345312</v>
      </c>
      <c r="F19" s="30"/>
      <c r="G19" s="31">
        <v>2546850</v>
      </c>
      <c r="H19" s="30"/>
      <c r="I19" s="31">
        <v>3798440</v>
      </c>
      <c r="K19" s="35"/>
      <c r="S19" s="362"/>
      <c r="T19" s="362"/>
      <c r="U19" s="362"/>
    </row>
    <row r="20" spans="1:21" ht="20.100000000000001" customHeight="1">
      <c r="B20" s="27" t="s">
        <v>50</v>
      </c>
      <c r="C20" s="29"/>
      <c r="D20" s="31"/>
      <c r="E20" s="31">
        <v>1523071</v>
      </c>
      <c r="F20" s="30"/>
      <c r="G20" s="31">
        <v>1460090</v>
      </c>
      <c r="H20" s="30"/>
      <c r="I20" s="31">
        <v>62973</v>
      </c>
      <c r="K20" s="35"/>
      <c r="S20" s="362"/>
      <c r="T20" s="362"/>
      <c r="U20" s="362"/>
    </row>
    <row r="21" spans="1:21" ht="20.100000000000001" customHeight="1">
      <c r="B21" s="27" t="s">
        <v>48</v>
      </c>
      <c r="E21" s="31">
        <v>949430</v>
      </c>
      <c r="F21" s="31"/>
      <c r="G21" s="31">
        <v>358060</v>
      </c>
      <c r="I21" s="31">
        <v>591370</v>
      </c>
      <c r="K21" s="35"/>
    </row>
    <row r="22" spans="1:21" ht="20.100000000000001" customHeight="1">
      <c r="B22" s="27" t="s">
        <v>104</v>
      </c>
      <c r="C22" s="29"/>
      <c r="D22" s="31"/>
      <c r="E22" s="31">
        <v>322571</v>
      </c>
      <c r="F22" s="30"/>
      <c r="G22" s="31">
        <v>153543</v>
      </c>
      <c r="H22" s="30"/>
      <c r="I22" s="31">
        <v>169024</v>
      </c>
      <c r="K22" s="35"/>
    </row>
    <row r="23" spans="1:21" ht="20.100000000000001" customHeight="1">
      <c r="B23" s="27" t="s">
        <v>105</v>
      </c>
      <c r="C23" s="29"/>
      <c r="D23" s="31"/>
      <c r="E23" s="31">
        <v>45502</v>
      </c>
      <c r="F23" s="30"/>
      <c r="G23" s="31">
        <v>29593</v>
      </c>
      <c r="H23" s="30"/>
      <c r="I23" s="31">
        <v>15909</v>
      </c>
      <c r="K23" s="35"/>
    </row>
    <row r="24" spans="1:21" ht="5.25" customHeight="1">
      <c r="C24" s="29"/>
      <c r="D24" s="31"/>
      <c r="E24" s="31"/>
      <c r="F24" s="30"/>
      <c r="G24" s="31"/>
      <c r="H24" s="30"/>
      <c r="I24" s="31"/>
      <c r="K24" s="35"/>
    </row>
    <row r="25" spans="1:21" s="331" customFormat="1" ht="24" hidden="1" customHeight="1">
      <c r="B25" s="332" t="s">
        <v>45</v>
      </c>
      <c r="C25" s="333"/>
      <c r="D25" s="333"/>
      <c r="E25" s="333">
        <f>SUM(E19:E24)</f>
        <v>9185886</v>
      </c>
      <c r="F25" s="336"/>
      <c r="G25" s="333">
        <f>SUM(G19:G24)</f>
        <v>4548136</v>
      </c>
      <c r="H25" s="333">
        <f>SUM(H19:H24)</f>
        <v>0</v>
      </c>
      <c r="I25" s="333">
        <f>SUM(I19:I24)</f>
        <v>4637716</v>
      </c>
      <c r="K25" s="334"/>
      <c r="T25" s="355"/>
    </row>
    <row r="26" spans="1:21" ht="9.9499999999999993" customHeight="1">
      <c r="B26" s="482"/>
      <c r="C26" s="482"/>
      <c r="F26" s="30"/>
      <c r="H26" s="30"/>
    </row>
    <row r="27" spans="1:21" ht="50.1" customHeight="1">
      <c r="B27" s="482"/>
      <c r="C27" s="482"/>
      <c r="D27" s="27" t="s">
        <v>124</v>
      </c>
      <c r="E27" s="31"/>
      <c r="F27" s="31"/>
      <c r="G27" s="31"/>
      <c r="H27" s="31"/>
      <c r="I27" s="31"/>
    </row>
    <row r="28" spans="1:21" s="331" customFormat="1" ht="18.75" customHeight="1">
      <c r="C28" s="336"/>
      <c r="D28" s="336"/>
      <c r="E28" s="336"/>
      <c r="F28" s="335"/>
      <c r="G28" s="336"/>
      <c r="H28" s="335"/>
      <c r="I28" s="336"/>
      <c r="L28" s="337"/>
      <c r="M28" s="337"/>
      <c r="N28" s="337"/>
      <c r="O28" s="337"/>
      <c r="P28" s="338"/>
      <c r="Q28" s="337"/>
      <c r="R28" s="337"/>
      <c r="S28" s="337"/>
      <c r="T28" s="354"/>
      <c r="U28" s="337"/>
    </row>
    <row r="29" spans="1:21">
      <c r="D29" s="32"/>
    </row>
    <row r="30" spans="1:21" s="119" customFormat="1" ht="34.5" customHeight="1">
      <c r="A30" s="224"/>
      <c r="B30" s="349" t="s">
        <v>188</v>
      </c>
      <c r="C30" s="345"/>
      <c r="D30" s="350"/>
      <c r="E30" s="347" t="s">
        <v>192</v>
      </c>
      <c r="F30" s="348"/>
      <c r="G30" s="347" t="s">
        <v>184</v>
      </c>
      <c r="H30" s="348"/>
      <c r="I30" s="347" t="s">
        <v>185</v>
      </c>
      <c r="T30" s="356"/>
    </row>
    <row r="31" spans="1:21" s="129" customFormat="1" ht="24.95" customHeight="1">
      <c r="C31" s="343" t="s">
        <v>52</v>
      </c>
      <c r="D31"/>
      <c r="E31" s="339">
        <v>1508763</v>
      </c>
      <c r="F31" s="339"/>
      <c r="G31" s="339">
        <v>741263</v>
      </c>
      <c r="H31" s="339"/>
      <c r="I31" s="339">
        <v>767498</v>
      </c>
      <c r="K31" s="351"/>
      <c r="L31" s="441"/>
      <c r="T31" s="356"/>
    </row>
    <row r="32" spans="1:21" s="129" customFormat="1" ht="24.95" customHeight="1">
      <c r="C32" s="342" t="s">
        <v>61</v>
      </c>
      <c r="D32"/>
      <c r="E32" s="339">
        <v>283676</v>
      </c>
      <c r="F32" s="339"/>
      <c r="G32" s="339">
        <v>138093</v>
      </c>
      <c r="H32" s="339"/>
      <c r="I32" s="339">
        <v>145583</v>
      </c>
      <c r="L32" s="441"/>
      <c r="T32" s="356"/>
    </row>
    <row r="33" spans="3:20" s="129" customFormat="1" ht="24.95" customHeight="1">
      <c r="C33" s="342" t="s">
        <v>65</v>
      </c>
      <c r="D33"/>
      <c r="E33" s="339">
        <v>270799</v>
      </c>
      <c r="F33" s="339"/>
      <c r="G33" s="339">
        <v>129790</v>
      </c>
      <c r="H33" s="339"/>
      <c r="I33" s="339">
        <v>141001</v>
      </c>
      <c r="L33" s="442"/>
      <c r="T33" s="357">
        <v>1467756</v>
      </c>
    </row>
    <row r="34" spans="3:20" s="129" customFormat="1" ht="24.95" customHeight="1">
      <c r="C34" s="342" t="s">
        <v>205</v>
      </c>
      <c r="D34"/>
      <c r="E34" s="339">
        <v>184200</v>
      </c>
      <c r="F34" s="339"/>
      <c r="G34" s="339">
        <v>94160</v>
      </c>
      <c r="H34" s="339"/>
      <c r="I34" s="339">
        <v>90040</v>
      </c>
      <c r="L34" s="441"/>
      <c r="T34" s="357">
        <v>280326</v>
      </c>
    </row>
    <row r="35" spans="3:20" s="129" customFormat="1" ht="24.95" customHeight="1">
      <c r="C35" s="342" t="s">
        <v>66</v>
      </c>
      <c r="D35"/>
      <c r="E35" s="339">
        <v>336041</v>
      </c>
      <c r="F35" s="339"/>
      <c r="G35" s="339">
        <v>162564</v>
      </c>
      <c r="H35" s="339"/>
      <c r="I35" s="339">
        <v>173475</v>
      </c>
      <c r="L35" s="442"/>
      <c r="T35" s="357">
        <v>270289</v>
      </c>
    </row>
    <row r="36" spans="3:20" s="129" customFormat="1" ht="24.95" customHeight="1">
      <c r="C36" s="342" t="s">
        <v>69</v>
      </c>
      <c r="D36"/>
      <c r="E36" s="339">
        <v>131770</v>
      </c>
      <c r="F36" s="339"/>
      <c r="G36" s="339">
        <v>63743</v>
      </c>
      <c r="H36" s="339"/>
      <c r="I36" s="339">
        <v>68026</v>
      </c>
      <c r="K36" s="131"/>
      <c r="L36" s="442"/>
      <c r="T36" s="357">
        <v>178292</v>
      </c>
    </row>
    <row r="37" spans="3:20" s="129" customFormat="1" ht="24.95" customHeight="1">
      <c r="C37" s="342" t="s">
        <v>70</v>
      </c>
      <c r="D37"/>
      <c r="E37" s="339">
        <v>572313</v>
      </c>
      <c r="F37" s="339"/>
      <c r="G37" s="339">
        <v>266641</v>
      </c>
      <c r="H37" s="339"/>
      <c r="I37" s="339">
        <v>305672</v>
      </c>
      <c r="K37" s="131"/>
      <c r="L37" s="442"/>
      <c r="T37" s="357">
        <v>322017</v>
      </c>
    </row>
    <row r="38" spans="3:20" s="131" customFormat="1" ht="24.95" customHeight="1">
      <c r="C38" s="342" t="s">
        <v>80</v>
      </c>
      <c r="D38"/>
      <c r="E38" s="339">
        <v>370286</v>
      </c>
      <c r="F38" s="339"/>
      <c r="G38" s="339">
        <v>163283</v>
      </c>
      <c r="H38" s="339"/>
      <c r="I38" s="339">
        <v>207003</v>
      </c>
      <c r="L38" s="442"/>
      <c r="T38" s="357">
        <v>129473</v>
      </c>
    </row>
    <row r="39" spans="3:20" s="131" customFormat="1" ht="24.95" customHeight="1">
      <c r="C39" s="342" t="s">
        <v>86</v>
      </c>
      <c r="D39"/>
      <c r="E39" s="339">
        <v>1565754</v>
      </c>
      <c r="F39" s="339"/>
      <c r="G39" s="339">
        <v>813921</v>
      </c>
      <c r="H39" s="339"/>
      <c r="I39" s="339">
        <v>751830</v>
      </c>
      <c r="L39" s="442"/>
      <c r="T39" s="357">
        <v>565026</v>
      </c>
    </row>
    <row r="40" spans="3:20" s="131" customFormat="1" ht="24.95" customHeight="1">
      <c r="C40" s="342" t="s">
        <v>89</v>
      </c>
      <c r="D40"/>
      <c r="E40" s="339">
        <v>939070</v>
      </c>
      <c r="F40" s="339"/>
      <c r="G40" s="339">
        <v>465536</v>
      </c>
      <c r="H40" s="339"/>
      <c r="I40" s="339">
        <v>473530</v>
      </c>
      <c r="L40" s="442"/>
      <c r="T40" s="357">
        <v>360756</v>
      </c>
    </row>
    <row r="41" spans="3:20" s="131" customFormat="1" ht="24.95" customHeight="1">
      <c r="C41" s="342" t="s">
        <v>91</v>
      </c>
      <c r="D41"/>
      <c r="E41" s="339">
        <v>222028</v>
      </c>
      <c r="F41" s="339"/>
      <c r="G41" s="339">
        <v>102552</v>
      </c>
      <c r="H41" s="339"/>
      <c r="I41" s="339">
        <v>119476</v>
      </c>
      <c r="L41" s="442"/>
      <c r="T41" s="357">
        <v>1542221</v>
      </c>
    </row>
    <row r="42" spans="3:20" s="131" customFormat="1" ht="24.95" customHeight="1">
      <c r="C42" s="342" t="s">
        <v>94</v>
      </c>
      <c r="D42"/>
      <c r="E42" s="339">
        <v>686806</v>
      </c>
      <c r="F42" s="339"/>
      <c r="G42" s="339">
        <v>348180</v>
      </c>
      <c r="H42" s="339"/>
      <c r="I42" s="339">
        <v>338624</v>
      </c>
      <c r="L42" s="441"/>
      <c r="T42" s="357">
        <v>917315</v>
      </c>
    </row>
    <row r="43" spans="3:20" s="131" customFormat="1" ht="24.95" customHeight="1">
      <c r="C43" s="342" t="s">
        <v>97</v>
      </c>
      <c r="D43"/>
      <c r="E43" s="339">
        <v>1141817</v>
      </c>
      <c r="F43" s="339"/>
      <c r="G43" s="339">
        <v>584948</v>
      </c>
      <c r="H43" s="339"/>
      <c r="I43" s="339">
        <v>556859</v>
      </c>
      <c r="L43" s="441"/>
      <c r="T43" s="357">
        <v>217095</v>
      </c>
    </row>
    <row r="44" spans="3:20" s="131" customFormat="1" ht="24.95" customHeight="1">
      <c r="C44" s="342" t="s">
        <v>98</v>
      </c>
      <c r="D44"/>
      <c r="E44" s="339">
        <v>236335</v>
      </c>
      <c r="F44" s="339"/>
      <c r="G44" s="339">
        <v>113985</v>
      </c>
      <c r="H44" s="339"/>
      <c r="I44" s="339">
        <v>122350</v>
      </c>
      <c r="L44" s="442"/>
      <c r="T44" s="357">
        <v>679402</v>
      </c>
    </row>
    <row r="45" spans="3:20" s="131" customFormat="1" ht="24.95" customHeight="1">
      <c r="C45" s="342" t="s">
        <v>99</v>
      </c>
      <c r="D45"/>
      <c r="E45" s="339">
        <v>131762</v>
      </c>
      <c r="F45" s="339"/>
      <c r="G45" s="339">
        <v>63608</v>
      </c>
      <c r="H45" s="339"/>
      <c r="I45" s="339">
        <v>68154</v>
      </c>
      <c r="L45" s="441"/>
      <c r="T45" s="357">
        <v>1105001</v>
      </c>
    </row>
    <row r="46" spans="3:20" s="131" customFormat="1" ht="24.95" customHeight="1">
      <c r="C46" s="342" t="s">
        <v>155</v>
      </c>
      <c r="D46"/>
      <c r="E46" s="339">
        <v>521073</v>
      </c>
      <c r="F46" s="339"/>
      <c r="G46" s="339">
        <v>255289</v>
      </c>
      <c r="H46" s="339"/>
      <c r="I46" s="339">
        <v>265783</v>
      </c>
      <c r="L46" s="441"/>
      <c r="T46" s="357">
        <v>230177</v>
      </c>
    </row>
    <row r="47" spans="3:20" s="131" customFormat="1" ht="24.95" customHeight="1">
      <c r="C47" s="342" t="s">
        <v>151</v>
      </c>
      <c r="D47"/>
      <c r="E47" s="339">
        <v>66516</v>
      </c>
      <c r="F47" s="339"/>
      <c r="G47" s="339">
        <v>32147</v>
      </c>
      <c r="H47" s="339"/>
      <c r="I47" s="339">
        <v>34368</v>
      </c>
      <c r="L47" s="442"/>
      <c r="T47" s="357">
        <v>129080</v>
      </c>
    </row>
    <row r="48" spans="3:20" s="131" customFormat="1" ht="24.95" customHeight="1">
      <c r="C48" s="342" t="s">
        <v>189</v>
      </c>
      <c r="D48"/>
      <c r="E48" s="339">
        <v>8634</v>
      </c>
      <c r="F48" s="339"/>
      <c r="G48" s="339">
        <v>4370</v>
      </c>
      <c r="H48" s="339"/>
      <c r="I48" s="339">
        <v>4264</v>
      </c>
      <c r="L48" s="442"/>
      <c r="T48" s="357">
        <v>514162</v>
      </c>
    </row>
    <row r="49" spans="2:20" s="131" customFormat="1" ht="24.95" customHeight="1">
      <c r="C49" s="342" t="s">
        <v>190</v>
      </c>
      <c r="D49"/>
      <c r="E49" s="339">
        <v>8243</v>
      </c>
      <c r="F49" s="339"/>
      <c r="G49" s="339">
        <v>4063</v>
      </c>
      <c r="H49" s="339"/>
      <c r="I49" s="339">
        <v>4180</v>
      </c>
      <c r="K49" s="119"/>
      <c r="L49" s="442"/>
      <c r="T49" s="357">
        <v>65074</v>
      </c>
    </row>
    <row r="50" spans="2:20" s="131" customFormat="1" ht="17.25" customHeight="1">
      <c r="B50" s="340"/>
      <c r="C50" s="340"/>
      <c r="D50"/>
      <c r="E50" s="339"/>
      <c r="F50" s="339"/>
      <c r="G50" s="339"/>
      <c r="H50" s="339"/>
      <c r="I50" s="339"/>
      <c r="T50" s="357">
        <v>8388</v>
      </c>
    </row>
    <row r="51" spans="2:20" s="119" customFormat="1" ht="18.600000000000001" customHeight="1">
      <c r="C51" s="344" t="s">
        <v>45</v>
      </c>
      <c r="E51" s="341">
        <f>$E$4</f>
        <v>9185886</v>
      </c>
      <c r="F51" s="373">
        <v>0.4922996311893304</v>
      </c>
      <c r="G51" s="341">
        <f>$G$4</f>
        <v>4548136</v>
      </c>
      <c r="H51" s="373">
        <v>0.50770502733165346</v>
      </c>
      <c r="I51" s="341">
        <f>$I$4</f>
        <v>4637716</v>
      </c>
      <c r="T51" s="357">
        <v>7802</v>
      </c>
    </row>
    <row r="52" spans="2:20">
      <c r="E52" s="31"/>
      <c r="F52" s="31"/>
      <c r="G52" s="31"/>
      <c r="H52" s="31"/>
      <c r="I52" s="31"/>
      <c r="T52" s="352">
        <f>SUM(T33:T51)</f>
        <v>8989652</v>
      </c>
    </row>
    <row r="53" spans="2:20">
      <c r="E53" s="31"/>
      <c r="F53" s="31"/>
      <c r="G53" s="31"/>
      <c r="H53" s="31"/>
      <c r="I53" s="31"/>
    </row>
    <row r="54" spans="2:20">
      <c r="E54" s="31"/>
      <c r="F54" s="31"/>
      <c r="G54" s="31"/>
      <c r="H54" s="31"/>
      <c r="I54" s="31"/>
    </row>
    <row r="55" spans="2:20" ht="18">
      <c r="B55" s="358" t="s">
        <v>194</v>
      </c>
    </row>
    <row r="56" spans="2:20" ht="18">
      <c r="B56" s="358" t="s">
        <v>195</v>
      </c>
    </row>
    <row r="61" spans="2:20">
      <c r="E61" s="31"/>
      <c r="F61" s="31"/>
      <c r="G61" s="31"/>
      <c r="H61" s="31"/>
      <c r="I61" s="31"/>
    </row>
    <row r="79" spans="3:4">
      <c r="C79" s="343"/>
      <c r="D79"/>
    </row>
    <row r="80" spans="3:4">
      <c r="C80" s="342"/>
      <c r="D80"/>
    </row>
    <row r="81" spans="3:4">
      <c r="C81" s="342"/>
      <c r="D81"/>
    </row>
    <row r="82" spans="3:4">
      <c r="C82" s="342"/>
      <c r="D82"/>
    </row>
    <row r="83" spans="3:4">
      <c r="C83" s="342"/>
      <c r="D83"/>
    </row>
    <row r="84" spans="3:4">
      <c r="C84" s="342"/>
      <c r="D84"/>
    </row>
    <row r="85" spans="3:4">
      <c r="C85" s="342"/>
      <c r="D85"/>
    </row>
    <row r="86" spans="3:4">
      <c r="C86" s="342"/>
      <c r="D86"/>
    </row>
    <row r="87" spans="3:4">
      <c r="C87" s="342"/>
      <c r="D87"/>
    </row>
    <row r="88" spans="3:4">
      <c r="C88" s="342"/>
      <c r="D88"/>
    </row>
    <row r="89" spans="3:4">
      <c r="C89" s="342"/>
      <c r="D89"/>
    </row>
    <row r="90" spans="3:4">
      <c r="C90" s="342"/>
      <c r="D90"/>
    </row>
    <row r="91" spans="3:4">
      <c r="C91" s="342"/>
      <c r="D91"/>
    </row>
    <row r="92" spans="3:4">
      <c r="C92" s="342"/>
      <c r="D92"/>
    </row>
    <row r="93" spans="3:4">
      <c r="C93" s="342"/>
      <c r="D93"/>
    </row>
    <row r="94" spans="3:4">
      <c r="C94" s="342"/>
      <c r="D94"/>
    </row>
    <row r="95" spans="3:4">
      <c r="C95" s="342"/>
      <c r="D95"/>
    </row>
    <row r="96" spans="3:4">
      <c r="C96" s="342"/>
      <c r="D96"/>
    </row>
    <row r="97" spans="3:4">
      <c r="C97" s="342"/>
      <c r="D97"/>
    </row>
  </sheetData>
  <mergeCells count="3">
    <mergeCell ref="B7:C7"/>
    <mergeCell ref="B27:C27"/>
    <mergeCell ref="B26:C26"/>
  </mergeCells>
  <hyperlinks>
    <hyperlink ref="P1" location="Indice!A1" display="Volver al índice" xr:uid="{9E67ABC7-7727-4754-BEE9-14DAB5E7E18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ignoredErrors>
    <ignoredError sqref="L4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O12" sqref="O12"/>
    </sheetView>
  </sheetViews>
  <sheetFormatPr baseColWidth="10" defaultColWidth="11.42578125" defaultRowHeight="12.75"/>
  <cols>
    <col min="1" max="1" width="3.28515625" style="16" customWidth="1"/>
    <col min="2" max="3" width="11.42578125" style="16"/>
    <col min="4" max="4" width="11.42578125" style="16" customWidth="1"/>
    <col min="5" max="16384" width="11.42578125" style="16"/>
  </cols>
  <sheetData>
    <row r="3" spans="1:10">
      <c r="C3" s="17"/>
    </row>
    <row r="6" spans="1:10" ht="35.25" customHeight="1">
      <c r="J6" s="7"/>
    </row>
    <row r="7" spans="1:10" ht="18.75">
      <c r="B7" s="474" t="s">
        <v>156</v>
      </c>
      <c r="C7" s="474"/>
      <c r="D7" s="474"/>
      <c r="E7" s="474"/>
      <c r="F7" s="474"/>
      <c r="G7" s="474"/>
      <c r="H7" s="474"/>
      <c r="I7" s="474"/>
    </row>
    <row r="8" spans="1:10" ht="24.95" customHeight="1">
      <c r="B8" s="18"/>
      <c r="C8" s="18"/>
      <c r="D8" s="18"/>
      <c r="E8" s="18"/>
      <c r="F8" s="19"/>
      <c r="G8" s="19"/>
      <c r="H8" s="20"/>
      <c r="I8" s="20"/>
    </row>
    <row r="9" spans="1:10" s="19" customFormat="1" ht="24" customHeight="1">
      <c r="B9" s="7" t="s">
        <v>172</v>
      </c>
      <c r="C9" s="7"/>
      <c r="D9" s="21"/>
      <c r="E9" s="18"/>
      <c r="H9" s="20"/>
      <c r="I9" s="20"/>
    </row>
    <row r="10" spans="1:10" s="19" customFormat="1" ht="24" customHeight="1">
      <c r="B10" s="7" t="s">
        <v>165</v>
      </c>
      <c r="C10" s="7"/>
      <c r="D10" s="7"/>
      <c r="E10" s="7"/>
      <c r="F10" s="7"/>
      <c r="G10" s="7"/>
      <c r="H10" s="22"/>
      <c r="I10" s="20"/>
    </row>
    <row r="11" spans="1:10" s="19" customFormat="1" ht="24" customHeight="1">
      <c r="A11" s="213"/>
      <c r="B11" s="7" t="s">
        <v>171</v>
      </c>
      <c r="C11" s="214"/>
      <c r="D11" s="214"/>
      <c r="E11" s="214"/>
      <c r="F11" s="214"/>
      <c r="G11" s="214"/>
      <c r="H11" s="20"/>
      <c r="I11" s="20"/>
    </row>
    <row r="12" spans="1:10" s="19" customFormat="1" ht="24" customHeight="1">
      <c r="B12" s="7" t="s">
        <v>159</v>
      </c>
      <c r="C12" s="7"/>
      <c r="D12" s="7"/>
      <c r="E12" s="7"/>
      <c r="H12" s="20"/>
      <c r="I12" s="20"/>
    </row>
    <row r="13" spans="1:10" s="19" customFormat="1" ht="24" customHeight="1">
      <c r="B13" s="7" t="s">
        <v>158</v>
      </c>
      <c r="C13" s="7"/>
      <c r="D13" s="7"/>
      <c r="E13" s="7"/>
      <c r="F13" s="7"/>
      <c r="H13" s="20"/>
      <c r="I13" s="20"/>
    </row>
    <row r="14" spans="1:10" s="19" customFormat="1" ht="24" customHeight="1">
      <c r="B14" s="7" t="s">
        <v>160</v>
      </c>
      <c r="C14" s="7"/>
      <c r="D14" s="7"/>
      <c r="E14" s="7"/>
      <c r="H14" s="20"/>
      <c r="I14" s="20"/>
    </row>
    <row r="15" spans="1:10" s="19" customFormat="1" ht="24" customHeight="1">
      <c r="B15" s="7" t="s">
        <v>162</v>
      </c>
      <c r="C15" s="7"/>
      <c r="D15" s="7"/>
      <c r="E15" s="7"/>
      <c r="H15" s="20"/>
      <c r="I15" s="20"/>
    </row>
    <row r="16" spans="1:10" s="19" customFormat="1" ht="24" customHeight="1">
      <c r="B16" s="7" t="s">
        <v>161</v>
      </c>
      <c r="C16" s="7"/>
      <c r="D16" s="7"/>
      <c r="E16" s="7"/>
      <c r="H16" s="20"/>
      <c r="I16" s="20"/>
    </row>
    <row r="17" spans="2:9" s="19" customFormat="1" ht="24" customHeight="1">
      <c r="B17" s="7" t="s">
        <v>163</v>
      </c>
      <c r="C17" s="7"/>
      <c r="D17" s="7"/>
      <c r="E17" s="7"/>
      <c r="F17" s="7"/>
      <c r="G17" s="7"/>
      <c r="H17" s="22"/>
      <c r="I17" s="22"/>
    </row>
    <row r="18" spans="2:9" s="19" customFormat="1" ht="24" customHeight="1">
      <c r="B18" s="7" t="s">
        <v>164</v>
      </c>
      <c r="C18" s="7"/>
      <c r="D18" s="7"/>
      <c r="E18" s="7"/>
      <c r="F18" s="7"/>
      <c r="G18" s="7"/>
      <c r="H18" s="22"/>
      <c r="I18" s="20"/>
    </row>
    <row r="19" spans="2:9" s="19" customFormat="1" ht="24" customHeight="1">
      <c r="B19" s="7" t="s">
        <v>166</v>
      </c>
      <c r="C19" s="7"/>
      <c r="D19" s="7"/>
      <c r="E19" s="7"/>
      <c r="F19" s="7"/>
      <c r="H19" s="20"/>
      <c r="I19" s="20"/>
    </row>
    <row r="20" spans="2:9" s="19" customFormat="1" ht="24" customHeight="1">
      <c r="B20" s="7" t="s">
        <v>167</v>
      </c>
      <c r="C20" s="7"/>
      <c r="D20" s="7"/>
      <c r="E20" s="7"/>
      <c r="H20" s="20"/>
      <c r="I20" s="20"/>
    </row>
    <row r="21" spans="2:9" ht="20.100000000000001" customHeight="1">
      <c r="B21" s="7" t="s">
        <v>174</v>
      </c>
      <c r="C21" s="7"/>
      <c r="D21" s="7"/>
      <c r="E21" s="7"/>
      <c r="F21" s="7"/>
      <c r="G21" s="7"/>
    </row>
    <row r="22" spans="2:9" ht="20.100000000000001" customHeight="1">
      <c r="B22" s="214" t="s">
        <v>183</v>
      </c>
      <c r="C22" s="7"/>
      <c r="D22" s="7"/>
      <c r="E22" s="7"/>
      <c r="F22" s="7"/>
      <c r="G22" s="7"/>
    </row>
    <row r="23" spans="2:9" ht="20.100000000000001" customHeight="1">
      <c r="B23" s="7"/>
      <c r="C23" s="23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  <hyperlink ref="B22:E22" location="'Brecha de Género'!A1" display="Pensiones con complemento de brecha de género" xr:uid="{F334B723-E151-4C9E-B5B6-E5E0C7082D7C}"/>
    <hyperlink ref="B22" location="Pensionistas!A1" display="Pensionistas" xr:uid="{4D12A902-2AB9-42BC-8DEA-64D4878C029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AN79"/>
  <sheetViews>
    <sheetView showGridLines="0" showRowColHeaders="0" showZeros="0" showOutlineSymbols="0" zoomScaleNormal="100" workbookViewId="0">
      <selection activeCell="Z14" sqref="Z14"/>
    </sheetView>
  </sheetViews>
  <sheetFormatPr baseColWidth="10" defaultColWidth="11.5703125" defaultRowHeight="15.75"/>
  <cols>
    <col min="1" max="1" width="2.85546875" style="27" customWidth="1"/>
    <col min="2" max="2" width="10.42578125" style="27" customWidth="1"/>
    <col min="3" max="3" width="26" style="27" customWidth="1"/>
    <col min="4" max="4" width="2" style="27" customWidth="1"/>
    <col min="5" max="5" width="12.7109375" style="27" customWidth="1"/>
    <col min="6" max="6" width="1.140625" style="27" customWidth="1"/>
    <col min="7" max="7" width="11.5703125" style="27" customWidth="1"/>
    <col min="8" max="8" width="1.140625" style="27" customWidth="1"/>
    <col min="9" max="9" width="10.42578125" style="27" customWidth="1"/>
    <col min="10" max="10" width="1.140625" style="27" customWidth="1"/>
    <col min="11" max="11" width="12.7109375" style="27" customWidth="1"/>
    <col min="12" max="12" width="1.140625" style="27" customWidth="1"/>
    <col min="13" max="13" width="11.5703125" style="27" customWidth="1"/>
    <col min="14" max="14" width="1.140625" style="27" customWidth="1"/>
    <col min="15" max="15" width="10.42578125" style="27" customWidth="1"/>
    <col min="16" max="16" width="1.140625" style="27" customWidth="1"/>
    <col min="17" max="17" width="12.7109375" style="27" customWidth="1"/>
    <col min="18" max="18" width="1.140625" style="27" customWidth="1"/>
    <col min="19" max="19" width="11.5703125" style="27" customWidth="1"/>
    <col min="20" max="20" width="1.140625" style="27" customWidth="1"/>
    <col min="21" max="21" width="10.42578125" style="27" customWidth="1"/>
    <col min="22" max="22" width="3.28515625" style="27" customWidth="1"/>
    <col min="23" max="23" width="8.85546875" style="27" customWidth="1"/>
    <col min="24" max="28" width="11.28515625" style="27" customWidth="1"/>
    <col min="29" max="16384" width="11.5703125" style="27"/>
  </cols>
  <sheetData>
    <row r="1" spans="2:40" ht="65.849999999999994" customHeight="1">
      <c r="B1" s="24" t="s">
        <v>219</v>
      </c>
      <c r="C1" s="25"/>
      <c r="D1" s="25"/>
      <c r="E1" s="25"/>
      <c r="F1" s="25"/>
      <c r="G1" s="25"/>
      <c r="H1" s="25"/>
      <c r="I1" s="25"/>
      <c r="J1" s="25"/>
      <c r="K1" s="25"/>
      <c r="L1" s="26"/>
      <c r="M1" s="25"/>
      <c r="N1" s="26"/>
      <c r="O1" s="25"/>
      <c r="P1" s="25"/>
      <c r="Q1" s="25"/>
      <c r="R1" s="26"/>
      <c r="S1" s="25"/>
      <c r="T1" s="26"/>
      <c r="U1" s="25"/>
      <c r="W1" s="7" t="s">
        <v>168</v>
      </c>
    </row>
    <row r="2" spans="2:40" ht="39.950000000000003" customHeight="1">
      <c r="B2" s="24" t="s">
        <v>128</v>
      </c>
      <c r="C2" s="25"/>
      <c r="D2" s="25"/>
      <c r="E2" s="25"/>
      <c r="F2" s="25"/>
      <c r="G2" s="25"/>
      <c r="H2" s="25"/>
      <c r="I2" s="25"/>
      <c r="J2" s="25"/>
      <c r="K2" s="25"/>
      <c r="L2" s="26"/>
      <c r="M2" s="25"/>
      <c r="N2" s="26"/>
      <c r="O2" s="25"/>
      <c r="P2" s="25"/>
      <c r="Q2" s="25"/>
      <c r="R2" s="26"/>
      <c r="S2" s="25"/>
      <c r="T2" s="26"/>
      <c r="U2" s="25"/>
    </row>
    <row r="3" spans="2:40" ht="43.15" customHeight="1">
      <c r="B3" s="28" t="s">
        <v>129</v>
      </c>
      <c r="C3" s="28"/>
      <c r="D3" s="28"/>
      <c r="E3" s="28"/>
      <c r="F3" s="28"/>
      <c r="G3" s="28"/>
      <c r="H3" s="28"/>
      <c r="I3" s="28"/>
      <c r="J3" s="28"/>
      <c r="K3" s="28"/>
      <c r="L3" s="305"/>
      <c r="M3" s="28"/>
      <c r="N3" s="305"/>
      <c r="O3" s="28"/>
      <c r="P3" s="28"/>
      <c r="Q3" s="28"/>
      <c r="R3" s="305"/>
      <c r="S3" s="28"/>
      <c r="T3" s="305"/>
      <c r="U3" s="28"/>
    </row>
    <row r="4" spans="2:40" ht="27.95" customHeight="1">
      <c r="B4" s="476" t="s">
        <v>130</v>
      </c>
      <c r="C4" s="476"/>
      <c r="D4" s="296"/>
      <c r="E4" s="477" t="s">
        <v>131</v>
      </c>
      <c r="F4" s="477"/>
      <c r="G4" s="477"/>
      <c r="H4" s="477"/>
      <c r="I4" s="477"/>
      <c r="J4" s="296"/>
      <c r="K4" s="477" t="s">
        <v>49</v>
      </c>
      <c r="L4" s="477"/>
      <c r="M4" s="477"/>
      <c r="N4" s="477"/>
      <c r="O4" s="477"/>
      <c r="P4" s="296"/>
      <c r="Q4" s="477" t="s">
        <v>50</v>
      </c>
      <c r="R4" s="477"/>
      <c r="S4" s="477"/>
      <c r="T4" s="477"/>
      <c r="U4" s="477"/>
    </row>
    <row r="5" spans="2:40" ht="4.5" customHeight="1">
      <c r="B5" s="216"/>
      <c r="C5" s="216"/>
      <c r="D5" s="215"/>
      <c r="E5" s="216"/>
      <c r="F5" s="297"/>
      <c r="G5" s="297"/>
      <c r="H5" s="297"/>
      <c r="I5" s="297"/>
      <c r="J5" s="216"/>
      <c r="K5" s="216"/>
      <c r="L5" s="297"/>
      <c r="M5" s="297"/>
      <c r="N5" s="297"/>
      <c r="O5" s="297"/>
      <c r="P5" s="216"/>
      <c r="Q5" s="216"/>
      <c r="R5" s="297"/>
      <c r="S5" s="297"/>
      <c r="T5" s="297"/>
      <c r="U5" s="297"/>
    </row>
    <row r="6" spans="2:40" ht="27.95" customHeight="1">
      <c r="B6" s="298" t="s">
        <v>132</v>
      </c>
      <c r="C6" s="299"/>
      <c r="D6" s="181"/>
      <c r="E6" s="300" t="s">
        <v>7</v>
      </c>
      <c r="F6" s="301"/>
      <c r="G6" s="300" t="s">
        <v>133</v>
      </c>
      <c r="H6" s="301"/>
      <c r="I6" s="300" t="s">
        <v>134</v>
      </c>
      <c r="J6" s="302"/>
      <c r="K6" s="300" t="s">
        <v>7</v>
      </c>
      <c r="L6" s="301"/>
      <c r="M6" s="300" t="s">
        <v>133</v>
      </c>
      <c r="N6" s="301"/>
      <c r="O6" s="300" t="s">
        <v>134</v>
      </c>
      <c r="P6" s="302"/>
      <c r="Q6" s="300" t="s">
        <v>7</v>
      </c>
      <c r="R6" s="301"/>
      <c r="S6" s="300" t="s">
        <v>133</v>
      </c>
      <c r="T6" s="301"/>
      <c r="U6" s="300" t="s">
        <v>134</v>
      </c>
    </row>
    <row r="7" spans="2:40" ht="9.9499999999999993" customHeight="1">
      <c r="L7" s="303"/>
      <c r="N7" s="303"/>
      <c r="R7" s="303"/>
      <c r="T7" s="303"/>
    </row>
    <row r="8" spans="2:40" ht="18.95" customHeight="1">
      <c r="B8" s="27" t="s">
        <v>135</v>
      </c>
      <c r="C8" s="29"/>
      <c r="D8" s="30"/>
      <c r="E8" s="31">
        <v>733400</v>
      </c>
      <c r="F8" s="31"/>
      <c r="G8" s="31">
        <v>867486.8886500001</v>
      </c>
      <c r="H8" s="31"/>
      <c r="I8" s="32">
        <v>1182.8291364194165</v>
      </c>
      <c r="J8" s="30"/>
      <c r="K8" s="31">
        <v>4765810</v>
      </c>
      <c r="L8" s="33"/>
      <c r="M8" s="31">
        <v>7630011.6717000017</v>
      </c>
      <c r="N8" s="33"/>
      <c r="O8" s="32">
        <v>1600.9894795847929</v>
      </c>
      <c r="P8" s="30"/>
      <c r="Q8" s="31">
        <v>1748098</v>
      </c>
      <c r="R8" s="33"/>
      <c r="S8" s="31">
        <v>1666011.7674100006</v>
      </c>
      <c r="T8" s="33"/>
      <c r="U8" s="32">
        <v>953.04254533212702</v>
      </c>
      <c r="V8" s="32"/>
      <c r="W8" s="32"/>
      <c r="X8" s="199"/>
      <c r="Y8" s="199"/>
      <c r="Z8" s="199"/>
      <c r="AA8" s="199"/>
      <c r="AB8" s="200"/>
      <c r="AC8" s="199"/>
      <c r="AD8" s="199"/>
      <c r="AE8" s="199"/>
      <c r="AF8" s="199"/>
      <c r="AG8" s="199"/>
      <c r="AH8" s="200"/>
      <c r="AI8" s="199"/>
      <c r="AJ8" s="199"/>
      <c r="AK8" s="199"/>
      <c r="AL8" s="199"/>
      <c r="AM8" s="199"/>
      <c r="AN8" s="200"/>
    </row>
    <row r="9" spans="2:40" ht="27.95" customHeight="1">
      <c r="B9" s="27" t="s">
        <v>136</v>
      </c>
      <c r="C9" s="29"/>
      <c r="D9" s="30"/>
      <c r="E9" s="31">
        <v>111958</v>
      </c>
      <c r="F9" s="31"/>
      <c r="G9" s="31">
        <v>99071.50364000001</v>
      </c>
      <c r="H9" s="31"/>
      <c r="I9" s="32">
        <v>884.89883384840755</v>
      </c>
      <c r="J9" s="30"/>
      <c r="K9" s="31">
        <v>1337634</v>
      </c>
      <c r="L9" s="33"/>
      <c r="M9" s="31">
        <v>1287271.4730299991</v>
      </c>
      <c r="N9" s="33"/>
      <c r="O9" s="32">
        <v>962.34954631087351</v>
      </c>
      <c r="P9" s="30"/>
      <c r="Q9" s="31">
        <v>465912</v>
      </c>
      <c r="R9" s="33"/>
      <c r="S9" s="31">
        <v>302101.15681000001</v>
      </c>
      <c r="T9" s="33"/>
      <c r="U9" s="32">
        <v>648.40819040934764</v>
      </c>
      <c r="V9" s="32"/>
      <c r="W9" s="32"/>
      <c r="X9" s="199"/>
      <c r="Y9" s="199"/>
      <c r="Z9" s="199"/>
      <c r="AA9" s="199"/>
      <c r="AB9" s="200"/>
      <c r="AC9" s="199"/>
      <c r="AD9" s="199"/>
      <c r="AE9" s="199"/>
      <c r="AF9" s="199"/>
      <c r="AG9" s="199"/>
      <c r="AH9" s="200"/>
      <c r="AI9" s="199"/>
      <c r="AJ9" s="199"/>
      <c r="AK9" s="199"/>
      <c r="AL9" s="199"/>
      <c r="AM9" s="199"/>
      <c r="AN9" s="200"/>
    </row>
    <row r="10" spans="2:40" ht="27.95" customHeight="1">
      <c r="B10" s="27" t="s">
        <v>137</v>
      </c>
      <c r="C10" s="29"/>
      <c r="D10" s="30"/>
      <c r="E10" s="31">
        <v>6488</v>
      </c>
      <c r="F10" s="31"/>
      <c r="G10" s="31">
        <v>7688.7384200000015</v>
      </c>
      <c r="H10" s="31"/>
      <c r="I10" s="32">
        <v>1185.0706565967944</v>
      </c>
      <c r="J10" s="30"/>
      <c r="K10" s="31">
        <v>64629</v>
      </c>
      <c r="L10" s="33"/>
      <c r="M10" s="31">
        <v>103221.59106000002</v>
      </c>
      <c r="N10" s="33"/>
      <c r="O10" s="32">
        <v>1597.1404641879035</v>
      </c>
      <c r="P10" s="30"/>
      <c r="Q10" s="31">
        <v>39751</v>
      </c>
      <c r="R10" s="33"/>
      <c r="S10" s="31">
        <v>35263.35377999999</v>
      </c>
      <c r="T10" s="33"/>
      <c r="U10" s="32">
        <v>887.10607984704768</v>
      </c>
      <c r="V10" s="32"/>
      <c r="W10" s="32"/>
      <c r="X10" s="199"/>
      <c r="Y10" s="199"/>
      <c r="Z10" s="199"/>
      <c r="AA10" s="199"/>
      <c r="AB10" s="200"/>
      <c r="AC10" s="199"/>
      <c r="AD10" s="199"/>
      <c r="AE10" s="199"/>
      <c r="AF10" s="199"/>
      <c r="AG10" s="199"/>
      <c r="AH10" s="200"/>
      <c r="AI10" s="199"/>
      <c r="AJ10" s="199"/>
      <c r="AK10" s="199"/>
      <c r="AL10" s="199"/>
      <c r="AM10" s="199"/>
      <c r="AN10" s="200"/>
    </row>
    <row r="11" spans="2:40" ht="27.95" customHeight="1">
      <c r="B11" s="27" t="s">
        <v>138</v>
      </c>
      <c r="C11" s="29"/>
      <c r="D11" s="30"/>
      <c r="E11" s="31">
        <v>1730</v>
      </c>
      <c r="F11" s="31"/>
      <c r="G11" s="31">
        <v>3363.5554100000004</v>
      </c>
      <c r="H11" s="31"/>
      <c r="I11" s="32">
        <v>1944.2516820809253</v>
      </c>
      <c r="J11" s="30"/>
      <c r="K11" s="31">
        <v>34505</v>
      </c>
      <c r="L11" s="33"/>
      <c r="M11" s="31">
        <v>96756.286870000011</v>
      </c>
      <c r="N11" s="33"/>
      <c r="O11" s="32">
        <v>2804.123659469642</v>
      </c>
      <c r="P11" s="30"/>
      <c r="Q11" s="31">
        <v>19671</v>
      </c>
      <c r="R11" s="33"/>
      <c r="S11" s="31">
        <v>26372.467079999991</v>
      </c>
      <c r="T11" s="33"/>
      <c r="U11" s="32">
        <v>1340.6774988561838</v>
      </c>
      <c r="V11" s="32"/>
      <c r="W11" s="32"/>
      <c r="X11" s="199"/>
      <c r="Y11" s="199"/>
      <c r="Z11" s="199"/>
      <c r="AA11" s="199"/>
      <c r="AB11" s="200"/>
      <c r="AC11" s="199"/>
      <c r="AD11" s="199"/>
      <c r="AE11" s="199"/>
      <c r="AF11" s="199"/>
      <c r="AG11" s="199"/>
      <c r="AH11" s="200"/>
      <c r="AI11" s="199"/>
      <c r="AJ11" s="199"/>
      <c r="AK11" s="199"/>
      <c r="AL11" s="199"/>
      <c r="AM11" s="199"/>
      <c r="AN11" s="200"/>
    </row>
    <row r="12" spans="2:40" ht="27.95" customHeight="1">
      <c r="B12" s="27" t="s">
        <v>139</v>
      </c>
      <c r="C12" s="29"/>
      <c r="D12" s="30"/>
      <c r="E12" s="31">
        <v>85951</v>
      </c>
      <c r="F12" s="31"/>
      <c r="G12" s="31">
        <v>114585.05490000005</v>
      </c>
      <c r="H12" s="31"/>
      <c r="I12" s="32">
        <v>1333.1439413154012</v>
      </c>
      <c r="J12" s="30"/>
      <c r="K12" s="31">
        <v>56110</v>
      </c>
      <c r="L12" s="33"/>
      <c r="M12" s="31">
        <v>84937.930199999973</v>
      </c>
      <c r="N12" s="33"/>
      <c r="O12" s="32">
        <v>1513.775266440919</v>
      </c>
      <c r="P12" s="30"/>
      <c r="Q12" s="31">
        <v>50067</v>
      </c>
      <c r="R12" s="33"/>
      <c r="S12" s="31">
        <v>54403.531200000012</v>
      </c>
      <c r="T12" s="33"/>
      <c r="U12" s="32">
        <v>1086.614560488945</v>
      </c>
      <c r="V12" s="32"/>
      <c r="W12" s="32"/>
      <c r="X12" s="199"/>
      <c r="Y12" s="199"/>
      <c r="Z12" s="199"/>
      <c r="AA12" s="199"/>
      <c r="AB12" s="200"/>
      <c r="AC12" s="199"/>
      <c r="AD12" s="199"/>
      <c r="AE12" s="199"/>
      <c r="AF12" s="199"/>
      <c r="AG12" s="199"/>
      <c r="AH12" s="200"/>
      <c r="AI12" s="199"/>
      <c r="AJ12" s="199"/>
      <c r="AK12" s="199"/>
      <c r="AL12" s="199"/>
      <c r="AM12" s="199"/>
      <c r="AN12" s="200"/>
    </row>
    <row r="13" spans="2:40" ht="27.95" customHeight="1">
      <c r="B13" s="27" t="s">
        <v>140</v>
      </c>
      <c r="C13" s="29"/>
      <c r="D13" s="30"/>
      <c r="E13" s="31">
        <v>11605</v>
      </c>
      <c r="F13" s="31"/>
      <c r="G13" s="31">
        <v>14818.716010000004</v>
      </c>
      <c r="H13" s="31"/>
      <c r="I13" s="32">
        <v>1276.9251193451103</v>
      </c>
      <c r="J13" s="30"/>
      <c r="K13" s="31">
        <v>10438</v>
      </c>
      <c r="L13" s="33"/>
      <c r="M13" s="31">
        <v>19975.522980000002</v>
      </c>
      <c r="N13" s="33"/>
      <c r="O13" s="32">
        <v>1913.7308852270551</v>
      </c>
      <c r="P13" s="30"/>
      <c r="Q13" s="31">
        <v>8866</v>
      </c>
      <c r="R13" s="33"/>
      <c r="S13" s="31">
        <v>12826.438269999997</v>
      </c>
      <c r="T13" s="33"/>
      <c r="U13" s="32">
        <v>1446.6995567335887</v>
      </c>
      <c r="V13" s="32"/>
      <c r="W13" s="32"/>
      <c r="X13" s="199"/>
      <c r="Y13" s="199"/>
      <c r="Z13" s="199"/>
      <c r="AA13" s="199"/>
      <c r="AB13" s="200"/>
      <c r="AC13" s="199"/>
      <c r="AD13" s="199"/>
      <c r="AE13" s="199"/>
      <c r="AF13" s="199"/>
      <c r="AG13" s="199"/>
      <c r="AH13" s="200"/>
      <c r="AI13" s="199"/>
      <c r="AJ13" s="199"/>
      <c r="AK13" s="199"/>
      <c r="AL13" s="199"/>
      <c r="AM13" s="199"/>
      <c r="AN13" s="200"/>
    </row>
    <row r="14" spans="2:40" ht="27.95" customHeight="1">
      <c r="B14" s="27" t="s">
        <v>141</v>
      </c>
      <c r="C14" s="29"/>
      <c r="D14" s="30"/>
      <c r="E14" s="31">
        <v>2804</v>
      </c>
      <c r="F14" s="31"/>
      <c r="G14" s="31">
        <v>1385.9130199999995</v>
      </c>
      <c r="H14" s="31"/>
      <c r="I14" s="32">
        <v>494.2628459343793</v>
      </c>
      <c r="J14" s="30"/>
      <c r="K14" s="31">
        <v>191682</v>
      </c>
      <c r="L14" s="33"/>
      <c r="M14" s="31">
        <v>91110.925089999975</v>
      </c>
      <c r="N14" s="33"/>
      <c r="O14" s="32">
        <v>475.32332242985763</v>
      </c>
      <c r="P14" s="30"/>
      <c r="Q14" s="31">
        <v>16819</v>
      </c>
      <c r="R14" s="33"/>
      <c r="S14" s="31">
        <v>8382.8418099999981</v>
      </c>
      <c r="T14" s="33"/>
      <c r="U14" s="32">
        <v>498.41499554075733</v>
      </c>
      <c r="V14" s="32"/>
      <c r="W14" s="32"/>
      <c r="X14" s="199"/>
      <c r="Y14" s="199"/>
      <c r="Z14" s="199"/>
      <c r="AA14" s="199"/>
      <c r="AB14" s="200"/>
      <c r="AC14" s="199"/>
      <c r="AD14" s="199"/>
      <c r="AE14" s="199"/>
      <c r="AF14" s="199"/>
      <c r="AG14" s="199"/>
      <c r="AH14" s="200"/>
      <c r="AI14" s="199"/>
      <c r="AJ14" s="199"/>
      <c r="AK14" s="199"/>
      <c r="AL14" s="199"/>
      <c r="AM14" s="199"/>
      <c r="AN14" s="200"/>
    </row>
    <row r="15" spans="2:40" ht="16.149999999999999" customHeight="1">
      <c r="C15" s="29"/>
      <c r="D15" s="30"/>
      <c r="E15" s="31"/>
      <c r="F15" s="31"/>
      <c r="G15" s="31"/>
      <c r="H15" s="31"/>
      <c r="I15" s="32"/>
      <c r="J15" s="30"/>
      <c r="K15" s="31"/>
      <c r="L15" s="33"/>
      <c r="M15" s="31"/>
      <c r="N15" s="33"/>
      <c r="O15" s="32"/>
      <c r="P15" s="30"/>
      <c r="Q15" s="31"/>
      <c r="R15" s="33"/>
      <c r="S15" s="31"/>
      <c r="T15" s="33"/>
      <c r="U15" s="32"/>
      <c r="X15" s="199"/>
      <c r="Y15" s="199"/>
      <c r="Z15" s="199"/>
      <c r="AA15" s="199"/>
      <c r="AB15" s="200"/>
      <c r="AC15" s="199"/>
      <c r="AD15" s="199"/>
      <c r="AE15" s="199"/>
      <c r="AF15" s="199"/>
      <c r="AG15" s="199"/>
      <c r="AH15" s="200"/>
      <c r="AI15" s="199"/>
      <c r="AJ15" s="199"/>
      <c r="AK15" s="199"/>
      <c r="AL15" s="199"/>
      <c r="AM15" s="199"/>
      <c r="AN15" s="200"/>
    </row>
    <row r="16" spans="2:40" ht="19.5" customHeight="1">
      <c r="B16" s="245" t="s">
        <v>142</v>
      </c>
      <c r="C16" s="241"/>
      <c r="D16" s="242"/>
      <c r="E16" s="241">
        <v>953936</v>
      </c>
      <c r="F16" s="241"/>
      <c r="G16" s="241">
        <v>1108400.3700500003</v>
      </c>
      <c r="H16" s="241"/>
      <c r="I16" s="243">
        <v>1161.9232003509671</v>
      </c>
      <c r="J16" s="242"/>
      <c r="K16" s="241">
        <v>6460808</v>
      </c>
      <c r="L16" s="244"/>
      <c r="M16" s="241">
        <v>9313285.4009300042</v>
      </c>
      <c r="N16" s="244"/>
      <c r="O16" s="243">
        <v>1441.5047469186522</v>
      </c>
      <c r="P16" s="242"/>
      <c r="Q16" s="241">
        <v>2349184</v>
      </c>
      <c r="R16" s="244"/>
      <c r="S16" s="241">
        <v>2105361.5563599998</v>
      </c>
      <c r="T16" s="244"/>
      <c r="U16" s="243">
        <v>896.20972914850415</v>
      </c>
      <c r="X16" s="201"/>
      <c r="Y16" s="201"/>
      <c r="Z16" s="201"/>
      <c r="AA16" s="201"/>
      <c r="AB16" s="202"/>
      <c r="AC16" s="201"/>
      <c r="AD16" s="201"/>
      <c r="AE16" s="201"/>
      <c r="AF16" s="201"/>
      <c r="AG16" s="201"/>
      <c r="AH16" s="202"/>
      <c r="AI16" s="201"/>
      <c r="AJ16" s="201"/>
      <c r="AK16" s="201"/>
      <c r="AL16" s="201"/>
      <c r="AM16" s="201"/>
      <c r="AN16" s="202"/>
    </row>
    <row r="17" spans="2:23" ht="13.9" customHeight="1">
      <c r="B17" s="24"/>
      <c r="C17" s="25"/>
      <c r="D17" s="25"/>
      <c r="E17" s="324"/>
      <c r="F17" s="324"/>
      <c r="G17" s="324"/>
      <c r="H17" s="324"/>
      <c r="I17" s="324"/>
      <c r="J17" s="324"/>
      <c r="K17" s="324"/>
      <c r="L17" s="325"/>
      <c r="M17" s="324"/>
      <c r="N17" s="325"/>
      <c r="O17" s="324"/>
      <c r="P17" s="324"/>
      <c r="Q17" s="324"/>
      <c r="R17" s="325"/>
      <c r="S17" s="324"/>
      <c r="T17" s="325"/>
      <c r="U17" s="324"/>
    </row>
    <row r="18" spans="2:23" ht="50.25" customHeight="1">
      <c r="B18" s="475"/>
      <c r="C18" s="475"/>
      <c r="D18" s="28"/>
      <c r="O18" s="27" t="s">
        <v>124</v>
      </c>
      <c r="Q18" s="27" t="s">
        <v>124</v>
      </c>
      <c r="S18" s="27" t="s">
        <v>124</v>
      </c>
      <c r="U18" s="27" t="s">
        <v>124</v>
      </c>
    </row>
    <row r="19" spans="2:23" ht="9.9499999999999993" customHeight="1">
      <c r="B19" s="475"/>
      <c r="C19" s="475"/>
      <c r="D19" s="28"/>
    </row>
    <row r="20" spans="2:23" ht="27.95" customHeight="1">
      <c r="B20" s="476" t="s">
        <v>130</v>
      </c>
      <c r="C20" s="476"/>
      <c r="D20" s="296"/>
      <c r="E20" s="477" t="s">
        <v>104</v>
      </c>
      <c r="F20" s="477"/>
      <c r="G20" s="477"/>
      <c r="H20" s="477"/>
      <c r="I20" s="477"/>
      <c r="J20" s="326"/>
      <c r="K20" s="477" t="s">
        <v>105</v>
      </c>
      <c r="L20" s="477"/>
      <c r="M20" s="477"/>
      <c r="N20" s="477"/>
      <c r="O20" s="477"/>
      <c r="P20" s="326"/>
      <c r="Q20" s="477" t="s">
        <v>143</v>
      </c>
      <c r="R20" s="477"/>
      <c r="S20" s="477"/>
      <c r="T20" s="477"/>
      <c r="U20" s="477"/>
    </row>
    <row r="21" spans="2:23" ht="4.5" customHeight="1">
      <c r="B21" s="216"/>
      <c r="C21" s="216"/>
      <c r="D21" s="215"/>
      <c r="E21" s="216"/>
      <c r="F21" s="297"/>
      <c r="G21" s="297"/>
      <c r="H21" s="297"/>
      <c r="I21" s="297"/>
      <c r="J21" s="216"/>
      <c r="K21" s="216"/>
      <c r="L21" s="297"/>
      <c r="M21" s="297"/>
      <c r="N21" s="297"/>
      <c r="O21" s="297"/>
      <c r="P21" s="216"/>
      <c r="Q21" s="216"/>
      <c r="R21" s="297"/>
      <c r="S21" s="297"/>
      <c r="T21" s="297"/>
      <c r="U21" s="297"/>
    </row>
    <row r="22" spans="2:23" ht="27.95" customHeight="1">
      <c r="B22" s="298" t="s">
        <v>132</v>
      </c>
      <c r="C22" s="299"/>
      <c r="D22" s="181"/>
      <c r="E22" s="300" t="s">
        <v>7</v>
      </c>
      <c r="F22" s="301"/>
      <c r="G22" s="300" t="s">
        <v>133</v>
      </c>
      <c r="H22" s="301"/>
      <c r="I22" s="300" t="s">
        <v>134</v>
      </c>
      <c r="J22" s="302"/>
      <c r="K22" s="300" t="s">
        <v>7</v>
      </c>
      <c r="L22" s="301"/>
      <c r="M22" s="300" t="s">
        <v>133</v>
      </c>
      <c r="N22" s="301"/>
      <c r="O22" s="300" t="s">
        <v>134</v>
      </c>
      <c r="P22" s="302"/>
      <c r="Q22" s="300" t="s">
        <v>7</v>
      </c>
      <c r="R22" s="301"/>
      <c r="S22" s="300" t="s">
        <v>133</v>
      </c>
      <c r="T22" s="301"/>
      <c r="U22" s="300" t="s">
        <v>134</v>
      </c>
    </row>
    <row r="23" spans="2:23" ht="9.9499999999999993" customHeight="1">
      <c r="B23" s="481"/>
      <c r="C23" s="481"/>
      <c r="L23" s="303"/>
      <c r="N23" s="303"/>
      <c r="R23" s="304"/>
      <c r="T23" s="304"/>
    </row>
    <row r="24" spans="2:23" ht="19.5" customHeight="1">
      <c r="B24" s="27" t="s">
        <v>135</v>
      </c>
      <c r="C24" s="29"/>
      <c r="D24" s="30"/>
      <c r="E24" s="31">
        <v>260263</v>
      </c>
      <c r="F24" s="31"/>
      <c r="G24" s="31">
        <v>134443.41849999997</v>
      </c>
      <c r="H24" s="31"/>
      <c r="I24" s="32">
        <v>516.56754321590074</v>
      </c>
      <c r="J24" s="30"/>
      <c r="K24" s="31">
        <v>33592</v>
      </c>
      <c r="L24" s="33"/>
      <c r="M24" s="31">
        <v>25874.291890000004</v>
      </c>
      <c r="N24" s="33"/>
      <c r="O24" s="32">
        <v>770.25160425101228</v>
      </c>
      <c r="P24" s="30"/>
      <c r="Q24" s="31">
        <v>7541163</v>
      </c>
      <c r="R24" s="33"/>
      <c r="S24" s="31">
        <v>10323828.038150022</v>
      </c>
      <c r="T24" s="33"/>
      <c r="U24" s="32">
        <v>1368.9968030329039</v>
      </c>
      <c r="W24" s="35"/>
    </row>
    <row r="25" spans="2:23" ht="27.95" customHeight="1">
      <c r="B25" s="27" t="s">
        <v>136</v>
      </c>
      <c r="C25" s="29"/>
      <c r="D25" s="30"/>
      <c r="E25" s="31">
        <v>62496</v>
      </c>
      <c r="F25" s="31"/>
      <c r="G25" s="31">
        <v>25832.09550000001</v>
      </c>
      <c r="H25" s="31"/>
      <c r="I25" s="32">
        <v>413.33998175883272</v>
      </c>
      <c r="J25" s="30"/>
      <c r="K25" s="31">
        <v>9927</v>
      </c>
      <c r="L25" s="33"/>
      <c r="M25" s="31">
        <v>5630.7375599999968</v>
      </c>
      <c r="N25" s="33"/>
      <c r="O25" s="32">
        <v>567.21442127530941</v>
      </c>
      <c r="P25" s="30"/>
      <c r="Q25" s="31">
        <v>1987927</v>
      </c>
      <c r="R25" s="33"/>
      <c r="S25" s="31">
        <v>1719906.9665399978</v>
      </c>
      <c r="T25" s="33"/>
      <c r="U25" s="32">
        <v>865.17611891181002</v>
      </c>
      <c r="W25" s="35"/>
    </row>
    <row r="26" spans="2:23" ht="27.95" customHeight="1">
      <c r="B26" s="27" t="s">
        <v>137</v>
      </c>
      <c r="C26" s="29"/>
      <c r="D26" s="30"/>
      <c r="E26" s="31">
        <v>4735</v>
      </c>
      <c r="F26" s="31"/>
      <c r="G26" s="31">
        <v>2935.4403899999993</v>
      </c>
      <c r="H26" s="31"/>
      <c r="I26" s="32">
        <v>619.94517212249195</v>
      </c>
      <c r="J26" s="30"/>
      <c r="K26" s="31">
        <v>1276</v>
      </c>
      <c r="L26" s="33"/>
      <c r="M26" s="31">
        <v>1011.8709699999996</v>
      </c>
      <c r="N26" s="33"/>
      <c r="O26" s="32">
        <v>793.00232758620655</v>
      </c>
      <c r="P26" s="30"/>
      <c r="Q26" s="31">
        <v>116879</v>
      </c>
      <c r="R26" s="33"/>
      <c r="S26" s="31">
        <v>150120.99461999995</v>
      </c>
      <c r="T26" s="33"/>
      <c r="U26" s="32">
        <v>1284.413749433174</v>
      </c>
      <c r="W26" s="35"/>
    </row>
    <row r="27" spans="2:23" ht="27.95" customHeight="1">
      <c r="B27" s="27" t="s">
        <v>138</v>
      </c>
      <c r="C27" s="29"/>
      <c r="D27" s="30"/>
      <c r="E27" s="31">
        <v>1845</v>
      </c>
      <c r="F27" s="31"/>
      <c r="G27" s="31">
        <v>1713.9217299999998</v>
      </c>
      <c r="H27" s="31"/>
      <c r="I27" s="32">
        <v>928.954867208672</v>
      </c>
      <c r="J27" s="30"/>
      <c r="K27" s="31">
        <v>658</v>
      </c>
      <c r="L27" s="33"/>
      <c r="M27" s="31">
        <v>806.20071999999971</v>
      </c>
      <c r="N27" s="33"/>
      <c r="O27" s="32">
        <v>1225.2290577507595</v>
      </c>
      <c r="P27" s="30"/>
      <c r="Q27" s="31">
        <v>58409</v>
      </c>
      <c r="R27" s="33"/>
      <c r="S27" s="31">
        <v>129012.43180999999</v>
      </c>
      <c r="T27" s="33"/>
      <c r="U27" s="32">
        <v>2208.7765893954697</v>
      </c>
      <c r="W27" s="35"/>
    </row>
    <row r="28" spans="2:23" ht="27.95" customHeight="1">
      <c r="B28" s="27" t="s">
        <v>139</v>
      </c>
      <c r="C28" s="29"/>
      <c r="D28" s="30"/>
      <c r="E28" s="31">
        <v>10151</v>
      </c>
      <c r="F28" s="31"/>
      <c r="G28" s="31">
        <v>5179.7732699999988</v>
      </c>
      <c r="H28" s="31"/>
      <c r="I28" s="32">
        <v>510.27221653039095</v>
      </c>
      <c r="J28" s="30"/>
      <c r="K28" s="31">
        <v>447</v>
      </c>
      <c r="L28" s="33"/>
      <c r="M28" s="31">
        <v>497.70137000000017</v>
      </c>
      <c r="N28" s="33"/>
      <c r="O28" s="32">
        <v>1113.4258836689041</v>
      </c>
      <c r="P28" s="30"/>
      <c r="Q28" s="31">
        <v>202726</v>
      </c>
      <c r="R28" s="33"/>
      <c r="S28" s="31">
        <v>259603.99094000013</v>
      </c>
      <c r="T28" s="33"/>
      <c r="U28" s="32">
        <v>1280.5658422698625</v>
      </c>
      <c r="W28" s="35"/>
    </row>
    <row r="29" spans="2:23" ht="27.95" customHeight="1">
      <c r="B29" s="27" t="s">
        <v>140</v>
      </c>
      <c r="C29" s="29"/>
      <c r="D29" s="30"/>
      <c r="E29" s="31">
        <v>1013</v>
      </c>
      <c r="F29" s="31"/>
      <c r="G29" s="31">
        <v>969.63346000000013</v>
      </c>
      <c r="H29" s="31"/>
      <c r="I29" s="32">
        <v>957.18999012833171</v>
      </c>
      <c r="J29" s="30"/>
      <c r="K29" s="31">
        <v>197</v>
      </c>
      <c r="L29" s="33"/>
      <c r="M29" s="31">
        <v>291.98424999999997</v>
      </c>
      <c r="N29" s="33"/>
      <c r="O29" s="32">
        <v>1482.1535532994924</v>
      </c>
      <c r="P29" s="30"/>
      <c r="Q29" s="31">
        <v>32119</v>
      </c>
      <c r="R29" s="33"/>
      <c r="S29" s="31">
        <v>48882.294969999974</v>
      </c>
      <c r="T29" s="33"/>
      <c r="U29" s="32">
        <v>1521.9121071639831</v>
      </c>
      <c r="W29" s="35"/>
    </row>
    <row r="30" spans="2:23" ht="27.95" customHeight="1">
      <c r="B30" s="27" t="s">
        <v>141</v>
      </c>
      <c r="C30" s="29"/>
      <c r="D30" s="30"/>
      <c r="E30" s="31"/>
      <c r="F30" s="31"/>
      <c r="G30" s="31"/>
      <c r="H30" s="31"/>
      <c r="I30" s="32"/>
      <c r="J30" s="30"/>
      <c r="K30" s="31"/>
      <c r="L30" s="33"/>
      <c r="M30" s="31"/>
      <c r="N30" s="33"/>
      <c r="O30" s="32"/>
      <c r="P30" s="30"/>
      <c r="Q30" s="31">
        <v>211305</v>
      </c>
      <c r="R30" s="33"/>
      <c r="S30" s="31">
        <v>100879.67991999997</v>
      </c>
      <c r="T30" s="33"/>
      <c r="U30" s="32">
        <v>477.41264958235712</v>
      </c>
      <c r="W30" s="35"/>
    </row>
    <row r="31" spans="2:23" ht="16.149999999999999" customHeight="1">
      <c r="C31" s="29"/>
      <c r="D31" s="30"/>
      <c r="E31" s="31"/>
      <c r="F31" s="31"/>
      <c r="G31" s="31"/>
      <c r="H31" s="31"/>
      <c r="I31" s="32"/>
      <c r="J31" s="30"/>
      <c r="K31" s="31"/>
      <c r="L31" s="33"/>
      <c r="M31" s="31"/>
      <c r="N31" s="33"/>
      <c r="O31" s="32"/>
      <c r="P31" s="30"/>
      <c r="Q31" s="31"/>
      <c r="R31" s="33"/>
      <c r="S31" s="31"/>
      <c r="T31" s="33"/>
      <c r="U31" s="32"/>
      <c r="W31" s="35"/>
    </row>
    <row r="32" spans="2:23" ht="24" customHeight="1">
      <c r="B32" s="245" t="s">
        <v>142</v>
      </c>
      <c r="C32" s="241"/>
      <c r="D32" s="242"/>
      <c r="E32" s="241">
        <v>340503</v>
      </c>
      <c r="F32" s="241"/>
      <c r="G32" s="241">
        <v>171074.28285000011</v>
      </c>
      <c r="H32" s="241"/>
      <c r="I32" s="243">
        <v>502.4163747455973</v>
      </c>
      <c r="J32" s="242"/>
      <c r="K32" s="241">
        <v>46097</v>
      </c>
      <c r="L32" s="244"/>
      <c r="M32" s="241">
        <v>34112.786760000003</v>
      </c>
      <c r="N32" s="244"/>
      <c r="O32" s="243">
        <v>740.02184003297407</v>
      </c>
      <c r="P32" s="242"/>
      <c r="Q32" s="241">
        <v>10150528</v>
      </c>
      <c r="R32" s="244"/>
      <c r="S32" s="241">
        <v>12732234.396950005</v>
      </c>
      <c r="T32" s="244"/>
      <c r="U32" s="243">
        <v>1254.3420792445481</v>
      </c>
      <c r="W32" s="35"/>
    </row>
    <row r="33" spans="2:40" ht="9.9499999999999993" customHeight="1">
      <c r="B33" s="482"/>
      <c r="C33" s="482"/>
      <c r="D33" s="30"/>
      <c r="J33" s="30"/>
      <c r="P33" s="30"/>
    </row>
    <row r="34" spans="2:40" ht="50.1" customHeight="1">
      <c r="B34" s="482"/>
      <c r="C34" s="482"/>
      <c r="D34" s="30"/>
      <c r="E34" s="27" t="s">
        <v>124</v>
      </c>
      <c r="G34" s="27" t="s">
        <v>124</v>
      </c>
      <c r="I34" s="27" t="s">
        <v>124</v>
      </c>
      <c r="J34" s="29"/>
      <c r="K34" s="27" t="s">
        <v>124</v>
      </c>
      <c r="M34" s="27" t="s">
        <v>124</v>
      </c>
      <c r="O34" s="27" t="s">
        <v>124</v>
      </c>
      <c r="Q34" s="27" t="s">
        <v>124</v>
      </c>
      <c r="S34" s="27" t="s">
        <v>124</v>
      </c>
      <c r="U34" s="27" t="s">
        <v>124</v>
      </c>
    </row>
    <row r="35" spans="2:40" ht="68.099999999999994" customHeight="1">
      <c r="B35" s="24" t="s">
        <v>144</v>
      </c>
      <c r="C35" s="24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2:40" ht="27.95" customHeight="1">
      <c r="B36" s="37" t="s">
        <v>220</v>
      </c>
      <c r="C36" s="24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</row>
    <row r="37" spans="2:40" ht="24.95" customHeight="1">
      <c r="B37" s="483"/>
      <c r="C37" s="483"/>
      <c r="D37" s="28"/>
      <c r="E37" s="28"/>
      <c r="F37" s="28"/>
      <c r="G37" s="28"/>
      <c r="H37" s="28"/>
      <c r="I37" s="28"/>
      <c r="J37" s="28"/>
      <c r="K37" s="28"/>
      <c r="L37" s="305"/>
      <c r="M37" s="28"/>
      <c r="N37" s="305"/>
      <c r="O37" s="28"/>
      <c r="P37" s="28"/>
      <c r="Q37" s="28"/>
      <c r="R37" s="305"/>
      <c r="S37" s="28"/>
      <c r="T37" s="305"/>
      <c r="U37" s="28"/>
    </row>
    <row r="38" spans="2:40" ht="27.95" customHeight="1">
      <c r="B38" s="477" t="s">
        <v>146</v>
      </c>
      <c r="C38" s="484"/>
      <c r="D38" s="306"/>
      <c r="E38" s="477" t="s">
        <v>145</v>
      </c>
      <c r="F38" s="478"/>
      <c r="G38" s="478"/>
      <c r="H38" s="478"/>
      <c r="I38" s="478"/>
      <c r="J38" s="306"/>
      <c r="K38" s="477" t="s">
        <v>142</v>
      </c>
      <c r="L38" s="478"/>
      <c r="M38" s="478"/>
      <c r="N38" s="478"/>
      <c r="O38" s="478"/>
      <c r="P38" s="306"/>
      <c r="Q38" s="479" t="s">
        <v>169</v>
      </c>
      <c r="R38" s="480"/>
      <c r="S38" s="480"/>
      <c r="T38" s="480"/>
      <c r="U38" s="480"/>
      <c r="X38" s="199"/>
      <c r="Y38" s="204"/>
      <c r="Z38" s="199"/>
      <c r="AA38" s="203"/>
      <c r="AB38" s="200"/>
      <c r="AC38" s="203"/>
      <c r="AD38" s="199"/>
      <c r="AE38" s="204"/>
      <c r="AF38" s="199"/>
      <c r="AG38" s="203"/>
      <c r="AH38" s="200"/>
      <c r="AI38" s="203"/>
      <c r="AJ38" s="200"/>
      <c r="AK38" s="200"/>
      <c r="AL38" s="200"/>
      <c r="AM38" s="200"/>
      <c r="AN38" s="200"/>
    </row>
    <row r="39" spans="2:40" ht="4.5" customHeight="1">
      <c r="B39" s="477"/>
      <c r="C39" s="484"/>
      <c r="D39" s="308"/>
      <c r="E39" s="297"/>
      <c r="F39" s="309"/>
      <c r="G39" s="309"/>
      <c r="H39" s="309"/>
      <c r="I39" s="309"/>
      <c r="J39" s="308"/>
      <c r="K39" s="297"/>
      <c r="L39" s="309"/>
      <c r="M39" s="309"/>
      <c r="N39" s="309"/>
      <c r="O39" s="309"/>
      <c r="P39" s="308"/>
      <c r="Q39" s="297"/>
      <c r="R39" s="309"/>
      <c r="S39" s="309"/>
      <c r="T39" s="309"/>
      <c r="U39" s="309"/>
      <c r="X39" s="199"/>
      <c r="Y39" s="204"/>
      <c r="Z39" s="199"/>
      <c r="AA39" s="203"/>
      <c r="AB39" s="200"/>
      <c r="AC39" s="203"/>
      <c r="AD39" s="199"/>
      <c r="AE39" s="204"/>
      <c r="AF39" s="199"/>
      <c r="AG39" s="203"/>
      <c r="AH39" s="200"/>
      <c r="AI39" s="203"/>
      <c r="AJ39" s="200"/>
      <c r="AK39" s="200"/>
      <c r="AL39" s="200"/>
      <c r="AM39" s="200"/>
      <c r="AN39" s="200"/>
    </row>
    <row r="40" spans="2:40" ht="27.95" customHeight="1">
      <c r="B40" s="484" t="s">
        <v>146</v>
      </c>
      <c r="C40" s="484"/>
      <c r="D40" s="181"/>
      <c r="E40" s="300" t="s">
        <v>7</v>
      </c>
      <c r="F40" s="307"/>
      <c r="G40" s="300"/>
      <c r="H40" s="307"/>
      <c r="I40" s="300" t="s">
        <v>134</v>
      </c>
      <c r="J40" s="302"/>
      <c r="K40" s="300" t="s">
        <v>7</v>
      </c>
      <c r="L40" s="301"/>
      <c r="M40" s="300"/>
      <c r="N40" s="301"/>
      <c r="O40" s="300" t="s">
        <v>134</v>
      </c>
      <c r="P40" s="302"/>
      <c r="Q40" s="300" t="s">
        <v>7</v>
      </c>
      <c r="R40" s="301"/>
      <c r="S40" s="300"/>
      <c r="T40" s="301"/>
      <c r="U40" s="300" t="s">
        <v>134</v>
      </c>
      <c r="X40" s="199"/>
      <c r="Y40" s="204"/>
      <c r="Z40" s="199"/>
      <c r="AA40" s="203"/>
      <c r="AB40" s="200"/>
      <c r="AC40" s="203"/>
      <c r="AD40" s="199"/>
      <c r="AE40" s="204"/>
      <c r="AF40" s="199"/>
      <c r="AG40" s="203"/>
      <c r="AH40" s="200"/>
      <c r="AI40" s="203"/>
      <c r="AJ40" s="200"/>
      <c r="AK40" s="200"/>
      <c r="AL40" s="200"/>
      <c r="AM40" s="200"/>
      <c r="AN40" s="200"/>
    </row>
    <row r="41" spans="2:40" ht="9.9499999999999993" customHeight="1">
      <c r="B41" s="481"/>
      <c r="C41" s="481"/>
      <c r="X41" s="199"/>
      <c r="Y41" s="204"/>
      <c r="Z41" s="199"/>
      <c r="AA41" s="203"/>
      <c r="AB41" s="200"/>
      <c r="AC41" s="203"/>
      <c r="AD41" s="199"/>
      <c r="AE41" s="204"/>
      <c r="AF41" s="199"/>
      <c r="AG41" s="203"/>
      <c r="AH41" s="200"/>
      <c r="AI41" s="203"/>
      <c r="AJ41" s="200"/>
      <c r="AK41" s="200"/>
      <c r="AL41" s="200"/>
      <c r="AM41" s="200"/>
      <c r="AN41" s="200"/>
    </row>
    <row r="42" spans="2:40" ht="18" customHeight="1">
      <c r="B42" s="27" t="s">
        <v>48</v>
      </c>
      <c r="E42" s="31">
        <v>7946</v>
      </c>
      <c r="F42" s="432"/>
      <c r="G42" s="31"/>
      <c r="I42" s="32">
        <v>1085.1270928769191</v>
      </c>
      <c r="K42" s="31">
        <v>10048</v>
      </c>
      <c r="L42" s="31"/>
      <c r="M42" s="31"/>
      <c r="O42" s="32">
        <v>1063.0103463375797</v>
      </c>
      <c r="Q42" s="32">
        <v>79.080414012738856</v>
      </c>
      <c r="R42" s="32"/>
      <c r="S42" s="32"/>
      <c r="T42" s="32"/>
      <c r="U42" s="32">
        <v>102.08057678982512</v>
      </c>
    </row>
    <row r="43" spans="2:40" ht="9.9499999999999993" customHeight="1">
      <c r="E43" s="31"/>
      <c r="F43" s="432"/>
      <c r="G43" s="31"/>
      <c r="I43" s="32"/>
      <c r="K43" s="31"/>
      <c r="L43" s="31"/>
      <c r="M43" s="31"/>
      <c r="O43" s="32"/>
      <c r="Q43" s="32"/>
      <c r="R43" s="32"/>
      <c r="S43" s="32"/>
      <c r="T43" s="32"/>
      <c r="U43" s="32"/>
    </row>
    <row r="44" spans="2:40" ht="18" customHeight="1">
      <c r="B44" s="27" t="s">
        <v>49</v>
      </c>
      <c r="E44" s="31">
        <v>22944</v>
      </c>
      <c r="F44" s="432"/>
      <c r="G44" s="31"/>
      <c r="I44" s="32">
        <v>1582.3656489714087</v>
      </c>
      <c r="K44" s="31">
        <v>27917</v>
      </c>
      <c r="L44" s="31"/>
      <c r="M44" s="31"/>
      <c r="O44" s="32">
        <v>1479.7293924848659</v>
      </c>
      <c r="Q44" s="32">
        <v>82.186481355446503</v>
      </c>
      <c r="R44" s="32"/>
      <c r="S44" s="32"/>
      <c r="T44" s="32"/>
      <c r="U44" s="32">
        <v>106.93615042100291</v>
      </c>
    </row>
    <row r="45" spans="2:40" ht="9.9499999999999993" customHeight="1">
      <c r="B45" s="482"/>
      <c r="C45" s="482"/>
      <c r="D45" s="310"/>
      <c r="E45" s="433"/>
      <c r="F45" s="433"/>
      <c r="G45" s="433"/>
      <c r="H45" s="433"/>
      <c r="I45" s="433"/>
      <c r="J45" s="310"/>
      <c r="K45" s="29"/>
      <c r="L45" s="315"/>
      <c r="M45" s="29"/>
      <c r="N45" s="315"/>
      <c r="O45" s="29"/>
      <c r="P45" s="310"/>
      <c r="R45" s="434"/>
      <c r="T45" s="434"/>
    </row>
    <row r="46" spans="2:40">
      <c r="D46" s="32"/>
      <c r="E46" s="32"/>
      <c r="F46" s="32"/>
      <c r="G46" s="32"/>
      <c r="H46" s="32"/>
      <c r="I46" s="32"/>
    </row>
    <row r="47" spans="2:40">
      <c r="D47" s="32"/>
      <c r="E47" s="32"/>
      <c r="F47" s="32"/>
      <c r="G47" s="32"/>
      <c r="H47" s="32"/>
      <c r="I47" s="32"/>
    </row>
    <row r="48" spans="2:40">
      <c r="D48" s="32"/>
      <c r="E48" s="32"/>
      <c r="F48" s="32"/>
      <c r="G48" s="32"/>
      <c r="H48" s="32"/>
      <c r="I48" s="32"/>
      <c r="Q48" s="38"/>
    </row>
    <row r="49" spans="4:9">
      <c r="D49" s="32"/>
      <c r="E49" s="32"/>
      <c r="F49" s="32"/>
      <c r="G49" s="32"/>
      <c r="H49" s="32"/>
      <c r="I49" s="32"/>
    </row>
    <row r="50" spans="4:9">
      <c r="D50" s="32"/>
      <c r="E50" s="32"/>
      <c r="F50" s="32"/>
      <c r="G50" s="32"/>
      <c r="H50" s="32"/>
      <c r="I50" s="32"/>
    </row>
    <row r="51" spans="4:9">
      <c r="D51" s="32"/>
      <c r="E51" s="32"/>
      <c r="F51" s="32"/>
      <c r="G51" s="32"/>
      <c r="H51" s="32"/>
      <c r="I51" s="32"/>
    </row>
    <row r="52" spans="4:9">
      <c r="D52" s="32"/>
      <c r="E52" s="32"/>
      <c r="F52" s="32"/>
      <c r="G52" s="32"/>
      <c r="H52" s="32"/>
      <c r="I52" s="32"/>
    </row>
    <row r="53" spans="4:9">
      <c r="D53" s="32"/>
      <c r="E53" s="32"/>
      <c r="F53" s="32"/>
      <c r="G53" s="32"/>
      <c r="H53" s="32"/>
      <c r="I53" s="32"/>
    </row>
    <row r="54" spans="4:9">
      <c r="D54" s="32"/>
      <c r="E54" s="32"/>
      <c r="F54" s="32"/>
      <c r="G54" s="32"/>
      <c r="H54" s="32"/>
      <c r="I54" s="32"/>
    </row>
    <row r="55" spans="4:9">
      <c r="D55" s="32"/>
      <c r="E55" s="32"/>
      <c r="F55" s="32"/>
      <c r="G55" s="32"/>
      <c r="H55" s="32"/>
      <c r="I55" s="32"/>
    </row>
    <row r="56" spans="4:9">
      <c r="D56" s="32"/>
      <c r="E56" s="32"/>
      <c r="F56" s="32"/>
      <c r="G56" s="32"/>
      <c r="H56" s="32"/>
      <c r="I56" s="32"/>
    </row>
    <row r="57" spans="4:9">
      <c r="D57" s="32"/>
      <c r="E57" s="32"/>
      <c r="F57" s="32"/>
      <c r="G57" s="32"/>
      <c r="H57" s="32"/>
      <c r="I57" s="32"/>
    </row>
    <row r="58" spans="4:9">
      <c r="D58" s="32"/>
      <c r="E58" s="32"/>
      <c r="F58" s="32"/>
      <c r="G58" s="32"/>
      <c r="H58" s="32"/>
      <c r="I58" s="32"/>
    </row>
    <row r="59" spans="4:9">
      <c r="D59" s="32"/>
      <c r="E59" s="32"/>
      <c r="F59" s="32"/>
      <c r="G59" s="32"/>
      <c r="H59" s="32"/>
      <c r="I59" s="32"/>
    </row>
    <row r="60" spans="4:9">
      <c r="D60" s="32"/>
      <c r="E60" s="32"/>
      <c r="F60" s="32"/>
      <c r="G60" s="32"/>
      <c r="H60" s="32"/>
      <c r="I60" s="32"/>
    </row>
    <row r="61" spans="4:9">
      <c r="D61" s="32"/>
      <c r="E61" s="32"/>
      <c r="F61" s="32"/>
      <c r="G61" s="32"/>
      <c r="H61" s="32"/>
      <c r="I61" s="32"/>
    </row>
    <row r="62" spans="4:9">
      <c r="D62" s="32"/>
      <c r="E62" s="32"/>
      <c r="F62" s="32"/>
      <c r="G62" s="32"/>
      <c r="H62" s="32"/>
      <c r="I62" s="32"/>
    </row>
    <row r="63" spans="4:9">
      <c r="D63" s="32"/>
      <c r="E63" s="32"/>
      <c r="F63" s="32"/>
      <c r="G63" s="32"/>
      <c r="H63" s="32"/>
      <c r="I63" s="32"/>
    </row>
    <row r="64" spans="4:9">
      <c r="D64" s="32"/>
      <c r="E64" s="32"/>
      <c r="F64" s="32"/>
      <c r="G64" s="32"/>
      <c r="H64" s="32"/>
      <c r="I64" s="32"/>
    </row>
    <row r="65" spans="4:9">
      <c r="D65" s="32"/>
      <c r="E65" s="32"/>
      <c r="F65" s="32"/>
      <c r="G65" s="32"/>
      <c r="H65" s="32"/>
      <c r="I65" s="32"/>
    </row>
    <row r="66" spans="4:9">
      <c r="D66" s="32"/>
      <c r="E66" s="32"/>
      <c r="F66" s="32"/>
      <c r="G66" s="32"/>
      <c r="H66" s="32"/>
      <c r="I66" s="32"/>
    </row>
    <row r="67" spans="4:9">
      <c r="D67" s="32"/>
      <c r="E67" s="32"/>
      <c r="F67" s="32"/>
      <c r="G67" s="32"/>
      <c r="H67" s="32"/>
      <c r="I67" s="32"/>
    </row>
    <row r="68" spans="4:9">
      <c r="D68" s="32"/>
      <c r="E68" s="32"/>
      <c r="F68" s="32"/>
      <c r="G68" s="32"/>
      <c r="H68" s="32"/>
      <c r="I68" s="32"/>
    </row>
    <row r="69" spans="4:9">
      <c r="D69" s="32"/>
      <c r="E69" s="32"/>
      <c r="F69" s="32"/>
      <c r="G69" s="32"/>
      <c r="H69" s="32"/>
      <c r="I69" s="32"/>
    </row>
    <row r="70" spans="4:9">
      <c r="D70" s="32"/>
      <c r="E70" s="32"/>
      <c r="F70" s="32"/>
      <c r="G70" s="32"/>
      <c r="H70" s="32"/>
      <c r="I70" s="32"/>
    </row>
    <row r="71" spans="4:9">
      <c r="D71" s="32"/>
      <c r="E71" s="32"/>
      <c r="F71" s="32"/>
      <c r="G71" s="32"/>
      <c r="H71" s="32"/>
      <c r="I71" s="32"/>
    </row>
    <row r="72" spans="4:9">
      <c r="D72" s="32"/>
      <c r="E72" s="32"/>
      <c r="F72" s="32"/>
      <c r="G72" s="32"/>
      <c r="H72" s="32"/>
      <c r="I72" s="32"/>
    </row>
    <row r="73" spans="4:9">
      <c r="D73" s="32"/>
      <c r="E73" s="32"/>
      <c r="F73" s="32"/>
      <c r="G73" s="32"/>
      <c r="H73" s="32"/>
      <c r="I73" s="32"/>
    </row>
    <row r="74" spans="4:9">
      <c r="D74" s="32"/>
      <c r="E74" s="32"/>
      <c r="F74" s="32"/>
      <c r="G74" s="32"/>
      <c r="H74" s="32"/>
      <c r="I74" s="32"/>
    </row>
    <row r="75" spans="4:9">
      <c r="D75" s="32"/>
      <c r="E75" s="32"/>
      <c r="F75" s="32"/>
      <c r="G75" s="32"/>
      <c r="H75" s="32"/>
      <c r="I75" s="32"/>
    </row>
    <row r="76" spans="4:9">
      <c r="D76" s="32"/>
      <c r="E76" s="32"/>
      <c r="F76" s="32"/>
      <c r="G76" s="32"/>
      <c r="H76" s="32"/>
      <c r="I76" s="32"/>
    </row>
    <row r="77" spans="4:9">
      <c r="D77" s="32"/>
      <c r="E77" s="32"/>
      <c r="F77" s="32"/>
      <c r="G77" s="32"/>
      <c r="H77" s="32"/>
      <c r="I77" s="32"/>
    </row>
    <row r="78" spans="4:9">
      <c r="D78" s="32"/>
      <c r="E78" s="32"/>
      <c r="F78" s="32"/>
      <c r="G78" s="32"/>
      <c r="H78" s="32"/>
      <c r="I78" s="32"/>
    </row>
    <row r="79" spans="4:9">
      <c r="D79" s="32"/>
      <c r="E79" s="32"/>
      <c r="F79" s="32"/>
      <c r="G79" s="32"/>
      <c r="H79" s="32"/>
      <c r="I79" s="32"/>
    </row>
  </sheetData>
  <mergeCells count="20">
    <mergeCell ref="B41:C41"/>
    <mergeCell ref="B45:C45"/>
    <mergeCell ref="B34:C34"/>
    <mergeCell ref="B37:C37"/>
    <mergeCell ref="B38:C40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19:C19"/>
    <mergeCell ref="B4:C4"/>
    <mergeCell ref="E4:I4"/>
    <mergeCell ref="K4:O4"/>
    <mergeCell ref="Q4:U4"/>
    <mergeCell ref="B18:C18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cellWatches>
    <cellWatch r="E16"/>
    <cellWatch r="I16"/>
    <cellWatch r="K16"/>
    <cellWatch r="O16"/>
    <cellWatch r="Q16"/>
    <cellWatch r="U16"/>
    <cellWatch r="E32"/>
    <cellWatch r="I32"/>
    <cellWatch r="K32"/>
    <cellWatch r="O32"/>
    <cellWatch r="Q32"/>
    <cellWatch r="U3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AK83"/>
  <sheetViews>
    <sheetView showGridLines="0" showRowColHeaders="0" showZeros="0" zoomScaleNormal="100" workbookViewId="0">
      <selection activeCell="X27" sqref="X27"/>
    </sheetView>
  </sheetViews>
  <sheetFormatPr baseColWidth="10" defaultColWidth="10.140625" defaultRowHeight="12.75"/>
  <cols>
    <col min="1" max="1" width="2" style="39" customWidth="1"/>
    <col min="2" max="2" width="8.28515625" style="39" customWidth="1"/>
    <col min="3" max="6" width="10.7109375" style="39" customWidth="1"/>
    <col min="7" max="8" width="10.7109375" style="39" hidden="1" customWidth="1"/>
    <col min="9" max="14" width="10.7109375" style="39" customWidth="1"/>
    <col min="15" max="16" width="10.7109375" style="39" hidden="1" customWidth="1"/>
    <col min="17" max="18" width="10.7109375" style="39" customWidth="1"/>
    <col min="19" max="19" width="6.28515625" style="39" customWidth="1"/>
    <col min="20" max="22" width="7.7109375" style="39" customWidth="1"/>
    <col min="23" max="16384" width="10.140625" style="39"/>
  </cols>
  <sheetData>
    <row r="1" spans="1:37" ht="18.95" customHeight="1">
      <c r="B1" s="488" t="s">
        <v>170</v>
      </c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</row>
    <row r="2" spans="1:37" ht="18.95" customHeight="1">
      <c r="B2" s="490" t="s">
        <v>221</v>
      </c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T2" s="7" t="s">
        <v>168</v>
      </c>
      <c r="V2" s="197"/>
    </row>
    <row r="3" spans="1:37" ht="18.95" customHeight="1">
      <c r="B3" s="490" t="s">
        <v>173</v>
      </c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  <c r="Q3" s="491"/>
      <c r="R3" s="491"/>
    </row>
    <row r="4" spans="1:37" ht="14.25" customHeight="1">
      <c r="A4" s="246"/>
      <c r="B4" s="247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</row>
    <row r="5" spans="1:37" ht="14.25" customHeight="1">
      <c r="A5" s="246"/>
      <c r="B5" s="485" t="s">
        <v>0</v>
      </c>
      <c r="C5" s="486" t="s">
        <v>28</v>
      </c>
      <c r="D5" s="486"/>
      <c r="E5" s="486"/>
      <c r="F5" s="486"/>
      <c r="G5" s="486"/>
      <c r="H5" s="486"/>
      <c r="I5" s="486"/>
      <c r="J5" s="486"/>
      <c r="K5" s="486" t="s">
        <v>29</v>
      </c>
      <c r="L5" s="486"/>
      <c r="M5" s="486"/>
      <c r="N5" s="486"/>
      <c r="O5" s="486"/>
      <c r="P5" s="486"/>
      <c r="Q5" s="486"/>
      <c r="R5" s="486"/>
    </row>
    <row r="6" spans="1:37" ht="14.25" customHeight="1">
      <c r="A6" s="246"/>
      <c r="B6" s="485"/>
      <c r="C6" s="486" t="s">
        <v>3</v>
      </c>
      <c r="D6" s="486"/>
      <c r="E6" s="487" t="s">
        <v>4</v>
      </c>
      <c r="F6" s="487"/>
      <c r="G6" s="486" t="s">
        <v>5</v>
      </c>
      <c r="H6" s="486"/>
      <c r="I6" s="486" t="s">
        <v>6</v>
      </c>
      <c r="J6" s="486"/>
      <c r="K6" s="486" t="s">
        <v>3</v>
      </c>
      <c r="L6" s="486"/>
      <c r="M6" s="487" t="s">
        <v>4</v>
      </c>
      <c r="N6" s="487"/>
      <c r="O6" s="486" t="s">
        <v>5</v>
      </c>
      <c r="P6" s="486"/>
      <c r="Q6" s="486" t="s">
        <v>6</v>
      </c>
      <c r="R6" s="486"/>
    </row>
    <row r="7" spans="1:37" ht="14.25" customHeight="1">
      <c r="A7" s="246"/>
      <c r="B7" s="485"/>
      <c r="C7" s="248" t="s">
        <v>7</v>
      </c>
      <c r="D7" s="249" t="s">
        <v>8</v>
      </c>
      <c r="E7" s="250" t="s">
        <v>7</v>
      </c>
      <c r="F7" s="250" t="s">
        <v>8</v>
      </c>
      <c r="G7" s="248" t="s">
        <v>7</v>
      </c>
      <c r="H7" s="250" t="s">
        <v>8</v>
      </c>
      <c r="I7" s="248" t="s">
        <v>7</v>
      </c>
      <c r="J7" s="250" t="s">
        <v>8</v>
      </c>
      <c r="K7" s="248" t="s">
        <v>7</v>
      </c>
      <c r="L7" s="249" t="s">
        <v>8</v>
      </c>
      <c r="M7" s="250" t="s">
        <v>7</v>
      </c>
      <c r="N7" s="250" t="s">
        <v>8</v>
      </c>
      <c r="O7" s="248" t="s">
        <v>7</v>
      </c>
      <c r="P7" s="250" t="s">
        <v>8</v>
      </c>
      <c r="Q7" s="248" t="s">
        <v>7</v>
      </c>
      <c r="R7" s="250" t="s">
        <v>8</v>
      </c>
    </row>
    <row r="8" spans="1:37" ht="14.25" customHeight="1">
      <c r="A8" s="246"/>
      <c r="B8" s="251" t="s">
        <v>9</v>
      </c>
      <c r="C8" s="252">
        <v>0</v>
      </c>
      <c r="D8" s="253">
        <v>0</v>
      </c>
      <c r="E8" s="252">
        <v>0</v>
      </c>
      <c r="F8" s="253">
        <v>0</v>
      </c>
      <c r="G8" s="252">
        <v>0</v>
      </c>
      <c r="H8" s="253">
        <v>0</v>
      </c>
      <c r="I8" s="252">
        <v>0</v>
      </c>
      <c r="J8" s="253">
        <v>0</v>
      </c>
      <c r="K8" s="252">
        <v>0</v>
      </c>
      <c r="L8" s="253">
        <v>0</v>
      </c>
      <c r="M8" s="252">
        <v>0</v>
      </c>
      <c r="N8" s="253">
        <v>0</v>
      </c>
      <c r="O8" s="252">
        <v>0</v>
      </c>
      <c r="P8" s="253">
        <v>0</v>
      </c>
      <c r="Q8" s="252">
        <v>0</v>
      </c>
      <c r="R8" s="253">
        <v>0</v>
      </c>
      <c r="V8" s="205"/>
      <c r="W8" s="198"/>
      <c r="X8" s="205"/>
      <c r="Y8" s="198"/>
      <c r="Z8" s="205"/>
      <c r="AA8" s="198"/>
      <c r="AB8" s="205"/>
      <c r="AC8" s="198"/>
      <c r="AD8" s="205"/>
      <c r="AE8" s="198"/>
      <c r="AF8" s="205"/>
      <c r="AG8" s="198"/>
      <c r="AH8" s="205"/>
      <c r="AI8" s="198"/>
      <c r="AJ8" s="205"/>
      <c r="AK8" s="198"/>
    </row>
    <row r="9" spans="1:37" ht="14.25" customHeight="1">
      <c r="A9" s="246"/>
      <c r="B9" s="254" t="s">
        <v>10</v>
      </c>
      <c r="C9" s="252">
        <v>0</v>
      </c>
      <c r="D9" s="253">
        <v>0</v>
      </c>
      <c r="E9" s="252">
        <v>0</v>
      </c>
      <c r="F9" s="253">
        <v>0</v>
      </c>
      <c r="G9" s="252">
        <v>0</v>
      </c>
      <c r="H9" s="253">
        <v>0</v>
      </c>
      <c r="I9" s="252">
        <v>0</v>
      </c>
      <c r="J9" s="253">
        <v>0</v>
      </c>
      <c r="K9" s="252">
        <v>0</v>
      </c>
      <c r="L9" s="253">
        <v>0</v>
      </c>
      <c r="M9" s="252">
        <v>0</v>
      </c>
      <c r="N9" s="253">
        <v>0</v>
      </c>
      <c r="O9" s="252">
        <v>0</v>
      </c>
      <c r="P9" s="253">
        <v>0</v>
      </c>
      <c r="Q9" s="252">
        <v>0</v>
      </c>
      <c r="R9" s="253">
        <v>0</v>
      </c>
      <c r="V9" s="205"/>
      <c r="W9" s="198"/>
      <c r="X9" s="205"/>
      <c r="Y9" s="198"/>
      <c r="Z9" s="205"/>
      <c r="AA9" s="198"/>
      <c r="AB9" s="205"/>
      <c r="AC9" s="198"/>
      <c r="AD9" s="205"/>
      <c r="AE9" s="198"/>
      <c r="AF9" s="205"/>
      <c r="AG9" s="198"/>
      <c r="AH9" s="205"/>
      <c r="AI9" s="198"/>
      <c r="AJ9" s="205"/>
      <c r="AK9" s="198"/>
    </row>
    <row r="10" spans="1:37" ht="14.25" customHeight="1">
      <c r="A10" s="246"/>
      <c r="B10" s="251" t="s">
        <v>11</v>
      </c>
      <c r="C10" s="252">
        <v>0</v>
      </c>
      <c r="D10" s="253">
        <v>0</v>
      </c>
      <c r="E10" s="252">
        <v>0</v>
      </c>
      <c r="F10" s="253">
        <v>0</v>
      </c>
      <c r="G10" s="252">
        <v>0</v>
      </c>
      <c r="H10" s="253">
        <v>0</v>
      </c>
      <c r="I10" s="252">
        <v>0</v>
      </c>
      <c r="J10" s="253">
        <v>0</v>
      </c>
      <c r="K10" s="252">
        <v>0</v>
      </c>
      <c r="L10" s="253">
        <v>0</v>
      </c>
      <c r="M10" s="252">
        <v>0</v>
      </c>
      <c r="N10" s="253">
        <v>0</v>
      </c>
      <c r="O10" s="252">
        <v>0</v>
      </c>
      <c r="P10" s="253">
        <v>0</v>
      </c>
      <c r="Q10" s="252">
        <v>0</v>
      </c>
      <c r="R10" s="253">
        <v>0</v>
      </c>
      <c r="V10" s="205"/>
      <c r="W10" s="198"/>
      <c r="X10" s="205"/>
      <c r="Y10" s="198"/>
      <c r="Z10" s="205"/>
      <c r="AA10" s="198"/>
      <c r="AB10" s="205"/>
      <c r="AC10" s="198"/>
      <c r="AD10" s="205"/>
      <c r="AE10" s="198"/>
      <c r="AF10" s="205"/>
      <c r="AG10" s="198"/>
      <c r="AH10" s="205"/>
      <c r="AI10" s="198"/>
      <c r="AJ10" s="205"/>
      <c r="AK10" s="198"/>
    </row>
    <row r="11" spans="1:37" ht="14.25" customHeight="1">
      <c r="A11" s="246"/>
      <c r="B11" s="251" t="s">
        <v>12</v>
      </c>
      <c r="C11" s="252">
        <v>1</v>
      </c>
      <c r="D11" s="253">
        <v>44.34</v>
      </c>
      <c r="E11" s="252">
        <v>0</v>
      </c>
      <c r="F11" s="253">
        <v>0</v>
      </c>
      <c r="G11" s="252">
        <v>0</v>
      </c>
      <c r="H11" s="253">
        <v>0</v>
      </c>
      <c r="I11" s="252">
        <v>1</v>
      </c>
      <c r="J11" s="253">
        <v>44.34</v>
      </c>
      <c r="K11" s="252">
        <v>0</v>
      </c>
      <c r="L11" s="253">
        <v>0</v>
      </c>
      <c r="M11" s="252">
        <v>0</v>
      </c>
      <c r="N11" s="253">
        <v>0</v>
      </c>
      <c r="O11" s="252">
        <v>0</v>
      </c>
      <c r="P11" s="253">
        <v>0</v>
      </c>
      <c r="Q11" s="252">
        <v>0</v>
      </c>
      <c r="R11" s="253">
        <v>0</v>
      </c>
      <c r="V11" s="205"/>
      <c r="W11" s="198"/>
      <c r="X11" s="205"/>
      <c r="Y11" s="198"/>
      <c r="Z11" s="205"/>
      <c r="AA11" s="198"/>
      <c r="AB11" s="205"/>
      <c r="AC11" s="198"/>
      <c r="AD11" s="205"/>
      <c r="AE11" s="198"/>
      <c r="AF11" s="205"/>
      <c r="AG11" s="198"/>
      <c r="AH11" s="205"/>
      <c r="AI11" s="198"/>
      <c r="AJ11" s="205"/>
      <c r="AK11" s="198"/>
    </row>
    <row r="12" spans="1:37" ht="14.25" customHeight="1">
      <c r="A12" s="246"/>
      <c r="B12" s="251" t="s">
        <v>13</v>
      </c>
      <c r="C12" s="252">
        <v>340</v>
      </c>
      <c r="D12" s="253">
        <v>887.32520588235195</v>
      </c>
      <c r="E12" s="252">
        <v>136</v>
      </c>
      <c r="F12" s="253">
        <v>872.3893382352943</v>
      </c>
      <c r="G12" s="252">
        <v>0</v>
      </c>
      <c r="H12" s="253">
        <v>0</v>
      </c>
      <c r="I12" s="252">
        <v>476</v>
      </c>
      <c r="J12" s="253">
        <v>883.05781512604972</v>
      </c>
      <c r="K12" s="252">
        <v>0</v>
      </c>
      <c r="L12" s="253">
        <v>0</v>
      </c>
      <c r="M12" s="252">
        <v>0</v>
      </c>
      <c r="N12" s="253">
        <v>0</v>
      </c>
      <c r="O12" s="252">
        <v>0</v>
      </c>
      <c r="P12" s="253">
        <v>0</v>
      </c>
      <c r="Q12" s="252">
        <v>0</v>
      </c>
      <c r="R12" s="253">
        <v>0</v>
      </c>
      <c r="V12" s="205"/>
      <c r="W12" s="198"/>
      <c r="X12" s="205"/>
      <c r="Y12" s="198"/>
      <c r="Z12" s="205"/>
      <c r="AA12" s="198"/>
      <c r="AB12" s="205"/>
      <c r="AC12" s="198"/>
      <c r="AD12" s="205"/>
      <c r="AE12" s="198"/>
      <c r="AF12" s="205"/>
      <c r="AG12" s="198"/>
      <c r="AH12" s="205"/>
      <c r="AI12" s="198"/>
      <c r="AJ12" s="205"/>
      <c r="AK12" s="198"/>
    </row>
    <row r="13" spans="1:37" ht="14.25" customHeight="1">
      <c r="A13" s="246"/>
      <c r="B13" s="251" t="s">
        <v>14</v>
      </c>
      <c r="C13" s="252">
        <v>1631</v>
      </c>
      <c r="D13" s="253">
        <v>958.76830165542549</v>
      </c>
      <c r="E13" s="252">
        <v>895</v>
      </c>
      <c r="F13" s="253">
        <v>875.76530726256965</v>
      </c>
      <c r="G13" s="252">
        <v>0</v>
      </c>
      <c r="H13" s="253">
        <v>0</v>
      </c>
      <c r="I13" s="252">
        <v>2526</v>
      </c>
      <c r="J13" s="253">
        <v>929.35908551068837</v>
      </c>
      <c r="K13" s="252">
        <v>0</v>
      </c>
      <c r="L13" s="253">
        <v>0</v>
      </c>
      <c r="M13" s="252">
        <v>0</v>
      </c>
      <c r="N13" s="253">
        <v>0</v>
      </c>
      <c r="O13" s="252">
        <v>0</v>
      </c>
      <c r="P13" s="253">
        <v>0</v>
      </c>
      <c r="Q13" s="252">
        <v>0</v>
      </c>
      <c r="R13" s="253">
        <v>0</v>
      </c>
      <c r="V13" s="205"/>
      <c r="W13" s="198"/>
      <c r="X13" s="205"/>
      <c r="Y13" s="198"/>
      <c r="Z13" s="205"/>
      <c r="AA13" s="198"/>
      <c r="AB13" s="205"/>
      <c r="AC13" s="198"/>
      <c r="AD13" s="205"/>
      <c r="AE13" s="198"/>
      <c r="AF13" s="205"/>
      <c r="AG13" s="198"/>
      <c r="AH13" s="205"/>
      <c r="AI13" s="198"/>
      <c r="AJ13" s="205"/>
      <c r="AK13" s="198"/>
    </row>
    <row r="14" spans="1:37" ht="14.25" customHeight="1">
      <c r="A14" s="246"/>
      <c r="B14" s="251" t="s">
        <v>15</v>
      </c>
      <c r="C14" s="252">
        <v>6001</v>
      </c>
      <c r="D14" s="253">
        <v>958.51445925678888</v>
      </c>
      <c r="E14" s="252">
        <v>3180</v>
      </c>
      <c r="F14" s="253">
        <v>887.61758490566069</v>
      </c>
      <c r="G14" s="252">
        <v>0</v>
      </c>
      <c r="H14" s="253">
        <v>0</v>
      </c>
      <c r="I14" s="252">
        <v>9181</v>
      </c>
      <c r="J14" s="253">
        <v>933.95808626511166</v>
      </c>
      <c r="K14" s="252">
        <v>0</v>
      </c>
      <c r="L14" s="253">
        <v>0</v>
      </c>
      <c r="M14" s="252">
        <v>0</v>
      </c>
      <c r="N14" s="253">
        <v>0</v>
      </c>
      <c r="O14" s="252">
        <v>0</v>
      </c>
      <c r="P14" s="253">
        <v>0</v>
      </c>
      <c r="Q14" s="252">
        <v>0</v>
      </c>
      <c r="R14" s="253">
        <v>0</v>
      </c>
      <c r="V14" s="205"/>
      <c r="W14" s="198"/>
      <c r="X14" s="205"/>
      <c r="Y14" s="198"/>
      <c r="Z14" s="205"/>
      <c r="AA14" s="198"/>
      <c r="AB14" s="205"/>
      <c r="AC14" s="198"/>
      <c r="AD14" s="205"/>
      <c r="AE14" s="198"/>
      <c r="AF14" s="205"/>
      <c r="AG14" s="198"/>
      <c r="AH14" s="205"/>
      <c r="AI14" s="198"/>
      <c r="AJ14" s="205"/>
      <c r="AK14" s="198"/>
    </row>
    <row r="15" spans="1:37" ht="14.25" customHeight="1">
      <c r="A15" s="246"/>
      <c r="B15" s="251" t="s">
        <v>16</v>
      </c>
      <c r="C15" s="252">
        <v>17231</v>
      </c>
      <c r="D15" s="253">
        <v>1007.0950298879916</v>
      </c>
      <c r="E15" s="252">
        <v>9729</v>
      </c>
      <c r="F15" s="253">
        <v>943.47271250899291</v>
      </c>
      <c r="G15" s="252">
        <v>0</v>
      </c>
      <c r="H15" s="253">
        <v>0</v>
      </c>
      <c r="I15" s="252">
        <v>26960</v>
      </c>
      <c r="J15" s="253">
        <v>984.13577448071123</v>
      </c>
      <c r="K15" s="252">
        <v>0</v>
      </c>
      <c r="L15" s="253">
        <v>0</v>
      </c>
      <c r="M15" s="252">
        <v>0</v>
      </c>
      <c r="N15" s="253">
        <v>0</v>
      </c>
      <c r="O15" s="252">
        <v>0</v>
      </c>
      <c r="P15" s="253">
        <v>0</v>
      </c>
      <c r="Q15" s="252">
        <v>0</v>
      </c>
      <c r="R15" s="253">
        <v>0</v>
      </c>
      <c r="V15" s="205"/>
      <c r="W15" s="198"/>
      <c r="X15" s="205"/>
      <c r="Y15" s="198"/>
      <c r="Z15" s="205"/>
      <c r="AA15" s="198"/>
      <c r="AB15" s="205"/>
      <c r="AC15" s="198"/>
      <c r="AD15" s="205"/>
      <c r="AE15" s="198"/>
      <c r="AF15" s="205"/>
      <c r="AG15" s="198"/>
      <c r="AH15" s="205"/>
      <c r="AI15" s="198"/>
      <c r="AJ15" s="205"/>
      <c r="AK15" s="198"/>
    </row>
    <row r="16" spans="1:37" ht="14.25" customHeight="1">
      <c r="A16" s="246"/>
      <c r="B16" s="251" t="s">
        <v>17</v>
      </c>
      <c r="C16" s="252">
        <v>38696</v>
      </c>
      <c r="D16" s="253">
        <v>1064.0783646888567</v>
      </c>
      <c r="E16" s="252">
        <v>23729</v>
      </c>
      <c r="F16" s="253">
        <v>991.7811669265451</v>
      </c>
      <c r="G16" s="252">
        <v>0</v>
      </c>
      <c r="H16" s="253">
        <v>0</v>
      </c>
      <c r="I16" s="252">
        <v>62425</v>
      </c>
      <c r="J16" s="253">
        <v>1036.5967434521424</v>
      </c>
      <c r="K16" s="252">
        <v>0</v>
      </c>
      <c r="L16" s="253">
        <v>0</v>
      </c>
      <c r="M16" s="252">
        <v>0</v>
      </c>
      <c r="N16" s="253">
        <v>0</v>
      </c>
      <c r="O16" s="252">
        <v>0</v>
      </c>
      <c r="P16" s="253">
        <v>0</v>
      </c>
      <c r="Q16" s="252">
        <v>0</v>
      </c>
      <c r="R16" s="253">
        <v>0</v>
      </c>
      <c r="V16" s="205"/>
      <c r="W16" s="198"/>
      <c r="X16" s="205"/>
      <c r="Y16" s="198"/>
      <c r="Z16" s="205"/>
      <c r="AA16" s="198"/>
      <c r="AB16" s="205"/>
      <c r="AC16" s="198"/>
      <c r="AD16" s="205"/>
      <c r="AE16" s="198"/>
      <c r="AF16" s="205"/>
      <c r="AG16" s="198"/>
      <c r="AH16" s="205"/>
      <c r="AI16" s="198"/>
      <c r="AJ16" s="205"/>
      <c r="AK16" s="198"/>
    </row>
    <row r="17" spans="1:37" ht="14.25" customHeight="1">
      <c r="A17" s="246"/>
      <c r="B17" s="251" t="s">
        <v>18</v>
      </c>
      <c r="C17" s="252">
        <v>70381</v>
      </c>
      <c r="D17" s="253">
        <v>1104.8176576064559</v>
      </c>
      <c r="E17" s="252">
        <v>43466</v>
      </c>
      <c r="F17" s="253">
        <v>1020.3571301707078</v>
      </c>
      <c r="G17" s="252">
        <v>0</v>
      </c>
      <c r="H17" s="253">
        <v>0</v>
      </c>
      <c r="I17" s="252">
        <v>113847</v>
      </c>
      <c r="J17" s="253">
        <v>1072.5712103085716</v>
      </c>
      <c r="K17" s="252">
        <v>44</v>
      </c>
      <c r="L17" s="253">
        <v>2543.3590909090908</v>
      </c>
      <c r="M17" s="252">
        <v>6</v>
      </c>
      <c r="N17" s="253">
        <v>2154.7383333333332</v>
      </c>
      <c r="O17" s="252">
        <v>0</v>
      </c>
      <c r="P17" s="253">
        <v>0</v>
      </c>
      <c r="Q17" s="252">
        <v>50</v>
      </c>
      <c r="R17" s="253">
        <v>2496.7245999999996</v>
      </c>
      <c r="V17" s="205"/>
      <c r="W17" s="198"/>
      <c r="X17" s="205"/>
      <c r="Y17" s="198"/>
      <c r="Z17" s="205"/>
      <c r="AA17" s="198"/>
      <c r="AB17" s="205"/>
      <c r="AC17" s="198"/>
      <c r="AD17" s="205"/>
      <c r="AE17" s="198"/>
      <c r="AF17" s="205"/>
      <c r="AG17" s="198"/>
      <c r="AH17" s="205"/>
      <c r="AI17" s="198"/>
      <c r="AJ17" s="205"/>
      <c r="AK17" s="198"/>
    </row>
    <row r="18" spans="1:37" ht="14.25" customHeight="1">
      <c r="A18" s="246"/>
      <c r="B18" s="251" t="s">
        <v>19</v>
      </c>
      <c r="C18" s="252">
        <v>101768</v>
      </c>
      <c r="D18" s="253">
        <v>1111.8818617836635</v>
      </c>
      <c r="E18" s="252">
        <v>62872</v>
      </c>
      <c r="F18" s="253">
        <v>1011.1391601984998</v>
      </c>
      <c r="G18" s="252">
        <v>0</v>
      </c>
      <c r="H18" s="253">
        <v>0</v>
      </c>
      <c r="I18" s="252">
        <v>164640</v>
      </c>
      <c r="J18" s="253">
        <v>1073.4106814261415</v>
      </c>
      <c r="K18" s="252">
        <v>317</v>
      </c>
      <c r="L18" s="253">
        <v>2629.3557728706619</v>
      </c>
      <c r="M18" s="252">
        <v>112</v>
      </c>
      <c r="N18" s="253">
        <v>2372.7941071428568</v>
      </c>
      <c r="O18" s="252">
        <v>0</v>
      </c>
      <c r="P18" s="253">
        <v>0</v>
      </c>
      <c r="Q18" s="252">
        <v>429</v>
      </c>
      <c r="R18" s="253">
        <v>2562.3746386946382</v>
      </c>
      <c r="V18" s="205"/>
      <c r="W18" s="198"/>
      <c r="X18" s="205"/>
      <c r="Y18" s="198"/>
      <c r="Z18" s="205"/>
      <c r="AA18" s="198"/>
      <c r="AB18" s="205"/>
      <c r="AC18" s="198"/>
      <c r="AD18" s="205"/>
      <c r="AE18" s="198"/>
      <c r="AF18" s="205"/>
      <c r="AG18" s="198"/>
      <c r="AH18" s="205"/>
      <c r="AI18" s="198"/>
      <c r="AJ18" s="205"/>
      <c r="AK18" s="198"/>
    </row>
    <row r="19" spans="1:37" ht="14.25" customHeight="1">
      <c r="A19" s="246"/>
      <c r="B19" s="251" t="s">
        <v>20</v>
      </c>
      <c r="C19" s="252">
        <v>150262</v>
      </c>
      <c r="D19" s="253">
        <v>1258.9535553899182</v>
      </c>
      <c r="E19" s="252">
        <v>88548</v>
      </c>
      <c r="F19" s="253">
        <v>1086.314628563038</v>
      </c>
      <c r="G19" s="252">
        <v>0</v>
      </c>
      <c r="H19" s="253">
        <v>0</v>
      </c>
      <c r="I19" s="252">
        <v>238810</v>
      </c>
      <c r="J19" s="253">
        <v>1194.9410278882783</v>
      </c>
      <c r="K19" s="252">
        <v>8817</v>
      </c>
      <c r="L19" s="253">
        <v>2728.9035873880002</v>
      </c>
      <c r="M19" s="252">
        <v>867</v>
      </c>
      <c r="N19" s="253">
        <v>2327.6055594002314</v>
      </c>
      <c r="O19" s="252">
        <v>0</v>
      </c>
      <c r="P19" s="253">
        <v>0</v>
      </c>
      <c r="Q19" s="252">
        <v>9684</v>
      </c>
      <c r="R19" s="253">
        <v>2692.9757280049566</v>
      </c>
      <c r="V19" s="205"/>
      <c r="W19" s="198"/>
      <c r="X19" s="205"/>
      <c r="Y19" s="198"/>
      <c r="Z19" s="205"/>
      <c r="AA19" s="198"/>
      <c r="AB19" s="205"/>
      <c r="AC19" s="198"/>
      <c r="AD19" s="205"/>
      <c r="AE19" s="198"/>
      <c r="AF19" s="205"/>
      <c r="AG19" s="198"/>
      <c r="AH19" s="205"/>
      <c r="AI19" s="198"/>
      <c r="AJ19" s="205"/>
      <c r="AK19" s="198"/>
    </row>
    <row r="20" spans="1:37" ht="14.25" customHeight="1">
      <c r="A20" s="246"/>
      <c r="B20" s="251" t="s">
        <v>21</v>
      </c>
      <c r="C20" s="252">
        <v>202600</v>
      </c>
      <c r="D20" s="253">
        <v>1344.0457929911129</v>
      </c>
      <c r="E20" s="252">
        <v>122686</v>
      </c>
      <c r="F20" s="253">
        <v>1132.6273974210574</v>
      </c>
      <c r="G20" s="252">
        <v>0</v>
      </c>
      <c r="H20" s="253">
        <v>0</v>
      </c>
      <c r="I20" s="252">
        <v>325286</v>
      </c>
      <c r="J20" s="253">
        <v>1264.3064950228395</v>
      </c>
      <c r="K20" s="252">
        <v>155827</v>
      </c>
      <c r="L20" s="253">
        <v>2074.7028095901228</v>
      </c>
      <c r="M20" s="252">
        <v>60723</v>
      </c>
      <c r="N20" s="253">
        <v>1709.8739749353615</v>
      </c>
      <c r="O20" s="252">
        <v>0</v>
      </c>
      <c r="P20" s="253">
        <v>0</v>
      </c>
      <c r="Q20" s="252">
        <v>216550</v>
      </c>
      <c r="R20" s="253">
        <v>1972.400794689448</v>
      </c>
      <c r="V20" s="205"/>
      <c r="W20" s="198"/>
      <c r="X20" s="205"/>
      <c r="Y20" s="198"/>
      <c r="Z20" s="205"/>
      <c r="AA20" s="198"/>
      <c r="AB20" s="205"/>
      <c r="AC20" s="198"/>
      <c r="AD20" s="205"/>
      <c r="AE20" s="198"/>
      <c r="AF20" s="205"/>
      <c r="AG20" s="198"/>
      <c r="AH20" s="205"/>
      <c r="AI20" s="198"/>
      <c r="AJ20" s="205"/>
      <c r="AK20" s="198"/>
    </row>
    <row r="21" spans="1:37" ht="14.25" customHeight="1">
      <c r="A21" s="246"/>
      <c r="B21" s="251" t="s">
        <v>22</v>
      </c>
      <c r="C21" s="252">
        <v>4173</v>
      </c>
      <c r="D21" s="253">
        <v>1393.8753534627356</v>
      </c>
      <c r="E21" s="252">
        <v>2779</v>
      </c>
      <c r="F21" s="253">
        <v>1124.9421590500172</v>
      </c>
      <c r="G21" s="252">
        <v>0</v>
      </c>
      <c r="H21" s="253">
        <v>0</v>
      </c>
      <c r="I21" s="252">
        <v>6952</v>
      </c>
      <c r="J21" s="253">
        <v>1286.3717074223237</v>
      </c>
      <c r="K21" s="252">
        <v>964810</v>
      </c>
      <c r="L21" s="253">
        <v>1723.2629719322938</v>
      </c>
      <c r="M21" s="252">
        <v>692161</v>
      </c>
      <c r="N21" s="253">
        <v>1408.1049591063363</v>
      </c>
      <c r="O21" s="252">
        <v>0</v>
      </c>
      <c r="P21" s="253">
        <v>0</v>
      </c>
      <c r="Q21" s="252">
        <v>1656971</v>
      </c>
      <c r="R21" s="253">
        <v>1591.6130605484329</v>
      </c>
      <c r="V21" s="205"/>
      <c r="W21" s="198"/>
      <c r="X21" s="205"/>
      <c r="Y21" s="198"/>
      <c r="Z21" s="205"/>
      <c r="AA21" s="198"/>
      <c r="AB21" s="205"/>
      <c r="AC21" s="198"/>
      <c r="AD21" s="205"/>
      <c r="AE21" s="198"/>
      <c r="AF21" s="205"/>
      <c r="AG21" s="198"/>
      <c r="AH21" s="205"/>
      <c r="AI21" s="198"/>
      <c r="AJ21" s="205"/>
      <c r="AK21" s="198"/>
    </row>
    <row r="22" spans="1:37" ht="14.25" customHeight="1">
      <c r="A22" s="246"/>
      <c r="B22" s="251" t="s">
        <v>23</v>
      </c>
      <c r="C22" s="252">
        <v>11</v>
      </c>
      <c r="D22" s="253">
        <v>966.05363636363643</v>
      </c>
      <c r="E22" s="252">
        <v>6</v>
      </c>
      <c r="F22" s="253">
        <v>816</v>
      </c>
      <c r="G22" s="252">
        <v>0</v>
      </c>
      <c r="H22" s="253">
        <v>0</v>
      </c>
      <c r="I22" s="252">
        <v>17</v>
      </c>
      <c r="J22" s="253">
        <v>913.09352941176473</v>
      </c>
      <c r="K22" s="252">
        <v>895041</v>
      </c>
      <c r="L22" s="253">
        <v>1729.1588325897885</v>
      </c>
      <c r="M22" s="252">
        <v>633869</v>
      </c>
      <c r="N22" s="253">
        <v>1265.3753953577175</v>
      </c>
      <c r="O22" s="252">
        <v>0</v>
      </c>
      <c r="P22" s="253">
        <v>0</v>
      </c>
      <c r="Q22" s="252">
        <v>1528910</v>
      </c>
      <c r="R22" s="253">
        <v>1536.8794024239478</v>
      </c>
      <c r="V22" s="205"/>
      <c r="W22" s="198"/>
      <c r="X22" s="205"/>
      <c r="Y22" s="198"/>
      <c r="Z22" s="205"/>
      <c r="AA22" s="198"/>
      <c r="AB22" s="205"/>
      <c r="AC22" s="198"/>
      <c r="AD22" s="205"/>
      <c r="AE22" s="198"/>
      <c r="AF22" s="205"/>
      <c r="AG22" s="198"/>
      <c r="AH22" s="205"/>
      <c r="AI22" s="198"/>
      <c r="AJ22" s="205"/>
      <c r="AK22" s="198"/>
    </row>
    <row r="23" spans="1:37" ht="14.25" customHeight="1">
      <c r="A23" s="246"/>
      <c r="B23" s="251" t="s">
        <v>24</v>
      </c>
      <c r="C23" s="252">
        <v>18</v>
      </c>
      <c r="D23" s="253">
        <v>542.48777777777786</v>
      </c>
      <c r="E23" s="252">
        <v>60</v>
      </c>
      <c r="F23" s="253">
        <v>554.71483333333333</v>
      </c>
      <c r="G23" s="252">
        <v>0</v>
      </c>
      <c r="H23" s="253">
        <v>0</v>
      </c>
      <c r="I23" s="252">
        <v>78</v>
      </c>
      <c r="J23" s="253">
        <v>551.89320512820507</v>
      </c>
      <c r="K23" s="252">
        <v>770473</v>
      </c>
      <c r="L23" s="253">
        <v>1679.2065762200623</v>
      </c>
      <c r="M23" s="252">
        <v>506107</v>
      </c>
      <c r="N23" s="253">
        <v>1046.4474680057806</v>
      </c>
      <c r="O23" s="252">
        <v>2</v>
      </c>
      <c r="P23" s="253">
        <v>1303.53</v>
      </c>
      <c r="Q23" s="252">
        <v>1276582</v>
      </c>
      <c r="R23" s="253">
        <v>1428.3456324388105</v>
      </c>
      <c r="V23" s="205"/>
      <c r="W23" s="198"/>
      <c r="X23" s="205"/>
      <c r="Y23" s="198"/>
      <c r="Z23" s="205"/>
      <c r="AA23" s="198"/>
      <c r="AB23" s="205"/>
      <c r="AC23" s="198"/>
      <c r="AD23" s="205"/>
      <c r="AE23" s="198"/>
      <c r="AF23" s="205"/>
      <c r="AG23" s="198"/>
      <c r="AH23" s="205"/>
      <c r="AI23" s="198"/>
      <c r="AJ23" s="205"/>
      <c r="AK23" s="198"/>
    </row>
    <row r="24" spans="1:37" ht="14.25" customHeight="1">
      <c r="A24" s="246"/>
      <c r="B24" s="251" t="s">
        <v>25</v>
      </c>
      <c r="C24" s="252">
        <v>31</v>
      </c>
      <c r="D24" s="253">
        <v>476.51774193548391</v>
      </c>
      <c r="E24" s="252">
        <v>143</v>
      </c>
      <c r="F24" s="253">
        <v>476.30958041958036</v>
      </c>
      <c r="G24" s="252">
        <v>0</v>
      </c>
      <c r="H24" s="253">
        <v>0</v>
      </c>
      <c r="I24" s="252">
        <v>174</v>
      </c>
      <c r="J24" s="253">
        <v>476.34666666666664</v>
      </c>
      <c r="K24" s="252">
        <v>517009</v>
      </c>
      <c r="L24" s="253">
        <v>1523.4621506975675</v>
      </c>
      <c r="M24" s="252">
        <v>350031</v>
      </c>
      <c r="N24" s="253">
        <v>857.05964920249983</v>
      </c>
      <c r="O24" s="252">
        <v>3</v>
      </c>
      <c r="P24" s="253">
        <v>1208.6133333333332</v>
      </c>
      <c r="Q24" s="252">
        <v>867043</v>
      </c>
      <c r="R24" s="253">
        <v>1254.4299590447058</v>
      </c>
      <c r="V24" s="205"/>
      <c r="W24" s="198"/>
      <c r="X24" s="205"/>
      <c r="Y24" s="198"/>
      <c r="Z24" s="205"/>
      <c r="AA24" s="198"/>
      <c r="AB24" s="205"/>
      <c r="AC24" s="198"/>
      <c r="AD24" s="205"/>
      <c r="AE24" s="198"/>
      <c r="AF24" s="205"/>
      <c r="AG24" s="198"/>
      <c r="AH24" s="205"/>
      <c r="AI24" s="198"/>
      <c r="AJ24" s="205"/>
      <c r="AK24" s="198"/>
    </row>
    <row r="25" spans="1:37" ht="14.25" customHeight="1">
      <c r="A25" s="246"/>
      <c r="B25" s="251" t="s">
        <v>26</v>
      </c>
      <c r="C25" s="252">
        <v>81</v>
      </c>
      <c r="D25" s="253">
        <v>514.08432098765434</v>
      </c>
      <c r="E25" s="252">
        <v>2479</v>
      </c>
      <c r="F25" s="253">
        <v>494.56941912061308</v>
      </c>
      <c r="G25" s="252">
        <v>0</v>
      </c>
      <c r="H25" s="253">
        <v>0</v>
      </c>
      <c r="I25" s="252">
        <v>2560</v>
      </c>
      <c r="J25" s="253">
        <v>495.18688281249996</v>
      </c>
      <c r="K25" s="252">
        <v>497845</v>
      </c>
      <c r="L25" s="253">
        <v>1321.0773469855046</v>
      </c>
      <c r="M25" s="252">
        <v>406648</v>
      </c>
      <c r="N25" s="253">
        <v>744.94867184887016</v>
      </c>
      <c r="O25" s="252">
        <v>17</v>
      </c>
      <c r="P25" s="253">
        <v>915.32058823529417</v>
      </c>
      <c r="Q25" s="252">
        <v>904510</v>
      </c>
      <c r="R25" s="253">
        <v>1062.0548139545144</v>
      </c>
      <c r="V25" s="205"/>
      <c r="W25" s="198"/>
      <c r="X25" s="205"/>
      <c r="Y25" s="198"/>
      <c r="Z25" s="205"/>
      <c r="AA25" s="198"/>
      <c r="AB25" s="205"/>
      <c r="AC25" s="198"/>
      <c r="AD25" s="205"/>
      <c r="AE25" s="198"/>
      <c r="AF25" s="205"/>
      <c r="AG25" s="198"/>
      <c r="AH25" s="205"/>
      <c r="AI25" s="198"/>
      <c r="AJ25" s="205"/>
      <c r="AK25" s="198"/>
    </row>
    <row r="26" spans="1:37" ht="14.25" customHeight="1">
      <c r="A26" s="246"/>
      <c r="B26" s="251" t="s">
        <v>5</v>
      </c>
      <c r="C26" s="252">
        <v>3</v>
      </c>
      <c r="D26" s="253">
        <v>1166.69</v>
      </c>
      <c r="E26" s="252">
        <v>0</v>
      </c>
      <c r="F26" s="253">
        <v>0</v>
      </c>
      <c r="G26" s="252">
        <v>0</v>
      </c>
      <c r="H26" s="253">
        <v>0</v>
      </c>
      <c r="I26" s="252">
        <v>3</v>
      </c>
      <c r="J26" s="253">
        <v>1166.69</v>
      </c>
      <c r="K26" s="252">
        <v>60</v>
      </c>
      <c r="L26" s="253">
        <v>2332.6401666666666</v>
      </c>
      <c r="M26" s="252">
        <v>19</v>
      </c>
      <c r="N26" s="253">
        <v>1471.9957894736845</v>
      </c>
      <c r="O26" s="252">
        <v>0</v>
      </c>
      <c r="P26" s="253">
        <v>0</v>
      </c>
      <c r="Q26" s="252">
        <v>79</v>
      </c>
      <c r="R26" s="253">
        <v>2125.6497468354432</v>
      </c>
      <c r="V26" s="205"/>
      <c r="W26" s="198"/>
      <c r="X26" s="205"/>
      <c r="Y26" s="198"/>
      <c r="Z26" s="205"/>
      <c r="AA26" s="198"/>
      <c r="AB26" s="205"/>
      <c r="AC26" s="198"/>
      <c r="AD26" s="205"/>
      <c r="AE26" s="198"/>
      <c r="AF26" s="205"/>
      <c r="AG26" s="198"/>
      <c r="AH26" s="205"/>
      <c r="AI26" s="198"/>
      <c r="AJ26" s="205"/>
      <c r="AK26" s="198"/>
    </row>
    <row r="27" spans="1:37" ht="14.25" customHeight="1">
      <c r="A27" s="246"/>
      <c r="B27" s="255" t="s">
        <v>6</v>
      </c>
      <c r="C27" s="256">
        <v>593228</v>
      </c>
      <c r="D27" s="257">
        <v>1221.1696514325004</v>
      </c>
      <c r="E27" s="256">
        <v>360708</v>
      </c>
      <c r="F27" s="257">
        <v>1064.485234788249</v>
      </c>
      <c r="G27" s="256">
        <v>0</v>
      </c>
      <c r="H27" s="257">
        <v>0</v>
      </c>
      <c r="I27" s="256">
        <v>953936</v>
      </c>
      <c r="J27" s="257">
        <v>1161.923200350966</v>
      </c>
      <c r="K27" s="256">
        <v>3810243</v>
      </c>
      <c r="L27" s="257">
        <v>1652.8733079596213</v>
      </c>
      <c r="M27" s="256">
        <v>2650543</v>
      </c>
      <c r="N27" s="257">
        <v>1137.6592102222085</v>
      </c>
      <c r="O27" s="256">
        <v>22</v>
      </c>
      <c r="P27" s="257">
        <v>990.60681818181808</v>
      </c>
      <c r="Q27" s="256">
        <v>6460808</v>
      </c>
      <c r="R27" s="257">
        <v>1441.5047469186509</v>
      </c>
      <c r="V27" s="196"/>
      <c r="W27" s="195"/>
      <c r="X27" s="196"/>
      <c r="Y27" s="195"/>
      <c r="Z27" s="196"/>
      <c r="AA27" s="195"/>
      <c r="AB27" s="196"/>
      <c r="AC27" s="195"/>
      <c r="AD27" s="196"/>
      <c r="AE27" s="195"/>
      <c r="AF27" s="196"/>
      <c r="AG27" s="195"/>
      <c r="AH27" s="196"/>
      <c r="AI27" s="195"/>
      <c r="AJ27" s="196"/>
      <c r="AK27" s="195"/>
    </row>
    <row r="28" spans="1:37" ht="14.25" customHeight="1">
      <c r="A28" s="246"/>
      <c r="B28" s="258" t="s">
        <v>27</v>
      </c>
      <c r="C28" s="252">
        <v>54.964556449913609</v>
      </c>
      <c r="D28" s="252" t="s">
        <v>228</v>
      </c>
      <c r="E28" s="252">
        <v>55.280595384632448</v>
      </c>
      <c r="F28" s="252" t="s">
        <v>228</v>
      </c>
      <c r="G28" s="252">
        <v>0</v>
      </c>
      <c r="H28" s="252">
        <v>0</v>
      </c>
      <c r="I28" s="252">
        <v>55.084059362659644</v>
      </c>
      <c r="J28" s="252" t="s">
        <v>228</v>
      </c>
      <c r="K28" s="252">
        <v>74.863919659501917</v>
      </c>
      <c r="L28" s="252" t="s">
        <v>228</v>
      </c>
      <c r="M28" s="252">
        <v>75.432593705999267</v>
      </c>
      <c r="N28" s="252" t="s">
        <v>228</v>
      </c>
      <c r="O28" s="252">
        <v>88.590909090909093</v>
      </c>
      <c r="P28" s="252" t="s">
        <v>228</v>
      </c>
      <c r="Q28" s="252">
        <v>75.097265803905415</v>
      </c>
      <c r="R28" s="252" t="s">
        <v>228</v>
      </c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</row>
    <row r="29" spans="1:37" ht="14.25" customHeight="1">
      <c r="A29" s="246"/>
      <c r="B29" s="247"/>
      <c r="C29" s="259"/>
      <c r="D29" s="260"/>
      <c r="E29" s="261"/>
      <c r="F29" s="261"/>
      <c r="G29" s="259"/>
      <c r="H29" s="261"/>
      <c r="I29" s="259"/>
      <c r="J29" s="261"/>
      <c r="K29" s="259"/>
      <c r="L29" s="260"/>
      <c r="M29" s="259"/>
      <c r="N29" s="260"/>
      <c r="O29" s="259"/>
      <c r="P29" s="260"/>
      <c r="Q29" s="259"/>
      <c r="R29" s="260"/>
    </row>
    <row r="30" spans="1:37" ht="14.25" customHeight="1">
      <c r="B30" s="485" t="s">
        <v>0</v>
      </c>
      <c r="C30" s="486" t="s">
        <v>30</v>
      </c>
      <c r="D30" s="486"/>
      <c r="E30" s="486"/>
      <c r="F30" s="486"/>
      <c r="G30" s="486"/>
      <c r="H30" s="486"/>
      <c r="I30" s="486"/>
      <c r="J30" s="486"/>
      <c r="K30" s="486" t="s">
        <v>31</v>
      </c>
      <c r="L30" s="486"/>
      <c r="M30" s="486"/>
      <c r="N30" s="486"/>
      <c r="O30" s="486"/>
      <c r="P30" s="486"/>
      <c r="Q30" s="486"/>
      <c r="R30" s="486"/>
    </row>
    <row r="31" spans="1:37" ht="14.25" customHeight="1">
      <c r="B31" s="485"/>
      <c r="C31" s="486" t="s">
        <v>3</v>
      </c>
      <c r="D31" s="486"/>
      <c r="E31" s="487" t="s">
        <v>4</v>
      </c>
      <c r="F31" s="487"/>
      <c r="G31" s="486" t="s">
        <v>5</v>
      </c>
      <c r="H31" s="486"/>
      <c r="I31" s="486" t="s">
        <v>6</v>
      </c>
      <c r="J31" s="486"/>
      <c r="K31" s="486" t="s">
        <v>3</v>
      </c>
      <c r="L31" s="486"/>
      <c r="M31" s="487" t="s">
        <v>4</v>
      </c>
      <c r="N31" s="487"/>
      <c r="O31" s="486" t="s">
        <v>5</v>
      </c>
      <c r="P31" s="486"/>
      <c r="Q31" s="486" t="s">
        <v>6</v>
      </c>
      <c r="R31" s="486"/>
    </row>
    <row r="32" spans="1:37" ht="14.25" customHeight="1">
      <c r="B32" s="485"/>
      <c r="C32" s="248" t="s">
        <v>7</v>
      </c>
      <c r="D32" s="249" t="s">
        <v>8</v>
      </c>
      <c r="E32" s="250" t="s">
        <v>7</v>
      </c>
      <c r="F32" s="250" t="s">
        <v>8</v>
      </c>
      <c r="G32" s="248" t="s">
        <v>7</v>
      </c>
      <c r="H32" s="250" t="s">
        <v>8</v>
      </c>
      <c r="I32" s="248" t="s">
        <v>7</v>
      </c>
      <c r="J32" s="250" t="s">
        <v>8</v>
      </c>
      <c r="K32" s="248" t="s">
        <v>7</v>
      </c>
      <c r="L32" s="249" t="s">
        <v>8</v>
      </c>
      <c r="M32" s="250" t="s">
        <v>7</v>
      </c>
      <c r="N32" s="250" t="s">
        <v>8</v>
      </c>
      <c r="O32" s="248" t="s">
        <v>7</v>
      </c>
      <c r="P32" s="250" t="s">
        <v>8</v>
      </c>
      <c r="Q32" s="248" t="s">
        <v>7</v>
      </c>
      <c r="R32" s="250" t="s">
        <v>8</v>
      </c>
    </row>
    <row r="33" spans="2:37" ht="14.25" customHeight="1">
      <c r="B33" s="251" t="s">
        <v>9</v>
      </c>
      <c r="C33" s="252">
        <v>0</v>
      </c>
      <c r="D33" s="253">
        <v>0</v>
      </c>
      <c r="E33" s="252">
        <v>0</v>
      </c>
      <c r="F33" s="253">
        <v>0</v>
      </c>
      <c r="G33" s="252">
        <v>0</v>
      </c>
      <c r="H33" s="253">
        <v>0</v>
      </c>
      <c r="I33" s="252">
        <v>0</v>
      </c>
      <c r="J33" s="253">
        <v>0</v>
      </c>
      <c r="K33" s="252">
        <v>1151</v>
      </c>
      <c r="L33" s="253">
        <v>357.36562119895757</v>
      </c>
      <c r="M33" s="252">
        <v>1148</v>
      </c>
      <c r="N33" s="253">
        <v>357.60366724738685</v>
      </c>
      <c r="O33" s="252">
        <v>0</v>
      </c>
      <c r="P33" s="253">
        <v>0</v>
      </c>
      <c r="Q33" s="252">
        <v>2299</v>
      </c>
      <c r="R33" s="253">
        <v>357.48448890822112</v>
      </c>
    </row>
    <row r="34" spans="2:37" ht="14.25" customHeight="1">
      <c r="B34" s="254" t="s">
        <v>10</v>
      </c>
      <c r="C34" s="252">
        <v>0</v>
      </c>
      <c r="D34" s="253">
        <v>0</v>
      </c>
      <c r="E34" s="252">
        <v>0</v>
      </c>
      <c r="F34" s="253">
        <v>0</v>
      </c>
      <c r="G34" s="252">
        <v>0</v>
      </c>
      <c r="H34" s="253">
        <v>0</v>
      </c>
      <c r="I34" s="252">
        <v>0</v>
      </c>
      <c r="J34" s="253">
        <v>0</v>
      </c>
      <c r="K34" s="252">
        <v>5578</v>
      </c>
      <c r="L34" s="253">
        <v>362.01736464682614</v>
      </c>
      <c r="M34" s="252">
        <v>5230</v>
      </c>
      <c r="N34" s="253">
        <v>360.16251242829776</v>
      </c>
      <c r="O34" s="252">
        <v>0</v>
      </c>
      <c r="P34" s="253">
        <v>0</v>
      </c>
      <c r="Q34" s="252">
        <v>10808</v>
      </c>
      <c r="R34" s="253">
        <v>361.11980014803788</v>
      </c>
    </row>
    <row r="35" spans="2:37" ht="14.25" customHeight="1">
      <c r="B35" s="251" t="s">
        <v>11</v>
      </c>
      <c r="C35" s="252">
        <v>0</v>
      </c>
      <c r="D35" s="253">
        <v>0</v>
      </c>
      <c r="E35" s="252">
        <v>0</v>
      </c>
      <c r="F35" s="253">
        <v>0</v>
      </c>
      <c r="G35" s="252">
        <v>0</v>
      </c>
      <c r="H35" s="253">
        <v>0</v>
      </c>
      <c r="I35" s="252">
        <v>0</v>
      </c>
      <c r="J35" s="253">
        <v>0</v>
      </c>
      <c r="K35" s="252">
        <v>14278</v>
      </c>
      <c r="L35" s="253">
        <v>364.11362655834176</v>
      </c>
      <c r="M35" s="252">
        <v>13785</v>
      </c>
      <c r="N35" s="253">
        <v>362.56954007979601</v>
      </c>
      <c r="O35" s="252">
        <v>0</v>
      </c>
      <c r="P35" s="253">
        <v>0</v>
      </c>
      <c r="Q35" s="252">
        <v>28063</v>
      </c>
      <c r="R35" s="253">
        <v>363.355146278017</v>
      </c>
      <c r="V35" s="205"/>
      <c r="W35" s="198"/>
      <c r="X35" s="205"/>
      <c r="Y35" s="198"/>
      <c r="Z35" s="205"/>
      <c r="AA35" s="198"/>
      <c r="AB35" s="205"/>
      <c r="AC35" s="198"/>
      <c r="AD35" s="205"/>
      <c r="AE35" s="198"/>
      <c r="AF35" s="205"/>
      <c r="AG35" s="198"/>
      <c r="AH35" s="205"/>
      <c r="AI35" s="198"/>
      <c r="AJ35" s="205"/>
      <c r="AK35" s="198"/>
    </row>
    <row r="36" spans="2:37" ht="14.25" customHeight="1">
      <c r="B36" s="251" t="s">
        <v>12</v>
      </c>
      <c r="C36" s="252">
        <v>0</v>
      </c>
      <c r="D36" s="253">
        <v>0</v>
      </c>
      <c r="E36" s="252">
        <v>0</v>
      </c>
      <c r="F36" s="253">
        <v>0</v>
      </c>
      <c r="G36" s="252">
        <v>0</v>
      </c>
      <c r="H36" s="253">
        <v>0</v>
      </c>
      <c r="I36" s="252">
        <v>0</v>
      </c>
      <c r="J36" s="253">
        <v>0</v>
      </c>
      <c r="K36" s="252">
        <v>30529</v>
      </c>
      <c r="L36" s="253">
        <v>367.25867339251391</v>
      </c>
      <c r="M36" s="252">
        <v>29053</v>
      </c>
      <c r="N36" s="253">
        <v>363.94737996076304</v>
      </c>
      <c r="O36" s="252">
        <v>1</v>
      </c>
      <c r="P36" s="253">
        <v>252.4</v>
      </c>
      <c r="Q36" s="252">
        <v>59583</v>
      </c>
      <c r="R36" s="253">
        <v>365.6421407112785</v>
      </c>
      <c r="V36" s="205"/>
      <c r="W36" s="198"/>
      <c r="X36" s="205"/>
      <c r="Y36" s="198"/>
      <c r="Z36" s="205"/>
      <c r="AA36" s="198"/>
      <c r="AB36" s="205"/>
      <c r="AC36" s="198"/>
      <c r="AD36" s="205"/>
      <c r="AE36" s="198"/>
      <c r="AF36" s="205"/>
      <c r="AG36" s="198"/>
      <c r="AH36" s="205"/>
      <c r="AI36" s="198"/>
      <c r="AJ36" s="205"/>
      <c r="AK36" s="198"/>
    </row>
    <row r="37" spans="2:37" ht="14.25" customHeight="1">
      <c r="B37" s="251" t="s">
        <v>13</v>
      </c>
      <c r="C37" s="252">
        <v>2</v>
      </c>
      <c r="D37" s="253">
        <v>623.245</v>
      </c>
      <c r="E37" s="252">
        <v>18</v>
      </c>
      <c r="F37" s="253">
        <v>919.30777777777746</v>
      </c>
      <c r="G37" s="252">
        <v>0</v>
      </c>
      <c r="H37" s="253">
        <v>0</v>
      </c>
      <c r="I37" s="252">
        <v>20</v>
      </c>
      <c r="J37" s="253">
        <v>889.70149999999978</v>
      </c>
      <c r="K37" s="252">
        <v>44838</v>
      </c>
      <c r="L37" s="253">
        <v>374.23959342522011</v>
      </c>
      <c r="M37" s="252">
        <v>45393</v>
      </c>
      <c r="N37" s="253">
        <v>374.55535677307176</v>
      </c>
      <c r="O37" s="252">
        <v>1</v>
      </c>
      <c r="P37" s="253">
        <v>701.56</v>
      </c>
      <c r="Q37" s="252">
        <v>90232</v>
      </c>
      <c r="R37" s="253">
        <v>374.40207199219861</v>
      </c>
      <c r="V37" s="205"/>
      <c r="W37" s="198"/>
      <c r="X37" s="205"/>
      <c r="Y37" s="198"/>
      <c r="Z37" s="205"/>
      <c r="AA37" s="198"/>
      <c r="AB37" s="205"/>
      <c r="AC37" s="198"/>
      <c r="AD37" s="205"/>
      <c r="AE37" s="198"/>
      <c r="AF37" s="205"/>
      <c r="AG37" s="198"/>
      <c r="AH37" s="205"/>
      <c r="AI37" s="198"/>
      <c r="AJ37" s="205"/>
      <c r="AK37" s="198"/>
    </row>
    <row r="38" spans="2:37" ht="14.25" customHeight="1">
      <c r="B38" s="251" t="s">
        <v>14</v>
      </c>
      <c r="C38" s="252">
        <v>15</v>
      </c>
      <c r="D38" s="253">
        <v>860.58133333333342</v>
      </c>
      <c r="E38" s="252">
        <v>159</v>
      </c>
      <c r="F38" s="253">
        <v>909.61025157232689</v>
      </c>
      <c r="G38" s="252">
        <v>0</v>
      </c>
      <c r="H38" s="253">
        <v>0</v>
      </c>
      <c r="I38" s="252">
        <v>174</v>
      </c>
      <c r="J38" s="253">
        <v>905.383620689655</v>
      </c>
      <c r="K38" s="252">
        <v>2351</v>
      </c>
      <c r="L38" s="253">
        <v>430.48653339004727</v>
      </c>
      <c r="M38" s="252">
        <v>2082</v>
      </c>
      <c r="N38" s="253">
        <v>429.50141210374665</v>
      </c>
      <c r="O38" s="252">
        <v>0</v>
      </c>
      <c r="P38" s="253">
        <v>0</v>
      </c>
      <c r="Q38" s="252">
        <v>4433</v>
      </c>
      <c r="R38" s="253">
        <v>430.02386194450747</v>
      </c>
      <c r="V38" s="205"/>
      <c r="W38" s="198"/>
      <c r="X38" s="205"/>
      <c r="Y38" s="198"/>
      <c r="Z38" s="205"/>
      <c r="AA38" s="198"/>
      <c r="AB38" s="205"/>
      <c r="AC38" s="198"/>
      <c r="AD38" s="205"/>
      <c r="AE38" s="198"/>
      <c r="AF38" s="205"/>
      <c r="AG38" s="198"/>
      <c r="AH38" s="205"/>
      <c r="AI38" s="198"/>
      <c r="AJ38" s="205"/>
      <c r="AK38" s="198"/>
    </row>
    <row r="39" spans="2:37" ht="14.25" customHeight="1">
      <c r="B39" s="251" t="s">
        <v>15</v>
      </c>
      <c r="C39" s="252">
        <v>106</v>
      </c>
      <c r="D39" s="253">
        <v>879.88103773584896</v>
      </c>
      <c r="E39" s="252">
        <v>800</v>
      </c>
      <c r="F39" s="253">
        <v>952.07000000000028</v>
      </c>
      <c r="G39" s="252">
        <v>0</v>
      </c>
      <c r="H39" s="253">
        <v>0</v>
      </c>
      <c r="I39" s="252">
        <v>906</v>
      </c>
      <c r="J39" s="253">
        <v>943.62405077262724</v>
      </c>
      <c r="K39" s="252">
        <v>2064</v>
      </c>
      <c r="L39" s="253">
        <v>412.85892926356672</v>
      </c>
      <c r="M39" s="252">
        <v>1381</v>
      </c>
      <c r="N39" s="253">
        <v>412.95002172338957</v>
      </c>
      <c r="O39" s="252">
        <v>0</v>
      </c>
      <c r="P39" s="253">
        <v>0</v>
      </c>
      <c r="Q39" s="252">
        <v>3445</v>
      </c>
      <c r="R39" s="253">
        <v>412.89544557329543</v>
      </c>
      <c r="V39" s="205"/>
      <c r="W39" s="198"/>
      <c r="X39" s="205"/>
      <c r="Y39" s="198"/>
      <c r="Z39" s="205"/>
      <c r="AA39" s="198"/>
      <c r="AB39" s="205"/>
      <c r="AC39" s="198"/>
      <c r="AD39" s="205"/>
      <c r="AE39" s="198"/>
      <c r="AF39" s="205"/>
      <c r="AG39" s="198"/>
      <c r="AH39" s="205"/>
      <c r="AI39" s="198"/>
      <c r="AJ39" s="205"/>
      <c r="AK39" s="198"/>
    </row>
    <row r="40" spans="2:37" ht="14.25" customHeight="1">
      <c r="B40" s="251" t="s">
        <v>16</v>
      </c>
      <c r="C40" s="252">
        <v>505</v>
      </c>
      <c r="D40" s="253">
        <v>852.69304950495018</v>
      </c>
      <c r="E40" s="252">
        <v>2874</v>
      </c>
      <c r="F40" s="253">
        <v>958.56247390396618</v>
      </c>
      <c r="G40" s="252">
        <v>0</v>
      </c>
      <c r="H40" s="253">
        <v>0</v>
      </c>
      <c r="I40" s="252">
        <v>3379</v>
      </c>
      <c r="J40" s="253">
        <v>942.74002367564333</v>
      </c>
      <c r="K40" s="252">
        <v>3242</v>
      </c>
      <c r="L40" s="253">
        <v>456.11207587908581</v>
      </c>
      <c r="M40" s="252">
        <v>2041</v>
      </c>
      <c r="N40" s="253">
        <v>467.90507594316614</v>
      </c>
      <c r="O40" s="252">
        <v>0</v>
      </c>
      <c r="P40" s="253">
        <v>0</v>
      </c>
      <c r="Q40" s="252">
        <v>5283</v>
      </c>
      <c r="R40" s="253">
        <v>460.66810713609664</v>
      </c>
      <c r="V40" s="205"/>
      <c r="W40" s="198"/>
      <c r="X40" s="205"/>
      <c r="Y40" s="198"/>
      <c r="Z40" s="205"/>
      <c r="AA40" s="198"/>
      <c r="AB40" s="205"/>
      <c r="AC40" s="198"/>
      <c r="AD40" s="205"/>
      <c r="AE40" s="198"/>
      <c r="AF40" s="205"/>
      <c r="AG40" s="198"/>
      <c r="AH40" s="205"/>
      <c r="AI40" s="198"/>
      <c r="AJ40" s="205"/>
      <c r="AK40" s="198"/>
    </row>
    <row r="41" spans="2:37" ht="14.25" customHeight="1">
      <c r="B41" s="251" t="s">
        <v>17</v>
      </c>
      <c r="C41" s="252">
        <v>1747</v>
      </c>
      <c r="D41" s="253">
        <v>837.50038923869499</v>
      </c>
      <c r="E41" s="252">
        <v>8290</v>
      </c>
      <c r="F41" s="253">
        <v>982.79070205066216</v>
      </c>
      <c r="G41" s="252">
        <v>0</v>
      </c>
      <c r="H41" s="253">
        <v>0</v>
      </c>
      <c r="I41" s="252">
        <v>10037</v>
      </c>
      <c r="J41" s="253">
        <v>957.50205240609648</v>
      </c>
      <c r="K41" s="252">
        <v>5372</v>
      </c>
      <c r="L41" s="253">
        <v>507.03881236038546</v>
      </c>
      <c r="M41" s="252">
        <v>3689</v>
      </c>
      <c r="N41" s="253">
        <v>512.800428300352</v>
      </c>
      <c r="O41" s="252">
        <v>0</v>
      </c>
      <c r="P41" s="253">
        <v>0</v>
      </c>
      <c r="Q41" s="252">
        <v>9061</v>
      </c>
      <c r="R41" s="253">
        <v>509.38453592318609</v>
      </c>
      <c r="V41" s="205"/>
      <c r="W41" s="198"/>
      <c r="X41" s="205"/>
      <c r="Y41" s="198"/>
      <c r="Z41" s="205"/>
      <c r="AA41" s="198"/>
      <c r="AB41" s="205"/>
      <c r="AC41" s="198"/>
      <c r="AD41" s="205"/>
      <c r="AE41" s="198"/>
      <c r="AF41" s="205"/>
      <c r="AG41" s="198"/>
      <c r="AH41" s="205"/>
      <c r="AI41" s="198"/>
      <c r="AJ41" s="205"/>
      <c r="AK41" s="198"/>
    </row>
    <row r="42" spans="2:37" ht="14.25" customHeight="1">
      <c r="B42" s="251" t="s">
        <v>18</v>
      </c>
      <c r="C42" s="252">
        <v>4260</v>
      </c>
      <c r="D42" s="253">
        <v>850.89530516431887</v>
      </c>
      <c r="E42" s="252">
        <v>19001</v>
      </c>
      <c r="F42" s="253">
        <v>973.02424188200609</v>
      </c>
      <c r="G42" s="252">
        <v>0</v>
      </c>
      <c r="H42" s="253">
        <v>0</v>
      </c>
      <c r="I42" s="252">
        <v>23261</v>
      </c>
      <c r="J42" s="253">
        <v>950.657651003826</v>
      </c>
      <c r="K42" s="252">
        <v>9393</v>
      </c>
      <c r="L42" s="253">
        <v>565.26867986798595</v>
      </c>
      <c r="M42" s="252">
        <v>6495</v>
      </c>
      <c r="N42" s="253">
        <v>565.36061739799811</v>
      </c>
      <c r="O42" s="252">
        <v>0</v>
      </c>
      <c r="P42" s="253">
        <v>0</v>
      </c>
      <c r="Q42" s="252">
        <v>15888</v>
      </c>
      <c r="R42" s="253">
        <v>565.30626384692789</v>
      </c>
      <c r="V42" s="205"/>
      <c r="W42" s="198"/>
      <c r="X42" s="205"/>
      <c r="Y42" s="198"/>
      <c r="Z42" s="205"/>
      <c r="AA42" s="198"/>
      <c r="AB42" s="205"/>
      <c r="AC42" s="198"/>
      <c r="AD42" s="205"/>
      <c r="AE42" s="198"/>
      <c r="AF42" s="205"/>
      <c r="AG42" s="198"/>
      <c r="AH42" s="205"/>
      <c r="AI42" s="198"/>
      <c r="AJ42" s="205"/>
      <c r="AK42" s="198"/>
    </row>
    <row r="43" spans="2:37" ht="14.25" customHeight="1">
      <c r="B43" s="251" t="s">
        <v>19</v>
      </c>
      <c r="C43" s="252">
        <v>8003</v>
      </c>
      <c r="D43" s="253">
        <v>824.31977633387362</v>
      </c>
      <c r="E43" s="252">
        <v>38344</v>
      </c>
      <c r="F43" s="253">
        <v>938.35670091800625</v>
      </c>
      <c r="G43" s="252">
        <v>0</v>
      </c>
      <c r="H43" s="253">
        <v>0</v>
      </c>
      <c r="I43" s="252">
        <v>46347</v>
      </c>
      <c r="J43" s="253">
        <v>918.66529678296376</v>
      </c>
      <c r="K43" s="252">
        <v>12696</v>
      </c>
      <c r="L43" s="253">
        <v>647.75370667926916</v>
      </c>
      <c r="M43" s="252">
        <v>8894</v>
      </c>
      <c r="N43" s="253">
        <v>652.02537665842203</v>
      </c>
      <c r="O43" s="252">
        <v>0</v>
      </c>
      <c r="P43" s="253">
        <v>0</v>
      </c>
      <c r="Q43" s="252">
        <v>21590</v>
      </c>
      <c r="R43" s="253">
        <v>649.51342102825413</v>
      </c>
      <c r="V43" s="205"/>
      <c r="W43" s="198"/>
      <c r="X43" s="205"/>
      <c r="Y43" s="198"/>
      <c r="Z43" s="205"/>
      <c r="AA43" s="198"/>
      <c r="AB43" s="205"/>
      <c r="AC43" s="198"/>
      <c r="AD43" s="205"/>
      <c r="AE43" s="198"/>
      <c r="AF43" s="205"/>
      <c r="AG43" s="198"/>
      <c r="AH43" s="205"/>
      <c r="AI43" s="198"/>
      <c r="AJ43" s="205"/>
      <c r="AK43" s="198"/>
    </row>
    <row r="44" spans="2:37" ht="14.25" customHeight="1">
      <c r="B44" s="251" t="s">
        <v>20</v>
      </c>
      <c r="C44" s="252">
        <v>13708</v>
      </c>
      <c r="D44" s="253">
        <v>785.46038152903486</v>
      </c>
      <c r="E44" s="252">
        <v>74782</v>
      </c>
      <c r="F44" s="253">
        <v>910.81464389826556</v>
      </c>
      <c r="G44" s="252">
        <v>0</v>
      </c>
      <c r="H44" s="253">
        <v>0</v>
      </c>
      <c r="I44" s="252">
        <v>88490</v>
      </c>
      <c r="J44" s="253">
        <v>891.39599514069505</v>
      </c>
      <c r="K44" s="252">
        <v>14806</v>
      </c>
      <c r="L44" s="253">
        <v>709.39009388085879</v>
      </c>
      <c r="M44" s="252">
        <v>10710</v>
      </c>
      <c r="N44" s="253">
        <v>719.37273109243665</v>
      </c>
      <c r="O44" s="252">
        <v>1</v>
      </c>
      <c r="P44" s="253">
        <v>454.26</v>
      </c>
      <c r="Q44" s="252">
        <v>25517</v>
      </c>
      <c r="R44" s="253">
        <v>713.57000979738973</v>
      </c>
      <c r="V44" s="205"/>
      <c r="W44" s="198"/>
      <c r="X44" s="205"/>
      <c r="Y44" s="198"/>
      <c r="Z44" s="205"/>
      <c r="AA44" s="198"/>
      <c r="AB44" s="205"/>
      <c r="AC44" s="198"/>
      <c r="AD44" s="205"/>
      <c r="AE44" s="198"/>
      <c r="AF44" s="205"/>
      <c r="AG44" s="198"/>
      <c r="AH44" s="205"/>
      <c r="AI44" s="198"/>
      <c r="AJ44" s="205"/>
      <c r="AK44" s="198"/>
    </row>
    <row r="45" spans="2:37" ht="14.25" customHeight="1">
      <c r="B45" s="251" t="s">
        <v>21</v>
      </c>
      <c r="C45" s="252">
        <v>20260</v>
      </c>
      <c r="D45" s="253">
        <v>769.96988894373226</v>
      </c>
      <c r="E45" s="252">
        <v>122382</v>
      </c>
      <c r="F45" s="253">
        <v>940.28546771584138</v>
      </c>
      <c r="G45" s="252">
        <v>0</v>
      </c>
      <c r="H45" s="253">
        <v>0</v>
      </c>
      <c r="I45" s="252">
        <v>142642</v>
      </c>
      <c r="J45" s="253">
        <v>916.09488131125556</v>
      </c>
      <c r="K45" s="252">
        <v>13158</v>
      </c>
      <c r="L45" s="253">
        <v>751.27226250189915</v>
      </c>
      <c r="M45" s="252">
        <v>10045</v>
      </c>
      <c r="N45" s="253">
        <v>769.3985206570436</v>
      </c>
      <c r="O45" s="252">
        <v>0</v>
      </c>
      <c r="P45" s="253">
        <v>0</v>
      </c>
      <c r="Q45" s="252">
        <v>23203</v>
      </c>
      <c r="R45" s="253">
        <v>759.11944877817496</v>
      </c>
      <c r="V45" s="205"/>
      <c r="W45" s="198"/>
      <c r="X45" s="205"/>
      <c r="Y45" s="198"/>
      <c r="Z45" s="205"/>
      <c r="AA45" s="198"/>
      <c r="AB45" s="205"/>
      <c r="AC45" s="198"/>
      <c r="AD45" s="205"/>
      <c r="AE45" s="198"/>
      <c r="AF45" s="205"/>
      <c r="AG45" s="198"/>
      <c r="AH45" s="205"/>
      <c r="AI45" s="198"/>
      <c r="AJ45" s="205"/>
      <c r="AK45" s="198"/>
    </row>
    <row r="46" spans="2:37" ht="14.25" customHeight="1">
      <c r="B46" s="251" t="s">
        <v>22</v>
      </c>
      <c r="C46" s="252">
        <v>26116</v>
      </c>
      <c r="D46" s="253">
        <v>697.20483764741971</v>
      </c>
      <c r="E46" s="252">
        <v>179151</v>
      </c>
      <c r="F46" s="253">
        <v>956.296869456492</v>
      </c>
      <c r="G46" s="252">
        <v>1</v>
      </c>
      <c r="H46" s="253">
        <v>1056.5899999999999</v>
      </c>
      <c r="I46" s="252">
        <v>205268</v>
      </c>
      <c r="J46" s="253">
        <v>923.33339141999738</v>
      </c>
      <c r="K46" s="252">
        <v>9025</v>
      </c>
      <c r="L46" s="253">
        <v>775.8705673130172</v>
      </c>
      <c r="M46" s="252">
        <v>8135</v>
      </c>
      <c r="N46" s="253">
        <v>781.07273386600968</v>
      </c>
      <c r="O46" s="252">
        <v>0</v>
      </c>
      <c r="P46" s="253">
        <v>0</v>
      </c>
      <c r="Q46" s="252">
        <v>17160</v>
      </c>
      <c r="R46" s="253">
        <v>778.33674592074408</v>
      </c>
      <c r="V46" s="205"/>
      <c r="W46" s="198"/>
      <c r="X46" s="205"/>
      <c r="Y46" s="198"/>
      <c r="Z46" s="205"/>
      <c r="AA46" s="198"/>
      <c r="AB46" s="205"/>
      <c r="AC46" s="198"/>
      <c r="AD46" s="205"/>
      <c r="AE46" s="198"/>
      <c r="AF46" s="205"/>
      <c r="AG46" s="198"/>
      <c r="AH46" s="205"/>
      <c r="AI46" s="198"/>
      <c r="AJ46" s="205"/>
      <c r="AK46" s="198"/>
    </row>
    <row r="47" spans="2:37" ht="14.25" customHeight="1">
      <c r="B47" s="251" t="s">
        <v>23</v>
      </c>
      <c r="C47" s="252">
        <v>27849</v>
      </c>
      <c r="D47" s="253">
        <v>627.21024130130195</v>
      </c>
      <c r="E47" s="252">
        <v>242436</v>
      </c>
      <c r="F47" s="253">
        <v>963.585367313436</v>
      </c>
      <c r="G47" s="252">
        <v>0</v>
      </c>
      <c r="H47" s="253">
        <v>0</v>
      </c>
      <c r="I47" s="252">
        <v>270285</v>
      </c>
      <c r="J47" s="253">
        <v>928.92672593743691</v>
      </c>
      <c r="K47" s="252">
        <v>5466</v>
      </c>
      <c r="L47" s="253">
        <v>755.62965422612729</v>
      </c>
      <c r="M47" s="252">
        <v>5760</v>
      </c>
      <c r="N47" s="253">
        <v>777.76733506944481</v>
      </c>
      <c r="O47" s="252">
        <v>1</v>
      </c>
      <c r="P47" s="253">
        <v>876.82</v>
      </c>
      <c r="Q47" s="252">
        <v>11227</v>
      </c>
      <c r="R47" s="253">
        <v>766.99816157477642</v>
      </c>
      <c r="V47" s="205"/>
      <c r="W47" s="198"/>
      <c r="X47" s="205"/>
      <c r="Y47" s="198"/>
      <c r="Z47" s="205"/>
      <c r="AA47" s="198"/>
      <c r="AB47" s="205"/>
      <c r="AC47" s="198"/>
      <c r="AD47" s="205"/>
      <c r="AE47" s="198"/>
      <c r="AF47" s="205"/>
      <c r="AG47" s="198"/>
      <c r="AH47" s="205"/>
      <c r="AI47" s="198"/>
      <c r="AJ47" s="205"/>
      <c r="AK47" s="198"/>
    </row>
    <row r="48" spans="2:37" ht="14.25" customHeight="1">
      <c r="B48" s="251" t="s">
        <v>24</v>
      </c>
      <c r="C48" s="252">
        <v>29672</v>
      </c>
      <c r="D48" s="253">
        <v>561.99427035588963</v>
      </c>
      <c r="E48" s="252">
        <v>346006</v>
      </c>
      <c r="F48" s="253">
        <v>957.25308668057812</v>
      </c>
      <c r="G48" s="252">
        <v>1</v>
      </c>
      <c r="H48" s="253">
        <v>770.21</v>
      </c>
      <c r="I48" s="252">
        <v>375679</v>
      </c>
      <c r="J48" s="253">
        <v>926.0341294296461</v>
      </c>
      <c r="K48" s="252">
        <v>2926</v>
      </c>
      <c r="L48" s="253">
        <v>734.00221462748129</v>
      </c>
      <c r="M48" s="252">
        <v>4072</v>
      </c>
      <c r="N48" s="253">
        <v>742.39053045186961</v>
      </c>
      <c r="O48" s="252">
        <v>0</v>
      </c>
      <c r="P48" s="253">
        <v>0</v>
      </c>
      <c r="Q48" s="252">
        <v>6998</v>
      </c>
      <c r="R48" s="253">
        <v>738.88321234638795</v>
      </c>
      <c r="V48" s="205"/>
      <c r="W48" s="198"/>
      <c r="X48" s="205"/>
      <c r="Y48" s="198"/>
      <c r="Z48" s="205"/>
      <c r="AA48" s="198"/>
      <c r="AB48" s="205"/>
      <c r="AC48" s="198"/>
      <c r="AD48" s="205"/>
      <c r="AE48" s="198"/>
      <c r="AF48" s="205"/>
      <c r="AG48" s="198"/>
      <c r="AH48" s="205"/>
      <c r="AI48" s="198"/>
      <c r="AJ48" s="205"/>
      <c r="AK48" s="198"/>
    </row>
    <row r="49" spans="2:37" ht="14.25" customHeight="1">
      <c r="B49" s="251" t="s">
        <v>25</v>
      </c>
      <c r="C49" s="252">
        <v>26339</v>
      </c>
      <c r="D49" s="253">
        <v>523.00290481795093</v>
      </c>
      <c r="E49" s="252">
        <v>380773</v>
      </c>
      <c r="F49" s="253">
        <v>926.8212426563839</v>
      </c>
      <c r="G49" s="252">
        <v>1</v>
      </c>
      <c r="H49" s="253">
        <v>869.97</v>
      </c>
      <c r="I49" s="252">
        <v>407113</v>
      </c>
      <c r="J49" s="253">
        <v>900.69525785224073</v>
      </c>
      <c r="K49" s="252">
        <v>1271</v>
      </c>
      <c r="L49" s="253">
        <v>725.31889850510993</v>
      </c>
      <c r="M49" s="252">
        <v>2132</v>
      </c>
      <c r="N49" s="253">
        <v>737.32682926829477</v>
      </c>
      <c r="O49" s="252">
        <v>0</v>
      </c>
      <c r="P49" s="253">
        <v>0</v>
      </c>
      <c r="Q49" s="252">
        <v>3403</v>
      </c>
      <c r="R49" s="253">
        <v>732.84193946517757</v>
      </c>
      <c r="V49" s="205"/>
      <c r="W49" s="198"/>
      <c r="X49" s="205"/>
      <c r="Y49" s="198"/>
      <c r="Z49" s="205"/>
      <c r="AA49" s="198"/>
      <c r="AB49" s="205"/>
      <c r="AC49" s="198"/>
      <c r="AD49" s="205"/>
      <c r="AE49" s="198"/>
      <c r="AF49" s="205"/>
      <c r="AG49" s="198"/>
      <c r="AH49" s="205"/>
      <c r="AI49" s="198"/>
      <c r="AJ49" s="205"/>
      <c r="AK49" s="198"/>
    </row>
    <row r="50" spans="2:37" ht="14.25" customHeight="1">
      <c r="B50" s="251" t="s">
        <v>26</v>
      </c>
      <c r="C50" s="252">
        <v>47097</v>
      </c>
      <c r="D50" s="253">
        <v>482.24504554430155</v>
      </c>
      <c r="E50" s="252">
        <v>728479</v>
      </c>
      <c r="F50" s="253">
        <v>877.70663317679202</v>
      </c>
      <c r="G50" s="252">
        <v>6</v>
      </c>
      <c r="H50" s="253">
        <v>866.38</v>
      </c>
      <c r="I50" s="252">
        <v>775582</v>
      </c>
      <c r="J50" s="253">
        <v>853.69225126420702</v>
      </c>
      <c r="K50" s="252">
        <v>627</v>
      </c>
      <c r="L50" s="253">
        <v>768.55084529505223</v>
      </c>
      <c r="M50" s="252">
        <v>1683</v>
      </c>
      <c r="N50" s="253">
        <v>751.72400475341533</v>
      </c>
      <c r="O50" s="252">
        <v>0</v>
      </c>
      <c r="P50" s="253">
        <v>0</v>
      </c>
      <c r="Q50" s="252">
        <v>2310</v>
      </c>
      <c r="R50" s="253">
        <v>756.2912900432882</v>
      </c>
      <c r="V50" s="205"/>
      <c r="W50" s="198"/>
      <c r="X50" s="205"/>
      <c r="Y50" s="198"/>
      <c r="Z50" s="205"/>
      <c r="AA50" s="198"/>
      <c r="AB50" s="205"/>
      <c r="AC50" s="198"/>
      <c r="AD50" s="205"/>
      <c r="AE50" s="198"/>
      <c r="AF50" s="205"/>
      <c r="AG50" s="198"/>
      <c r="AH50" s="205"/>
      <c r="AI50" s="198"/>
      <c r="AJ50" s="205"/>
      <c r="AK50" s="198"/>
    </row>
    <row r="51" spans="2:37" ht="14.25" customHeight="1">
      <c r="B51" s="251" t="s">
        <v>5</v>
      </c>
      <c r="C51" s="252">
        <v>0</v>
      </c>
      <c r="D51" s="253">
        <v>0</v>
      </c>
      <c r="E51" s="252">
        <v>1</v>
      </c>
      <c r="F51" s="253">
        <v>1043.2</v>
      </c>
      <c r="G51" s="252">
        <v>0</v>
      </c>
      <c r="H51" s="253">
        <v>0</v>
      </c>
      <c r="I51" s="252">
        <v>1</v>
      </c>
      <c r="J51" s="253">
        <v>1043.2</v>
      </c>
      <c r="K51" s="252">
        <v>0</v>
      </c>
      <c r="L51" s="253">
        <v>0</v>
      </c>
      <c r="M51" s="252">
        <v>0</v>
      </c>
      <c r="N51" s="253">
        <v>0</v>
      </c>
      <c r="O51" s="252">
        <v>0</v>
      </c>
      <c r="P51" s="253">
        <v>0</v>
      </c>
      <c r="Q51" s="252">
        <v>0</v>
      </c>
      <c r="R51" s="253">
        <v>0</v>
      </c>
      <c r="V51" s="205"/>
      <c r="W51" s="198"/>
      <c r="X51" s="205"/>
      <c r="Y51" s="198"/>
      <c r="Z51" s="205"/>
      <c r="AA51" s="198"/>
      <c r="AB51" s="205"/>
      <c r="AC51" s="198"/>
      <c r="AD51" s="205"/>
      <c r="AE51" s="198"/>
      <c r="AF51" s="205"/>
      <c r="AG51" s="198"/>
      <c r="AH51" s="205"/>
      <c r="AI51" s="198"/>
      <c r="AJ51" s="205"/>
      <c r="AK51" s="198"/>
    </row>
    <row r="52" spans="2:37" ht="14.25" customHeight="1">
      <c r="B52" s="255" t="s">
        <v>6</v>
      </c>
      <c r="C52" s="256">
        <v>205679</v>
      </c>
      <c r="D52" s="257">
        <v>619.54897563679287</v>
      </c>
      <c r="E52" s="256">
        <v>2143496</v>
      </c>
      <c r="F52" s="257">
        <v>922.75677097134587</v>
      </c>
      <c r="G52" s="256">
        <v>9</v>
      </c>
      <c r="H52" s="257">
        <v>877.22777777777765</v>
      </c>
      <c r="I52" s="256">
        <v>2349184</v>
      </c>
      <c r="J52" s="257">
        <v>896.20972914850256</v>
      </c>
      <c r="K52" s="256">
        <v>178771</v>
      </c>
      <c r="L52" s="257">
        <v>505.08353239619419</v>
      </c>
      <c r="M52" s="256">
        <v>161728</v>
      </c>
      <c r="N52" s="257">
        <v>499.46644761575055</v>
      </c>
      <c r="O52" s="256">
        <v>4</v>
      </c>
      <c r="P52" s="257">
        <v>571.26</v>
      </c>
      <c r="Q52" s="256">
        <v>340503</v>
      </c>
      <c r="R52" s="257">
        <v>502.4163747455973</v>
      </c>
      <c r="V52" s="205"/>
      <c r="W52" s="198"/>
      <c r="X52" s="205"/>
      <c r="Y52" s="198"/>
      <c r="Z52" s="205"/>
      <c r="AA52" s="198"/>
      <c r="AB52" s="205"/>
      <c r="AC52" s="198"/>
      <c r="AD52" s="205"/>
      <c r="AE52" s="198"/>
      <c r="AF52" s="205"/>
      <c r="AG52" s="198"/>
      <c r="AH52" s="205"/>
      <c r="AI52" s="198"/>
      <c r="AJ52" s="205"/>
      <c r="AK52" s="198"/>
    </row>
    <row r="53" spans="2:37" ht="14.25" customHeight="1">
      <c r="B53" s="258" t="s">
        <v>27</v>
      </c>
      <c r="C53" s="252">
        <v>73.859164037164703</v>
      </c>
      <c r="D53" s="252" t="s">
        <v>228</v>
      </c>
      <c r="E53" s="252">
        <v>78.468247884879602</v>
      </c>
      <c r="F53" s="252" t="s">
        <v>228</v>
      </c>
      <c r="G53" s="252">
        <v>83.333333333333329</v>
      </c>
      <c r="H53" s="252" t="s">
        <v>228</v>
      </c>
      <c r="I53" s="252">
        <v>78.064725481156643</v>
      </c>
      <c r="J53" s="252" t="s">
        <v>228</v>
      </c>
      <c r="K53" s="252">
        <v>35.541228722779422</v>
      </c>
      <c r="L53" s="252" t="s">
        <v>228</v>
      </c>
      <c r="M53" s="252">
        <v>34.901946478037196</v>
      </c>
      <c r="N53" s="252" t="s">
        <v>228</v>
      </c>
      <c r="O53" s="252">
        <v>42.5</v>
      </c>
      <c r="P53" s="252" t="s">
        <v>228</v>
      </c>
      <c r="Q53" s="252">
        <v>35.23767191478489</v>
      </c>
      <c r="R53" s="252" t="s">
        <v>228</v>
      </c>
      <c r="V53" s="205"/>
      <c r="W53" s="198"/>
      <c r="X53" s="205"/>
      <c r="Y53" s="198"/>
      <c r="Z53" s="205"/>
      <c r="AA53" s="198"/>
      <c r="AB53" s="205"/>
      <c r="AC53" s="198"/>
      <c r="AD53" s="205"/>
      <c r="AE53" s="198"/>
      <c r="AF53" s="205"/>
      <c r="AG53" s="198"/>
      <c r="AH53" s="205"/>
      <c r="AI53" s="198"/>
      <c r="AJ53" s="205"/>
      <c r="AK53" s="198"/>
    </row>
    <row r="54" spans="2:37" ht="14.25" customHeight="1">
      <c r="B54" s="247"/>
      <c r="C54" s="259"/>
      <c r="D54" s="260"/>
      <c r="E54" s="261"/>
      <c r="F54" s="261"/>
      <c r="G54" s="259"/>
      <c r="H54" s="261"/>
      <c r="I54" s="259"/>
      <c r="J54" s="261"/>
      <c r="K54" s="259"/>
      <c r="L54" s="260"/>
      <c r="M54" s="259"/>
      <c r="N54" s="260"/>
      <c r="O54" s="259"/>
      <c r="P54" s="260"/>
      <c r="Q54" s="259"/>
      <c r="R54" s="260"/>
      <c r="V54" s="196"/>
      <c r="W54" s="195"/>
      <c r="X54" s="196"/>
      <c r="Y54" s="195"/>
      <c r="Z54" s="196"/>
      <c r="AA54" s="195"/>
      <c r="AB54" s="196"/>
      <c r="AC54" s="195"/>
      <c r="AD54" s="196"/>
      <c r="AE54" s="195"/>
      <c r="AF54" s="196"/>
      <c r="AG54" s="195"/>
      <c r="AH54" s="196"/>
      <c r="AI54" s="195"/>
      <c r="AJ54" s="196"/>
      <c r="AK54" s="195"/>
    </row>
    <row r="55" spans="2:37" ht="14.25" customHeight="1">
      <c r="B55" s="485" t="s">
        <v>0</v>
      </c>
      <c r="C55" s="486" t="s">
        <v>1</v>
      </c>
      <c r="D55" s="486"/>
      <c r="E55" s="486"/>
      <c r="F55" s="486"/>
      <c r="G55" s="486"/>
      <c r="H55" s="486"/>
      <c r="I55" s="486"/>
      <c r="J55" s="486"/>
      <c r="K55" s="486" t="s">
        <v>2</v>
      </c>
      <c r="L55" s="486"/>
      <c r="M55" s="486"/>
      <c r="N55" s="486"/>
      <c r="O55" s="486"/>
      <c r="P55" s="486"/>
      <c r="Q55" s="486"/>
      <c r="R55" s="486"/>
      <c r="V55" s="205"/>
      <c r="W55" s="205"/>
      <c r="X55" s="205"/>
      <c r="Y55" s="205"/>
      <c r="Z55" s="205"/>
      <c r="AA55" s="205"/>
      <c r="AB55" s="205"/>
      <c r="AC55" s="205"/>
      <c r="AD55" s="205"/>
      <c r="AE55" s="205"/>
      <c r="AF55" s="205"/>
      <c r="AG55" s="205"/>
      <c r="AH55" s="205"/>
      <c r="AI55" s="205"/>
      <c r="AJ55" s="205"/>
      <c r="AK55" s="205"/>
    </row>
    <row r="56" spans="2:37" ht="14.25" customHeight="1">
      <c r="B56" s="485"/>
      <c r="C56" s="486" t="s">
        <v>3</v>
      </c>
      <c r="D56" s="486"/>
      <c r="E56" s="487" t="s">
        <v>4</v>
      </c>
      <c r="F56" s="487"/>
      <c r="G56" s="486" t="s">
        <v>5</v>
      </c>
      <c r="H56" s="486"/>
      <c r="I56" s="486" t="s">
        <v>6</v>
      </c>
      <c r="J56" s="486"/>
      <c r="K56" s="486" t="s">
        <v>3</v>
      </c>
      <c r="L56" s="486"/>
      <c r="M56" s="487" t="s">
        <v>4</v>
      </c>
      <c r="N56" s="487"/>
      <c r="O56" s="486" t="s">
        <v>5</v>
      </c>
      <c r="P56" s="486"/>
      <c r="Q56" s="486" t="s">
        <v>6</v>
      </c>
      <c r="R56" s="486"/>
    </row>
    <row r="57" spans="2:37" ht="14.25" customHeight="1">
      <c r="B57" s="485"/>
      <c r="C57" s="248" t="s">
        <v>7</v>
      </c>
      <c r="D57" s="249" t="s">
        <v>8</v>
      </c>
      <c r="E57" s="250" t="s">
        <v>7</v>
      </c>
      <c r="F57" s="250" t="s">
        <v>8</v>
      </c>
      <c r="G57" s="248" t="s">
        <v>7</v>
      </c>
      <c r="H57" s="250" t="s">
        <v>8</v>
      </c>
      <c r="I57" s="248" t="s">
        <v>7</v>
      </c>
      <c r="J57" s="250" t="s">
        <v>8</v>
      </c>
      <c r="K57" s="248" t="s">
        <v>7</v>
      </c>
      <c r="L57" s="249" t="s">
        <v>8</v>
      </c>
      <c r="M57" s="250" t="s">
        <v>7</v>
      </c>
      <c r="N57" s="250" t="s">
        <v>8</v>
      </c>
      <c r="O57" s="248" t="s">
        <v>7</v>
      </c>
      <c r="P57" s="250" t="s">
        <v>8</v>
      </c>
      <c r="Q57" s="248" t="s">
        <v>7</v>
      </c>
      <c r="R57" s="250" t="s">
        <v>8</v>
      </c>
    </row>
    <row r="58" spans="2:37" ht="14.25" customHeight="1">
      <c r="B58" s="251" t="s">
        <v>9</v>
      </c>
      <c r="C58" s="252">
        <v>0</v>
      </c>
      <c r="D58" s="253">
        <v>0</v>
      </c>
      <c r="E58" s="252">
        <v>0</v>
      </c>
      <c r="F58" s="253">
        <v>0</v>
      </c>
      <c r="G58" s="252">
        <v>0</v>
      </c>
      <c r="H58" s="253">
        <v>0</v>
      </c>
      <c r="I58" s="252">
        <v>0</v>
      </c>
      <c r="J58" s="253">
        <v>0</v>
      </c>
      <c r="K58" s="252">
        <v>1151</v>
      </c>
      <c r="L58" s="253">
        <v>357.36562119895757</v>
      </c>
      <c r="M58" s="252">
        <v>1148</v>
      </c>
      <c r="N58" s="253">
        <v>357.60366724738685</v>
      </c>
      <c r="O58" s="252">
        <v>0</v>
      </c>
      <c r="P58" s="253">
        <v>0</v>
      </c>
      <c r="Q58" s="252">
        <v>2299</v>
      </c>
      <c r="R58" s="253">
        <v>357.48448890822112</v>
      </c>
    </row>
    <row r="59" spans="2:37" ht="14.25" customHeight="1">
      <c r="B59" s="254" t="s">
        <v>10</v>
      </c>
      <c r="C59" s="252">
        <v>0</v>
      </c>
      <c r="D59" s="253">
        <v>0</v>
      </c>
      <c r="E59" s="252">
        <v>0</v>
      </c>
      <c r="F59" s="253">
        <v>0</v>
      </c>
      <c r="G59" s="252">
        <v>0</v>
      </c>
      <c r="H59" s="253">
        <v>0</v>
      </c>
      <c r="I59" s="252">
        <v>0</v>
      </c>
      <c r="J59" s="253">
        <v>0</v>
      </c>
      <c r="K59" s="252">
        <v>5578</v>
      </c>
      <c r="L59" s="253">
        <v>362.01736464682614</v>
      </c>
      <c r="M59" s="252">
        <v>5230</v>
      </c>
      <c r="N59" s="253">
        <v>360.16251242829776</v>
      </c>
      <c r="O59" s="252">
        <v>0</v>
      </c>
      <c r="P59" s="253">
        <v>0</v>
      </c>
      <c r="Q59" s="252">
        <v>10808</v>
      </c>
      <c r="R59" s="253">
        <v>361.11980014803788</v>
      </c>
    </row>
    <row r="60" spans="2:37" ht="14.25" customHeight="1">
      <c r="B60" s="251" t="s">
        <v>11</v>
      </c>
      <c r="C60" s="252">
        <v>8</v>
      </c>
      <c r="D60" s="253">
        <v>374.48500000000001</v>
      </c>
      <c r="E60" s="252">
        <v>7</v>
      </c>
      <c r="F60" s="253">
        <v>317.95</v>
      </c>
      <c r="G60" s="252">
        <v>0</v>
      </c>
      <c r="H60" s="253">
        <v>0</v>
      </c>
      <c r="I60" s="252">
        <v>15</v>
      </c>
      <c r="J60" s="253">
        <v>348.10200000000003</v>
      </c>
      <c r="K60" s="252">
        <v>14286</v>
      </c>
      <c r="L60" s="253">
        <v>364.11943441131206</v>
      </c>
      <c r="M60" s="252">
        <v>13792</v>
      </c>
      <c r="N60" s="253">
        <v>362.54689385150732</v>
      </c>
      <c r="O60" s="252">
        <v>0</v>
      </c>
      <c r="P60" s="253">
        <v>0</v>
      </c>
      <c r="Q60" s="252">
        <v>28078</v>
      </c>
      <c r="R60" s="253">
        <v>363.34699764940495</v>
      </c>
      <c r="V60" s="205"/>
      <c r="W60" s="198"/>
      <c r="X60" s="205"/>
      <c r="Y60" s="198"/>
      <c r="Z60" s="205"/>
      <c r="AA60" s="198"/>
      <c r="AB60" s="205"/>
      <c r="AC60" s="198"/>
      <c r="AD60" s="205"/>
      <c r="AE60" s="198"/>
      <c r="AF60" s="205"/>
      <c r="AG60" s="198"/>
      <c r="AH60" s="205"/>
      <c r="AI60" s="198"/>
      <c r="AJ60" s="205"/>
      <c r="AK60" s="198"/>
    </row>
    <row r="61" spans="2:37" ht="14.25" customHeight="1">
      <c r="B61" s="251" t="s">
        <v>12</v>
      </c>
      <c r="C61" s="252">
        <v>17</v>
      </c>
      <c r="D61" s="253">
        <v>310.69176470588235</v>
      </c>
      <c r="E61" s="252">
        <v>17</v>
      </c>
      <c r="F61" s="253">
        <v>388.84235294117644</v>
      </c>
      <c r="G61" s="252">
        <v>0</v>
      </c>
      <c r="H61" s="253">
        <v>0</v>
      </c>
      <c r="I61" s="252">
        <v>34</v>
      </c>
      <c r="J61" s="253">
        <v>349.7670588235294</v>
      </c>
      <c r="K61" s="252">
        <v>30547</v>
      </c>
      <c r="L61" s="253">
        <v>367.21662159950426</v>
      </c>
      <c r="M61" s="252">
        <v>29070</v>
      </c>
      <c r="N61" s="253">
        <v>363.96193842449429</v>
      </c>
      <c r="O61" s="252">
        <v>1</v>
      </c>
      <c r="P61" s="253">
        <v>252.4</v>
      </c>
      <c r="Q61" s="252">
        <v>59618</v>
      </c>
      <c r="R61" s="253">
        <v>365.62769784293511</v>
      </c>
      <c r="V61" s="205"/>
      <c r="W61" s="198"/>
      <c r="X61" s="205"/>
      <c r="Y61" s="198"/>
      <c r="Z61" s="205"/>
      <c r="AA61" s="198"/>
      <c r="AB61" s="205"/>
      <c r="AC61" s="198"/>
      <c r="AD61" s="205"/>
      <c r="AE61" s="198"/>
      <c r="AF61" s="205"/>
      <c r="AG61" s="198"/>
      <c r="AH61" s="205"/>
      <c r="AI61" s="198"/>
      <c r="AJ61" s="205"/>
      <c r="AK61" s="198"/>
    </row>
    <row r="62" spans="2:37" ht="14.25" customHeight="1">
      <c r="B62" s="251" t="s">
        <v>13</v>
      </c>
      <c r="C62" s="252">
        <v>12</v>
      </c>
      <c r="D62" s="253">
        <v>422.80250000000007</v>
      </c>
      <c r="E62" s="252">
        <v>16</v>
      </c>
      <c r="F62" s="253">
        <v>394.09624999999994</v>
      </c>
      <c r="G62" s="252">
        <v>0</v>
      </c>
      <c r="H62" s="253">
        <v>0</v>
      </c>
      <c r="I62" s="252">
        <v>28</v>
      </c>
      <c r="J62" s="253">
        <v>406.3989285714286</v>
      </c>
      <c r="K62" s="252">
        <v>45192</v>
      </c>
      <c r="L62" s="253">
        <v>378.12368516551641</v>
      </c>
      <c r="M62" s="252">
        <v>45563</v>
      </c>
      <c r="N62" s="253">
        <v>376.26340100520258</v>
      </c>
      <c r="O62" s="252">
        <v>1</v>
      </c>
      <c r="P62" s="253">
        <v>701.56</v>
      </c>
      <c r="Q62" s="252">
        <v>90756</v>
      </c>
      <c r="R62" s="253">
        <v>377.1933148221612</v>
      </c>
      <c r="V62" s="205"/>
      <c r="W62" s="198"/>
      <c r="X62" s="205"/>
      <c r="Y62" s="198"/>
      <c r="Z62" s="205"/>
      <c r="AA62" s="198"/>
      <c r="AB62" s="205"/>
      <c r="AC62" s="198"/>
      <c r="AD62" s="205"/>
      <c r="AE62" s="198"/>
      <c r="AF62" s="205"/>
      <c r="AG62" s="198"/>
      <c r="AH62" s="205"/>
      <c r="AI62" s="198"/>
      <c r="AJ62" s="205"/>
      <c r="AK62" s="198"/>
    </row>
    <row r="63" spans="2:37" ht="14.25" customHeight="1">
      <c r="B63" s="251" t="s">
        <v>14</v>
      </c>
      <c r="C63" s="252">
        <v>115</v>
      </c>
      <c r="D63" s="253">
        <v>324.75008695652178</v>
      </c>
      <c r="E63" s="252">
        <v>96</v>
      </c>
      <c r="F63" s="253">
        <v>301.93760416666663</v>
      </c>
      <c r="G63" s="252">
        <v>0</v>
      </c>
      <c r="H63" s="253">
        <v>0</v>
      </c>
      <c r="I63" s="252">
        <v>211</v>
      </c>
      <c r="J63" s="253">
        <v>314.37094786729853</v>
      </c>
      <c r="K63" s="252">
        <v>4112</v>
      </c>
      <c r="L63" s="253">
        <v>638.63811284046687</v>
      </c>
      <c r="M63" s="252">
        <v>3232</v>
      </c>
      <c r="N63" s="253">
        <v>572.91025061881203</v>
      </c>
      <c r="O63" s="252">
        <v>0</v>
      </c>
      <c r="P63" s="253">
        <v>0</v>
      </c>
      <c r="Q63" s="252">
        <v>7344</v>
      </c>
      <c r="R63" s="253">
        <v>609.7121255446624</v>
      </c>
      <c r="V63" s="205"/>
      <c r="W63" s="198"/>
      <c r="X63" s="205"/>
      <c r="Y63" s="198"/>
      <c r="Z63" s="205"/>
      <c r="AA63" s="198"/>
      <c r="AB63" s="205"/>
      <c r="AC63" s="198"/>
      <c r="AD63" s="205"/>
      <c r="AE63" s="198"/>
      <c r="AF63" s="205"/>
      <c r="AG63" s="198"/>
      <c r="AH63" s="205"/>
      <c r="AI63" s="198"/>
      <c r="AJ63" s="205"/>
      <c r="AK63" s="198"/>
    </row>
    <row r="64" spans="2:37" ht="14.25" customHeight="1">
      <c r="B64" s="251" t="s">
        <v>15</v>
      </c>
      <c r="C64" s="252">
        <v>79</v>
      </c>
      <c r="D64" s="253">
        <v>315.76126582278482</v>
      </c>
      <c r="E64" s="252">
        <v>79</v>
      </c>
      <c r="F64" s="253">
        <v>325.23253164556968</v>
      </c>
      <c r="G64" s="252">
        <v>0</v>
      </c>
      <c r="H64" s="253">
        <v>0</v>
      </c>
      <c r="I64" s="252">
        <v>158</v>
      </c>
      <c r="J64" s="253">
        <v>320.49689873417725</v>
      </c>
      <c r="K64" s="252">
        <v>8250</v>
      </c>
      <c r="L64" s="253">
        <v>814.8361975757565</v>
      </c>
      <c r="M64" s="252">
        <v>5440</v>
      </c>
      <c r="N64" s="253">
        <v>768.42964522058855</v>
      </c>
      <c r="O64" s="252">
        <v>0</v>
      </c>
      <c r="P64" s="253">
        <v>0</v>
      </c>
      <c r="Q64" s="252">
        <v>13690</v>
      </c>
      <c r="R64" s="253">
        <v>796.39560993425812</v>
      </c>
      <c r="V64" s="205"/>
      <c r="W64" s="198"/>
      <c r="X64" s="205"/>
      <c r="Y64" s="198"/>
      <c r="Z64" s="205"/>
      <c r="AA64" s="198"/>
      <c r="AB64" s="205"/>
      <c r="AC64" s="198"/>
      <c r="AD64" s="205"/>
      <c r="AE64" s="198"/>
      <c r="AF64" s="205"/>
      <c r="AG64" s="198"/>
      <c r="AH64" s="205"/>
      <c r="AI64" s="198"/>
      <c r="AJ64" s="205"/>
      <c r="AK64" s="198"/>
    </row>
    <row r="65" spans="2:37" ht="14.25" customHeight="1">
      <c r="B65" s="251" t="s">
        <v>16</v>
      </c>
      <c r="C65" s="252">
        <v>85</v>
      </c>
      <c r="D65" s="253">
        <v>336.84376470588245</v>
      </c>
      <c r="E65" s="252">
        <v>58</v>
      </c>
      <c r="F65" s="253">
        <v>380.07913793103455</v>
      </c>
      <c r="G65" s="252">
        <v>0</v>
      </c>
      <c r="H65" s="253">
        <v>0</v>
      </c>
      <c r="I65" s="252">
        <v>143</v>
      </c>
      <c r="J65" s="253">
        <v>354.37979020979031</v>
      </c>
      <c r="K65" s="252">
        <v>21063</v>
      </c>
      <c r="L65" s="253">
        <v>915.88147557327909</v>
      </c>
      <c r="M65" s="252">
        <v>14702</v>
      </c>
      <c r="N65" s="253">
        <v>878.17939191946618</v>
      </c>
      <c r="O65" s="252">
        <v>0</v>
      </c>
      <c r="P65" s="253">
        <v>0</v>
      </c>
      <c r="Q65" s="252">
        <v>35765</v>
      </c>
      <c r="R65" s="253">
        <v>900.38319418425749</v>
      </c>
      <c r="V65" s="205"/>
      <c r="W65" s="198"/>
      <c r="X65" s="205"/>
      <c r="Y65" s="198"/>
      <c r="Z65" s="205"/>
      <c r="AA65" s="198"/>
      <c r="AB65" s="205"/>
      <c r="AC65" s="198"/>
      <c r="AD65" s="205"/>
      <c r="AE65" s="198"/>
      <c r="AF65" s="205"/>
      <c r="AG65" s="198"/>
      <c r="AH65" s="205"/>
      <c r="AI65" s="198"/>
      <c r="AJ65" s="205"/>
      <c r="AK65" s="198"/>
    </row>
    <row r="66" spans="2:37" ht="14.25" customHeight="1">
      <c r="B66" s="251" t="s">
        <v>17</v>
      </c>
      <c r="C66" s="252">
        <v>131</v>
      </c>
      <c r="D66" s="253">
        <v>330.55099236641223</v>
      </c>
      <c r="E66" s="252">
        <v>129</v>
      </c>
      <c r="F66" s="253">
        <v>329.43992248062028</v>
      </c>
      <c r="G66" s="252">
        <v>0</v>
      </c>
      <c r="H66" s="253">
        <v>0</v>
      </c>
      <c r="I66" s="252">
        <v>260</v>
      </c>
      <c r="J66" s="253">
        <v>329.99973076923084</v>
      </c>
      <c r="K66" s="252">
        <v>45946</v>
      </c>
      <c r="L66" s="253">
        <v>988.24281243198516</v>
      </c>
      <c r="M66" s="252">
        <v>35837</v>
      </c>
      <c r="N66" s="253">
        <v>938.01179674637876</v>
      </c>
      <c r="O66" s="252">
        <v>0</v>
      </c>
      <c r="P66" s="253">
        <v>0</v>
      </c>
      <c r="Q66" s="252">
        <v>81783</v>
      </c>
      <c r="R66" s="253">
        <v>966.23177212868154</v>
      </c>
      <c r="V66" s="205"/>
      <c r="W66" s="198"/>
      <c r="X66" s="205"/>
      <c r="Y66" s="198"/>
      <c r="Z66" s="205"/>
      <c r="AA66" s="198"/>
      <c r="AB66" s="205"/>
      <c r="AC66" s="198"/>
      <c r="AD66" s="205"/>
      <c r="AE66" s="198"/>
      <c r="AF66" s="205"/>
      <c r="AG66" s="198"/>
      <c r="AH66" s="205"/>
      <c r="AI66" s="198"/>
      <c r="AJ66" s="205"/>
      <c r="AK66" s="198"/>
    </row>
    <row r="67" spans="2:37" ht="14.25" customHeight="1">
      <c r="B67" s="251" t="s">
        <v>18</v>
      </c>
      <c r="C67" s="252">
        <v>522</v>
      </c>
      <c r="D67" s="253">
        <v>637.46007662835279</v>
      </c>
      <c r="E67" s="252">
        <v>565</v>
      </c>
      <c r="F67" s="253">
        <v>650.58286725663777</v>
      </c>
      <c r="G67" s="252">
        <v>0</v>
      </c>
      <c r="H67" s="253">
        <v>0</v>
      </c>
      <c r="I67" s="252">
        <v>1087</v>
      </c>
      <c r="J67" s="253">
        <v>644.2810303587861</v>
      </c>
      <c r="K67" s="252">
        <v>84600</v>
      </c>
      <c r="L67" s="253">
        <v>1029.9907355791956</v>
      </c>
      <c r="M67" s="252">
        <v>69533</v>
      </c>
      <c r="N67" s="253">
        <v>962.01518128083046</v>
      </c>
      <c r="O67" s="252">
        <v>0</v>
      </c>
      <c r="P67" s="253">
        <v>0</v>
      </c>
      <c r="Q67" s="252">
        <v>154133</v>
      </c>
      <c r="R67" s="253">
        <v>999.32537373566936</v>
      </c>
      <c r="V67" s="205"/>
      <c r="W67" s="198"/>
      <c r="X67" s="205"/>
      <c r="Y67" s="198"/>
      <c r="Z67" s="205"/>
      <c r="AA67" s="198"/>
      <c r="AB67" s="205"/>
      <c r="AC67" s="198"/>
      <c r="AD67" s="205"/>
      <c r="AE67" s="198"/>
      <c r="AF67" s="205"/>
      <c r="AG67" s="198"/>
      <c r="AH67" s="205"/>
      <c r="AI67" s="198"/>
      <c r="AJ67" s="205"/>
      <c r="AK67" s="198"/>
    </row>
    <row r="68" spans="2:37" ht="14.25" customHeight="1">
      <c r="B68" s="251" t="s">
        <v>19</v>
      </c>
      <c r="C68" s="252">
        <v>2274</v>
      </c>
      <c r="D68" s="253">
        <v>692.79091908531132</v>
      </c>
      <c r="E68" s="252">
        <v>2359</v>
      </c>
      <c r="F68" s="253">
        <v>716.05772785078375</v>
      </c>
      <c r="G68" s="252">
        <v>0</v>
      </c>
      <c r="H68" s="253">
        <v>0</v>
      </c>
      <c r="I68" s="252">
        <v>4633</v>
      </c>
      <c r="J68" s="253">
        <v>704.63775739261746</v>
      </c>
      <c r="K68" s="252">
        <v>125058</v>
      </c>
      <c r="L68" s="253">
        <v>1042.5867826928293</v>
      </c>
      <c r="M68" s="252">
        <v>112581</v>
      </c>
      <c r="N68" s="253">
        <v>953.15139712740256</v>
      </c>
      <c r="O68" s="252">
        <v>0</v>
      </c>
      <c r="P68" s="253">
        <v>0</v>
      </c>
      <c r="Q68" s="252">
        <v>237639</v>
      </c>
      <c r="R68" s="253">
        <v>1000.2169480177914</v>
      </c>
      <c r="V68" s="205"/>
      <c r="W68" s="198"/>
      <c r="X68" s="205"/>
      <c r="Y68" s="198"/>
      <c r="Z68" s="205"/>
      <c r="AA68" s="198"/>
      <c r="AB68" s="205"/>
      <c r="AC68" s="198"/>
      <c r="AD68" s="205"/>
      <c r="AE68" s="198"/>
      <c r="AF68" s="205"/>
      <c r="AG68" s="198"/>
      <c r="AH68" s="205"/>
      <c r="AI68" s="198"/>
      <c r="AJ68" s="205"/>
      <c r="AK68" s="198"/>
    </row>
    <row r="69" spans="2:37" ht="14.25" customHeight="1">
      <c r="B69" s="251" t="s">
        <v>20</v>
      </c>
      <c r="C69" s="252">
        <v>4214</v>
      </c>
      <c r="D69" s="253">
        <v>718.50498338870329</v>
      </c>
      <c r="E69" s="252">
        <v>4754</v>
      </c>
      <c r="F69" s="253">
        <v>746.70870424905195</v>
      </c>
      <c r="G69" s="252">
        <v>0</v>
      </c>
      <c r="H69" s="253">
        <v>0</v>
      </c>
      <c r="I69" s="252">
        <v>8968</v>
      </c>
      <c r="J69" s="253">
        <v>733.45597457626991</v>
      </c>
      <c r="K69" s="252">
        <v>191807</v>
      </c>
      <c r="L69" s="253">
        <v>1238.3892282867669</v>
      </c>
      <c r="M69" s="252">
        <v>179661</v>
      </c>
      <c r="N69" s="253">
        <v>988.39424015228667</v>
      </c>
      <c r="O69" s="252">
        <v>1</v>
      </c>
      <c r="P69" s="253">
        <v>454.26</v>
      </c>
      <c r="Q69" s="252">
        <v>371469</v>
      </c>
      <c r="R69" s="253">
        <v>1117.4770291733626</v>
      </c>
      <c r="V69" s="205"/>
      <c r="W69" s="198"/>
      <c r="X69" s="205"/>
      <c r="Y69" s="198"/>
      <c r="Z69" s="205"/>
      <c r="AA69" s="198"/>
      <c r="AB69" s="205"/>
      <c r="AC69" s="198"/>
      <c r="AD69" s="205"/>
      <c r="AE69" s="198"/>
      <c r="AF69" s="205"/>
      <c r="AG69" s="198"/>
      <c r="AH69" s="205"/>
      <c r="AI69" s="198"/>
      <c r="AJ69" s="205"/>
      <c r="AK69" s="198"/>
    </row>
    <row r="70" spans="2:37" ht="14.25" customHeight="1">
      <c r="B70" s="251" t="s">
        <v>21</v>
      </c>
      <c r="C70" s="252">
        <v>4041</v>
      </c>
      <c r="D70" s="253">
        <v>722.36351645632249</v>
      </c>
      <c r="E70" s="252">
        <v>5537</v>
      </c>
      <c r="F70" s="253">
        <v>774.92683944374176</v>
      </c>
      <c r="G70" s="252">
        <v>0</v>
      </c>
      <c r="H70" s="253">
        <v>0</v>
      </c>
      <c r="I70" s="252">
        <v>9578</v>
      </c>
      <c r="J70" s="253">
        <v>752.75014408018342</v>
      </c>
      <c r="K70" s="252">
        <v>395886</v>
      </c>
      <c r="L70" s="253">
        <v>1576.2171274558825</v>
      </c>
      <c r="M70" s="252">
        <v>321373</v>
      </c>
      <c r="N70" s="253">
        <v>1150.9355061563974</v>
      </c>
      <c r="O70" s="252">
        <v>0</v>
      </c>
      <c r="P70" s="253">
        <v>0</v>
      </c>
      <c r="Q70" s="252">
        <v>717259</v>
      </c>
      <c r="R70" s="253">
        <v>1385.6666701149786</v>
      </c>
      <c r="V70" s="205"/>
      <c r="W70" s="198"/>
      <c r="X70" s="205"/>
      <c r="Y70" s="198"/>
      <c r="Z70" s="205"/>
      <c r="AA70" s="198"/>
      <c r="AB70" s="205"/>
      <c r="AC70" s="198"/>
      <c r="AD70" s="205"/>
      <c r="AE70" s="198"/>
      <c r="AF70" s="205"/>
      <c r="AG70" s="198"/>
      <c r="AH70" s="205"/>
      <c r="AI70" s="198"/>
      <c r="AJ70" s="205"/>
      <c r="AK70" s="198"/>
    </row>
    <row r="71" spans="2:37" ht="14.25" customHeight="1">
      <c r="B71" s="251" t="s">
        <v>22</v>
      </c>
      <c r="C71" s="252">
        <v>2038</v>
      </c>
      <c r="D71" s="253">
        <v>790.53717369970775</v>
      </c>
      <c r="E71" s="252">
        <v>4200</v>
      </c>
      <c r="F71" s="253">
        <v>854.37965952381364</v>
      </c>
      <c r="G71" s="252">
        <v>0</v>
      </c>
      <c r="H71" s="253">
        <v>0</v>
      </c>
      <c r="I71" s="252">
        <v>6238</v>
      </c>
      <c r="J71" s="253">
        <v>833.52185476114494</v>
      </c>
      <c r="K71" s="252">
        <v>1006162</v>
      </c>
      <c r="L71" s="253">
        <v>1684.8773239001237</v>
      </c>
      <c r="M71" s="252">
        <v>886426</v>
      </c>
      <c r="N71" s="253">
        <v>1307.5265307876809</v>
      </c>
      <c r="O71" s="252">
        <v>1</v>
      </c>
      <c r="P71" s="253">
        <v>1056.5899999999999</v>
      </c>
      <c r="Q71" s="252">
        <v>1892589</v>
      </c>
      <c r="R71" s="253">
        <v>1508.1383792994661</v>
      </c>
      <c r="V71" s="205"/>
      <c r="W71" s="198"/>
      <c r="X71" s="205"/>
      <c r="Y71" s="198"/>
      <c r="Z71" s="205"/>
      <c r="AA71" s="198"/>
      <c r="AB71" s="205"/>
      <c r="AC71" s="198"/>
      <c r="AD71" s="205"/>
      <c r="AE71" s="198"/>
      <c r="AF71" s="205"/>
      <c r="AG71" s="198"/>
      <c r="AH71" s="205"/>
      <c r="AI71" s="198"/>
      <c r="AJ71" s="205"/>
      <c r="AK71" s="198"/>
    </row>
    <row r="72" spans="2:37" ht="14.25" customHeight="1">
      <c r="B72" s="251" t="s">
        <v>23</v>
      </c>
      <c r="C72" s="252">
        <v>1168</v>
      </c>
      <c r="D72" s="253">
        <v>759.24841609588805</v>
      </c>
      <c r="E72" s="252">
        <v>3405</v>
      </c>
      <c r="F72" s="253">
        <v>798.40928928047276</v>
      </c>
      <c r="G72" s="252">
        <v>0</v>
      </c>
      <c r="H72" s="253">
        <v>0</v>
      </c>
      <c r="I72" s="252">
        <v>4573</v>
      </c>
      <c r="J72" s="253">
        <v>788.4071244259801</v>
      </c>
      <c r="K72" s="252">
        <v>929535</v>
      </c>
      <c r="L72" s="253">
        <v>1689.1918315286644</v>
      </c>
      <c r="M72" s="252">
        <v>885476</v>
      </c>
      <c r="N72" s="253">
        <v>1177.7771933626673</v>
      </c>
      <c r="O72" s="252">
        <v>1</v>
      </c>
      <c r="P72" s="253">
        <v>876.82</v>
      </c>
      <c r="Q72" s="252">
        <v>1815012</v>
      </c>
      <c r="R72" s="253">
        <v>1439.6914422659456</v>
      </c>
      <c r="V72" s="205"/>
      <c r="W72" s="198"/>
      <c r="X72" s="205"/>
      <c r="Y72" s="198"/>
      <c r="Z72" s="205"/>
      <c r="AA72" s="198"/>
      <c r="AB72" s="205"/>
      <c r="AC72" s="198"/>
      <c r="AD72" s="205"/>
      <c r="AE72" s="198"/>
      <c r="AF72" s="205"/>
      <c r="AG72" s="198"/>
      <c r="AH72" s="205"/>
      <c r="AI72" s="198"/>
      <c r="AJ72" s="205"/>
      <c r="AK72" s="198"/>
    </row>
    <row r="73" spans="2:37" ht="14.25" customHeight="1">
      <c r="B73" s="251" t="s">
        <v>24</v>
      </c>
      <c r="C73" s="252">
        <v>657</v>
      </c>
      <c r="D73" s="253">
        <v>709.57388127853665</v>
      </c>
      <c r="E73" s="252">
        <v>3050</v>
      </c>
      <c r="F73" s="253">
        <v>756.15720327869212</v>
      </c>
      <c r="G73" s="252">
        <v>0</v>
      </c>
      <c r="H73" s="253">
        <v>0</v>
      </c>
      <c r="I73" s="252">
        <v>3707</v>
      </c>
      <c r="J73" s="253">
        <v>747.90113568923914</v>
      </c>
      <c r="K73" s="252">
        <v>803746</v>
      </c>
      <c r="L73" s="253">
        <v>1633.7032690551493</v>
      </c>
      <c r="M73" s="252">
        <v>859295</v>
      </c>
      <c r="N73" s="253">
        <v>1008.02666930449</v>
      </c>
      <c r="O73" s="252">
        <v>3</v>
      </c>
      <c r="P73" s="253">
        <v>1125.7566666666667</v>
      </c>
      <c r="Q73" s="252">
        <v>1663044</v>
      </c>
      <c r="R73" s="253">
        <v>1310.4151915162809</v>
      </c>
      <c r="S73" s="40"/>
      <c r="V73" s="205"/>
      <c r="W73" s="198"/>
      <c r="X73" s="205"/>
      <c r="Y73" s="198"/>
      <c r="Z73" s="205"/>
      <c r="AA73" s="198"/>
      <c r="AB73" s="205"/>
      <c r="AC73" s="198"/>
      <c r="AD73" s="205"/>
      <c r="AE73" s="198"/>
      <c r="AF73" s="205"/>
      <c r="AG73" s="198"/>
      <c r="AH73" s="205"/>
      <c r="AI73" s="198"/>
      <c r="AJ73" s="205"/>
      <c r="AK73" s="198"/>
    </row>
    <row r="74" spans="2:37" ht="14.25" customHeight="1">
      <c r="B74" s="251" t="s">
        <v>25</v>
      </c>
      <c r="C74" s="252">
        <v>309</v>
      </c>
      <c r="D74" s="253">
        <v>666.5024595469265</v>
      </c>
      <c r="E74" s="252">
        <v>2276</v>
      </c>
      <c r="F74" s="253">
        <v>734.52061511423733</v>
      </c>
      <c r="G74" s="252">
        <v>0</v>
      </c>
      <c r="H74" s="253">
        <v>0</v>
      </c>
      <c r="I74" s="252">
        <v>2585</v>
      </c>
      <c r="J74" s="253">
        <v>726.3900116054175</v>
      </c>
      <c r="K74" s="252">
        <v>544959</v>
      </c>
      <c r="L74" s="253">
        <v>1472.7009155000626</v>
      </c>
      <c r="M74" s="252">
        <v>735355</v>
      </c>
      <c r="N74" s="253">
        <v>892.3823365449332</v>
      </c>
      <c r="O74" s="252">
        <v>4</v>
      </c>
      <c r="P74" s="253">
        <v>1123.9524999999999</v>
      </c>
      <c r="Q74" s="252">
        <v>1280318</v>
      </c>
      <c r="R74" s="253">
        <v>1139.3918753856447</v>
      </c>
      <c r="V74" s="205"/>
      <c r="W74" s="198"/>
      <c r="X74" s="205"/>
      <c r="Y74" s="198"/>
      <c r="Z74" s="205"/>
      <c r="AA74" s="198"/>
      <c r="AB74" s="205"/>
      <c r="AC74" s="198"/>
      <c r="AD74" s="205"/>
      <c r="AE74" s="198"/>
      <c r="AF74" s="205"/>
      <c r="AG74" s="198"/>
      <c r="AH74" s="205"/>
      <c r="AI74" s="198"/>
      <c r="AJ74" s="205"/>
      <c r="AK74" s="198"/>
    </row>
    <row r="75" spans="2:37" ht="14.25" customHeight="1">
      <c r="B75" s="251" t="s">
        <v>26</v>
      </c>
      <c r="C75" s="252">
        <v>310</v>
      </c>
      <c r="D75" s="253">
        <v>592.71551612903352</v>
      </c>
      <c r="E75" s="252">
        <v>3569</v>
      </c>
      <c r="F75" s="253">
        <v>683.56068366490035</v>
      </c>
      <c r="G75" s="252">
        <v>0</v>
      </c>
      <c r="H75" s="253">
        <v>0</v>
      </c>
      <c r="I75" s="252">
        <v>3879</v>
      </c>
      <c r="J75" s="253">
        <v>676.30056457850731</v>
      </c>
      <c r="K75" s="252">
        <v>545960</v>
      </c>
      <c r="L75" s="253">
        <v>1247.5480085354211</v>
      </c>
      <c r="M75" s="252">
        <v>1142858</v>
      </c>
      <c r="N75" s="253">
        <v>828.84623908656681</v>
      </c>
      <c r="O75" s="252">
        <v>23</v>
      </c>
      <c r="P75" s="253">
        <v>902.5534782608695</v>
      </c>
      <c r="Q75" s="252">
        <v>1688841</v>
      </c>
      <c r="R75" s="253">
        <v>964.20303899537862</v>
      </c>
      <c r="V75" s="205"/>
      <c r="W75" s="198"/>
      <c r="X75" s="205"/>
      <c r="Y75" s="198"/>
      <c r="Z75" s="205"/>
      <c r="AA75" s="198"/>
      <c r="AB75" s="205"/>
      <c r="AC75" s="198"/>
      <c r="AD75" s="205"/>
      <c r="AE75" s="198"/>
      <c r="AF75" s="205"/>
      <c r="AG75" s="198"/>
      <c r="AH75" s="205"/>
      <c r="AI75" s="198"/>
      <c r="AJ75" s="205"/>
      <c r="AK75" s="198"/>
    </row>
    <row r="76" spans="2:37" ht="14.25" customHeight="1">
      <c r="B76" s="251" t="s">
        <v>5</v>
      </c>
      <c r="C76" s="252">
        <v>0</v>
      </c>
      <c r="D76" s="253">
        <v>0</v>
      </c>
      <c r="E76" s="252">
        <v>0</v>
      </c>
      <c r="F76" s="253">
        <v>0</v>
      </c>
      <c r="G76" s="252">
        <v>0</v>
      </c>
      <c r="H76" s="253">
        <v>0</v>
      </c>
      <c r="I76" s="252">
        <v>0</v>
      </c>
      <c r="J76" s="253">
        <v>0</v>
      </c>
      <c r="K76" s="252">
        <v>63</v>
      </c>
      <c r="L76" s="253">
        <v>2277.1187301587302</v>
      </c>
      <c r="M76" s="252">
        <v>20</v>
      </c>
      <c r="N76" s="253">
        <v>1450.5560000000003</v>
      </c>
      <c r="O76" s="252">
        <v>0</v>
      </c>
      <c r="P76" s="253">
        <v>0</v>
      </c>
      <c r="Q76" s="252">
        <v>83</v>
      </c>
      <c r="R76" s="253">
        <v>2077.9469879518074</v>
      </c>
      <c r="V76" s="205"/>
      <c r="W76" s="198"/>
      <c r="X76" s="205"/>
      <c r="Y76" s="198"/>
      <c r="Z76" s="205"/>
      <c r="AA76" s="198"/>
      <c r="AB76" s="205"/>
      <c r="AC76" s="198"/>
      <c r="AD76" s="205"/>
      <c r="AE76" s="198"/>
      <c r="AF76" s="205"/>
      <c r="AG76" s="198"/>
      <c r="AH76" s="205"/>
      <c r="AI76" s="198"/>
      <c r="AJ76" s="205"/>
      <c r="AK76" s="198"/>
    </row>
    <row r="77" spans="2:37" ht="14.25" customHeight="1">
      <c r="B77" s="255" t="s">
        <v>6</v>
      </c>
      <c r="C77" s="256">
        <v>15980</v>
      </c>
      <c r="D77" s="257">
        <v>710.66246996245263</v>
      </c>
      <c r="E77" s="256">
        <v>30117</v>
      </c>
      <c r="F77" s="257">
        <v>755.59984360992337</v>
      </c>
      <c r="G77" s="256">
        <v>0</v>
      </c>
      <c r="H77" s="257">
        <v>0</v>
      </c>
      <c r="I77" s="256">
        <v>46097</v>
      </c>
      <c r="J77" s="257">
        <v>740.02184003297521</v>
      </c>
      <c r="K77" s="256">
        <v>4803901</v>
      </c>
      <c r="L77" s="257">
        <v>1509.4732114004828</v>
      </c>
      <c r="M77" s="256">
        <v>5346592</v>
      </c>
      <c r="N77" s="257">
        <v>1025.1095564782199</v>
      </c>
      <c r="O77" s="256">
        <v>35</v>
      </c>
      <c r="P77" s="257">
        <v>913.52685714285712</v>
      </c>
      <c r="Q77" s="256">
        <v>10150528</v>
      </c>
      <c r="R77" s="257">
        <v>1254.3420792445468</v>
      </c>
      <c r="V77" s="205"/>
      <c r="W77" s="198"/>
      <c r="X77" s="205"/>
      <c r="Y77" s="198"/>
      <c r="Z77" s="205"/>
      <c r="AA77" s="198"/>
      <c r="AB77" s="205"/>
      <c r="AC77" s="198"/>
      <c r="AD77" s="205"/>
      <c r="AE77" s="198"/>
      <c r="AF77" s="205"/>
      <c r="AG77" s="198"/>
      <c r="AH77" s="205"/>
      <c r="AI77" s="198"/>
      <c r="AJ77" s="205"/>
      <c r="AK77" s="198"/>
    </row>
    <row r="78" spans="2:37" ht="14.25" customHeight="1">
      <c r="B78" s="258" t="s">
        <v>27</v>
      </c>
      <c r="C78" s="252">
        <v>60.903754693366707</v>
      </c>
      <c r="D78" s="252" t="s">
        <v>228</v>
      </c>
      <c r="E78" s="252">
        <v>68.016900753727128</v>
      </c>
      <c r="F78" s="252" t="s">
        <v>228</v>
      </c>
      <c r="G78" s="252">
        <v>0</v>
      </c>
      <c r="H78" s="252">
        <v>0</v>
      </c>
      <c r="I78" s="252">
        <v>65.551055383213665</v>
      </c>
      <c r="J78" s="252" t="s">
        <v>228</v>
      </c>
      <c r="K78" s="252">
        <v>70.853771076641451</v>
      </c>
      <c r="L78" s="252" t="s">
        <v>228</v>
      </c>
      <c r="M78" s="252">
        <v>74.022283482174871</v>
      </c>
      <c r="N78" s="252" t="s">
        <v>228</v>
      </c>
      <c r="O78" s="252">
        <v>81.971428571428575</v>
      </c>
      <c r="P78" s="252" t="s">
        <v>228</v>
      </c>
      <c r="Q78" s="252">
        <v>72.522746638201582</v>
      </c>
      <c r="R78" s="252" t="s">
        <v>228</v>
      </c>
      <c r="V78" s="205"/>
      <c r="W78" s="198"/>
      <c r="X78" s="205"/>
      <c r="Y78" s="198"/>
      <c r="Z78" s="205"/>
      <c r="AA78" s="198"/>
      <c r="AB78" s="205"/>
      <c r="AC78" s="198"/>
      <c r="AD78" s="205"/>
      <c r="AE78" s="198"/>
      <c r="AF78" s="205"/>
      <c r="AG78" s="198"/>
      <c r="AH78" s="205"/>
      <c r="AI78" s="198"/>
      <c r="AJ78" s="205"/>
      <c r="AK78" s="198"/>
    </row>
    <row r="79" spans="2:37" ht="16.350000000000001" customHeight="1">
      <c r="B79" s="246"/>
      <c r="C79" s="246"/>
      <c r="D79" s="246"/>
      <c r="E79" s="246"/>
      <c r="F79" s="246"/>
      <c r="G79" s="246"/>
      <c r="H79" s="246"/>
      <c r="I79" s="246"/>
      <c r="J79" s="246"/>
      <c r="K79" s="246"/>
      <c r="L79" s="246"/>
      <c r="M79" s="246"/>
      <c r="N79" s="246"/>
      <c r="O79" s="246"/>
      <c r="P79" s="246"/>
      <c r="Q79" s="246"/>
      <c r="R79" s="246"/>
      <c r="V79" s="196"/>
      <c r="W79" s="195"/>
      <c r="X79" s="196"/>
      <c r="Y79" s="195"/>
      <c r="Z79" s="196"/>
      <c r="AA79" s="195"/>
      <c r="AB79" s="196"/>
      <c r="AC79" s="195"/>
      <c r="AD79" s="196"/>
      <c r="AE79" s="195"/>
      <c r="AF79" s="196"/>
      <c r="AG79" s="195"/>
      <c r="AH79" s="196"/>
      <c r="AI79" s="195"/>
      <c r="AJ79" s="196"/>
      <c r="AK79" s="195"/>
    </row>
    <row r="80" spans="2:37" ht="15">
      <c r="B80" s="39" t="s">
        <v>218</v>
      </c>
      <c r="Q80" s="41" t="s">
        <v>124</v>
      </c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</row>
    <row r="83" spans="19:19">
      <c r="S83" s="40"/>
    </row>
  </sheetData>
  <mergeCells count="36"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</mergeCells>
  <hyperlinks>
    <hyperlink ref="T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P88"/>
  <sheetViews>
    <sheetView showGridLines="0" showRowColHeaders="0" showZeros="0" showOutlineSymbols="0" zoomScaleNormal="100" workbookViewId="0">
      <pane ySplit="4" topLeftCell="A5" activePane="bottomLeft" state="frozen"/>
      <selection activeCell="Q29" sqref="Q29"/>
      <selection pane="bottomLeft" activeCell="M39" sqref="M39"/>
    </sheetView>
  </sheetViews>
  <sheetFormatPr baseColWidth="10" defaultColWidth="11.5703125" defaultRowHeight="15.75"/>
  <cols>
    <col min="1" max="1" width="2.7109375" style="27" customWidth="1"/>
    <col min="2" max="2" width="8" style="27" customWidth="1"/>
    <col min="3" max="3" width="5.5703125" style="27" customWidth="1"/>
    <col min="4" max="9" width="20" style="27" customWidth="1"/>
    <col min="10" max="10" width="11.5703125" style="27"/>
    <col min="11" max="11" width="11.85546875" style="27" bestFit="1" customWidth="1"/>
    <col min="12" max="12" width="11.85546875" style="27" customWidth="1"/>
    <col min="13" max="16384" width="11.5703125" style="27"/>
  </cols>
  <sheetData>
    <row r="1" spans="1:11" ht="18.75">
      <c r="B1" s="42" t="s">
        <v>108</v>
      </c>
      <c r="C1" s="43"/>
      <c r="D1" s="43"/>
      <c r="E1" s="43"/>
      <c r="F1" s="43"/>
      <c r="G1" s="43"/>
      <c r="H1" s="43"/>
      <c r="I1" s="43"/>
    </row>
    <row r="2" spans="1:11" ht="18.75">
      <c r="B2" s="42" t="s">
        <v>109</v>
      </c>
      <c r="C2" s="43"/>
      <c r="D2" s="43"/>
      <c r="E2" s="43"/>
      <c r="F2" s="43"/>
      <c r="G2" s="43"/>
      <c r="H2" s="43"/>
      <c r="I2" s="43"/>
      <c r="K2" s="7" t="s">
        <v>168</v>
      </c>
    </row>
    <row r="3" spans="1:11">
      <c r="A3" s="262"/>
      <c r="B3" s="262"/>
      <c r="C3" s="262"/>
      <c r="D3" s="262"/>
      <c r="E3" s="262"/>
      <c r="F3" s="262"/>
      <c r="G3" s="262"/>
      <c r="H3" s="262"/>
      <c r="I3" s="262"/>
    </row>
    <row r="4" spans="1:11" ht="32.1" customHeight="1">
      <c r="A4" s="262"/>
      <c r="B4" s="263" t="s">
        <v>214</v>
      </c>
      <c r="C4" s="263"/>
      <c r="D4" s="263" t="s">
        <v>110</v>
      </c>
      <c r="E4" s="263" t="s">
        <v>49</v>
      </c>
      <c r="F4" s="263" t="s">
        <v>50</v>
      </c>
      <c r="G4" s="263" t="s">
        <v>104</v>
      </c>
      <c r="H4" s="263" t="s">
        <v>111</v>
      </c>
      <c r="I4" s="264" t="s">
        <v>45</v>
      </c>
    </row>
    <row r="5" spans="1:11">
      <c r="D5" s="31"/>
    </row>
    <row r="6" spans="1:11">
      <c r="B6" s="45">
        <v>2010</v>
      </c>
      <c r="C6" s="45"/>
      <c r="D6" s="46">
        <v>936895</v>
      </c>
      <c r="E6" s="46">
        <v>5193107</v>
      </c>
      <c r="F6" s="46">
        <v>2300877</v>
      </c>
      <c r="G6" s="46">
        <v>271182</v>
      </c>
      <c r="H6" s="46">
        <v>37671</v>
      </c>
      <c r="I6" s="46">
        <v>8739732</v>
      </c>
    </row>
    <row r="7" spans="1:11">
      <c r="B7" s="45">
        <v>2011</v>
      </c>
      <c r="C7" s="45"/>
      <c r="D7" s="46">
        <v>942883</v>
      </c>
      <c r="E7" s="46">
        <v>5289994</v>
      </c>
      <c r="F7" s="46">
        <v>2319204</v>
      </c>
      <c r="G7" s="46">
        <v>275993</v>
      </c>
      <c r="H7" s="46">
        <v>38203</v>
      </c>
      <c r="I7" s="46">
        <v>8866277</v>
      </c>
    </row>
    <row r="8" spans="1:11">
      <c r="B8" s="45">
        <v>2012</v>
      </c>
      <c r="C8" s="45"/>
      <c r="D8" s="46">
        <v>943021</v>
      </c>
      <c r="E8" s="46">
        <v>5391504</v>
      </c>
      <c r="F8" s="46">
        <v>2331726</v>
      </c>
      <c r="G8" s="46">
        <v>294827</v>
      </c>
      <c r="H8" s="46">
        <v>37967</v>
      </c>
      <c r="I8" s="46">
        <v>8999045</v>
      </c>
    </row>
    <row r="9" spans="1:11">
      <c r="B9" s="45">
        <v>2013</v>
      </c>
      <c r="C9" s="45"/>
      <c r="D9" s="46">
        <v>933433</v>
      </c>
      <c r="E9" s="46">
        <v>5513570</v>
      </c>
      <c r="F9" s="46">
        <v>2345901</v>
      </c>
      <c r="G9" s="46">
        <v>315013</v>
      </c>
      <c r="H9" s="46">
        <v>38049</v>
      </c>
      <c r="I9" s="46">
        <v>9145966</v>
      </c>
    </row>
    <row r="10" spans="1:11">
      <c r="B10" s="45">
        <v>2014</v>
      </c>
      <c r="C10" s="45"/>
      <c r="D10" s="46">
        <v>929568</v>
      </c>
      <c r="E10" s="46">
        <v>5611105</v>
      </c>
      <c r="F10" s="46">
        <v>2355965</v>
      </c>
      <c r="G10" s="46">
        <v>335637</v>
      </c>
      <c r="H10" s="46">
        <v>38667</v>
      </c>
      <c r="I10" s="46">
        <v>9270942</v>
      </c>
    </row>
    <row r="11" spans="1:11">
      <c r="B11" s="45">
        <v>2015</v>
      </c>
      <c r="C11" s="45"/>
      <c r="D11" s="46">
        <v>936666</v>
      </c>
      <c r="E11" s="46">
        <v>5686678</v>
      </c>
      <c r="F11" s="46">
        <v>2358932</v>
      </c>
      <c r="G11" s="46">
        <v>339166</v>
      </c>
      <c r="H11" s="46">
        <v>39357</v>
      </c>
      <c r="I11" s="46">
        <v>9360799</v>
      </c>
    </row>
    <row r="12" spans="1:11">
      <c r="B12" s="45">
        <v>2016</v>
      </c>
      <c r="C12" s="45"/>
      <c r="D12" s="47">
        <v>944600</v>
      </c>
      <c r="E12" s="47">
        <v>5784748</v>
      </c>
      <c r="F12" s="47">
        <v>2364388</v>
      </c>
      <c r="G12" s="47">
        <v>339471</v>
      </c>
      <c r="H12" s="47">
        <v>40275</v>
      </c>
      <c r="I12" s="46">
        <v>9473482</v>
      </c>
    </row>
    <row r="13" spans="1:11">
      <c r="B13" s="45">
        <v>2017</v>
      </c>
      <c r="C13" s="45"/>
      <c r="D13" s="46">
        <v>951871</v>
      </c>
      <c r="E13" s="46">
        <v>5884135</v>
      </c>
      <c r="F13" s="46">
        <v>2365468</v>
      </c>
      <c r="G13" s="46">
        <v>339052</v>
      </c>
      <c r="H13" s="46">
        <v>41244</v>
      </c>
      <c r="I13" s="46">
        <v>9581770</v>
      </c>
    </row>
    <row r="14" spans="1:11">
      <c r="B14" s="45">
        <v>2018</v>
      </c>
      <c r="C14" s="45"/>
      <c r="D14" s="46">
        <v>955269</v>
      </c>
      <c r="E14" s="46">
        <v>5994755</v>
      </c>
      <c r="F14" s="46">
        <v>2365497</v>
      </c>
      <c r="G14" s="46">
        <v>338470</v>
      </c>
      <c r="H14" s="46">
        <v>42281</v>
      </c>
      <c r="I14" s="46">
        <v>9696272</v>
      </c>
    </row>
    <row r="15" spans="1:11">
      <c r="B15" s="45">
        <v>2019</v>
      </c>
      <c r="C15" s="45"/>
      <c r="D15" s="47">
        <v>962035</v>
      </c>
      <c r="E15" s="47">
        <v>6089294</v>
      </c>
      <c r="F15" s="47">
        <v>2366788</v>
      </c>
      <c r="G15" s="47">
        <v>340106</v>
      </c>
      <c r="H15" s="47">
        <v>43156</v>
      </c>
      <c r="I15" s="46">
        <v>9801379</v>
      </c>
    </row>
    <row r="16" spans="1:11">
      <c r="B16" s="45">
        <v>2020</v>
      </c>
      <c r="C16" s="45"/>
      <c r="D16" s="47">
        <v>948917</v>
      </c>
      <c r="E16" s="47">
        <v>6125792</v>
      </c>
      <c r="F16" s="47">
        <v>2352738</v>
      </c>
      <c r="G16" s="47">
        <v>338540</v>
      </c>
      <c r="H16" s="47">
        <v>43032</v>
      </c>
      <c r="I16" s="46">
        <v>9809019</v>
      </c>
    </row>
    <row r="17" spans="2:10">
      <c r="B17" s="45">
        <v>2021</v>
      </c>
      <c r="C17" s="45"/>
      <c r="D17" s="46">
        <v>953591</v>
      </c>
      <c r="E17" s="46">
        <v>6218551</v>
      </c>
      <c r="F17" s="46">
        <v>2358328</v>
      </c>
      <c r="G17" s="46">
        <v>342218</v>
      </c>
      <c r="H17" s="46">
        <v>44278</v>
      </c>
      <c r="I17" s="46">
        <v>9916966</v>
      </c>
    </row>
    <row r="18" spans="2:10">
      <c r="B18" s="45">
        <v>2022</v>
      </c>
      <c r="C18" s="45"/>
      <c r="D18" s="46">
        <v>949781</v>
      </c>
      <c r="E18" s="46">
        <v>6302297</v>
      </c>
      <c r="F18" s="46">
        <v>2356613</v>
      </c>
      <c r="G18" s="46">
        <v>341311</v>
      </c>
      <c r="H18" s="46">
        <v>44834</v>
      </c>
      <c r="I18" s="46">
        <v>9994836</v>
      </c>
    </row>
    <row r="19" spans="2:10">
      <c r="B19" s="45"/>
      <c r="C19" s="45"/>
      <c r="D19" s="46"/>
      <c r="E19" s="46"/>
      <c r="F19" s="46"/>
      <c r="G19" s="46"/>
      <c r="H19" s="46"/>
      <c r="I19" s="46"/>
    </row>
    <row r="20" spans="2:10">
      <c r="B20" s="45">
        <v>2023</v>
      </c>
      <c r="C20" s="45" t="s">
        <v>112</v>
      </c>
      <c r="D20" s="46">
        <v>948476</v>
      </c>
      <c r="E20" s="46">
        <v>6320939</v>
      </c>
      <c r="F20" s="46">
        <v>2354136</v>
      </c>
      <c r="G20" s="46">
        <v>340750</v>
      </c>
      <c r="H20" s="46">
        <v>44848</v>
      </c>
      <c r="I20" s="46">
        <v>10009149</v>
      </c>
    </row>
    <row r="21" spans="2:10">
      <c r="B21" s="45"/>
      <c r="C21" s="45" t="s">
        <v>113</v>
      </c>
      <c r="D21" s="46">
        <v>944911</v>
      </c>
      <c r="E21" s="46">
        <v>6328553</v>
      </c>
      <c r="F21" s="46">
        <v>2349158</v>
      </c>
      <c r="G21" s="46">
        <v>340315</v>
      </c>
      <c r="H21" s="46">
        <v>44692</v>
      </c>
      <c r="I21" s="46">
        <v>10007629</v>
      </c>
      <c r="J21" s="31"/>
    </row>
    <row r="22" spans="2:10">
      <c r="B22" s="45"/>
      <c r="C22" s="45" t="s">
        <v>114</v>
      </c>
      <c r="D22" s="46">
        <v>945332</v>
      </c>
      <c r="E22" s="46">
        <v>6338043</v>
      </c>
      <c r="F22" s="46">
        <v>2350099</v>
      </c>
      <c r="G22" s="46">
        <v>340760</v>
      </c>
      <c r="H22" s="46">
        <v>44772</v>
      </c>
      <c r="I22" s="46">
        <v>10019006</v>
      </c>
      <c r="J22" s="31"/>
    </row>
    <row r="23" spans="2:10">
      <c r="B23" s="45"/>
      <c r="C23" s="45" t="s">
        <v>115</v>
      </c>
      <c r="D23" s="46">
        <v>945690</v>
      </c>
      <c r="E23" s="46">
        <v>6344580</v>
      </c>
      <c r="F23" s="46">
        <v>2350176</v>
      </c>
      <c r="G23" s="46">
        <v>341278</v>
      </c>
      <c r="H23" s="46">
        <v>44811</v>
      </c>
      <c r="I23" s="46">
        <v>10026535</v>
      </c>
      <c r="J23" s="31"/>
    </row>
    <row r="24" spans="2:10">
      <c r="B24" s="45"/>
      <c r="C24" s="45" t="s">
        <v>116</v>
      </c>
      <c r="D24" s="46">
        <v>945050</v>
      </c>
      <c r="E24" s="46">
        <v>6343015</v>
      </c>
      <c r="F24" s="46">
        <v>2346534</v>
      </c>
      <c r="G24" s="46">
        <v>340218</v>
      </c>
      <c r="H24" s="46">
        <v>44872</v>
      </c>
      <c r="I24" s="46">
        <v>10019689</v>
      </c>
      <c r="J24" s="31"/>
    </row>
    <row r="25" spans="2:10">
      <c r="B25" s="45"/>
      <c r="C25" s="45" t="s">
        <v>117</v>
      </c>
      <c r="D25" s="46">
        <v>946559</v>
      </c>
      <c r="E25" s="46">
        <v>6357104</v>
      </c>
      <c r="F25" s="46">
        <v>2350589</v>
      </c>
      <c r="G25" s="46">
        <v>341443</v>
      </c>
      <c r="H25" s="46">
        <v>45037</v>
      </c>
      <c r="I25" s="46">
        <v>10040732</v>
      </c>
      <c r="J25" s="31"/>
    </row>
    <row r="26" spans="2:10">
      <c r="B26" s="45"/>
      <c r="C26" s="45" t="s">
        <v>118</v>
      </c>
      <c r="D26" s="46">
        <v>947160</v>
      </c>
      <c r="E26" s="46">
        <v>6369023</v>
      </c>
      <c r="F26" s="46">
        <v>2352406</v>
      </c>
      <c r="G26" s="46">
        <v>342143</v>
      </c>
      <c r="H26" s="46">
        <v>45208</v>
      </c>
      <c r="I26" s="46">
        <v>10055940</v>
      </c>
      <c r="J26" s="31"/>
    </row>
    <row r="27" spans="2:10">
      <c r="B27" s="45"/>
      <c r="C27" s="45" t="s">
        <v>119</v>
      </c>
      <c r="D27" s="46">
        <v>946903</v>
      </c>
      <c r="E27" s="46">
        <v>6380917</v>
      </c>
      <c r="F27" s="46">
        <v>2353584</v>
      </c>
      <c r="G27" s="46">
        <v>342480</v>
      </c>
      <c r="H27" s="46">
        <v>45264</v>
      </c>
      <c r="I27" s="46">
        <v>10069148</v>
      </c>
      <c r="J27" s="31"/>
    </row>
    <row r="28" spans="2:10">
      <c r="B28" s="45"/>
      <c r="C28" s="45" t="s">
        <v>120</v>
      </c>
      <c r="D28" s="46">
        <v>945539</v>
      </c>
      <c r="E28" s="46">
        <v>6388225</v>
      </c>
      <c r="F28" s="46">
        <v>2352048</v>
      </c>
      <c r="G28" s="46">
        <v>342294</v>
      </c>
      <c r="H28" s="46">
        <v>45328</v>
      </c>
      <c r="I28" s="46">
        <v>10073434</v>
      </c>
      <c r="J28" s="31"/>
    </row>
    <row r="29" spans="2:10">
      <c r="B29" s="45"/>
      <c r="C29" s="45" t="s">
        <v>121</v>
      </c>
      <c r="D29" s="46">
        <v>944816</v>
      </c>
      <c r="E29" s="46">
        <v>6401291</v>
      </c>
      <c r="F29" s="46">
        <v>2353311</v>
      </c>
      <c r="G29" s="46">
        <v>340914</v>
      </c>
      <c r="H29" s="46">
        <v>45340</v>
      </c>
      <c r="I29" s="46">
        <v>10085672</v>
      </c>
      <c r="J29" s="31"/>
    </row>
    <row r="30" spans="2:10">
      <c r="B30" s="51"/>
      <c r="C30" s="45" t="s">
        <v>122</v>
      </c>
      <c r="D30" s="46">
        <v>945141</v>
      </c>
      <c r="E30" s="46">
        <v>6415552</v>
      </c>
      <c r="F30" s="46">
        <v>2355361</v>
      </c>
      <c r="G30" s="46">
        <v>340491</v>
      </c>
      <c r="H30" s="46">
        <v>45416</v>
      </c>
      <c r="I30" s="46">
        <v>10101961</v>
      </c>
      <c r="J30" s="31"/>
    </row>
    <row r="31" spans="2:10">
      <c r="B31" s="51"/>
      <c r="C31" s="45" t="s">
        <v>123</v>
      </c>
      <c r="D31" s="46">
        <v>945976</v>
      </c>
      <c r="E31" s="46">
        <v>6424813</v>
      </c>
      <c r="F31" s="46">
        <v>2354805</v>
      </c>
      <c r="G31" s="46">
        <v>340866</v>
      </c>
      <c r="H31" s="46">
        <v>45531</v>
      </c>
      <c r="I31" s="46">
        <v>10111991</v>
      </c>
      <c r="J31" s="31"/>
    </row>
    <row r="32" spans="2:10">
      <c r="B32" s="45">
        <v>2024</v>
      </c>
      <c r="C32" s="45" t="s">
        <v>112</v>
      </c>
      <c r="D32" s="46">
        <v>945530</v>
      </c>
      <c r="E32" s="46">
        <v>6445599</v>
      </c>
      <c r="F32" s="46">
        <v>2354934</v>
      </c>
      <c r="G32" s="46">
        <v>340778</v>
      </c>
      <c r="H32" s="46">
        <v>45638</v>
      </c>
      <c r="I32" s="46">
        <v>10132479</v>
      </c>
      <c r="J32" s="31"/>
    </row>
    <row r="33" spans="2:42">
      <c r="B33" s="45"/>
      <c r="C33" s="45" t="s">
        <v>113</v>
      </c>
      <c r="D33" s="46">
        <v>943561</v>
      </c>
      <c r="E33" s="46">
        <v>6450811</v>
      </c>
      <c r="F33" s="46">
        <v>2348534</v>
      </c>
      <c r="G33" s="46">
        <v>340382</v>
      </c>
      <c r="H33" s="46">
        <v>45474</v>
      </c>
      <c r="I33" s="46">
        <v>10128762</v>
      </c>
      <c r="J33" s="31"/>
    </row>
    <row r="34" spans="2:42">
      <c r="B34" s="45"/>
      <c r="C34" s="45" t="s">
        <v>114</v>
      </c>
      <c r="D34" s="46">
        <v>945077</v>
      </c>
      <c r="E34" s="46">
        <v>6458057</v>
      </c>
      <c r="F34" s="46">
        <v>2351928</v>
      </c>
      <c r="G34" s="46">
        <v>341283</v>
      </c>
      <c r="H34" s="46">
        <v>45737</v>
      </c>
      <c r="I34" s="46">
        <v>10142082</v>
      </c>
      <c r="J34" s="31"/>
    </row>
    <row r="35" spans="2:42">
      <c r="B35" s="45"/>
      <c r="C35" s="45" t="s">
        <v>115</v>
      </c>
      <c r="D35" s="46">
        <v>946558</v>
      </c>
      <c r="E35" s="46">
        <v>6464131</v>
      </c>
      <c r="F35" s="46">
        <v>2351785</v>
      </c>
      <c r="G35" s="46">
        <v>341436</v>
      </c>
      <c r="H35" s="46">
        <v>45924</v>
      </c>
      <c r="I35" s="46">
        <v>10149834</v>
      </c>
      <c r="J35" s="31"/>
    </row>
    <row r="36" spans="2:42">
      <c r="B36" s="45"/>
      <c r="C36" s="48" t="s">
        <v>116</v>
      </c>
      <c r="D36" s="49">
        <v>953936</v>
      </c>
      <c r="E36" s="49">
        <v>6460808</v>
      </c>
      <c r="F36" s="49">
        <v>2349184</v>
      </c>
      <c r="G36" s="49">
        <v>340503</v>
      </c>
      <c r="H36" s="49">
        <v>46097</v>
      </c>
      <c r="I36" s="50">
        <v>10150528</v>
      </c>
      <c r="J36" s="31"/>
    </row>
    <row r="37" spans="2:42">
      <c r="B37" s="45"/>
      <c r="C37" s="45" t="s">
        <v>117</v>
      </c>
      <c r="D37" s="46"/>
      <c r="E37" s="46"/>
      <c r="F37" s="46"/>
      <c r="G37" s="46"/>
      <c r="H37" s="46"/>
      <c r="I37" s="46"/>
      <c r="J37" s="31"/>
    </row>
    <row r="38" spans="2:42">
      <c r="B38" s="45"/>
      <c r="C38" s="45" t="s">
        <v>118</v>
      </c>
      <c r="D38" s="46"/>
      <c r="E38" s="46"/>
      <c r="F38" s="46"/>
      <c r="G38" s="46"/>
      <c r="H38" s="46"/>
      <c r="I38" s="46"/>
      <c r="J38" s="31"/>
    </row>
    <row r="39" spans="2:42">
      <c r="B39" s="45"/>
      <c r="C39" s="45" t="s">
        <v>119</v>
      </c>
      <c r="D39" s="46"/>
      <c r="E39" s="46"/>
      <c r="F39" s="46"/>
      <c r="G39" s="46"/>
      <c r="H39" s="46"/>
      <c r="I39" s="46"/>
      <c r="J39" s="31"/>
    </row>
    <row r="40" spans="2:42">
      <c r="B40" s="45"/>
      <c r="C40" s="45" t="s">
        <v>120</v>
      </c>
      <c r="D40" s="46"/>
      <c r="E40" s="46"/>
      <c r="F40" s="46"/>
      <c r="G40" s="46"/>
      <c r="H40" s="46"/>
      <c r="I40" s="46"/>
      <c r="J40" s="31"/>
    </row>
    <row r="41" spans="2:42">
      <c r="B41" s="45"/>
      <c r="C41" s="45" t="s">
        <v>121</v>
      </c>
      <c r="D41" s="46"/>
      <c r="E41" s="46"/>
      <c r="F41" s="46"/>
      <c r="G41" s="46"/>
      <c r="H41" s="46"/>
      <c r="I41" s="46"/>
      <c r="J41" s="31"/>
      <c r="K41" s="206"/>
      <c r="L41" s="206"/>
      <c r="M41" s="206"/>
      <c r="N41" s="206"/>
      <c r="O41" s="206"/>
      <c r="P41" s="206"/>
    </row>
    <row r="42" spans="2:42">
      <c r="B42" s="51"/>
      <c r="C42" s="45" t="s">
        <v>122</v>
      </c>
      <c r="D42" s="46"/>
      <c r="E42" s="46"/>
      <c r="F42" s="46"/>
      <c r="G42" s="46"/>
      <c r="H42" s="46"/>
      <c r="I42" s="46"/>
    </row>
    <row r="43" spans="2:42" ht="15.75" customHeight="1">
      <c r="B43" s="51"/>
      <c r="C43" s="45" t="s">
        <v>123</v>
      </c>
      <c r="D43" s="46"/>
      <c r="E43" s="46"/>
      <c r="F43" s="46"/>
      <c r="G43" s="46"/>
      <c r="H43" s="46"/>
      <c r="I43" s="46"/>
    </row>
    <row r="44" spans="2:42">
      <c r="B44" s="51"/>
      <c r="C44" s="45"/>
      <c r="D44" s="46"/>
      <c r="E44" s="46"/>
      <c r="F44" s="46"/>
      <c r="G44" s="46"/>
      <c r="H44" s="46"/>
      <c r="I44" s="46"/>
    </row>
    <row r="45" spans="2:42">
      <c r="B45" s="45"/>
      <c r="C45" s="45"/>
      <c r="D45" s="469" t="s">
        <v>125</v>
      </c>
      <c r="E45" s="469"/>
      <c r="F45" s="469"/>
      <c r="G45" s="469"/>
      <c r="H45" s="469"/>
      <c r="I45" s="469"/>
    </row>
    <row r="46" spans="2:42">
      <c r="B46" s="45">
        <v>2010</v>
      </c>
      <c r="C46" s="45"/>
      <c r="D46" s="52">
        <v>0.64605465145384233</v>
      </c>
      <c r="E46" s="52">
        <v>2.0740877893759446</v>
      </c>
      <c r="F46" s="52">
        <v>0.85947739636256237</v>
      </c>
      <c r="G46" s="52">
        <v>1.7392870273798877</v>
      </c>
      <c r="H46" s="52">
        <v>-0.43609261021249068</v>
      </c>
      <c r="I46" s="52">
        <v>1.5761404508701116</v>
      </c>
    </row>
    <row r="47" spans="2:42">
      <c r="B47" s="45">
        <v>2011</v>
      </c>
      <c r="C47" s="45"/>
      <c r="D47" s="52">
        <v>0.63913245347664294</v>
      </c>
      <c r="E47" s="52">
        <v>1.8656846469753186</v>
      </c>
      <c r="F47" s="52">
        <v>0.79652236951388566</v>
      </c>
      <c r="G47" s="52">
        <v>1.7740853006467994</v>
      </c>
      <c r="H47" s="52">
        <v>1.4122269119481778</v>
      </c>
      <c r="I47" s="52">
        <v>1.4479276938926811</v>
      </c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</row>
    <row r="48" spans="2:42">
      <c r="B48" s="45">
        <v>2012</v>
      </c>
      <c r="C48" s="45"/>
      <c r="D48" s="53">
        <v>1.4635962256193125E-2</v>
      </c>
      <c r="E48" s="53">
        <v>1.9189057681350929</v>
      </c>
      <c r="F48" s="53">
        <v>0.53992662999891028</v>
      </c>
      <c r="G48" s="53">
        <v>6.8240861181261936</v>
      </c>
      <c r="H48" s="53">
        <v>-0.61775253252361884</v>
      </c>
      <c r="I48" s="53">
        <v>1.4974492676012696</v>
      </c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</row>
    <row r="49" spans="2:42">
      <c r="B49" s="45">
        <v>2013</v>
      </c>
      <c r="C49" s="45"/>
      <c r="D49" s="52">
        <v>-1.0167323951428386</v>
      </c>
      <c r="E49" s="52">
        <v>2.2640435767088407</v>
      </c>
      <c r="F49" s="52">
        <v>0.60791876918642185</v>
      </c>
      <c r="G49" s="52">
        <v>6.8467270636678457</v>
      </c>
      <c r="H49" s="52">
        <v>0.21597703268627644</v>
      </c>
      <c r="I49" s="52">
        <v>1.6326287956110797</v>
      </c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</row>
    <row r="50" spans="2:42">
      <c r="B50" s="45">
        <v>2014</v>
      </c>
      <c r="C50" s="45"/>
      <c r="D50" s="52">
        <v>-0.41406292685174373</v>
      </c>
      <c r="E50" s="52">
        <v>1.7689990332942163</v>
      </c>
      <c r="F50" s="52">
        <v>0.42900361097932826</v>
      </c>
      <c r="G50" s="52">
        <v>6.5470313923552403</v>
      </c>
      <c r="H50" s="52">
        <v>1.6242213987226917</v>
      </c>
      <c r="I50" s="52">
        <v>1.3664603607754566</v>
      </c>
    </row>
    <row r="51" spans="2:42">
      <c r="B51" s="45">
        <v>2015</v>
      </c>
      <c r="C51" s="45"/>
      <c r="D51" s="52">
        <v>0.7635805019105657</v>
      </c>
      <c r="E51" s="52">
        <v>1.3468470114175402</v>
      </c>
      <c r="F51" s="52">
        <v>0.12593565693888031</v>
      </c>
      <c r="G51" s="52">
        <v>1.0514335427858068</v>
      </c>
      <c r="H51" s="52">
        <v>1.7844673752812401</v>
      </c>
      <c r="I51" s="52">
        <v>0.96923268422992592</v>
      </c>
    </row>
    <row r="52" spans="2:42">
      <c r="B52" s="45">
        <v>2016</v>
      </c>
      <c r="C52" s="45"/>
      <c r="D52" s="52">
        <v>0.84704686622552039</v>
      </c>
      <c r="E52" s="52">
        <v>1.724556938163202</v>
      </c>
      <c r="F52" s="52">
        <v>0.23129110970558919</v>
      </c>
      <c r="G52" s="52">
        <v>8.9926466685930073E-2</v>
      </c>
      <c r="H52" s="52">
        <v>2.3324948547907676</v>
      </c>
      <c r="I52" s="52">
        <v>1.2037754469463646</v>
      </c>
    </row>
    <row r="53" spans="2:42">
      <c r="B53" s="45">
        <v>2017</v>
      </c>
      <c r="C53" s="45"/>
      <c r="D53" s="52">
        <v>0.76974380690240096</v>
      </c>
      <c r="E53" s="52">
        <v>1.7180869417302125</v>
      </c>
      <c r="F53" s="52">
        <v>4.5677782157582669E-2</v>
      </c>
      <c r="G53" s="52">
        <v>-0.12342733252619364</v>
      </c>
      <c r="H53" s="52">
        <v>2.4059590316573454</v>
      </c>
      <c r="I53" s="52">
        <v>1.1430643980745447</v>
      </c>
    </row>
    <row r="54" spans="2:42">
      <c r="B54" s="45">
        <v>2018</v>
      </c>
      <c r="C54" s="45"/>
      <c r="D54" s="52">
        <v>0.35698114555438032</v>
      </c>
      <c r="E54" s="52">
        <v>1.879970462948255</v>
      </c>
      <c r="F54" s="52">
        <v>1.2259730421293469E-3</v>
      </c>
      <c r="G54" s="52">
        <v>-0.17165508535563756</v>
      </c>
      <c r="H54" s="52">
        <v>2.5143051110464443</v>
      </c>
      <c r="I54" s="52">
        <v>1.1949984188724949</v>
      </c>
    </row>
    <row r="55" spans="2:42">
      <c r="B55" s="45">
        <v>2019</v>
      </c>
      <c r="C55" s="45"/>
      <c r="D55" s="52">
        <v>0.70828216973439773</v>
      </c>
      <c r="E55" s="52">
        <v>1.5770285858221156</v>
      </c>
      <c r="F55" s="52">
        <v>5.4576268750294865E-2</v>
      </c>
      <c r="G55" s="52">
        <v>0.48335155257481777</v>
      </c>
      <c r="H55" s="52">
        <v>2.0694874766443494</v>
      </c>
      <c r="I55" s="52">
        <v>1.0839939308633362</v>
      </c>
    </row>
    <row r="56" spans="2:42">
      <c r="B56" s="45">
        <v>2020</v>
      </c>
      <c r="C56" s="45"/>
      <c r="D56" s="52">
        <v>-1.3635678535604212</v>
      </c>
      <c r="E56" s="52">
        <v>0.59937982958286895</v>
      </c>
      <c r="F56" s="52">
        <v>-0.59363153776341715</v>
      </c>
      <c r="G56" s="52">
        <v>-0.46044468489235824</v>
      </c>
      <c r="H56" s="52">
        <v>-0.2873296876448217</v>
      </c>
      <c r="I56" s="52">
        <v>7.7948215246048669E-2</v>
      </c>
    </row>
    <row r="57" spans="2:42">
      <c r="B57" s="45">
        <v>2021</v>
      </c>
      <c r="C57" s="45"/>
      <c r="D57" s="52">
        <v>0.49256152013295029</v>
      </c>
      <c r="E57" s="52">
        <v>1.5142368529653005</v>
      </c>
      <c r="F57" s="52">
        <v>0.23759551637283494</v>
      </c>
      <c r="G57" s="52">
        <v>1.0864299639629094</v>
      </c>
      <c r="H57" s="52">
        <v>2.8955196133110261</v>
      </c>
      <c r="I57" s="52">
        <v>1.1004872148784761</v>
      </c>
    </row>
    <row r="58" spans="2:42">
      <c r="B58" s="45">
        <v>2022</v>
      </c>
      <c r="C58" s="45"/>
      <c r="D58" s="52">
        <v>-0.39954236145265387</v>
      </c>
      <c r="E58" s="52">
        <v>1.3467124415317944</v>
      </c>
      <c r="F58" s="52">
        <v>-7.2721012513954353E-2</v>
      </c>
      <c r="G58" s="52">
        <v>-0.2650357374539003</v>
      </c>
      <c r="H58" s="52">
        <v>1.2557026062604448</v>
      </c>
      <c r="I58" s="52">
        <v>0.78521999571239398</v>
      </c>
    </row>
    <row r="59" spans="2:42">
      <c r="B59" s="45"/>
      <c r="C59" s="45"/>
      <c r="D59" s="52"/>
      <c r="E59" s="52"/>
      <c r="F59" s="52"/>
      <c r="G59" s="52"/>
      <c r="H59" s="52"/>
      <c r="I59" s="52"/>
    </row>
    <row r="60" spans="2:42">
      <c r="B60" s="45">
        <v>2023</v>
      </c>
      <c r="C60" s="54" t="s">
        <v>112</v>
      </c>
      <c r="D60" s="52">
        <v>-0.40385499862441998</v>
      </c>
      <c r="E60" s="52">
        <v>1.5093743310329533</v>
      </c>
      <c r="F60" s="52">
        <v>-0.12490030037164424</v>
      </c>
      <c r="G60" s="52">
        <v>-0.19536226959993019</v>
      </c>
      <c r="H60" s="52">
        <v>1.2804588875589884</v>
      </c>
      <c r="I60" s="52">
        <v>0.87782253890853479</v>
      </c>
    </row>
    <row r="61" spans="2:42">
      <c r="B61" s="45"/>
      <c r="C61" s="54" t="s">
        <v>113</v>
      </c>
      <c r="D61" s="52">
        <v>-0.53</v>
      </c>
      <c r="E61" s="52">
        <v>1.61</v>
      </c>
      <c r="F61" s="52">
        <v>0.02</v>
      </c>
      <c r="G61" s="52">
        <v>-0.3</v>
      </c>
      <c r="H61" s="52">
        <v>1.3</v>
      </c>
      <c r="I61" s="52">
        <v>0.96</v>
      </c>
    </row>
    <row r="62" spans="2:42">
      <c r="B62" s="45"/>
      <c r="C62" s="54" t="s">
        <v>114</v>
      </c>
      <c r="D62" s="52">
        <v>-0.71710636867753363</v>
      </c>
      <c r="E62" s="52">
        <v>1.6590294595860033</v>
      </c>
      <c r="F62" s="52">
        <v>7.8300704493550199E-3</v>
      </c>
      <c r="G62" s="52">
        <v>-0.42517131043350309</v>
      </c>
      <c r="H62" s="52">
        <v>1.1202457313217007</v>
      </c>
      <c r="I62" s="52">
        <v>0.96572921469186834</v>
      </c>
    </row>
    <row r="63" spans="2:42">
      <c r="B63" s="45"/>
      <c r="C63" s="54" t="s">
        <v>115</v>
      </c>
      <c r="D63" s="52">
        <v>-0.71026977652487444</v>
      </c>
      <c r="E63" s="52">
        <v>1.697213648493201</v>
      </c>
      <c r="F63" s="52">
        <v>-4.7250718436331329E-2</v>
      </c>
      <c r="G63" s="52">
        <v>-0.43179152638304075</v>
      </c>
      <c r="H63" s="52">
        <v>1.1398004784904936</v>
      </c>
      <c r="I63" s="52">
        <v>0.97721919991555772</v>
      </c>
    </row>
    <row r="64" spans="2:42">
      <c r="B64" s="45"/>
      <c r="C64" s="54" t="s">
        <v>116</v>
      </c>
      <c r="D64" s="52">
        <v>-0.67464100249193804</v>
      </c>
      <c r="E64" s="52">
        <v>1.7427107286576593</v>
      </c>
      <c r="F64" s="52">
        <v>-2.6372375384131619E-2</v>
      </c>
      <c r="G64" s="52">
        <v>-0.413604151848046</v>
      </c>
      <c r="H64" s="52">
        <v>1.1200000000000099</v>
      </c>
      <c r="I64" s="52">
        <v>1.0151531465482977</v>
      </c>
    </row>
    <row r="65" spans="2:12">
      <c r="B65" s="45"/>
      <c r="C65" s="54" t="s">
        <v>117</v>
      </c>
      <c r="D65" s="52">
        <v>-0.61704933454845845</v>
      </c>
      <c r="E65" s="52">
        <v>1.7705578126395727</v>
      </c>
      <c r="F65" s="52">
        <v>1.0041044898367879E-2</v>
      </c>
      <c r="G65" s="52">
        <v>-0.3004625195636379</v>
      </c>
      <c r="H65" s="52">
        <v>1.4004277834064993</v>
      </c>
      <c r="I65" s="52">
        <v>1.0522150258519769</v>
      </c>
    </row>
    <row r="66" spans="2:12">
      <c r="B66" s="45"/>
      <c r="C66" s="54" t="s">
        <v>118</v>
      </c>
      <c r="D66" s="52">
        <v>-0.55112876925774712</v>
      </c>
      <c r="E66" s="52">
        <v>1.8415521306458071</v>
      </c>
      <c r="F66" s="52">
        <v>2.1254879589704956E-4</v>
      </c>
      <c r="G66" s="52">
        <v>-0.32657080264753002</v>
      </c>
      <c r="H66" s="52">
        <v>1.6595457611873199</v>
      </c>
      <c r="I66" s="52">
        <v>1.1013131486078631</v>
      </c>
    </row>
    <row r="67" spans="2:12">
      <c r="B67" s="45"/>
      <c r="C67" s="54" t="s">
        <v>119</v>
      </c>
      <c r="D67" s="52">
        <v>-0.53393642343479986</v>
      </c>
      <c r="E67" s="52">
        <v>1.9572825226550794</v>
      </c>
      <c r="F67" s="52">
        <v>0.12077022390772907</v>
      </c>
      <c r="G67" s="52">
        <v>-0.20455618301659095</v>
      </c>
      <c r="H67" s="52">
        <v>1.7625899280575563</v>
      </c>
      <c r="I67" s="52">
        <v>1.2095209328950141</v>
      </c>
    </row>
    <row r="68" spans="2:12">
      <c r="B68" s="45"/>
      <c r="C68" s="54" t="s">
        <v>120</v>
      </c>
      <c r="D68" s="52">
        <v>-0.49147082378718787</v>
      </c>
      <c r="E68" s="52">
        <v>2.0108752410057829</v>
      </c>
      <c r="F68" s="52">
        <v>9.4730579592838815E-2</v>
      </c>
      <c r="G68" s="52">
        <v>-0.21775822715068838</v>
      </c>
      <c r="H68" s="52">
        <v>1.8629632126564655</v>
      </c>
      <c r="I68" s="52">
        <v>1.2418756468050018</v>
      </c>
    </row>
    <row r="69" spans="2:12">
      <c r="B69" s="45"/>
      <c r="C69" s="54" t="s">
        <v>121</v>
      </c>
      <c r="D69" s="52">
        <v>-0.43217689218340016</v>
      </c>
      <c r="E69" s="52">
        <v>2.0525321061865665</v>
      </c>
      <c r="F69" s="52">
        <v>5.7356368852889972E-2</v>
      </c>
      <c r="G69" s="52">
        <v>-8.2064749087029654E-2</v>
      </c>
      <c r="H69" s="52">
        <v>1.8761936861026784</v>
      </c>
      <c r="I69" s="52">
        <v>1.2706841757050391</v>
      </c>
    </row>
    <row r="70" spans="2:12">
      <c r="B70" s="45"/>
      <c r="C70" s="54" t="s">
        <v>122</v>
      </c>
      <c r="D70" s="52">
        <v>-0.37136436082744195</v>
      </c>
      <c r="E70" s="52">
        <v>2.0469996150701553</v>
      </c>
      <c r="F70" s="52">
        <v>3.9330030346973466E-2</v>
      </c>
      <c r="G70" s="52">
        <v>-4.403462883211251E-2</v>
      </c>
      <c r="H70" s="52">
        <v>1.7520276022762848</v>
      </c>
      <c r="I70" s="52">
        <v>1.2704163130408785</v>
      </c>
    </row>
    <row r="71" spans="2:12">
      <c r="B71" s="45"/>
      <c r="C71" s="54" t="s">
        <v>123</v>
      </c>
      <c r="D71" s="52">
        <v>-0.40061866893525977</v>
      </c>
      <c r="E71" s="52">
        <v>1.943989627908671</v>
      </c>
      <c r="F71" s="52">
        <v>-7.6720276091157835E-2</v>
      </c>
      <c r="G71" s="52">
        <v>-0.13037962444808482</v>
      </c>
      <c r="H71" s="52">
        <v>1.5546237230673166</v>
      </c>
      <c r="I71" s="52">
        <v>1.172155300997435</v>
      </c>
    </row>
    <row r="72" spans="2:12">
      <c r="B72" s="45">
        <v>2024</v>
      </c>
      <c r="C72" s="54" t="s">
        <v>112</v>
      </c>
      <c r="D72" s="52">
        <v>-0.31060353662085705</v>
      </c>
      <c r="E72" s="52">
        <v>1.9721753366074291</v>
      </c>
      <c r="F72" s="52">
        <v>3.3897786703906974E-2</v>
      </c>
      <c r="G72" s="52">
        <v>8.2171680117371082E-3</v>
      </c>
      <c r="H72" s="52">
        <v>1.7615055297895088</v>
      </c>
      <c r="I72" s="52">
        <v>1.2321726852102977</v>
      </c>
    </row>
    <row r="73" spans="2:12">
      <c r="B73" s="45"/>
      <c r="C73" s="54" t="s">
        <v>113</v>
      </c>
      <c r="D73" s="52">
        <v>-0.14287059839498406</v>
      </c>
      <c r="E73" s="52">
        <v>1.9318476119264627</v>
      </c>
      <c r="F73" s="52">
        <v>-2.656270885142975E-2</v>
      </c>
      <c r="G73" s="52">
        <v>1.9687642331378541E-2</v>
      </c>
      <c r="H73" s="52">
        <v>1.7497538709388749</v>
      </c>
      <c r="I73" s="52">
        <v>1.2104065808195008</v>
      </c>
    </row>
    <row r="74" spans="2:12">
      <c r="B74" s="45"/>
      <c r="C74" s="54" t="s">
        <v>114</v>
      </c>
      <c r="D74" s="52">
        <v>-2.6974650175815018E-2</v>
      </c>
      <c r="E74" s="52">
        <v>1.8935497913157073</v>
      </c>
      <c r="F74" s="52">
        <v>7.7826508585387977E-2</v>
      </c>
      <c r="G74" s="52">
        <v>0.15348045545251487</v>
      </c>
      <c r="H74" s="52">
        <v>2.1553649602430003</v>
      </c>
      <c r="I74" s="52">
        <v>1.2284252549604302</v>
      </c>
      <c r="L74" s="294"/>
    </row>
    <row r="75" spans="2:12">
      <c r="B75" s="45"/>
      <c r="C75" s="54" t="s">
        <v>115</v>
      </c>
      <c r="D75" s="52">
        <v>9.1784834353747513E-2</v>
      </c>
      <c r="E75" s="52">
        <v>1.8843012461029707</v>
      </c>
      <c r="F75" s="52">
        <v>6.846295766784749E-2</v>
      </c>
      <c r="G75" s="52">
        <v>4.6296567607639894E-2</v>
      </c>
      <c r="H75" s="52">
        <v>2.4837651469505229</v>
      </c>
      <c r="I75" s="52">
        <v>1.229726919618801</v>
      </c>
    </row>
    <row r="76" spans="2:12">
      <c r="B76" s="45"/>
      <c r="C76" s="55" t="s">
        <v>116</v>
      </c>
      <c r="D76" s="56">
        <v>0.94026771070314652</v>
      </c>
      <c r="E76" s="56">
        <v>1.8570506297084233</v>
      </c>
      <c r="F76" s="56">
        <v>0.11293252090103234</v>
      </c>
      <c r="G76" s="56">
        <v>8.3769818175394306E-2</v>
      </c>
      <c r="H76" s="56">
        <v>2.7299875200570423</v>
      </c>
      <c r="I76" s="56">
        <v>1.3058189730240199</v>
      </c>
    </row>
    <row r="77" spans="2:12">
      <c r="B77" s="45"/>
      <c r="C77" s="54" t="s">
        <v>117</v>
      </c>
      <c r="D77" s="52" t="s">
        <v>124</v>
      </c>
      <c r="E77" s="52" t="s">
        <v>124</v>
      </c>
      <c r="F77" s="52" t="s">
        <v>124</v>
      </c>
      <c r="G77" s="52" t="s">
        <v>124</v>
      </c>
      <c r="H77" s="52" t="s">
        <v>124</v>
      </c>
      <c r="I77" s="52" t="s">
        <v>124</v>
      </c>
    </row>
    <row r="78" spans="2:12">
      <c r="B78" s="45"/>
      <c r="C78" s="54" t="s">
        <v>118</v>
      </c>
      <c r="D78" s="52"/>
      <c r="E78" s="52"/>
      <c r="F78" s="52"/>
      <c r="G78" s="52"/>
      <c r="H78" s="52"/>
      <c r="I78" s="52"/>
    </row>
    <row r="79" spans="2:12">
      <c r="B79" s="45"/>
      <c r="C79" s="54" t="s">
        <v>119</v>
      </c>
      <c r="D79" s="52"/>
      <c r="E79" s="52"/>
      <c r="F79" s="52"/>
      <c r="G79" s="52"/>
      <c r="H79" s="52"/>
      <c r="I79" s="52"/>
    </row>
    <row r="80" spans="2:12">
      <c r="B80" s="45"/>
      <c r="C80" s="54" t="s">
        <v>120</v>
      </c>
      <c r="D80" s="52"/>
      <c r="E80" s="52"/>
      <c r="F80" s="52"/>
      <c r="G80" s="52"/>
      <c r="H80" s="52"/>
      <c r="I80" s="52"/>
    </row>
    <row r="81" spans="2:17">
      <c r="B81" s="45"/>
      <c r="C81" s="54" t="s">
        <v>121</v>
      </c>
      <c r="D81" s="52"/>
      <c r="E81" s="52"/>
      <c r="F81" s="52"/>
      <c r="G81" s="52"/>
      <c r="H81" s="52"/>
      <c r="I81" s="52"/>
      <c r="L81" s="207"/>
      <c r="M81" s="207"/>
      <c r="N81" s="207"/>
      <c r="O81" s="207"/>
      <c r="P81" s="207"/>
      <c r="Q81" s="207"/>
    </row>
    <row r="82" spans="2:17">
      <c r="B82" s="45"/>
      <c r="C82" s="54" t="s">
        <v>122</v>
      </c>
      <c r="D82" s="52"/>
      <c r="E82" s="52"/>
      <c r="F82" s="52"/>
      <c r="G82" s="52"/>
      <c r="H82" s="52"/>
      <c r="I82" s="52"/>
    </row>
    <row r="83" spans="2:17">
      <c r="B83" s="45"/>
      <c r="C83" s="54" t="s">
        <v>123</v>
      </c>
      <c r="D83" s="52"/>
      <c r="E83" s="52"/>
      <c r="F83" s="52"/>
      <c r="G83" s="52"/>
      <c r="H83" s="52"/>
      <c r="I83" s="52"/>
    </row>
    <row r="84" spans="2:17" ht="15" customHeight="1">
      <c r="B84" s="45"/>
      <c r="C84" s="45"/>
      <c r="D84" s="45"/>
      <c r="E84" s="45"/>
      <c r="F84" s="45"/>
      <c r="G84" s="45"/>
      <c r="H84" s="45"/>
      <c r="I84" s="45"/>
    </row>
    <row r="85" spans="2:17" ht="18">
      <c r="B85" s="27" t="s">
        <v>213</v>
      </c>
      <c r="C85" s="43"/>
      <c r="D85" s="43"/>
      <c r="E85" s="43"/>
      <c r="F85" s="43"/>
      <c r="G85" s="43"/>
      <c r="H85" s="43"/>
      <c r="I85" s="43"/>
    </row>
    <row r="86" spans="2:17">
      <c r="B86" s="57"/>
      <c r="C86" s="43"/>
      <c r="D86" s="43"/>
      <c r="E86" s="43"/>
      <c r="F86" s="43"/>
      <c r="G86" s="43"/>
      <c r="H86" s="43"/>
      <c r="I86" s="43"/>
    </row>
    <row r="87" spans="2:17" ht="18.75">
      <c r="B87" s="42"/>
      <c r="C87" s="43"/>
      <c r="D87" s="43"/>
      <c r="E87" s="43"/>
      <c r="F87" s="43"/>
      <c r="G87" s="43"/>
      <c r="H87" s="43"/>
      <c r="I87" s="43"/>
    </row>
    <row r="88" spans="2:17" ht="18.75">
      <c r="B88" s="42"/>
      <c r="C88" s="43"/>
      <c r="D88" s="43"/>
      <c r="E88" s="43"/>
      <c r="F88" s="43"/>
      <c r="G88" s="43"/>
      <c r="H88" s="43"/>
      <c r="I88" s="43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7"/>
  <sheetViews>
    <sheetView showGridLines="0" showRowColHeaders="0" showZeros="0" showOutlineSymbols="0" zoomScaleNormal="100" workbookViewId="0">
      <pane ySplit="4" topLeftCell="A5" activePane="bottomLeft" state="frozen"/>
      <selection activeCell="Q29" sqref="Q29"/>
      <selection pane="bottomLeft" activeCell="L55" sqref="L55"/>
    </sheetView>
  </sheetViews>
  <sheetFormatPr baseColWidth="10" defaultColWidth="11.5703125" defaultRowHeight="15.75"/>
  <cols>
    <col min="1" max="1" width="2.7109375" style="27" customWidth="1"/>
    <col min="2" max="2" width="11.85546875" style="27" customWidth="1"/>
    <col min="3" max="3" width="5.5703125" style="27" customWidth="1"/>
    <col min="4" max="9" width="20" style="27" customWidth="1"/>
    <col min="10" max="16384" width="11.5703125" style="27"/>
  </cols>
  <sheetData>
    <row r="1" spans="2:11" ht="18.75">
      <c r="B1" s="42" t="s">
        <v>126</v>
      </c>
      <c r="C1" s="43"/>
      <c r="D1" s="43"/>
      <c r="E1" s="43"/>
      <c r="F1" s="43"/>
      <c r="G1" s="43"/>
      <c r="H1" s="43"/>
      <c r="I1" s="43"/>
    </row>
    <row r="2" spans="2:11" ht="18.75">
      <c r="B2" s="42" t="s">
        <v>109</v>
      </c>
      <c r="C2" s="43"/>
      <c r="D2" s="43"/>
      <c r="E2" s="43"/>
      <c r="F2" s="43"/>
      <c r="G2" s="43"/>
      <c r="H2" s="43"/>
      <c r="I2" s="43"/>
    </row>
    <row r="3" spans="2:11">
      <c r="K3" s="7" t="s">
        <v>168</v>
      </c>
    </row>
    <row r="4" spans="2:11" ht="32.1" customHeight="1">
      <c r="B4" s="264" t="s">
        <v>215</v>
      </c>
      <c r="C4" s="263"/>
      <c r="D4" s="263" t="s">
        <v>110</v>
      </c>
      <c r="E4" s="263" t="s">
        <v>49</v>
      </c>
      <c r="F4" s="263" t="s">
        <v>50</v>
      </c>
      <c r="G4" s="263" t="s">
        <v>104</v>
      </c>
      <c r="H4" s="263" t="s">
        <v>111</v>
      </c>
      <c r="I4" s="263" t="s">
        <v>45</v>
      </c>
    </row>
    <row r="5" spans="2:11">
      <c r="B5" s="34"/>
      <c r="C5" s="34"/>
      <c r="D5" s="44"/>
      <c r="E5" s="34"/>
      <c r="F5" s="34"/>
      <c r="G5" s="34"/>
      <c r="H5" s="34"/>
      <c r="I5" s="34"/>
    </row>
    <row r="6" spans="2:11">
      <c r="B6" s="45">
        <v>2010</v>
      </c>
      <c r="C6" s="45"/>
      <c r="D6" s="46">
        <v>800117.55995000037</v>
      </c>
      <c r="E6" s="46">
        <v>4634212.5802099966</v>
      </c>
      <c r="F6" s="46">
        <v>1321001.3474400009</v>
      </c>
      <c r="G6" s="46">
        <v>95208.784000000058</v>
      </c>
      <c r="H6" s="46">
        <v>17407.443399999993</v>
      </c>
      <c r="I6" s="46">
        <v>6867947.7149999971</v>
      </c>
    </row>
    <row r="7" spans="2:11">
      <c r="B7" s="45">
        <v>2011</v>
      </c>
      <c r="C7" s="45"/>
      <c r="D7" s="46">
        <v>823332.52611000114</v>
      </c>
      <c r="E7" s="46">
        <v>4883002.884100019</v>
      </c>
      <c r="F7" s="46">
        <v>1365368.6668599991</v>
      </c>
      <c r="G7" s="46">
        <v>99452.258420000027</v>
      </c>
      <c r="H7" s="46">
        <v>18095.940089999978</v>
      </c>
      <c r="I7" s="46">
        <v>7189252.2755800188</v>
      </c>
    </row>
    <row r="8" spans="2:11">
      <c r="B8" s="45">
        <v>2012</v>
      </c>
      <c r="C8" s="45"/>
      <c r="D8" s="46">
        <v>840195.9084800015</v>
      </c>
      <c r="E8" s="46">
        <v>5151099.0235399846</v>
      </c>
      <c r="F8" s="46">
        <v>1408058.9732500033</v>
      </c>
      <c r="G8" s="46">
        <v>107701.54429999999</v>
      </c>
      <c r="H8" s="46">
        <v>18537.104830000037</v>
      </c>
      <c r="I8" s="46">
        <v>7525592.5543999895</v>
      </c>
    </row>
    <row r="9" spans="2:11">
      <c r="B9" s="45">
        <v>2013</v>
      </c>
      <c r="C9" s="45"/>
      <c r="D9" s="46">
        <v>849771.3442700014</v>
      </c>
      <c r="E9" s="46">
        <v>5444543.6090999832</v>
      </c>
      <c r="F9" s="46">
        <v>1453888.2699700024</v>
      </c>
      <c r="G9" s="46">
        <v>116454.52990999994</v>
      </c>
      <c r="H9" s="46">
        <v>19170.105830000011</v>
      </c>
      <c r="I9" s="46">
        <v>7883827.8590799868</v>
      </c>
    </row>
    <row r="10" spans="2:11">
      <c r="B10" s="45">
        <v>2014</v>
      </c>
      <c r="C10" s="45"/>
      <c r="D10" s="46">
        <v>853614.96671999933</v>
      </c>
      <c r="E10" s="46">
        <v>5654245.3628200023</v>
      </c>
      <c r="F10" s="46">
        <v>1475113.4939899985</v>
      </c>
      <c r="G10" s="46">
        <v>123516.43977000006</v>
      </c>
      <c r="H10" s="46">
        <v>19755.526400000013</v>
      </c>
      <c r="I10" s="46">
        <v>8126245.7897000005</v>
      </c>
    </row>
    <row r="11" spans="2:11">
      <c r="B11" s="45">
        <v>2015</v>
      </c>
      <c r="C11" s="45"/>
      <c r="D11" s="46">
        <v>866570.22713999904</v>
      </c>
      <c r="E11" s="46">
        <v>5854633.2526199855</v>
      </c>
      <c r="F11" s="46">
        <v>1492582.3197100002</v>
      </c>
      <c r="G11" s="46">
        <v>126146.7780500001</v>
      </c>
      <c r="H11" s="46">
        <v>20489.345300000004</v>
      </c>
      <c r="I11" s="46">
        <v>8360421.9228199851</v>
      </c>
    </row>
    <row r="12" spans="2:11">
      <c r="B12" s="45">
        <v>2016</v>
      </c>
      <c r="C12" s="45"/>
      <c r="D12" s="47">
        <v>880035.74225000117</v>
      </c>
      <c r="E12" s="47">
        <v>6078750.8298199791</v>
      </c>
      <c r="F12" s="47">
        <v>1515316.8190599994</v>
      </c>
      <c r="G12" s="47">
        <v>127783.98148</v>
      </c>
      <c r="H12" s="47">
        <v>21290.935639999985</v>
      </c>
      <c r="I12" s="46">
        <v>8623178.3082499783</v>
      </c>
    </row>
    <row r="13" spans="2:11">
      <c r="B13" s="45">
        <v>2017</v>
      </c>
      <c r="C13" s="45"/>
      <c r="D13" s="46">
        <v>892032.10908000171</v>
      </c>
      <c r="E13" s="46">
        <v>6301951.7490800014</v>
      </c>
      <c r="F13" s="46">
        <v>1535639.4871500004</v>
      </c>
      <c r="G13" s="46">
        <v>129198.52848999998</v>
      </c>
      <c r="H13" s="46">
        <v>22205.811080000018</v>
      </c>
      <c r="I13" s="46">
        <v>8881027.6848800033</v>
      </c>
    </row>
    <row r="14" spans="2:11">
      <c r="B14" s="45">
        <v>2018</v>
      </c>
      <c r="C14" s="45"/>
      <c r="D14" s="46">
        <v>911251.40633000177</v>
      </c>
      <c r="E14" s="46">
        <v>6639113.9908599965</v>
      </c>
      <c r="F14" s="46">
        <v>1610805.7869399975</v>
      </c>
      <c r="G14" s="46">
        <v>133154.47646999999</v>
      </c>
      <c r="H14" s="46">
        <v>23610.275499999996</v>
      </c>
      <c r="I14" s="46">
        <v>9317935.9360999949</v>
      </c>
    </row>
    <row r="15" spans="2:11">
      <c r="B15" s="45">
        <v>2019</v>
      </c>
      <c r="C15" s="45"/>
      <c r="D15" s="46">
        <v>941258.33551000012</v>
      </c>
      <c r="E15" s="46">
        <v>6963418.5504199909</v>
      </c>
      <c r="F15" s="46">
        <v>1692196.8619700018</v>
      </c>
      <c r="G15" s="46">
        <v>137928.00965999984</v>
      </c>
      <c r="H15" s="46">
        <v>24998.320610000002</v>
      </c>
      <c r="I15" s="46">
        <v>9759800.0781699922</v>
      </c>
    </row>
    <row r="16" spans="2:11">
      <c r="B16" s="45">
        <v>2020</v>
      </c>
      <c r="C16" s="45"/>
      <c r="D16" s="46">
        <v>934830.95553000015</v>
      </c>
      <c r="E16" s="46">
        <v>7168760.3746499866</v>
      </c>
      <c r="F16" s="46">
        <v>1716601.2477200024</v>
      </c>
      <c r="G16" s="46">
        <v>139481.00810000006</v>
      </c>
      <c r="H16" s="46">
        <v>25586.222180000001</v>
      </c>
      <c r="I16" s="46">
        <v>9985259.8081799876</v>
      </c>
    </row>
    <row r="17" spans="2:9">
      <c r="B17" s="45">
        <v>2021</v>
      </c>
      <c r="C17" s="45"/>
      <c r="D17" s="46">
        <v>948340.07063000125</v>
      </c>
      <c r="E17" s="46">
        <v>7438437.5625699917</v>
      </c>
      <c r="F17" s="46">
        <v>1752308.1694200011</v>
      </c>
      <c r="G17" s="46">
        <v>143182.92020999981</v>
      </c>
      <c r="H17" s="46">
        <v>26821.145049999988</v>
      </c>
      <c r="I17" s="46">
        <v>10309089.867879996</v>
      </c>
    </row>
    <row r="18" spans="2:9">
      <c r="B18" s="45">
        <v>2022</v>
      </c>
      <c r="C18" s="45"/>
      <c r="D18" s="46">
        <v>982570.68091000104</v>
      </c>
      <c r="E18" s="46">
        <v>7939580.0362199927</v>
      </c>
      <c r="F18" s="46">
        <v>1842100.3344200021</v>
      </c>
      <c r="G18" s="46">
        <v>149983.17912000002</v>
      </c>
      <c r="H18" s="46">
        <v>28762.569240000015</v>
      </c>
      <c r="I18" s="46">
        <v>10942996.799909994</v>
      </c>
    </row>
    <row r="19" spans="2:9">
      <c r="B19" s="45"/>
      <c r="C19" s="45"/>
      <c r="D19" s="46"/>
      <c r="E19" s="46"/>
      <c r="F19" s="46"/>
      <c r="G19" s="46"/>
      <c r="H19" s="46"/>
      <c r="I19" s="46"/>
    </row>
    <row r="20" spans="2:9">
      <c r="B20" s="45">
        <v>2023</v>
      </c>
      <c r="C20" s="45" t="s">
        <v>112</v>
      </c>
      <c r="D20" s="46">
        <v>1062935.6548899997</v>
      </c>
      <c r="E20" s="46">
        <v>8648995.1493200026</v>
      </c>
      <c r="F20" s="46">
        <v>1996447.2012100001</v>
      </c>
      <c r="G20" s="46">
        <v>162504.34487000012</v>
      </c>
      <c r="H20" s="46">
        <v>31228.230310000003</v>
      </c>
      <c r="I20" s="46">
        <v>11902110.580600005</v>
      </c>
    </row>
    <row r="21" spans="2:9">
      <c r="B21" s="45"/>
      <c r="C21" s="45" t="s">
        <v>113</v>
      </c>
      <c r="D21" s="46">
        <v>1058808</v>
      </c>
      <c r="E21" s="46">
        <v>8675118</v>
      </c>
      <c r="F21" s="46">
        <v>1994444</v>
      </c>
      <c r="G21" s="46">
        <v>162389</v>
      </c>
      <c r="H21" s="46">
        <v>31177</v>
      </c>
      <c r="I21" s="46">
        <v>11921936</v>
      </c>
    </row>
    <row r="22" spans="2:9">
      <c r="B22" s="45"/>
      <c r="C22" s="45" t="s">
        <v>114</v>
      </c>
      <c r="D22" s="46">
        <v>1058898.5780199997</v>
      </c>
      <c r="E22" s="46">
        <v>8696005.9791200031</v>
      </c>
      <c r="F22" s="46">
        <v>1996848.2869999991</v>
      </c>
      <c r="G22" s="46">
        <v>162603.95063000001</v>
      </c>
      <c r="H22" s="46">
        <v>31273.132220000018</v>
      </c>
      <c r="I22" s="46">
        <v>11945629.926990002</v>
      </c>
    </row>
    <row r="23" spans="2:9">
      <c r="B23" s="45"/>
      <c r="C23" s="45" t="s">
        <v>115</v>
      </c>
      <c r="D23" s="46">
        <v>1059110.6521099992</v>
      </c>
      <c r="E23" s="46">
        <v>8710956.2386699989</v>
      </c>
      <c r="F23" s="46">
        <v>1998346.4852299991</v>
      </c>
      <c r="G23" s="46">
        <v>162906.32106000007</v>
      </c>
      <c r="H23" s="46">
        <v>31344.35845</v>
      </c>
      <c r="I23" s="46">
        <v>11962664.055519998</v>
      </c>
    </row>
    <row r="24" spans="2:9">
      <c r="B24" s="45"/>
      <c r="C24" s="45" t="s">
        <v>116</v>
      </c>
      <c r="D24" s="46">
        <v>1058389.6513099996</v>
      </c>
      <c r="E24" s="46">
        <v>8723107.0037299953</v>
      </c>
      <c r="F24" s="46">
        <v>1998556.5992999983</v>
      </c>
      <c r="G24" s="46">
        <v>162840.09812999982</v>
      </c>
      <c r="H24" s="46">
        <v>31446.666910000011</v>
      </c>
      <c r="I24" s="46">
        <v>11974340.019379994</v>
      </c>
    </row>
    <row r="25" spans="2:9">
      <c r="B25" s="45"/>
      <c r="C25" s="45" t="s">
        <v>117</v>
      </c>
      <c r="D25" s="46">
        <v>1059749.5503899993</v>
      </c>
      <c r="E25" s="46">
        <v>8740260.678779982</v>
      </c>
      <c r="F25" s="46">
        <v>2002194.3128800013</v>
      </c>
      <c r="G25" s="46">
        <v>163392.18277999997</v>
      </c>
      <c r="H25" s="46">
        <v>31601.154109999999</v>
      </c>
      <c r="I25" s="46">
        <v>11997197.878939981</v>
      </c>
    </row>
    <row r="26" spans="2:9">
      <c r="B26" s="45"/>
      <c r="C26" s="45" t="s">
        <v>118</v>
      </c>
      <c r="D26" s="46">
        <v>1059842.3084900002</v>
      </c>
      <c r="E26" s="46">
        <v>8758034.4092599917</v>
      </c>
      <c r="F26" s="46">
        <v>2004415.7015999996</v>
      </c>
      <c r="G26" s="46">
        <v>163732.66768000007</v>
      </c>
      <c r="H26" s="46">
        <v>31736.654850000006</v>
      </c>
      <c r="I26" s="46">
        <v>12017761.741879994</v>
      </c>
    </row>
    <row r="27" spans="2:9">
      <c r="B27" s="45"/>
      <c r="C27" s="45" t="s">
        <v>119</v>
      </c>
      <c r="D27" s="46">
        <v>1059014.9155099997</v>
      </c>
      <c r="E27" s="46">
        <v>8778117.4602499995</v>
      </c>
      <c r="F27" s="46">
        <v>2006294.8341000015</v>
      </c>
      <c r="G27" s="46">
        <v>163929.34225999992</v>
      </c>
      <c r="H27" s="46">
        <v>31803.948800000002</v>
      </c>
      <c r="I27" s="46">
        <v>12039160.500920003</v>
      </c>
    </row>
    <row r="28" spans="2:9">
      <c r="B28" s="45"/>
      <c r="C28" s="45" t="s">
        <v>120</v>
      </c>
      <c r="D28" s="46">
        <v>1056979.6980499995</v>
      </c>
      <c r="E28" s="46">
        <v>8792773.11142</v>
      </c>
      <c r="F28" s="46">
        <v>2005870.4713099997</v>
      </c>
      <c r="G28" s="46">
        <v>163888.66801000017</v>
      </c>
      <c r="H28" s="46">
        <v>31878.570379999979</v>
      </c>
      <c r="I28" s="46">
        <v>12051390.519169999</v>
      </c>
    </row>
    <row r="29" spans="2:9">
      <c r="B29" s="45"/>
      <c r="C29" s="45" t="s">
        <v>121</v>
      </c>
      <c r="D29" s="46">
        <v>1056021.1418699995</v>
      </c>
      <c r="E29" s="46">
        <v>8815970.8330999911</v>
      </c>
      <c r="F29" s="46">
        <v>2008076.6630599988</v>
      </c>
      <c r="G29" s="46">
        <v>163323.61888999998</v>
      </c>
      <c r="H29" s="46">
        <v>31927.535759999977</v>
      </c>
      <c r="I29" s="46">
        <v>12075319.79267999</v>
      </c>
    </row>
    <row r="30" spans="2:9">
      <c r="B30" s="51"/>
      <c r="C30" s="45" t="s">
        <v>122</v>
      </c>
      <c r="D30" s="46">
        <v>1055719.8604700002</v>
      </c>
      <c r="E30" s="46">
        <v>8838921.5182200205</v>
      </c>
      <c r="F30" s="46">
        <v>2010939.4478899983</v>
      </c>
      <c r="G30" s="46">
        <v>163185.45167000007</v>
      </c>
      <c r="H30" s="46">
        <v>32032.513549999981</v>
      </c>
      <c r="I30" s="46">
        <v>12100798.79180002</v>
      </c>
    </row>
    <row r="31" spans="2:9">
      <c r="B31" s="51"/>
      <c r="C31" s="45" t="s">
        <v>123</v>
      </c>
      <c r="D31" s="46">
        <v>1056661.8545100004</v>
      </c>
      <c r="E31" s="46">
        <v>8855890.6432400066</v>
      </c>
      <c r="F31" s="46">
        <v>2012614.1616899993</v>
      </c>
      <c r="G31" s="46">
        <v>163476.42640999999</v>
      </c>
      <c r="H31" s="46">
        <v>32141.47837999999</v>
      </c>
      <c r="I31" s="46">
        <v>12120784.564230008</v>
      </c>
    </row>
    <row r="32" spans="2:9">
      <c r="B32" s="45">
        <v>2024</v>
      </c>
      <c r="C32" s="45" t="s">
        <v>112</v>
      </c>
      <c r="D32" s="46">
        <v>1098170.08085</v>
      </c>
      <c r="E32" s="46">
        <v>9248690.7747300025</v>
      </c>
      <c r="F32" s="46">
        <v>2100119.5485299989</v>
      </c>
      <c r="G32" s="46">
        <v>170599.47736999998</v>
      </c>
      <c r="H32" s="46">
        <v>33630.02236000001</v>
      </c>
      <c r="I32" s="46">
        <v>12651209.903840002</v>
      </c>
    </row>
    <row r="33" spans="2:43">
      <c r="B33" s="45"/>
      <c r="C33" s="45" t="s">
        <v>113</v>
      </c>
      <c r="D33" s="46">
        <v>1095925.4652799987</v>
      </c>
      <c r="E33" s="46">
        <v>9270704.0761800073</v>
      </c>
      <c r="F33" s="46">
        <v>2097509.3373300005</v>
      </c>
      <c r="G33" s="46">
        <v>170464.09798999981</v>
      </c>
      <c r="H33" s="46">
        <v>33570.223750000019</v>
      </c>
      <c r="I33" s="46">
        <v>12668173.200530006</v>
      </c>
    </row>
    <row r="34" spans="2:43">
      <c r="B34" s="45"/>
      <c r="C34" s="45" t="s">
        <v>114</v>
      </c>
      <c r="D34" s="46">
        <v>1097643.3202999998</v>
      </c>
      <c r="E34" s="46">
        <v>9287990.3347600065</v>
      </c>
      <c r="F34" s="46">
        <v>2102793.17992</v>
      </c>
      <c r="G34" s="46">
        <v>170921.76207000011</v>
      </c>
      <c r="H34" s="46">
        <v>33787.185170000019</v>
      </c>
      <c r="I34" s="46">
        <v>12693135.782220004</v>
      </c>
    </row>
    <row r="35" spans="2:43">
      <c r="B35" s="45"/>
      <c r="C35" s="45" t="s">
        <v>115</v>
      </c>
      <c r="D35" s="46">
        <v>1098837.7251300006</v>
      </c>
      <c r="E35" s="46">
        <v>9302580.1262900103</v>
      </c>
      <c r="F35" s="46">
        <v>2104358.8790699989</v>
      </c>
      <c r="G35" s="46">
        <v>171092.28776000012</v>
      </c>
      <c r="H35" s="46">
        <v>33958.020030000007</v>
      </c>
      <c r="I35" s="46">
        <v>12710827.03828001</v>
      </c>
    </row>
    <row r="36" spans="2:43">
      <c r="B36" s="45"/>
      <c r="C36" s="48" t="s">
        <v>116</v>
      </c>
      <c r="D36" s="49">
        <v>1108400.3700500003</v>
      </c>
      <c r="E36" s="49">
        <v>9313285.4009300042</v>
      </c>
      <c r="F36" s="49">
        <v>2105361.5563599998</v>
      </c>
      <c r="G36" s="49">
        <v>171074.28285000011</v>
      </c>
      <c r="H36" s="49">
        <v>34112.786760000003</v>
      </c>
      <c r="I36" s="50">
        <v>12732234.396950005</v>
      </c>
    </row>
    <row r="37" spans="2:43">
      <c r="B37" s="45"/>
      <c r="C37" s="45" t="s">
        <v>117</v>
      </c>
      <c r="D37" s="46"/>
      <c r="E37" s="46"/>
      <c r="F37" s="46"/>
      <c r="G37" s="46"/>
      <c r="H37" s="46"/>
      <c r="I37" s="46"/>
    </row>
    <row r="38" spans="2:43">
      <c r="B38" s="45"/>
      <c r="C38" s="45" t="s">
        <v>118</v>
      </c>
      <c r="D38" s="46"/>
      <c r="E38" s="46"/>
      <c r="F38" s="46"/>
      <c r="G38" s="46"/>
      <c r="H38" s="46"/>
      <c r="I38" s="46"/>
    </row>
    <row r="39" spans="2:43">
      <c r="B39" s="45"/>
      <c r="C39" s="45" t="s">
        <v>119</v>
      </c>
      <c r="D39" s="46"/>
      <c r="E39" s="46"/>
      <c r="F39" s="46"/>
      <c r="G39" s="46"/>
      <c r="H39" s="46"/>
      <c r="I39" s="46"/>
      <c r="J39" s="46"/>
    </row>
    <row r="40" spans="2:43">
      <c r="B40" s="45"/>
      <c r="C40" s="45" t="s">
        <v>120</v>
      </c>
      <c r="D40" s="46"/>
      <c r="E40" s="46"/>
      <c r="F40" s="46"/>
      <c r="G40" s="46"/>
      <c r="H40" s="46"/>
      <c r="I40" s="46"/>
    </row>
    <row r="41" spans="2:43">
      <c r="B41" s="45"/>
      <c r="C41" s="45" t="s">
        <v>121</v>
      </c>
      <c r="D41" s="46"/>
      <c r="E41" s="46"/>
      <c r="F41" s="46"/>
      <c r="G41" s="46"/>
      <c r="H41" s="46"/>
      <c r="I41" s="46"/>
    </row>
    <row r="42" spans="2:43">
      <c r="B42" s="51"/>
      <c r="C42" s="45" t="s">
        <v>122</v>
      </c>
      <c r="D42" s="46"/>
      <c r="E42" s="46"/>
      <c r="F42" s="46"/>
      <c r="G42" s="46"/>
      <c r="H42" s="46"/>
      <c r="I42" s="46"/>
    </row>
    <row r="43" spans="2:43">
      <c r="B43" s="51"/>
      <c r="C43" s="45" t="s">
        <v>123</v>
      </c>
      <c r="D43" s="46"/>
      <c r="E43" s="46"/>
      <c r="F43" s="46"/>
      <c r="G43" s="46"/>
      <c r="H43" s="46"/>
      <c r="I43" s="46"/>
      <c r="L43" s="206"/>
      <c r="M43" s="206"/>
      <c r="N43" s="206"/>
      <c r="O43" s="206"/>
      <c r="P43" s="206"/>
      <c r="Q43" s="206"/>
    </row>
    <row r="44" spans="2:43" ht="15.75" customHeight="1">
      <c r="B44" s="51"/>
      <c r="C44" s="45"/>
      <c r="D44" s="58"/>
      <c r="E44" s="58"/>
      <c r="F44" s="58"/>
      <c r="G44" s="58"/>
      <c r="H44" s="58"/>
      <c r="I44" s="58"/>
    </row>
    <row r="45" spans="2:43">
      <c r="B45" s="45"/>
      <c r="C45" s="45"/>
      <c r="D45" s="469" t="s">
        <v>125</v>
      </c>
      <c r="E45" s="469"/>
      <c r="F45" s="469"/>
      <c r="G45" s="469"/>
      <c r="H45" s="469"/>
      <c r="I45" s="469"/>
    </row>
    <row r="46" spans="2:43">
      <c r="B46" s="45">
        <v>2010</v>
      </c>
      <c r="C46" s="45"/>
      <c r="D46" s="52">
        <v>2.834365539271877</v>
      </c>
      <c r="E46" s="52">
        <v>5.7338720293969914</v>
      </c>
      <c r="F46" s="52">
        <v>4.0954971341678359</v>
      </c>
      <c r="G46" s="52">
        <v>4.688202749908954</v>
      </c>
      <c r="H46" s="52">
        <v>2.3744656387648222</v>
      </c>
      <c r="I46" s="52">
        <v>5.0475144168232511</v>
      </c>
    </row>
    <row r="47" spans="2:43">
      <c r="B47" s="45">
        <v>2011</v>
      </c>
      <c r="C47" s="45"/>
      <c r="D47" s="52">
        <v>2.9014444029264341</v>
      </c>
      <c r="E47" s="52">
        <v>5.3685561372920132</v>
      </c>
      <c r="F47" s="52">
        <v>3.3586127301064916</v>
      </c>
      <c r="G47" s="52">
        <v>4.457019869091039</v>
      </c>
      <c r="H47" s="52">
        <v>3.9551855730864283</v>
      </c>
      <c r="I47" s="52">
        <v>4.6783198404127813</v>
      </c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</row>
    <row r="48" spans="2:43">
      <c r="B48" s="45">
        <v>2012</v>
      </c>
      <c r="C48" s="45"/>
      <c r="D48" s="53">
        <v>2.0481861016319547</v>
      </c>
      <c r="E48" s="53">
        <v>5.4903948615909526</v>
      </c>
      <c r="F48" s="53">
        <v>3.1266505103109798</v>
      </c>
      <c r="G48" s="53">
        <v>8.2947195076879421</v>
      </c>
      <c r="H48" s="53">
        <v>2.4379210906199322</v>
      </c>
      <c r="I48" s="53">
        <v>4.678376358587788</v>
      </c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</row>
    <row r="49" spans="2:43">
      <c r="B49" s="45">
        <v>2013</v>
      </c>
      <c r="C49" s="45"/>
      <c r="D49" s="52">
        <v>1.1396670340043435</v>
      </c>
      <c r="E49" s="52">
        <v>5.6967374189272446</v>
      </c>
      <c r="F49" s="52">
        <v>3.2547853172810282</v>
      </c>
      <c r="G49" s="52">
        <v>8.1270753050844959</v>
      </c>
      <c r="H49" s="52">
        <v>3.4147781209908246</v>
      </c>
      <c r="I49" s="52">
        <v>4.7602272125474965</v>
      </c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</row>
    <row r="50" spans="2:43">
      <c r="B50" s="45">
        <v>2014</v>
      </c>
      <c r="C50" s="45"/>
      <c r="D50" s="52">
        <v>0.45231255159583483</v>
      </c>
      <c r="E50" s="52">
        <v>3.8515947116214644</v>
      </c>
      <c r="F50" s="52">
        <v>1.4598937523881528</v>
      </c>
      <c r="G50" s="52">
        <v>6.0640920241211704</v>
      </c>
      <c r="H50" s="52">
        <v>3.053820230266302</v>
      </c>
      <c r="I50" s="52">
        <v>3.0748759987296648</v>
      </c>
    </row>
    <row r="51" spans="2:43">
      <c r="B51" s="45">
        <v>2015</v>
      </c>
      <c r="C51" s="45"/>
      <c r="D51" s="52">
        <v>1.5176936821738263</v>
      </c>
      <c r="E51" s="52">
        <v>3.5440253639796415</v>
      </c>
      <c r="F51" s="52">
        <v>1.1842360463228285</v>
      </c>
      <c r="G51" s="52">
        <v>2.1295450912429015</v>
      </c>
      <c r="H51" s="52">
        <v>3.7144993514320657</v>
      </c>
      <c r="I51" s="52">
        <v>2.8817259430769626</v>
      </c>
    </row>
    <row r="52" spans="2:43">
      <c r="B52" s="45">
        <v>2016</v>
      </c>
      <c r="C52" s="45"/>
      <c r="D52" s="52">
        <v>1.55388619274901</v>
      </c>
      <c r="E52" s="52">
        <v>3.8280378553122718</v>
      </c>
      <c r="F52" s="52">
        <v>1.5231655266033428</v>
      </c>
      <c r="G52" s="52">
        <v>1.2978559225277797</v>
      </c>
      <c r="H52" s="52">
        <v>3.9122301287000116</v>
      </c>
      <c r="I52" s="52">
        <v>3.1428603467104077</v>
      </c>
    </row>
    <row r="53" spans="2:43">
      <c r="B53" s="45">
        <v>2017</v>
      </c>
      <c r="C53" s="45"/>
      <c r="D53" s="52">
        <v>1.3631681367087811</v>
      </c>
      <c r="E53" s="52">
        <v>3.6718221474893342</v>
      </c>
      <c r="F53" s="52">
        <v>1.3411497737224165</v>
      </c>
      <c r="G53" s="52">
        <v>1.1069830456185814</v>
      </c>
      <c r="H53" s="52">
        <v>4.2970184846232273</v>
      </c>
      <c r="I53" s="52">
        <v>2.9901895497549402</v>
      </c>
    </row>
    <row r="54" spans="2:43">
      <c r="B54" s="45">
        <v>2018</v>
      </c>
      <c r="C54" s="45"/>
      <c r="D54" s="52">
        <v>2.1545521797216471</v>
      </c>
      <c r="E54" s="52">
        <v>5.3501241393861143</v>
      </c>
      <c r="F54" s="52">
        <v>4.8947881595242437</v>
      </c>
      <c r="G54" s="52">
        <v>3.0619141148393147</v>
      </c>
      <c r="H54" s="52">
        <v>6.3247607346571089</v>
      </c>
      <c r="I54" s="52">
        <v>4.9195686211386258</v>
      </c>
    </row>
    <row r="55" spans="2:43">
      <c r="B55" s="45">
        <v>2019</v>
      </c>
      <c r="C55" s="45"/>
      <c r="D55" s="52">
        <v>3.2929363918184906</v>
      </c>
      <c r="E55" s="52">
        <v>4.8847566106932527</v>
      </c>
      <c r="F55" s="52">
        <v>5.0528173967279377</v>
      </c>
      <c r="G55" s="52">
        <v>3.5849588512146813</v>
      </c>
      <c r="H55" s="52">
        <v>5.8789873502323342</v>
      </c>
      <c r="I55" s="52">
        <v>4.7420817775544633</v>
      </c>
    </row>
    <row r="56" spans="2:43">
      <c r="B56" s="45">
        <v>2020</v>
      </c>
      <c r="C56" s="45"/>
      <c r="D56" s="52">
        <v>-0.68284972759549145</v>
      </c>
      <c r="E56" s="52">
        <v>2.9488651693584611</v>
      </c>
      <c r="F56" s="52">
        <v>1.4421717885466867</v>
      </c>
      <c r="G56" s="52">
        <v>1.1259485610125131</v>
      </c>
      <c r="H56" s="52">
        <v>2.3517642611752709</v>
      </c>
      <c r="I56" s="52">
        <v>2.3100855366317896</v>
      </c>
    </row>
    <row r="57" spans="2:43">
      <c r="B57" s="45">
        <v>2021</v>
      </c>
      <c r="C57" s="45"/>
      <c r="D57" s="52">
        <v>1.4450864105523875</v>
      </c>
      <c r="E57" s="52">
        <v>3.7618385024227097</v>
      </c>
      <c r="F57" s="52">
        <v>2.0800941247959948</v>
      </c>
      <c r="G57" s="52">
        <v>2.654061768284377</v>
      </c>
      <c r="H57" s="52">
        <v>4.8265150724958961</v>
      </c>
      <c r="I57" s="52">
        <v>3.2430809605447086</v>
      </c>
    </row>
    <row r="58" spans="2:43">
      <c r="B58" s="45">
        <v>2022</v>
      </c>
      <c r="C58" s="45"/>
      <c r="D58" s="52">
        <v>3.6095290434432048</v>
      </c>
      <c r="E58" s="52">
        <v>6.7372007822144697</v>
      </c>
      <c r="F58" s="52">
        <v>5.124222243951615</v>
      </c>
      <c r="G58" s="52">
        <v>4.7493506208887037</v>
      </c>
      <c r="H58" s="52">
        <v>7.2384090477152441</v>
      </c>
      <c r="I58" s="52">
        <v>6.1490096619009948</v>
      </c>
    </row>
    <row r="59" spans="2:43">
      <c r="B59" s="45"/>
      <c r="C59" s="45"/>
      <c r="D59" s="52"/>
      <c r="E59" s="52"/>
      <c r="F59" s="52"/>
      <c r="G59" s="52"/>
      <c r="H59" s="52"/>
      <c r="I59" s="52"/>
    </row>
    <row r="60" spans="2:43">
      <c r="B60" s="45">
        <v>2023</v>
      </c>
      <c r="C60" s="45" t="s">
        <v>112</v>
      </c>
      <c r="D60" s="52">
        <v>7.8888057270752876</v>
      </c>
      <c r="E60" s="52">
        <v>11.482841774537578</v>
      </c>
      <c r="F60" s="52">
        <v>9.3950358336272863</v>
      </c>
      <c r="G60" s="52">
        <v>9.0158343265483776</v>
      </c>
      <c r="H60" s="52">
        <v>11.584320828143202</v>
      </c>
      <c r="I60" s="52">
        <v>10.764764673043148</v>
      </c>
    </row>
    <row r="61" spans="2:43">
      <c r="B61" s="45"/>
      <c r="C61" s="45" t="s">
        <v>113</v>
      </c>
      <c r="D61" s="52">
        <v>7.76</v>
      </c>
      <c r="E61" s="52">
        <v>11.58</v>
      </c>
      <c r="F61" s="52">
        <v>9.5299999999999994</v>
      </c>
      <c r="G61" s="52">
        <v>8.94</v>
      </c>
      <c r="H61" s="52">
        <v>11.58</v>
      </c>
      <c r="I61" s="52">
        <v>10.84</v>
      </c>
    </row>
    <row r="62" spans="2:43">
      <c r="B62" s="45"/>
      <c r="C62" s="45" t="s">
        <v>114</v>
      </c>
      <c r="D62" s="52">
        <v>7.4941262514245155</v>
      </c>
      <c r="E62" s="52">
        <v>11.550615046606261</v>
      </c>
      <c r="F62" s="52">
        <v>9.5049358805632256</v>
      </c>
      <c r="G62" s="52">
        <v>8.7473204855640816</v>
      </c>
      <c r="H62" s="52">
        <v>11.450871781565786</v>
      </c>
      <c r="I62" s="52">
        <v>10.794870353221974</v>
      </c>
    </row>
    <row r="63" spans="2:43">
      <c r="B63" s="45"/>
      <c r="C63" s="45" t="s">
        <v>115</v>
      </c>
      <c r="D63" s="52">
        <v>7.4438702557303449</v>
      </c>
      <c r="E63" s="52">
        <v>11.565218295609391</v>
      </c>
      <c r="F63" s="52">
        <v>9.4165163782172314</v>
      </c>
      <c r="G63" s="52">
        <v>8.6829822487507933</v>
      </c>
      <c r="H63" s="52">
        <v>11.368284695363995</v>
      </c>
      <c r="I63" s="52">
        <v>10.78503984111876</v>
      </c>
    </row>
    <row r="64" spans="2:43">
      <c r="B64" s="45"/>
      <c r="C64" s="45" t="s">
        <v>116</v>
      </c>
      <c r="D64" s="52">
        <v>7.4293029888684359</v>
      </c>
      <c r="E64" s="52">
        <v>11.546352839926111</v>
      </c>
      <c r="F64" s="52">
        <v>9.3933333539194308</v>
      </c>
      <c r="G64" s="52">
        <v>8.6877907177807643</v>
      </c>
      <c r="H64" s="52">
        <v>11.402456830842711</v>
      </c>
      <c r="I64" s="52">
        <v>10.767294904063117</v>
      </c>
    </row>
    <row r="65" spans="2:20">
      <c r="B65" s="45"/>
      <c r="C65" s="45" t="s">
        <v>117</v>
      </c>
      <c r="D65" s="52">
        <v>7.4596855761386083</v>
      </c>
      <c r="E65" s="52">
        <v>11.52216047371024</v>
      </c>
      <c r="F65" s="52">
        <v>9.3919459969095556</v>
      </c>
      <c r="G65" s="52">
        <v>8.8116939863839292</v>
      </c>
      <c r="H65" s="52">
        <v>11.628215503136197</v>
      </c>
      <c r="I65" s="52">
        <v>10.755070161013469</v>
      </c>
    </row>
    <row r="66" spans="2:20">
      <c r="B66" s="45"/>
      <c r="C66" s="45" t="s">
        <v>118</v>
      </c>
      <c r="D66" s="52">
        <v>7.488238210649123</v>
      </c>
      <c r="E66" s="52">
        <v>11.5918133830887</v>
      </c>
      <c r="F66" s="52">
        <v>9.3707484713922327</v>
      </c>
      <c r="G66" s="52">
        <v>8.7893536103012195</v>
      </c>
      <c r="H66" s="52">
        <v>11.803332741795881</v>
      </c>
      <c r="I66" s="52">
        <v>10.805113221060347</v>
      </c>
    </row>
    <row r="67" spans="2:20">
      <c r="B67" s="45"/>
      <c r="C67" s="45" t="s">
        <v>119</v>
      </c>
      <c r="D67" s="52">
        <v>7.4807784102951524</v>
      </c>
      <c r="E67" s="52">
        <v>11.679795772980839</v>
      </c>
      <c r="F67" s="52">
        <v>9.47324574989441</v>
      </c>
      <c r="G67" s="52">
        <v>8.9209994987605725</v>
      </c>
      <c r="H67" s="52">
        <v>11.898045519881428</v>
      </c>
      <c r="I67" s="52">
        <v>10.888579738096492</v>
      </c>
    </row>
    <row r="68" spans="2:20">
      <c r="B68" s="45"/>
      <c r="C68" s="45" t="s">
        <v>120</v>
      </c>
      <c r="D68" s="52">
        <v>7.4896236974885344</v>
      </c>
      <c r="E68" s="52">
        <v>11.704075949238902</v>
      </c>
      <c r="F68" s="52">
        <v>9.4152874385424532</v>
      </c>
      <c r="G68" s="52">
        <v>8.8983476365461769</v>
      </c>
      <c r="H68" s="52">
        <v>11.978798264933666</v>
      </c>
      <c r="I68" s="52">
        <v>10.898467160129144</v>
      </c>
    </row>
    <row r="69" spans="2:20">
      <c r="B69" s="45"/>
      <c r="C69" s="45" t="s">
        <v>121</v>
      </c>
      <c r="D69" s="52">
        <v>7.5394904567263277</v>
      </c>
      <c r="E69" s="52">
        <v>11.732770494429555</v>
      </c>
      <c r="F69" s="52">
        <v>9.3704380102783915</v>
      </c>
      <c r="G69" s="52">
        <v>9.02185836040832</v>
      </c>
      <c r="H69" s="52">
        <v>11.96969482538217</v>
      </c>
      <c r="I69" s="52">
        <v>10.919436484270051</v>
      </c>
    </row>
    <row r="70" spans="2:20">
      <c r="B70" s="45"/>
      <c r="C70" s="45" t="s">
        <v>122</v>
      </c>
      <c r="D70" s="52">
        <v>7.5609093073044864</v>
      </c>
      <c r="E70" s="52">
        <v>11.68468574075221</v>
      </c>
      <c r="F70" s="52">
        <v>9.3379773073952954</v>
      </c>
      <c r="G70" s="52">
        <v>9.0737061241449979</v>
      </c>
      <c r="H70" s="52">
        <v>11.928183046338958</v>
      </c>
      <c r="I70" s="52">
        <v>10.883150607028647</v>
      </c>
    </row>
    <row r="71" spans="2:20">
      <c r="B71" s="45"/>
      <c r="C71" s="45" t="s">
        <v>123</v>
      </c>
      <c r="D71" s="52">
        <v>7.5405439058470858</v>
      </c>
      <c r="E71" s="52">
        <v>11.541046287585077</v>
      </c>
      <c r="F71" s="52">
        <v>9.2564896756117676</v>
      </c>
      <c r="G71" s="52">
        <v>8.9965070544371972</v>
      </c>
      <c r="H71" s="52">
        <v>11.747591502712273</v>
      </c>
      <c r="I71" s="52">
        <v>10.762936203451146</v>
      </c>
    </row>
    <row r="72" spans="2:20">
      <c r="B72" s="45">
        <v>2024</v>
      </c>
      <c r="C72" s="45" t="s">
        <v>112</v>
      </c>
      <c r="D72" s="52">
        <v>3.3148220965121933</v>
      </c>
      <c r="E72" s="52">
        <v>6.9337028759595132</v>
      </c>
      <c r="F72" s="52">
        <v>5.1928419272578408</v>
      </c>
      <c r="G72" s="52">
        <v>4.9814868066917262</v>
      </c>
      <c r="H72" s="52">
        <v>7.6910924063183339</v>
      </c>
      <c r="I72" s="52">
        <v>6.2938360231755919</v>
      </c>
    </row>
    <row r="73" spans="2:20">
      <c r="B73" s="45"/>
      <c r="C73" s="45" t="s">
        <v>113</v>
      </c>
      <c r="D73" s="52">
        <v>3.5056123162484853</v>
      </c>
      <c r="E73" s="52">
        <v>6.8654481599259576</v>
      </c>
      <c r="F73" s="52">
        <v>5.1676120433023609</v>
      </c>
      <c r="G73" s="52">
        <v>4.9725777255198889</v>
      </c>
      <c r="H73" s="52">
        <v>7.6774974533295293</v>
      </c>
      <c r="I73" s="52">
        <v>6.2593616719517575</v>
      </c>
    </row>
    <row r="74" spans="2:20">
      <c r="B74" s="45"/>
      <c r="C74" s="45" t="s">
        <v>114</v>
      </c>
      <c r="D74" s="52">
        <v>3.6589663150221385</v>
      </c>
      <c r="E74" s="52">
        <v>6.8075431072772696</v>
      </c>
      <c r="F74" s="52">
        <v>5.3056055189435236</v>
      </c>
      <c r="G74" s="52">
        <v>5.1153809041989406</v>
      </c>
      <c r="H74" s="52">
        <v>8.0390187088205991</v>
      </c>
      <c r="I74" s="52">
        <v>6.2575674937081827</v>
      </c>
    </row>
    <row r="75" spans="2:20">
      <c r="B75" s="45"/>
      <c r="C75" s="45" t="s">
        <v>115</v>
      </c>
      <c r="D75" s="52">
        <v>3.7509841810065447</v>
      </c>
      <c r="E75" s="52">
        <v>6.7917214988826746</v>
      </c>
      <c r="F75" s="52">
        <v>5.3050056445941296</v>
      </c>
      <c r="G75" s="52">
        <v>5.0249533883863773</v>
      </c>
      <c r="H75" s="52">
        <v>8.3385390840564622</v>
      </c>
      <c r="I75" s="52">
        <v>6.254150240178169</v>
      </c>
      <c r="O75" s="207"/>
      <c r="P75" s="207"/>
      <c r="Q75" s="207"/>
      <c r="R75" s="207"/>
      <c r="S75" s="207"/>
      <c r="T75" s="207"/>
    </row>
    <row r="76" spans="2:20">
      <c r="B76" s="45"/>
      <c r="C76" s="55" t="s">
        <v>116</v>
      </c>
      <c r="D76" s="56">
        <v>4.7251707986846636</v>
      </c>
      <c r="E76" s="56">
        <v>6.7656902173462763</v>
      </c>
      <c r="F76" s="56">
        <v>5.3441046952290572</v>
      </c>
      <c r="G76" s="56">
        <v>5.0566075644505659</v>
      </c>
      <c r="H76" s="56">
        <v>8.4782271444868726</v>
      </c>
      <c r="I76" s="56">
        <v>6.3293206668876056</v>
      </c>
    </row>
    <row r="77" spans="2:20">
      <c r="B77" s="45"/>
      <c r="C77" s="54" t="s">
        <v>117</v>
      </c>
      <c r="D77" s="52"/>
      <c r="E77" s="52"/>
      <c r="F77" s="52"/>
      <c r="G77" s="52"/>
      <c r="H77" s="52"/>
      <c r="I77" s="52"/>
    </row>
    <row r="78" spans="2:20">
      <c r="B78" s="45"/>
      <c r="C78" s="54" t="s">
        <v>118</v>
      </c>
      <c r="D78" s="52"/>
      <c r="E78" s="52"/>
      <c r="F78" s="52"/>
      <c r="G78" s="52"/>
      <c r="H78" s="52"/>
      <c r="I78" s="52"/>
    </row>
    <row r="79" spans="2:20">
      <c r="B79" s="45"/>
      <c r="C79" s="54" t="s">
        <v>119</v>
      </c>
      <c r="D79" s="52"/>
      <c r="E79" s="52"/>
      <c r="F79" s="52"/>
      <c r="G79" s="52"/>
      <c r="H79" s="52"/>
      <c r="I79" s="52"/>
    </row>
    <row r="80" spans="2:20">
      <c r="B80" s="45"/>
      <c r="C80" s="54" t="s">
        <v>120</v>
      </c>
      <c r="D80" s="52"/>
      <c r="E80" s="52"/>
      <c r="F80" s="52"/>
      <c r="G80" s="52"/>
      <c r="H80" s="52"/>
      <c r="I80" s="52"/>
    </row>
    <row r="81" spans="2:9">
      <c r="B81" s="45"/>
      <c r="C81" s="54" t="s">
        <v>121</v>
      </c>
      <c r="D81" s="52"/>
      <c r="E81" s="52"/>
      <c r="F81" s="52"/>
      <c r="G81" s="52"/>
      <c r="H81" s="52"/>
      <c r="I81" s="52"/>
    </row>
    <row r="82" spans="2:9">
      <c r="B82" s="45"/>
      <c r="C82" s="54" t="s">
        <v>122</v>
      </c>
      <c r="D82" s="52"/>
      <c r="E82" s="52"/>
      <c r="F82" s="52"/>
      <c r="G82" s="52"/>
      <c r="H82" s="52"/>
      <c r="I82" s="52"/>
    </row>
    <row r="83" spans="2:9">
      <c r="B83" s="45"/>
      <c r="C83" s="54" t="s">
        <v>123</v>
      </c>
      <c r="D83" s="52"/>
      <c r="E83" s="52"/>
      <c r="F83" s="52"/>
      <c r="G83" s="52"/>
      <c r="H83" s="52"/>
      <c r="I83" s="52"/>
    </row>
    <row r="84" spans="2:9">
      <c r="B84" s="45"/>
      <c r="C84" s="45"/>
      <c r="D84" s="52"/>
      <c r="E84" s="52"/>
      <c r="F84" s="52"/>
      <c r="G84" s="52"/>
      <c r="H84" s="52"/>
      <c r="I84" s="52"/>
    </row>
    <row r="85" spans="2:9" ht="18">
      <c r="B85" s="27" t="s">
        <v>213</v>
      </c>
    </row>
    <row r="86" spans="2:9" ht="21">
      <c r="B86" s="59"/>
      <c r="C86" s="492"/>
      <c r="D86" s="493"/>
      <c r="E86" s="493"/>
      <c r="F86" s="493"/>
      <c r="G86" s="493"/>
      <c r="H86" s="493"/>
      <c r="I86" s="493"/>
    </row>
    <row r="87" spans="2:9">
      <c r="C87" s="492"/>
      <c r="D87" s="492"/>
      <c r="E87" s="492"/>
      <c r="F87" s="492"/>
      <c r="G87" s="492"/>
      <c r="H87" s="492"/>
      <c r="I87" s="492"/>
    </row>
    <row r="88" spans="2:9" ht="18.75">
      <c r="B88" s="42"/>
      <c r="C88" s="43"/>
      <c r="D88" s="43"/>
      <c r="E88" s="43"/>
      <c r="F88" s="43"/>
      <c r="G88" s="43"/>
      <c r="H88" s="43"/>
      <c r="I88" s="43"/>
    </row>
    <row r="89" spans="2:9" ht="18.75">
      <c r="B89" s="42"/>
      <c r="C89" s="43"/>
      <c r="D89" s="43"/>
      <c r="E89" s="43"/>
      <c r="F89" s="43"/>
      <c r="G89" s="43"/>
      <c r="H89" s="43"/>
      <c r="I89" s="43"/>
    </row>
    <row r="94" spans="2:9" ht="15.75" customHeight="1">
      <c r="B94" s="45"/>
      <c r="C94" s="45"/>
      <c r="D94" s="46"/>
      <c r="E94" s="46"/>
      <c r="F94" s="46"/>
      <c r="G94" s="46"/>
      <c r="H94" s="46"/>
      <c r="I94" s="46"/>
    </row>
    <row r="95" spans="2:9">
      <c r="B95" s="45"/>
      <c r="C95" s="45"/>
      <c r="D95" s="46"/>
      <c r="E95" s="46"/>
      <c r="F95" s="46"/>
      <c r="G95" s="46"/>
      <c r="H95" s="46"/>
      <c r="I95" s="46"/>
    </row>
    <row r="96" spans="2:9">
      <c r="B96" s="45"/>
      <c r="C96" s="45"/>
      <c r="D96" s="46"/>
      <c r="E96" s="46"/>
      <c r="F96" s="46"/>
      <c r="G96" s="46"/>
      <c r="H96" s="46"/>
      <c r="I96" s="46"/>
    </row>
    <row r="97" spans="2:9">
      <c r="B97" s="45"/>
      <c r="C97" s="45"/>
      <c r="D97" s="46"/>
      <c r="E97" s="46"/>
      <c r="F97" s="46"/>
      <c r="G97" s="46"/>
      <c r="H97" s="46"/>
      <c r="I97" s="46"/>
    </row>
  </sheetData>
  <mergeCells count="2">
    <mergeCell ref="C86:I86"/>
    <mergeCell ref="C87:I87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7"/>
  <sheetViews>
    <sheetView showGridLines="0" showRowColHeaders="0" showZeros="0" showOutlineSymbols="0" zoomScaleNormal="100" workbookViewId="0">
      <pane ySplit="4" topLeftCell="A23" activePane="bottomLeft" state="frozen"/>
      <selection activeCell="H25" sqref="H25"/>
      <selection pane="bottomLeft" activeCell="K48" sqref="K48"/>
    </sheetView>
  </sheetViews>
  <sheetFormatPr baseColWidth="10" defaultColWidth="11.5703125" defaultRowHeight="15.75"/>
  <cols>
    <col min="1" max="1" width="2.7109375" style="27" customWidth="1"/>
    <col min="2" max="2" width="8" style="27" customWidth="1"/>
    <col min="3" max="3" width="5.5703125" style="27" customWidth="1"/>
    <col min="4" max="9" width="20" style="27" customWidth="1"/>
    <col min="10" max="12" width="12" style="27" customWidth="1"/>
    <col min="13" max="16384" width="11.5703125" style="27"/>
  </cols>
  <sheetData>
    <row r="1" spans="2:16" ht="18.75">
      <c r="B1" s="42" t="s">
        <v>127</v>
      </c>
      <c r="C1" s="43"/>
      <c r="D1" s="43"/>
      <c r="E1" s="43"/>
      <c r="F1" s="43"/>
      <c r="G1" s="43"/>
      <c r="H1" s="43"/>
      <c r="I1" s="43"/>
    </row>
    <row r="2" spans="2:16" ht="18.75">
      <c r="B2" s="42" t="s">
        <v>109</v>
      </c>
      <c r="C2" s="43"/>
      <c r="D2" s="43"/>
      <c r="E2" s="43"/>
      <c r="F2" s="43"/>
      <c r="G2" s="43"/>
      <c r="H2" s="43"/>
      <c r="I2" s="43"/>
    </row>
    <row r="3" spans="2:16">
      <c r="K3" s="7" t="s">
        <v>168</v>
      </c>
    </row>
    <row r="4" spans="2:16" ht="32.1" customHeight="1">
      <c r="B4" s="263" t="s">
        <v>215</v>
      </c>
      <c r="C4" s="263"/>
      <c r="D4" s="263" t="s">
        <v>110</v>
      </c>
      <c r="E4" s="263" t="s">
        <v>49</v>
      </c>
      <c r="F4" s="263" t="s">
        <v>50</v>
      </c>
      <c r="G4" s="263" t="s">
        <v>104</v>
      </c>
      <c r="H4" s="263" t="s">
        <v>111</v>
      </c>
      <c r="I4" s="264" t="s">
        <v>45</v>
      </c>
    </row>
    <row r="5" spans="2:16">
      <c r="B5" s="34"/>
      <c r="D5" s="31"/>
    </row>
    <row r="6" spans="2:16">
      <c r="B6" s="45">
        <v>2010</v>
      </c>
      <c r="C6" s="45"/>
      <c r="D6" s="52">
        <v>854.0098516375906</v>
      </c>
      <c r="E6" s="52">
        <v>892.37764217259462</v>
      </c>
      <c r="F6" s="52">
        <v>574.12949385821184</v>
      </c>
      <c r="G6" s="52">
        <v>351.08814006829385</v>
      </c>
      <c r="H6" s="52">
        <v>462.0913540920069</v>
      </c>
      <c r="I6" s="52">
        <v>785.83047111742064</v>
      </c>
      <c r="K6" s="32"/>
      <c r="L6" s="32"/>
      <c r="M6" s="32"/>
      <c r="N6" s="32"/>
      <c r="O6" s="32"/>
      <c r="P6" s="32"/>
    </row>
    <row r="7" spans="2:16">
      <c r="B7" s="45">
        <v>2011</v>
      </c>
      <c r="C7" s="45"/>
      <c r="D7" s="52">
        <v>873.20752003164876</v>
      </c>
      <c r="E7" s="52">
        <v>923.06397400451101</v>
      </c>
      <c r="F7" s="52">
        <v>588.72296997590513</v>
      </c>
      <c r="G7" s="52">
        <v>360.34340878210691</v>
      </c>
      <c r="H7" s="52">
        <v>473.67850927937536</v>
      </c>
      <c r="I7" s="52">
        <v>810.85356069746285</v>
      </c>
      <c r="K7" s="32"/>
      <c r="L7" s="32"/>
      <c r="M7" s="32"/>
      <c r="N7" s="32"/>
      <c r="O7" s="32"/>
      <c r="P7" s="32"/>
    </row>
    <row r="8" spans="2:16">
      <c r="B8" s="45">
        <v>2012</v>
      </c>
      <c r="C8" s="45"/>
      <c r="D8" s="52">
        <v>890.96203422829547</v>
      </c>
      <c r="E8" s="52">
        <v>955.4104056196536</v>
      </c>
      <c r="F8" s="52">
        <v>603.86982572137697</v>
      </c>
      <c r="G8" s="52">
        <v>365.30420992649925</v>
      </c>
      <c r="H8" s="52">
        <v>488.24254826560002</v>
      </c>
      <c r="I8" s="52">
        <v>836.26568757017981</v>
      </c>
      <c r="K8" s="32"/>
      <c r="L8" s="32"/>
      <c r="M8" s="32"/>
      <c r="N8" s="32"/>
      <c r="O8" s="32"/>
      <c r="P8" s="32"/>
    </row>
    <row r="9" spans="2:16">
      <c r="B9" s="45">
        <v>2013</v>
      </c>
      <c r="C9" s="45"/>
      <c r="D9" s="52">
        <v>910.3720826990276</v>
      </c>
      <c r="E9" s="52">
        <v>987.48063579495374</v>
      </c>
      <c r="F9" s="52">
        <v>619.75687378538237</v>
      </c>
      <c r="G9" s="52">
        <v>369.68166364562711</v>
      </c>
      <c r="H9" s="52">
        <v>503.82679781334627</v>
      </c>
      <c r="I9" s="52">
        <v>862.0005649572704</v>
      </c>
      <c r="K9" s="32"/>
      <c r="L9" s="32"/>
      <c r="M9" s="32"/>
      <c r="N9" s="32"/>
      <c r="O9" s="32"/>
      <c r="P9" s="32"/>
    </row>
    <row r="10" spans="2:16">
      <c r="B10" s="45">
        <v>2014</v>
      </c>
      <c r="C10" s="45"/>
      <c r="D10" s="52">
        <v>918.29211711246444</v>
      </c>
      <c r="E10" s="52">
        <v>1007.6883898661677</v>
      </c>
      <c r="F10" s="52">
        <v>626.11859428726598</v>
      </c>
      <c r="G10" s="52">
        <v>368.0060296391639</v>
      </c>
      <c r="H10" s="52">
        <v>510.91438177257129</v>
      </c>
      <c r="I10" s="52">
        <v>876.52859760097738</v>
      </c>
      <c r="K10" s="32"/>
      <c r="L10" s="32"/>
      <c r="M10" s="32"/>
      <c r="N10" s="32"/>
      <c r="O10" s="32"/>
      <c r="P10" s="32"/>
    </row>
    <row r="11" spans="2:16">
      <c r="B11" s="45">
        <v>2015</v>
      </c>
      <c r="C11" s="45"/>
      <c r="D11" s="52">
        <v>925.16460204597911</v>
      </c>
      <c r="E11" s="52">
        <v>1029.5348624662738</v>
      </c>
      <c r="F11" s="52">
        <v>632.73647553638693</v>
      </c>
      <c r="G11" s="52">
        <v>371.93226340494067</v>
      </c>
      <c r="H11" s="52">
        <v>520.60231470894644</v>
      </c>
      <c r="I11" s="52">
        <v>893.13122980420644</v>
      </c>
      <c r="K11" s="32"/>
      <c r="L11" s="32"/>
      <c r="M11" s="32"/>
      <c r="N11" s="32"/>
      <c r="O11" s="32"/>
      <c r="P11" s="32"/>
    </row>
    <row r="12" spans="2:16">
      <c r="B12" s="45">
        <v>2016</v>
      </c>
      <c r="C12" s="45"/>
      <c r="D12" s="53">
        <v>931.64910253017274</v>
      </c>
      <c r="E12" s="53">
        <v>1050.8237921202408</v>
      </c>
      <c r="F12" s="53">
        <v>640.89177371057519</v>
      </c>
      <c r="G12" s="53">
        <v>376.42090629243734</v>
      </c>
      <c r="H12" s="53">
        <v>528.63899788950926</v>
      </c>
      <c r="I12" s="52">
        <v>910.2438056302824</v>
      </c>
      <c r="K12" s="32"/>
      <c r="L12" s="32"/>
      <c r="M12" s="32"/>
      <c r="N12" s="32"/>
      <c r="O12" s="32"/>
      <c r="P12" s="32"/>
    </row>
    <row r="13" spans="2:16">
      <c r="B13" s="45">
        <v>2017</v>
      </c>
      <c r="C13" s="45"/>
      <c r="D13" s="52">
        <v>937.13550373947908</v>
      </c>
      <c r="E13" s="52">
        <v>1071.0073356712587</v>
      </c>
      <c r="F13" s="52">
        <v>649.19055643534398</v>
      </c>
      <c r="G13" s="52">
        <v>381.05815181742025</v>
      </c>
      <c r="H13" s="52">
        <v>538.40100572204483</v>
      </c>
      <c r="I13" s="52">
        <v>926.86713257362715</v>
      </c>
      <c r="K13" s="32"/>
      <c r="L13" s="32"/>
      <c r="M13" s="32"/>
      <c r="N13" s="32"/>
      <c r="O13" s="32"/>
      <c r="P13" s="32"/>
    </row>
    <row r="14" spans="2:16">
      <c r="B14" s="45">
        <v>2018</v>
      </c>
      <c r="C14" s="45"/>
      <c r="D14" s="52">
        <v>953.92125812729375</v>
      </c>
      <c r="E14" s="52">
        <v>1107.4871268066829</v>
      </c>
      <c r="F14" s="52">
        <v>680.95871055427142</v>
      </c>
      <c r="G14" s="52">
        <v>393.40111817886367</v>
      </c>
      <c r="H14" s="52">
        <v>558.41336534140623</v>
      </c>
      <c r="I14" s="52">
        <v>960.98128601384064</v>
      </c>
      <c r="K14" s="32"/>
      <c r="L14" s="32"/>
      <c r="M14" s="32"/>
      <c r="N14" s="32"/>
      <c r="O14" s="32"/>
      <c r="P14" s="32"/>
    </row>
    <row r="15" spans="2:16">
      <c r="B15" s="45">
        <v>2019</v>
      </c>
      <c r="C15" s="45"/>
      <c r="D15" s="52">
        <v>978.40342140358734</v>
      </c>
      <c r="E15" s="52">
        <v>1143.5510504863109</v>
      </c>
      <c r="F15" s="52">
        <v>714.976103465964</v>
      </c>
      <c r="G15" s="52">
        <v>405.54418228434622</v>
      </c>
      <c r="H15" s="52">
        <v>579.25481068681074</v>
      </c>
      <c r="I15" s="52">
        <v>995.75784980562355</v>
      </c>
      <c r="K15" s="32"/>
      <c r="L15" s="32"/>
      <c r="M15" s="32"/>
      <c r="N15" s="32"/>
      <c r="O15" s="32"/>
      <c r="P15" s="32"/>
    </row>
    <row r="16" spans="2:16">
      <c r="B16" s="45">
        <v>2020</v>
      </c>
      <c r="C16" s="45"/>
      <c r="D16" s="52">
        <v>985.15566222335588</v>
      </c>
      <c r="E16" s="52">
        <v>1170.2585354922246</v>
      </c>
      <c r="F16" s="52">
        <v>729.61853284131189</v>
      </c>
      <c r="G16" s="52">
        <v>412.00746765522553</v>
      </c>
      <c r="H16" s="52">
        <v>594.58594023052615</v>
      </c>
      <c r="I16" s="52">
        <v>1017.9672205936176</v>
      </c>
      <c r="K16" s="32"/>
      <c r="L16" s="32"/>
      <c r="M16" s="32"/>
      <c r="N16" s="32"/>
      <c r="O16" s="32"/>
      <c r="P16" s="32"/>
    </row>
    <row r="17" spans="2:16">
      <c r="B17" s="45">
        <v>2021</v>
      </c>
      <c r="C17" s="45"/>
      <c r="D17" s="52">
        <v>994.49352041913289</v>
      </c>
      <c r="E17" s="52">
        <v>1196.1689407339413</v>
      </c>
      <c r="F17" s="52">
        <v>743.0298793976076</v>
      </c>
      <c r="G17" s="52">
        <v>418.39681200287475</v>
      </c>
      <c r="H17" s="52">
        <v>605.74427593838902</v>
      </c>
      <c r="I17" s="52">
        <v>1039.5407091120405</v>
      </c>
      <c r="K17" s="32"/>
      <c r="L17" s="32"/>
      <c r="M17" s="32"/>
      <c r="N17" s="32"/>
      <c r="O17" s="32"/>
      <c r="P17" s="32"/>
    </row>
    <row r="18" spans="2:16">
      <c r="B18" s="45">
        <v>2022</v>
      </c>
      <c r="C18" s="45"/>
      <c r="D18" s="52">
        <v>1034.5234121444848</v>
      </c>
      <c r="E18" s="52">
        <v>1259.7914754287194</v>
      </c>
      <c r="F18" s="52">
        <v>781.67282214771876</v>
      </c>
      <c r="G18" s="52">
        <v>439.43259701562505</v>
      </c>
      <c r="H18" s="52">
        <v>641.53475576571395</v>
      </c>
      <c r="I18" s="52">
        <v>1094.865068312276</v>
      </c>
      <c r="K18" s="32"/>
      <c r="L18" s="32"/>
      <c r="M18" s="32"/>
      <c r="N18" s="32"/>
      <c r="O18" s="32"/>
      <c r="P18" s="32"/>
    </row>
    <row r="19" spans="2:16">
      <c r="B19" s="45"/>
      <c r="C19" s="45"/>
      <c r="D19" s="52"/>
      <c r="E19" s="52"/>
      <c r="F19" s="52"/>
      <c r="G19" s="52"/>
      <c r="H19" s="52"/>
      <c r="I19" s="52"/>
      <c r="K19" s="32"/>
      <c r="L19" s="32"/>
      <c r="M19" s="32"/>
      <c r="N19" s="32"/>
      <c r="O19" s="32"/>
      <c r="P19" s="32"/>
    </row>
    <row r="20" spans="2:16">
      <c r="B20" s="45">
        <v>2023</v>
      </c>
      <c r="C20" s="45" t="s">
        <v>112</v>
      </c>
      <c r="D20" s="52">
        <v>1120.6774392709985</v>
      </c>
      <c r="E20" s="52">
        <v>1368.3085929669633</v>
      </c>
      <c r="F20" s="52">
        <v>848.05941594283422</v>
      </c>
      <c r="G20" s="52">
        <v>476.90196586940607</v>
      </c>
      <c r="H20" s="52">
        <v>696.31266299500544</v>
      </c>
      <c r="I20" s="52">
        <v>1189.1231293089957</v>
      </c>
      <c r="K20" s="32"/>
      <c r="L20" s="32"/>
      <c r="M20" s="32"/>
      <c r="N20" s="32"/>
      <c r="O20" s="32"/>
      <c r="P20" s="32"/>
    </row>
    <row r="21" spans="2:16">
      <c r="B21" s="45"/>
      <c r="C21" s="45" t="s">
        <v>113</v>
      </c>
      <c r="D21" s="52">
        <v>1120.5370343873651</v>
      </c>
      <c r="E21" s="52">
        <v>1370.7901829659954</v>
      </c>
      <c r="F21" s="52">
        <v>849.00385530475194</v>
      </c>
      <c r="G21" s="52">
        <v>477.17311984484957</v>
      </c>
      <c r="H21" s="52">
        <v>697.58878882126567</v>
      </c>
      <c r="I21" s="52">
        <v>1191.2847790050969</v>
      </c>
      <c r="K21" s="32"/>
      <c r="L21" s="32"/>
      <c r="M21" s="32"/>
      <c r="N21" s="32"/>
      <c r="O21" s="32"/>
      <c r="P21" s="32"/>
    </row>
    <row r="22" spans="2:16">
      <c r="B22" s="45"/>
      <c r="C22" s="45" t="s">
        <v>114</v>
      </c>
      <c r="D22" s="52">
        <v>1120.1340672060182</v>
      </c>
      <c r="E22" s="52">
        <v>1372.033288369928</v>
      </c>
      <c r="F22" s="52">
        <v>849.68687999952306</v>
      </c>
      <c r="G22" s="52">
        <v>477.18027535508861</v>
      </c>
      <c r="H22" s="52">
        <v>698.49754802108498</v>
      </c>
      <c r="I22" s="52">
        <v>1192.2969131857992</v>
      </c>
      <c r="K22" s="32"/>
      <c r="L22" s="32"/>
      <c r="M22" s="32"/>
      <c r="N22" s="32"/>
      <c r="O22" s="32"/>
      <c r="P22" s="32"/>
    </row>
    <row r="23" spans="2:16">
      <c r="B23" s="45"/>
      <c r="C23" s="45" t="s">
        <v>115</v>
      </c>
      <c r="D23" s="52">
        <v>1119.9342830208623</v>
      </c>
      <c r="E23" s="52">
        <v>1372.9760265722866</v>
      </c>
      <c r="F23" s="52">
        <v>850.29652469857535</v>
      </c>
      <c r="G23" s="52">
        <v>477.34199409279256</v>
      </c>
      <c r="H23" s="52">
        <v>699.479111155743</v>
      </c>
      <c r="I23" s="52">
        <v>1193.1005133398526</v>
      </c>
      <c r="K23" s="32"/>
      <c r="L23" s="32"/>
      <c r="M23" s="32"/>
      <c r="N23" s="32"/>
      <c r="O23" s="32"/>
      <c r="P23" s="32"/>
    </row>
    <row r="24" spans="2:16">
      <c r="B24" s="45"/>
      <c r="C24" s="45" t="s">
        <v>116</v>
      </c>
      <c r="D24" s="52">
        <v>1119.9297934606632</v>
      </c>
      <c r="E24" s="52">
        <v>1375.2303918136715</v>
      </c>
      <c r="F24" s="52">
        <v>851.70579215984014</v>
      </c>
      <c r="G24" s="52">
        <v>478.63457586018325</v>
      </c>
      <c r="H24" s="52">
        <v>700.80823029951887</v>
      </c>
      <c r="I24" s="52">
        <v>1195.0810069434285</v>
      </c>
      <c r="K24" s="32"/>
      <c r="L24" s="32"/>
      <c r="M24" s="32"/>
      <c r="N24" s="32"/>
      <c r="O24" s="32"/>
      <c r="P24" s="32"/>
    </row>
    <row r="25" spans="2:16">
      <c r="B25" s="45"/>
      <c r="C25" s="45" t="s">
        <v>117</v>
      </c>
      <c r="D25" s="52">
        <v>1119.5810830492335</v>
      </c>
      <c r="E25" s="52">
        <v>1374.8808700911582</v>
      </c>
      <c r="F25" s="52">
        <v>851.78409023440565</v>
      </c>
      <c r="G25" s="52">
        <v>478.5342876556262</v>
      </c>
      <c r="H25" s="52">
        <v>701.67093967182541</v>
      </c>
      <c r="I25" s="52">
        <v>1194.8529130087311</v>
      </c>
      <c r="K25" s="32"/>
      <c r="L25" s="32"/>
      <c r="M25" s="32"/>
      <c r="N25" s="32"/>
      <c r="O25" s="32"/>
      <c r="P25" s="32"/>
    </row>
    <row r="26" spans="2:16">
      <c r="B26" s="45"/>
      <c r="C26" s="45" t="s">
        <v>118</v>
      </c>
      <c r="D26" s="52">
        <v>1118.9686098336081</v>
      </c>
      <c r="E26" s="52">
        <v>1375.0985683769698</v>
      </c>
      <c r="F26" s="52">
        <v>852.07047660990474</v>
      </c>
      <c r="G26" s="52">
        <v>478.55039465954314</v>
      </c>
      <c r="H26" s="52">
        <v>702.01413134843403</v>
      </c>
      <c r="I26" s="52">
        <v>1195.0908360511294</v>
      </c>
      <c r="K26" s="32"/>
      <c r="L26" s="32"/>
      <c r="M26" s="32"/>
      <c r="N26" s="32"/>
      <c r="O26" s="32"/>
      <c r="P26" s="32"/>
    </row>
    <row r="27" spans="2:16">
      <c r="B27" s="45"/>
      <c r="C27" s="45" t="s">
        <v>119</v>
      </c>
      <c r="D27" s="52">
        <v>1118.3985218232488</v>
      </c>
      <c r="E27" s="52">
        <v>1375.6827522204096</v>
      </c>
      <c r="F27" s="52">
        <v>852.44241722411505</v>
      </c>
      <c r="G27" s="52">
        <v>478.65376740247586</v>
      </c>
      <c r="H27" s="52">
        <v>702.63230823612582</v>
      </c>
      <c r="I27" s="52">
        <v>1195.6483806693479</v>
      </c>
      <c r="K27" s="32"/>
      <c r="L27" s="32"/>
      <c r="M27" s="32"/>
      <c r="N27" s="32"/>
      <c r="O27" s="32"/>
      <c r="P27" s="32"/>
    </row>
    <row r="28" spans="2:16">
      <c r="B28" s="45"/>
      <c r="C28" s="45" t="s">
        <v>120</v>
      </c>
      <c r="D28" s="52">
        <v>1117.8594410701194</v>
      </c>
      <c r="E28" s="52">
        <v>1376.4031654207547</v>
      </c>
      <c r="F28" s="52">
        <v>852.8186802777833</v>
      </c>
      <c r="G28" s="52">
        <v>478.79503587559282</v>
      </c>
      <c r="H28" s="52">
        <v>703.28649797034905</v>
      </c>
      <c r="I28" s="52">
        <v>1196.3537478053661</v>
      </c>
      <c r="K28" s="32"/>
      <c r="L28" s="32"/>
      <c r="M28" s="32"/>
      <c r="N28" s="32"/>
      <c r="O28" s="32"/>
      <c r="P28" s="32"/>
    </row>
    <row r="29" spans="2:16">
      <c r="B29" s="45"/>
      <c r="C29" s="45" t="s">
        <v>121</v>
      </c>
      <c r="D29" s="52">
        <v>1117.7003161144598</v>
      </c>
      <c r="E29" s="52">
        <v>1377.217632052658</v>
      </c>
      <c r="F29" s="52">
        <v>853.29846461432373</v>
      </c>
      <c r="G29" s="52">
        <v>479.07571672034584</v>
      </c>
      <c r="H29" s="52">
        <v>704.18032112924516</v>
      </c>
      <c r="I29" s="52">
        <v>1197.2746875646947</v>
      </c>
      <c r="K29" s="32"/>
      <c r="L29" s="32"/>
      <c r="M29" s="32"/>
      <c r="N29" s="32"/>
      <c r="O29" s="32"/>
      <c r="P29" s="32"/>
    </row>
    <row r="30" spans="2:16">
      <c r="B30" s="45"/>
      <c r="C30" s="45" t="s">
        <v>122</v>
      </c>
      <c r="D30" s="52">
        <v>1116.9972104373846</v>
      </c>
      <c r="E30" s="52">
        <v>1377.7335945870316</v>
      </c>
      <c r="F30" s="52">
        <v>853.77122568047889</v>
      </c>
      <c r="G30" s="52">
        <v>479.26509561192535</v>
      </c>
      <c r="H30" s="52">
        <v>705.31340386647832</v>
      </c>
      <c r="I30" s="52">
        <v>1197.8663144512259</v>
      </c>
      <c r="K30" s="32"/>
      <c r="L30" s="32"/>
      <c r="M30" s="32"/>
      <c r="N30" s="32"/>
      <c r="O30" s="32"/>
      <c r="P30" s="32"/>
    </row>
    <row r="31" spans="2:16">
      <c r="B31" s="45"/>
      <c r="C31" s="45" t="s">
        <v>123</v>
      </c>
      <c r="D31" s="52">
        <v>1117.0070430010912</v>
      </c>
      <c r="E31" s="52">
        <v>1378.3888563355863</v>
      </c>
      <c r="F31" s="52">
        <v>854.68400215304428</v>
      </c>
      <c r="G31" s="52">
        <v>479.59147116462185</v>
      </c>
      <c r="H31" s="52">
        <v>705.92515824383361</v>
      </c>
      <c r="I31" s="52">
        <v>1198.65460365125</v>
      </c>
      <c r="K31" s="32"/>
      <c r="L31" s="32"/>
      <c r="M31" s="32"/>
      <c r="N31" s="32"/>
      <c r="O31" s="32"/>
      <c r="P31" s="32"/>
    </row>
    <row r="32" spans="2:16">
      <c r="B32" s="45">
        <v>2024</v>
      </c>
      <c r="C32" s="45" t="s">
        <v>112</v>
      </c>
      <c r="D32" s="52">
        <v>1161.4333557369941</v>
      </c>
      <c r="E32" s="52">
        <v>1434.8846049420704</v>
      </c>
      <c r="F32" s="52">
        <v>891.79550192489421</v>
      </c>
      <c r="G32" s="52">
        <v>500.61763778765055</v>
      </c>
      <c r="H32" s="52">
        <v>736.88641833559768</v>
      </c>
      <c r="I32" s="52">
        <v>1248.5799283511965</v>
      </c>
      <c r="K32" s="32"/>
      <c r="L32" s="32"/>
      <c r="M32" s="32"/>
      <c r="N32" s="32"/>
      <c r="O32" s="32"/>
      <c r="P32" s="32"/>
    </row>
    <row r="33" spans="2:42">
      <c r="B33" s="45"/>
      <c r="C33" s="45" t="s">
        <v>113</v>
      </c>
      <c r="D33" s="52">
        <v>1161.4781294267129</v>
      </c>
      <c r="E33" s="52">
        <v>1437.1377608458856</v>
      </c>
      <c r="F33" s="52">
        <v>893.11431613508705</v>
      </c>
      <c r="G33" s="52">
        <v>500.80232794331016</v>
      </c>
      <c r="H33" s="52">
        <v>738.22896050490442</v>
      </c>
      <c r="I33" s="52">
        <v>1250.7128907293909</v>
      </c>
      <c r="K33" s="32"/>
      <c r="L33" s="32"/>
      <c r="M33" s="32"/>
      <c r="N33" s="32"/>
      <c r="O33" s="32"/>
      <c r="P33" s="32"/>
    </row>
    <row r="34" spans="2:42">
      <c r="B34" s="45"/>
      <c r="C34" s="45" t="s">
        <v>114</v>
      </c>
      <c r="D34" s="52">
        <v>1161.4326878127388</v>
      </c>
      <c r="E34" s="52">
        <v>1438.2019754176847</v>
      </c>
      <c r="F34" s="52">
        <v>894.07208890748348</v>
      </c>
      <c r="G34" s="52">
        <v>500.82120137832857</v>
      </c>
      <c r="H34" s="52">
        <v>738.72762030741012</v>
      </c>
      <c r="I34" s="52">
        <v>1251.5315674059827</v>
      </c>
      <c r="K34" s="32"/>
      <c r="L34" s="32"/>
      <c r="M34" s="32"/>
      <c r="N34" s="32"/>
      <c r="O34" s="32"/>
      <c r="P34" s="32"/>
    </row>
    <row r="35" spans="2:42">
      <c r="B35" s="45"/>
      <c r="C35" s="45" t="s">
        <v>115</v>
      </c>
      <c r="D35" s="52">
        <v>1160.8773314788957</v>
      </c>
      <c r="E35" s="52">
        <v>1439.1076118800827</v>
      </c>
      <c r="F35" s="52">
        <v>894.7922021230678</v>
      </c>
      <c r="G35" s="52">
        <v>501.09621645052107</v>
      </c>
      <c r="H35" s="52">
        <v>739.43950940684624</v>
      </c>
      <c r="I35" s="52">
        <v>1252.3187116439549</v>
      </c>
      <c r="K35" s="32"/>
      <c r="L35" s="32"/>
      <c r="M35" s="32"/>
      <c r="N35" s="32"/>
      <c r="O35" s="32"/>
      <c r="P35" s="32"/>
    </row>
    <row r="36" spans="2:42">
      <c r="B36" s="45"/>
      <c r="C36" s="48" t="s">
        <v>116</v>
      </c>
      <c r="D36" s="56">
        <v>1161.9232003509671</v>
      </c>
      <c r="E36" s="56">
        <v>1441.5047469186522</v>
      </c>
      <c r="F36" s="56">
        <v>896.20972914850415</v>
      </c>
      <c r="G36" s="56">
        <v>502.4163747455973</v>
      </c>
      <c r="H36" s="56">
        <v>740.02184003297407</v>
      </c>
      <c r="I36" s="56">
        <v>1254.3420792445481</v>
      </c>
      <c r="K36" s="32"/>
      <c r="L36" s="32"/>
      <c r="M36" s="32"/>
      <c r="N36" s="32"/>
      <c r="O36" s="32"/>
      <c r="P36" s="32"/>
    </row>
    <row r="37" spans="2:42">
      <c r="B37" s="45"/>
      <c r="C37" s="45" t="s">
        <v>117</v>
      </c>
      <c r="D37" s="52"/>
      <c r="E37" s="52"/>
      <c r="F37" s="52"/>
      <c r="G37" s="52"/>
      <c r="H37" s="52"/>
      <c r="I37" s="52"/>
      <c r="K37" s="32"/>
      <c r="L37" s="32"/>
      <c r="M37" s="32"/>
      <c r="N37" s="32"/>
      <c r="O37" s="32"/>
      <c r="P37" s="32"/>
    </row>
    <row r="38" spans="2:42">
      <c r="B38" s="45"/>
      <c r="C38" s="45" t="s">
        <v>118</v>
      </c>
      <c r="D38" s="52"/>
      <c r="E38" s="52"/>
      <c r="F38" s="52"/>
      <c r="G38" s="52"/>
      <c r="H38" s="52"/>
      <c r="I38" s="52"/>
      <c r="K38" s="32"/>
      <c r="L38" s="32"/>
      <c r="M38" s="32"/>
      <c r="N38" s="32"/>
      <c r="O38" s="32"/>
      <c r="P38" s="32"/>
    </row>
    <row r="39" spans="2:42">
      <c r="B39" s="45"/>
      <c r="C39" s="45" t="s">
        <v>119</v>
      </c>
      <c r="D39" s="52"/>
      <c r="E39" s="52"/>
      <c r="F39" s="52"/>
      <c r="G39" s="52"/>
      <c r="H39" s="52"/>
      <c r="I39" s="52"/>
      <c r="K39" s="32"/>
      <c r="L39" s="32"/>
      <c r="M39" s="32"/>
      <c r="N39" s="32"/>
      <c r="O39" s="32"/>
      <c r="P39" s="32"/>
    </row>
    <row r="40" spans="2:42">
      <c r="B40" s="45"/>
      <c r="C40" s="45" t="s">
        <v>120</v>
      </c>
      <c r="D40" s="52"/>
      <c r="E40" s="52"/>
      <c r="F40" s="52"/>
      <c r="G40" s="52"/>
      <c r="H40" s="52"/>
      <c r="I40" s="52"/>
      <c r="K40" s="32"/>
      <c r="L40" s="32"/>
      <c r="M40" s="32"/>
      <c r="N40" s="32"/>
      <c r="O40" s="32"/>
      <c r="P40" s="32"/>
    </row>
    <row r="41" spans="2:42">
      <c r="B41" s="45"/>
      <c r="C41" s="45" t="s">
        <v>121</v>
      </c>
      <c r="D41" s="52"/>
      <c r="E41" s="52"/>
      <c r="F41" s="52"/>
      <c r="G41" s="52"/>
      <c r="H41" s="52"/>
      <c r="I41" s="52"/>
      <c r="K41" s="32"/>
      <c r="L41" s="32"/>
      <c r="M41" s="32"/>
      <c r="N41" s="32"/>
      <c r="O41" s="32"/>
      <c r="P41" s="32"/>
    </row>
    <row r="42" spans="2:42">
      <c r="B42" s="51"/>
      <c r="C42" s="45" t="s">
        <v>122</v>
      </c>
      <c r="D42" s="52"/>
      <c r="E42" s="52"/>
      <c r="F42" s="52"/>
      <c r="G42" s="52"/>
      <c r="H42" s="52"/>
      <c r="I42" s="52"/>
      <c r="K42" s="32"/>
      <c r="L42" s="32"/>
      <c r="M42" s="32"/>
      <c r="N42" s="32"/>
      <c r="O42" s="32"/>
      <c r="P42" s="32"/>
    </row>
    <row r="43" spans="2:42">
      <c r="B43" s="51"/>
      <c r="C43" s="45" t="s">
        <v>123</v>
      </c>
      <c r="D43" s="52"/>
      <c r="E43" s="52"/>
      <c r="F43" s="52"/>
      <c r="G43" s="52"/>
      <c r="H43" s="52"/>
      <c r="I43" s="52"/>
      <c r="K43" s="32"/>
      <c r="L43" s="207"/>
      <c r="M43" s="207"/>
      <c r="N43" s="207"/>
      <c r="O43" s="207"/>
      <c r="P43" s="207"/>
      <c r="Q43" s="207"/>
    </row>
    <row r="44" spans="2:42">
      <c r="B44" s="51"/>
      <c r="C44" s="45"/>
      <c r="D44" s="58"/>
      <c r="E44" s="58"/>
      <c r="F44" s="58"/>
      <c r="G44" s="58"/>
      <c r="H44" s="58"/>
      <c r="I44" s="58"/>
      <c r="K44" s="32"/>
      <c r="L44" s="32"/>
      <c r="M44" s="32"/>
      <c r="N44" s="32"/>
      <c r="O44" s="32"/>
      <c r="P44" s="32"/>
    </row>
    <row r="45" spans="2:42">
      <c r="B45" s="45"/>
      <c r="C45" s="45"/>
      <c r="D45" s="469" t="s">
        <v>125</v>
      </c>
      <c r="E45" s="469"/>
      <c r="F45" s="469"/>
      <c r="G45" s="469"/>
      <c r="H45" s="469"/>
      <c r="I45" s="469"/>
      <c r="K45" s="32"/>
      <c r="L45" s="32"/>
      <c r="M45" s="32"/>
      <c r="N45" s="32"/>
      <c r="O45" s="32"/>
      <c r="P45" s="32"/>
    </row>
    <row r="46" spans="2:42">
      <c r="B46" s="45">
        <v>2010</v>
      </c>
      <c r="C46" s="45"/>
      <c r="D46" s="52">
        <v>2.1742639544057196</v>
      </c>
      <c r="E46" s="52">
        <v>3.5854194921367322</v>
      </c>
      <c r="F46" s="52">
        <v>3.2084438878145383</v>
      </c>
      <c r="G46" s="52">
        <v>2.8985024455060904</v>
      </c>
      <c r="H46" s="52">
        <v>2.8228685702079925</v>
      </c>
      <c r="I46" s="52">
        <v>3.4175092207132662</v>
      </c>
      <c r="K46" s="32"/>
      <c r="L46" s="32"/>
      <c r="M46" s="32"/>
      <c r="N46" s="32"/>
      <c r="O46" s="32"/>
      <c r="P46" s="32"/>
    </row>
    <row r="47" spans="2:42">
      <c r="B47" s="45">
        <v>2011</v>
      </c>
      <c r="C47" s="45"/>
      <c r="D47" s="52">
        <v>2.2479446059370467</v>
      </c>
      <c r="E47" s="52">
        <v>3.4387158957957631</v>
      </c>
      <c r="F47" s="52">
        <v>2.541844004498639</v>
      </c>
      <c r="G47" s="52">
        <v>2.636166722126454</v>
      </c>
      <c r="H47" s="52">
        <v>2.5075464158243799</v>
      </c>
      <c r="I47" s="52">
        <v>3.1842859878493002</v>
      </c>
      <c r="K47" s="32"/>
      <c r="L47" s="32"/>
      <c r="M47" s="32"/>
      <c r="N47" s="32"/>
      <c r="O47" s="32"/>
      <c r="P47" s="32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</row>
    <row r="48" spans="2:42">
      <c r="B48" s="45">
        <v>2012</v>
      </c>
      <c r="C48" s="45"/>
      <c r="D48" s="53">
        <v>2.0332525532994916</v>
      </c>
      <c r="E48" s="53">
        <v>3.5042459164357442</v>
      </c>
      <c r="F48" s="53">
        <v>2.5728324726469909</v>
      </c>
      <c r="G48" s="53">
        <v>1.3766870777958573</v>
      </c>
      <c r="H48" s="53">
        <v>3.0746674592396994</v>
      </c>
      <c r="I48" s="53">
        <v>3.1339970747441104</v>
      </c>
      <c r="K48" s="32"/>
      <c r="L48" s="32"/>
      <c r="M48" s="32"/>
      <c r="N48" s="32"/>
      <c r="O48" s="32"/>
      <c r="P48" s="32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</row>
    <row r="49" spans="2:42">
      <c r="B49" s="45">
        <v>2013</v>
      </c>
      <c r="C49" s="45"/>
      <c r="D49" s="52">
        <v>2.1785494471202815</v>
      </c>
      <c r="E49" s="52">
        <v>3.3566967647270074</v>
      </c>
      <c r="F49" s="52">
        <v>2.6308729774710882</v>
      </c>
      <c r="G49" s="52">
        <v>1.1983036603954389</v>
      </c>
      <c r="H49" s="52">
        <v>3.1919073016283939</v>
      </c>
      <c r="I49" s="52">
        <v>3.0773566068296843</v>
      </c>
      <c r="K49" s="32"/>
      <c r="L49" s="32"/>
      <c r="M49" s="32"/>
      <c r="N49" s="32"/>
      <c r="O49" s="32"/>
      <c r="P49" s="32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</row>
    <row r="50" spans="2:42">
      <c r="B50" s="45">
        <v>2014</v>
      </c>
      <c r="C50" s="45"/>
      <c r="D50" s="52">
        <v>0.86997773371475517</v>
      </c>
      <c r="E50" s="52">
        <v>2.0463949710716189</v>
      </c>
      <c r="F50" s="52">
        <v>1.0264864773547711</v>
      </c>
      <c r="G50" s="52">
        <v>-0.45326402990586434</v>
      </c>
      <c r="H50" s="52">
        <v>1.4067500954664913</v>
      </c>
      <c r="I50" s="52">
        <v>1.6853855129929318</v>
      </c>
      <c r="K50" s="32"/>
      <c r="L50" s="32"/>
      <c r="M50" s="32"/>
      <c r="N50" s="32"/>
      <c r="O50" s="32"/>
      <c r="P50" s="32"/>
    </row>
    <row r="51" spans="2:42">
      <c r="B51" s="45">
        <v>2015</v>
      </c>
      <c r="C51" s="45"/>
      <c r="D51" s="52">
        <v>0.74839855482207174</v>
      </c>
      <c r="E51" s="52">
        <v>2.1679789922961712</v>
      </c>
      <c r="F51" s="52">
        <v>1.0569692881672532</v>
      </c>
      <c r="G51" s="52">
        <v>1.0668938684582185</v>
      </c>
      <c r="H51" s="52">
        <v>1.8961949950916823</v>
      </c>
      <c r="I51" s="52">
        <v>1.8941346863832864</v>
      </c>
      <c r="K51" s="32"/>
      <c r="L51" s="32"/>
      <c r="M51" s="32"/>
      <c r="N51" s="32"/>
      <c r="O51" s="32"/>
      <c r="P51" s="32"/>
    </row>
    <row r="52" spans="2:42">
      <c r="B52" s="45">
        <v>2016</v>
      </c>
      <c r="C52" s="45"/>
      <c r="D52" s="52">
        <v>0.70090235508939447</v>
      </c>
      <c r="E52" s="52">
        <v>2.0678201807531771</v>
      </c>
      <c r="F52" s="52">
        <v>1.2888933212321652</v>
      </c>
      <c r="G52" s="52">
        <v>1.2068441835092036</v>
      </c>
      <c r="H52" s="52">
        <v>1.5437279000681814</v>
      </c>
      <c r="I52" s="52">
        <v>1.9160203176220136</v>
      </c>
      <c r="K52" s="32"/>
      <c r="L52" s="32"/>
      <c r="M52" s="32"/>
      <c r="N52" s="32"/>
      <c r="O52" s="32"/>
      <c r="P52" s="32"/>
    </row>
    <row r="53" spans="2:42">
      <c r="B53" s="45">
        <v>2017</v>
      </c>
      <c r="C53" s="45"/>
      <c r="D53" s="52">
        <v>0.58889137491855426</v>
      </c>
      <c r="E53" s="52">
        <v>1.9207353033274588</v>
      </c>
      <c r="F53" s="52">
        <v>1.2948805188622181</v>
      </c>
      <c r="G53" s="52">
        <v>1.231930917614954</v>
      </c>
      <c r="H53" s="52">
        <v>1.8466302848462846</v>
      </c>
      <c r="I53" s="52">
        <v>1.8262499388099984</v>
      </c>
      <c r="K53" s="32"/>
      <c r="L53" s="32"/>
      <c r="M53" s="32"/>
      <c r="N53" s="32"/>
      <c r="O53" s="32"/>
      <c r="P53" s="32"/>
    </row>
    <row r="54" spans="2:42">
      <c r="B54" s="45">
        <v>2018</v>
      </c>
      <c r="C54" s="45"/>
      <c r="D54" s="52">
        <v>1.7911768704562014</v>
      </c>
      <c r="E54" s="52">
        <v>3.4061196333973198</v>
      </c>
      <c r="F54" s="52">
        <v>4.8935021934644274</v>
      </c>
      <c r="G54" s="52">
        <v>3.2391293304118607</v>
      </c>
      <c r="H54" s="52">
        <v>3.7169989295475103</v>
      </c>
      <c r="I54" s="52">
        <v>3.6805872429081399</v>
      </c>
      <c r="K54" s="32"/>
      <c r="L54" s="32"/>
      <c r="M54" s="32"/>
      <c r="N54" s="32"/>
      <c r="O54" s="32"/>
      <c r="P54" s="32"/>
    </row>
    <row r="55" spans="2:42">
      <c r="B55" s="45">
        <v>2019</v>
      </c>
      <c r="C55" s="45"/>
      <c r="D55" s="52">
        <v>2.5664763278633762</v>
      </c>
      <c r="E55" s="52">
        <v>3.2563740748494663</v>
      </c>
      <c r="F55" s="52">
        <v>4.995514762415465</v>
      </c>
      <c r="G55" s="52">
        <v>3.0866877454988728</v>
      </c>
      <c r="H55" s="52">
        <v>3.7322611955504126</v>
      </c>
      <c r="I55" s="52">
        <v>3.6188596279576268</v>
      </c>
      <c r="K55" s="32"/>
      <c r="L55" s="32"/>
      <c r="M55" s="32"/>
      <c r="N55" s="32"/>
      <c r="O55" s="32"/>
      <c r="P55" s="32"/>
    </row>
    <row r="56" spans="2:42">
      <c r="B56" s="45">
        <v>2020</v>
      </c>
      <c r="C56" s="45"/>
      <c r="D56" s="52">
        <v>0.69012849628857786</v>
      </c>
      <c r="E56" s="52">
        <v>2.3354869023602731</v>
      </c>
      <c r="F56" s="52">
        <v>2.0479606667086703</v>
      </c>
      <c r="G56" s="52">
        <v>1.5937314978782924</v>
      </c>
      <c r="H56" s="52">
        <v>2.6466986999275077</v>
      </c>
      <c r="I56" s="52">
        <v>2.2303987653552682</v>
      </c>
      <c r="K56" s="32"/>
      <c r="L56" s="32"/>
      <c r="M56" s="32"/>
      <c r="N56" s="32"/>
      <c r="O56" s="32"/>
      <c r="P56" s="32"/>
    </row>
    <row r="57" spans="2:42">
      <c r="B57" s="45">
        <v>2021</v>
      </c>
      <c r="C57" s="45"/>
      <c r="D57" s="52">
        <v>0.94785611592616004</v>
      </c>
      <c r="E57" s="52">
        <v>2.2140753052331652</v>
      </c>
      <c r="F57" s="52">
        <v>1.8381312908909653</v>
      </c>
      <c r="G57" s="52">
        <v>1.5507836263288111</v>
      </c>
      <c r="H57" s="52">
        <v>1.876656502092322</v>
      </c>
      <c r="I57" s="52">
        <v>2.1192714344812069</v>
      </c>
      <c r="K57" s="32"/>
      <c r="L57" s="32"/>
      <c r="M57" s="32"/>
      <c r="N57" s="32"/>
      <c r="O57" s="32"/>
      <c r="P57" s="32"/>
    </row>
    <row r="58" spans="2:42">
      <c r="B58" s="45">
        <v>2022</v>
      </c>
      <c r="C58" s="45"/>
      <c r="D58" s="52">
        <v>4.0251535986359332</v>
      </c>
      <c r="E58" s="52">
        <v>5.3188586100338719</v>
      </c>
      <c r="F58" s="52">
        <v>5.2007252765447154</v>
      </c>
      <c r="G58" s="52">
        <v>5.0277115908344383</v>
      </c>
      <c r="H58" s="52">
        <v>5.9085130886098902</v>
      </c>
      <c r="I58" s="52">
        <v>5.322000256006576</v>
      </c>
      <c r="K58" s="32"/>
      <c r="L58" s="32"/>
      <c r="M58" s="32"/>
      <c r="N58" s="32"/>
      <c r="O58" s="32"/>
      <c r="P58" s="32"/>
    </row>
    <row r="59" spans="2:42">
      <c r="B59" s="45"/>
      <c r="C59" s="45"/>
      <c r="D59" s="52"/>
      <c r="E59" s="52"/>
      <c r="F59" s="52"/>
      <c r="G59" s="52"/>
      <c r="H59" s="52"/>
      <c r="I59" s="52"/>
      <c r="K59" s="32"/>
      <c r="L59" s="32"/>
      <c r="M59" s="32"/>
      <c r="N59" s="32"/>
      <c r="O59" s="32"/>
      <c r="P59" s="32"/>
    </row>
    <row r="60" spans="2:42">
      <c r="B60" s="45">
        <v>2023</v>
      </c>
      <c r="C60" s="45" t="s">
        <v>112</v>
      </c>
      <c r="D60" s="52">
        <v>8.3262868513486854</v>
      </c>
      <c r="E60" s="52">
        <v>9.8251688666507917</v>
      </c>
      <c r="F60" s="52">
        <v>9.5318414325791689</v>
      </c>
      <c r="G60" s="52">
        <v>9.2292270235279972</v>
      </c>
      <c r="H60" s="52">
        <v>10.173593261483438</v>
      </c>
      <c r="I60" s="52">
        <v>9.8009075585679071</v>
      </c>
      <c r="K60" s="32"/>
      <c r="L60" s="32"/>
      <c r="M60" s="32"/>
      <c r="N60" s="32"/>
      <c r="O60" s="32"/>
      <c r="P60" s="32"/>
    </row>
    <row r="61" spans="2:42">
      <c r="B61" s="45"/>
      <c r="C61" s="45" t="s">
        <v>113</v>
      </c>
      <c r="D61" s="52">
        <v>8.3362179276891482</v>
      </c>
      <c r="E61" s="52">
        <v>9.8069340090424006</v>
      </c>
      <c r="F61" s="52">
        <v>9.5083450831329852</v>
      </c>
      <c r="G61" s="52">
        <v>9.2602515812926214</v>
      </c>
      <c r="H61" s="52">
        <v>10.145173956801944</v>
      </c>
      <c r="I61" s="52">
        <v>9.7887673528320072</v>
      </c>
      <c r="K61" s="32"/>
      <c r="L61" s="32"/>
      <c r="M61" s="32"/>
      <c r="N61" s="32"/>
      <c r="O61" s="32"/>
      <c r="P61" s="32"/>
    </row>
    <row r="62" spans="2:42">
      <c r="B62" s="45"/>
      <c r="C62" s="45" t="s">
        <v>114</v>
      </c>
      <c r="D62" s="52">
        <v>8.2705411977552536</v>
      </c>
      <c r="E62" s="52">
        <v>9.7301593764994578</v>
      </c>
      <c r="F62" s="52">
        <v>9.4963622382605131</v>
      </c>
      <c r="G62" s="52">
        <v>9.2116571192842667</v>
      </c>
      <c r="H62" s="52">
        <v>10.216179732882292</v>
      </c>
      <c r="I62" s="52">
        <v>9.7351261809139</v>
      </c>
      <c r="K62" s="32"/>
      <c r="L62" s="32"/>
      <c r="M62" s="32"/>
      <c r="N62" s="32"/>
      <c r="O62" s="32"/>
      <c r="P62" s="32"/>
    </row>
    <row r="63" spans="2:42">
      <c r="B63" s="45"/>
      <c r="C63" s="45" t="s">
        <v>115</v>
      </c>
      <c r="D63" s="52">
        <v>8.2124707297546173</v>
      </c>
      <c r="E63" s="52">
        <v>9.7033185994888527</v>
      </c>
      <c r="F63" s="52">
        <v>9.4682409085061092</v>
      </c>
      <c r="G63" s="52">
        <v>9.1543012723273254</v>
      </c>
      <c r="H63" s="52">
        <v>10.113213758068284</v>
      </c>
      <c r="I63" s="52">
        <v>9.7129042757511552</v>
      </c>
      <c r="K63" s="32"/>
      <c r="L63" s="32"/>
      <c r="M63" s="32"/>
      <c r="N63" s="32"/>
      <c r="O63" s="32"/>
      <c r="P63" s="32"/>
    </row>
    <row r="64" spans="2:42">
      <c r="B64" s="45"/>
      <c r="C64" s="45" t="s">
        <v>116</v>
      </c>
      <c r="D64" s="52">
        <v>8.1589878689124049</v>
      </c>
      <c r="E64" s="52">
        <v>9.6357193955783682</v>
      </c>
      <c r="F64" s="52">
        <v>9.422190584774004</v>
      </c>
      <c r="G64" s="52">
        <v>9.1391949594264776</v>
      </c>
      <c r="H64" s="52">
        <v>10.168568859615013</v>
      </c>
      <c r="I64" s="52">
        <v>9.6541374771434985</v>
      </c>
      <c r="K64" s="32"/>
      <c r="L64" s="32"/>
      <c r="M64" s="32"/>
      <c r="N64" s="32"/>
      <c r="O64" s="32"/>
      <c r="P64" s="32"/>
    </row>
    <row r="65" spans="2:16">
      <c r="B65" s="45"/>
      <c r="C65" s="45" t="s">
        <v>117</v>
      </c>
      <c r="D65" s="52">
        <v>8.1268817806340099</v>
      </c>
      <c r="E65" s="52">
        <v>9.5819487194159336</v>
      </c>
      <c r="F65" s="52">
        <v>9.3809630053039541</v>
      </c>
      <c r="G65" s="52">
        <v>9.1396176313612401</v>
      </c>
      <c r="H65" s="52">
        <v>10.086533107706863</v>
      </c>
      <c r="I65" s="52">
        <v>9.6018233075635386</v>
      </c>
      <c r="K65" s="32"/>
      <c r="L65" s="32"/>
      <c r="M65" s="32"/>
      <c r="N65" s="32"/>
      <c r="O65" s="32"/>
      <c r="P65" s="32"/>
    </row>
    <row r="66" spans="2:16">
      <c r="B66" s="45"/>
      <c r="C66" s="45" t="s">
        <v>118</v>
      </c>
      <c r="D66" s="52">
        <v>8.0839197875397275</v>
      </c>
      <c r="E66" s="52">
        <v>9.5739519365680472</v>
      </c>
      <c r="F66" s="52">
        <v>9.3705160056773984</v>
      </c>
      <c r="G66" s="52">
        <v>9.1457918989616527</v>
      </c>
      <c r="H66" s="52">
        <v>9.9781942803853774</v>
      </c>
      <c r="I66" s="52">
        <v>9.5980949903083701</v>
      </c>
      <c r="K66" s="32"/>
      <c r="L66" s="32"/>
      <c r="M66" s="32"/>
      <c r="N66" s="32"/>
      <c r="O66" s="32"/>
      <c r="P66" s="32"/>
    </row>
    <row r="67" spans="2:16">
      <c r="B67" s="45"/>
      <c r="C67" s="45" t="s">
        <v>119</v>
      </c>
      <c r="D67" s="52">
        <v>8.0577380319876823</v>
      </c>
      <c r="E67" s="52">
        <v>9.5358693462288091</v>
      </c>
      <c r="F67" s="52">
        <v>9.3411941449021985</v>
      </c>
      <c r="G67" s="52">
        <v>9.144260832701633</v>
      </c>
      <c r="H67" s="52">
        <v>9.9599033387311344</v>
      </c>
      <c r="I67" s="52">
        <v>9.5633876299236356</v>
      </c>
      <c r="K67" s="32"/>
      <c r="L67" s="32"/>
      <c r="M67" s="32"/>
      <c r="N67" s="32"/>
      <c r="O67" s="32"/>
      <c r="P67" s="32"/>
    </row>
    <row r="68" spans="2:16">
      <c r="B68" s="45"/>
      <c r="C68" s="45" t="s">
        <v>120</v>
      </c>
      <c r="D68" s="52">
        <v>8.0205130026015592</v>
      </c>
      <c r="E68" s="52">
        <v>9.5021248326048191</v>
      </c>
      <c r="F68" s="52">
        <v>9.3117357976583381</v>
      </c>
      <c r="G68" s="52">
        <v>9.1360002558865894</v>
      </c>
      <c r="H68" s="52">
        <v>9.9308273912655398</v>
      </c>
      <c r="I68" s="52">
        <v>9.5381396794863793</v>
      </c>
      <c r="K68" s="32"/>
      <c r="L68" s="32"/>
      <c r="M68" s="32"/>
      <c r="N68" s="32"/>
      <c r="O68" s="32"/>
      <c r="P68" s="32"/>
    </row>
    <row r="69" spans="2:16">
      <c r="B69" s="45"/>
      <c r="C69" s="45" t="s">
        <v>121</v>
      </c>
      <c r="D69" s="52">
        <v>8.0062685916891354</v>
      </c>
      <c r="E69" s="52">
        <v>9.4855445410904959</v>
      </c>
      <c r="F69" s="52">
        <v>9.3077430579852738</v>
      </c>
      <c r="G69" s="52">
        <v>9.1114003573369295</v>
      </c>
      <c r="H69" s="52">
        <v>9.9076150905080151</v>
      </c>
      <c r="I69" s="52">
        <v>9.5276855163972449</v>
      </c>
      <c r="K69" s="32"/>
      <c r="L69" s="32"/>
      <c r="M69" s="32"/>
      <c r="N69" s="32"/>
      <c r="O69" s="32"/>
      <c r="P69" s="32"/>
    </row>
    <row r="70" spans="2:16">
      <c r="B70" s="45"/>
      <c r="C70" s="45" t="s">
        <v>122</v>
      </c>
      <c r="D70" s="52">
        <v>7.96184110847451</v>
      </c>
      <c r="E70" s="52">
        <v>9.444360110572747</v>
      </c>
      <c r="F70" s="52">
        <v>9.2949915540493588</v>
      </c>
      <c r="G70" s="52">
        <v>9.1217574850286134</v>
      </c>
      <c r="H70" s="52">
        <v>10.000936279951844</v>
      </c>
      <c r="I70" s="52">
        <v>9.492144541277959</v>
      </c>
      <c r="K70" s="32"/>
      <c r="L70" s="32"/>
      <c r="M70" s="32"/>
      <c r="N70" s="32"/>
      <c r="O70" s="32"/>
      <c r="P70" s="32"/>
    </row>
    <row r="71" spans="2:16">
      <c r="B71" s="45"/>
      <c r="C71" s="45" t="s">
        <v>123</v>
      </c>
      <c r="D71" s="52">
        <v>7.9731043191786588</v>
      </c>
      <c r="E71" s="52">
        <v>9.4140485326357002</v>
      </c>
      <c r="F71" s="52">
        <v>9.3403759138920073</v>
      </c>
      <c r="G71" s="52">
        <v>9.1388018143699234</v>
      </c>
      <c r="H71" s="52">
        <v>10.036931265129279</v>
      </c>
      <c r="I71" s="52">
        <v>9.479664512355356</v>
      </c>
      <c r="K71" s="32"/>
      <c r="L71" s="32"/>
      <c r="M71" s="32"/>
      <c r="N71" s="32"/>
      <c r="O71" s="32"/>
      <c r="P71" s="32"/>
    </row>
    <row r="72" spans="2:16">
      <c r="B72" s="45">
        <v>2024</v>
      </c>
      <c r="C72" s="45" t="s">
        <v>112</v>
      </c>
      <c r="D72" s="52">
        <v>3.6367214184758856</v>
      </c>
      <c r="E72" s="52">
        <v>4.8655699684489573</v>
      </c>
      <c r="F72" s="52">
        <v>5.1571959652657373</v>
      </c>
      <c r="G72" s="52">
        <v>4.9728610103357607</v>
      </c>
      <c r="H72" s="52">
        <v>5.8269449195530898</v>
      </c>
      <c r="I72" s="52">
        <v>5.0000540378649871</v>
      </c>
      <c r="K72" s="32"/>
      <c r="L72" s="32"/>
      <c r="M72" s="32"/>
      <c r="N72" s="32"/>
      <c r="O72" s="32"/>
      <c r="P72" s="32"/>
    </row>
    <row r="73" spans="2:16">
      <c r="B73" s="45"/>
      <c r="C73" s="45" t="s">
        <v>113</v>
      </c>
      <c r="D73" s="52">
        <v>3.6537029819573741</v>
      </c>
      <c r="E73" s="52">
        <v>4.8400972449578861</v>
      </c>
      <c r="F73" s="52">
        <v>5.1955548322571099</v>
      </c>
      <c r="G73" s="52">
        <v>4.9519151678417028</v>
      </c>
      <c r="H73" s="52">
        <v>5.825806310951398</v>
      </c>
      <c r="I73" s="52">
        <v>4.9885730743513212</v>
      </c>
      <c r="K73" s="32"/>
      <c r="L73" s="32"/>
      <c r="M73" s="32"/>
      <c r="N73" s="32"/>
      <c r="O73" s="32"/>
      <c r="P73" s="32"/>
    </row>
    <row r="74" spans="2:16">
      <c r="B74" s="45"/>
      <c r="C74" s="45" t="s">
        <v>114</v>
      </c>
      <c r="D74" s="52">
        <v>3.6869355031521112</v>
      </c>
      <c r="E74" s="52">
        <v>4.8226735902574092</v>
      </c>
      <c r="F74" s="52">
        <v>5.2237135764630516</v>
      </c>
      <c r="G74" s="52">
        <v>4.9542965718035736</v>
      </c>
      <c r="H74" s="52">
        <v>5.7595151765816643</v>
      </c>
      <c r="I74" s="52">
        <v>4.968112687795978</v>
      </c>
      <c r="K74" s="32"/>
      <c r="L74" s="32"/>
      <c r="M74" s="32"/>
      <c r="N74" s="32"/>
      <c r="O74" s="32"/>
      <c r="P74" s="32"/>
    </row>
    <row r="75" spans="2:16">
      <c r="B75" s="45"/>
      <c r="C75" s="45" t="s">
        <v>115</v>
      </c>
      <c r="D75" s="52">
        <v>3.6558438364432844</v>
      </c>
      <c r="E75" s="52">
        <v>4.8166598708134334</v>
      </c>
      <c r="F75" s="52">
        <v>5.2329600477040383</v>
      </c>
      <c r="G75" s="52">
        <v>4.976352940175377</v>
      </c>
      <c r="H75" s="52">
        <v>5.712879428962081</v>
      </c>
      <c r="I75" s="52">
        <v>4.963387211889847</v>
      </c>
      <c r="K75" s="32"/>
      <c r="L75" s="32"/>
      <c r="M75" s="32"/>
      <c r="N75" s="32"/>
      <c r="O75" s="32"/>
      <c r="P75" s="32"/>
    </row>
    <row r="76" spans="2:16">
      <c r="B76" s="45"/>
      <c r="C76" s="48" t="s">
        <v>116</v>
      </c>
      <c r="D76" s="56">
        <v>3.7496463738625474</v>
      </c>
      <c r="E76" s="56">
        <v>4.8191456136725819</v>
      </c>
      <c r="F76" s="56">
        <v>5.2252711439012778</v>
      </c>
      <c r="G76" s="56">
        <v>4.968675495846564</v>
      </c>
      <c r="H76" s="56">
        <v>5.5954836199191949</v>
      </c>
      <c r="I76" s="56">
        <v>4.9587494033301871</v>
      </c>
      <c r="K76" s="32"/>
      <c r="L76" s="32"/>
      <c r="M76" s="32"/>
      <c r="N76" s="32"/>
      <c r="O76" s="32"/>
      <c r="P76" s="32"/>
    </row>
    <row r="77" spans="2:16">
      <c r="B77" s="45"/>
      <c r="C77" s="45" t="s">
        <v>117</v>
      </c>
      <c r="D77" s="52"/>
      <c r="E77" s="52"/>
      <c r="F77" s="52"/>
      <c r="G77" s="52"/>
      <c r="H77" s="52"/>
      <c r="I77" s="52"/>
      <c r="K77" s="32"/>
      <c r="L77" s="32"/>
      <c r="M77" s="32"/>
      <c r="N77" s="32"/>
      <c r="O77" s="32"/>
      <c r="P77" s="32"/>
    </row>
    <row r="78" spans="2:16">
      <c r="B78" s="45"/>
      <c r="C78" s="45" t="s">
        <v>118</v>
      </c>
      <c r="D78" s="52"/>
      <c r="E78" s="52"/>
      <c r="F78" s="52"/>
      <c r="G78" s="52"/>
      <c r="H78" s="52"/>
      <c r="I78" s="52"/>
      <c r="K78" s="32"/>
      <c r="L78" s="32"/>
      <c r="M78" s="32"/>
      <c r="N78" s="32"/>
      <c r="O78" s="32"/>
      <c r="P78" s="32"/>
    </row>
    <row r="79" spans="2:16">
      <c r="B79" s="45"/>
      <c r="C79" s="45" t="s">
        <v>119</v>
      </c>
      <c r="D79" s="52"/>
      <c r="E79" s="52"/>
      <c r="F79" s="52"/>
      <c r="G79" s="52"/>
      <c r="H79" s="52"/>
      <c r="I79" s="52"/>
      <c r="K79" s="207"/>
      <c r="L79" s="207"/>
      <c r="M79" s="207"/>
      <c r="N79" s="207"/>
      <c r="O79" s="207"/>
      <c r="P79" s="207"/>
    </row>
    <row r="80" spans="2:16">
      <c r="B80" s="45"/>
      <c r="C80" s="45" t="s">
        <v>120</v>
      </c>
      <c r="D80" s="52"/>
      <c r="E80" s="52"/>
      <c r="F80" s="52"/>
      <c r="G80" s="52"/>
      <c r="H80" s="52"/>
      <c r="I80" s="52"/>
      <c r="K80" s="32"/>
      <c r="L80" s="32"/>
      <c r="M80" s="32"/>
      <c r="N80" s="32"/>
      <c r="O80" s="32"/>
      <c r="P80" s="32"/>
    </row>
    <row r="81" spans="2:16">
      <c r="B81" s="45"/>
      <c r="C81" s="45" t="s">
        <v>121</v>
      </c>
      <c r="D81" s="52"/>
      <c r="E81" s="52"/>
      <c r="F81" s="52"/>
      <c r="G81" s="52"/>
      <c r="H81" s="52"/>
      <c r="I81" s="52"/>
      <c r="K81" s="32"/>
      <c r="L81" s="32"/>
      <c r="M81" s="32"/>
      <c r="N81" s="32"/>
      <c r="O81" s="32"/>
      <c r="P81" s="32"/>
    </row>
    <row r="82" spans="2:16">
      <c r="B82" s="45"/>
      <c r="C82" s="45" t="s">
        <v>122</v>
      </c>
      <c r="D82" s="52"/>
      <c r="E82" s="52"/>
      <c r="F82" s="52"/>
      <c r="G82" s="52"/>
      <c r="H82" s="52"/>
      <c r="I82" s="52"/>
      <c r="K82" s="32"/>
      <c r="L82" s="32"/>
      <c r="M82" s="32"/>
      <c r="N82" s="32"/>
      <c r="O82" s="32"/>
      <c r="P82" s="32"/>
    </row>
    <row r="83" spans="2:16">
      <c r="B83" s="45"/>
      <c r="C83" s="45" t="s">
        <v>123</v>
      </c>
      <c r="D83" s="52"/>
      <c r="E83" s="52"/>
      <c r="F83" s="52"/>
      <c r="G83" s="52"/>
      <c r="H83" s="52"/>
      <c r="I83" s="52"/>
      <c r="K83" s="32"/>
      <c r="L83" s="32"/>
      <c r="M83" s="32"/>
      <c r="N83" s="32"/>
      <c r="O83" s="32"/>
      <c r="P83" s="32"/>
    </row>
    <row r="84" spans="2:16">
      <c r="B84" s="45"/>
      <c r="C84" s="45"/>
      <c r="D84" s="53"/>
      <c r="E84" s="53"/>
      <c r="F84" s="53"/>
      <c r="G84" s="53"/>
      <c r="H84" s="53"/>
      <c r="I84" s="53"/>
      <c r="K84" s="35"/>
      <c r="L84" s="35"/>
      <c r="M84" s="35"/>
      <c r="N84" s="35"/>
      <c r="O84" s="35"/>
      <c r="P84" s="35"/>
    </row>
    <row r="85" spans="2:16" ht="18">
      <c r="B85" s="27" t="s">
        <v>213</v>
      </c>
      <c r="D85" s="32"/>
      <c r="E85" s="32"/>
      <c r="F85" s="32"/>
      <c r="G85" s="32"/>
      <c r="H85" s="32"/>
      <c r="I85" s="32"/>
    </row>
    <row r="86" spans="2:16">
      <c r="C86" s="492"/>
      <c r="D86" s="481"/>
      <c r="E86" s="481"/>
      <c r="F86" s="481"/>
      <c r="G86" s="481"/>
      <c r="H86" s="481"/>
      <c r="I86" s="481"/>
    </row>
    <row r="87" spans="2:16" ht="18.75">
      <c r="B87" s="42"/>
      <c r="C87" s="43"/>
      <c r="D87" s="43"/>
      <c r="E87" s="43"/>
      <c r="F87" s="43"/>
      <c r="G87" s="43"/>
      <c r="H87" s="43"/>
      <c r="I87" s="43"/>
    </row>
  </sheetData>
  <mergeCells count="1">
    <mergeCell ref="C86:I86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H218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M19" sqref="M19"/>
    </sheetView>
  </sheetViews>
  <sheetFormatPr baseColWidth="10" defaultRowHeight="15"/>
  <cols>
    <col min="1" max="1" width="2.7109375" customWidth="1"/>
    <col min="2" max="2" width="27.5703125" customWidth="1"/>
    <col min="3" max="3" width="17" customWidth="1"/>
    <col min="4" max="4" width="11.140625" customWidth="1"/>
    <col min="5" max="6" width="11.28515625" customWidth="1"/>
    <col min="7" max="7" width="11.7109375" customWidth="1"/>
  </cols>
  <sheetData>
    <row r="1" spans="1:138" ht="26.1" customHeight="1">
      <c r="B1" s="497" t="s">
        <v>33</v>
      </c>
      <c r="C1" s="498"/>
      <c r="D1" s="498"/>
      <c r="E1" s="498"/>
      <c r="F1" s="498"/>
      <c r="G1" s="498"/>
    </row>
    <row r="3" spans="1:138" ht="18.75">
      <c r="B3" s="265" t="s">
        <v>222</v>
      </c>
      <c r="C3" s="266"/>
      <c r="D3" s="266"/>
      <c r="E3" s="266"/>
      <c r="F3" s="266"/>
      <c r="G3" s="266"/>
      <c r="K3" s="7" t="s">
        <v>168</v>
      </c>
    </row>
    <row r="4" spans="1:138" ht="23.65" customHeight="1">
      <c r="A4" s="267"/>
      <c r="B4" s="499" t="s">
        <v>41</v>
      </c>
      <c r="C4" s="501" t="s">
        <v>40</v>
      </c>
      <c r="D4" s="502"/>
      <c r="E4" s="268" t="s">
        <v>34</v>
      </c>
      <c r="F4" s="268"/>
      <c r="G4" s="268"/>
    </row>
    <row r="5" spans="1:138" ht="18.600000000000001" customHeight="1">
      <c r="A5" s="267"/>
      <c r="B5" s="500"/>
      <c r="C5" s="269" t="s">
        <v>7</v>
      </c>
      <c r="D5" s="269" t="s">
        <v>32</v>
      </c>
      <c r="E5" s="270" t="s">
        <v>4</v>
      </c>
      <c r="F5" s="270" t="s">
        <v>3</v>
      </c>
      <c r="G5" s="270" t="s">
        <v>6</v>
      </c>
      <c r="J5" s="60"/>
      <c r="K5" s="61"/>
      <c r="L5" s="60"/>
      <c r="M5" s="62"/>
      <c r="N5" s="60"/>
    </row>
    <row r="6" spans="1:138" s="65" customFormat="1" ht="27.6" customHeight="1">
      <c r="A6" s="271"/>
      <c r="B6" s="272" t="s">
        <v>29</v>
      </c>
      <c r="C6" s="273">
        <v>980415</v>
      </c>
      <c r="D6" s="274">
        <f>C6/$C$14</f>
        <v>0.45794932086370049</v>
      </c>
      <c r="E6" s="275">
        <v>0.27778607238649017</v>
      </c>
      <c r="F6" s="275">
        <v>0.1227704401718164</v>
      </c>
      <c r="G6" s="275">
        <v>0.18306372738486151</v>
      </c>
      <c r="H6" s="3"/>
      <c r="I6" s="3"/>
      <c r="J6" s="63"/>
      <c r="K6" s="64"/>
      <c r="L6" s="63"/>
      <c r="M6" s="64"/>
      <c r="N6" s="6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</row>
    <row r="7" spans="1:138" s="65" customFormat="1" ht="27.6" customHeight="1">
      <c r="A7" s="271"/>
      <c r="B7" s="276" t="s">
        <v>28</v>
      </c>
      <c r="C7" s="273">
        <v>137905</v>
      </c>
      <c r="D7" s="274">
        <f t="shared" ref="D7:D11" si="0">C7/$C$14</f>
        <v>6.4415070244446093E-2</v>
      </c>
      <c r="E7" s="275">
        <v>0.18889373016937033</v>
      </c>
      <c r="F7" s="275">
        <v>0.11848760748609004</v>
      </c>
      <c r="G7" s="275">
        <v>0.14499039039796791</v>
      </c>
      <c r="H7" s="3"/>
      <c r="I7" s="3"/>
      <c r="J7" s="46"/>
      <c r="K7" s="46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47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</row>
    <row r="8" spans="1:138" s="65" customFormat="1" ht="27.6" customHeight="1">
      <c r="A8" s="271"/>
      <c r="B8" s="272" t="s">
        <v>35</v>
      </c>
      <c r="C8" s="273">
        <v>266749</v>
      </c>
      <c r="D8" s="274">
        <f t="shared" si="0"/>
        <v>0.12459777073083464</v>
      </c>
      <c r="E8" s="275">
        <v>0.34791890646598067</v>
      </c>
      <c r="F8" s="275">
        <v>0.2502156371863698</v>
      </c>
      <c r="G8" s="275">
        <v>0.29199743413476487</v>
      </c>
      <c r="H8" s="3"/>
      <c r="I8" s="3"/>
      <c r="J8" s="495"/>
      <c r="K8" s="495"/>
      <c r="L8" s="495"/>
      <c r="M8" s="495"/>
      <c r="N8" s="495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66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</row>
    <row r="9" spans="1:138" s="65" customFormat="1" ht="27.6" customHeight="1">
      <c r="A9" s="271"/>
      <c r="B9" s="272" t="s">
        <v>30</v>
      </c>
      <c r="C9" s="273">
        <v>587000</v>
      </c>
      <c r="D9" s="274">
        <f t="shared" si="0"/>
        <v>0.27418618783575549</v>
      </c>
      <c r="E9" s="275">
        <v>0.26963254062642494</v>
      </c>
      <c r="F9" s="275">
        <v>6.5375574261385253E-2</v>
      </c>
      <c r="G9" s="275">
        <v>0.25167587405916314</v>
      </c>
      <c r="H9" s="3"/>
      <c r="I9" s="3"/>
      <c r="J9" s="146"/>
      <c r="K9" s="170"/>
      <c r="L9" s="146"/>
      <c r="M9" s="171"/>
      <c r="N9" s="146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47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</row>
    <row r="10" spans="1:138" s="65" customFormat="1" ht="27.6" customHeight="1">
      <c r="A10" s="271"/>
      <c r="B10" s="272" t="s">
        <v>31</v>
      </c>
      <c r="C10" s="273">
        <v>145350</v>
      </c>
      <c r="D10" s="274">
        <f t="shared" si="0"/>
        <v>6.7892610565463474E-2</v>
      </c>
      <c r="E10" s="275">
        <v>0.43072318955282946</v>
      </c>
      <c r="F10" s="275">
        <v>0.42338522467290557</v>
      </c>
      <c r="G10" s="275">
        <v>0.42686848574021374</v>
      </c>
      <c r="H10" s="3"/>
      <c r="I10" s="3"/>
      <c r="J10" s="159"/>
      <c r="K10" s="154"/>
      <c r="L10" s="159"/>
      <c r="M10" s="154"/>
      <c r="N10" s="159"/>
      <c r="O10" s="141"/>
      <c r="P10" s="141"/>
      <c r="Q10" s="141"/>
      <c r="R10" s="141"/>
      <c r="S10" s="141"/>
      <c r="T10" s="141"/>
      <c r="U10" s="167"/>
      <c r="V10" s="141"/>
      <c r="W10" s="168"/>
      <c r="X10" s="141"/>
      <c r="Y10" s="141"/>
      <c r="Z10" s="141"/>
      <c r="AA10" s="141"/>
      <c r="AB10" s="147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</row>
    <row r="11" spans="1:138" s="65" customFormat="1" ht="27.6" customHeight="1">
      <c r="A11" s="271"/>
      <c r="B11" s="272" t="s">
        <v>37</v>
      </c>
      <c r="C11" s="273">
        <v>22862</v>
      </c>
      <c r="D11" s="274">
        <f t="shared" si="0"/>
        <v>1.0678781305453222E-2</v>
      </c>
      <c r="E11" s="275">
        <v>0.49377428030680348</v>
      </c>
      <c r="F11" s="275">
        <v>0.50006257822277844</v>
      </c>
      <c r="G11" s="275">
        <v>0.49595418356942966</v>
      </c>
      <c r="H11" s="3"/>
      <c r="I11" s="3"/>
      <c r="J11" s="159"/>
      <c r="K11" s="154"/>
      <c r="L11" s="159"/>
      <c r="M11" s="154"/>
      <c r="N11" s="159"/>
      <c r="O11" s="180"/>
      <c r="P11" s="180"/>
      <c r="Q11" s="180"/>
      <c r="R11" s="180"/>
      <c r="S11" s="180"/>
      <c r="T11" s="180"/>
      <c r="U11" s="180"/>
      <c r="V11" s="141"/>
      <c r="W11" s="180"/>
      <c r="X11" s="180"/>
      <c r="Y11" s="180"/>
      <c r="Z11" s="180"/>
      <c r="AA11" s="180"/>
      <c r="AB11" s="147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</row>
    <row r="12" spans="1:138" s="65" customFormat="1" ht="27.6" customHeight="1">
      <c r="A12" s="271"/>
      <c r="B12" s="277" t="s">
        <v>36</v>
      </c>
      <c r="C12" s="278">
        <f>SUM(C6:C11)</f>
        <v>2140281</v>
      </c>
      <c r="D12" s="279">
        <f>SUM(D6:D11)</f>
        <v>0.99971974154565346</v>
      </c>
      <c r="E12" s="280">
        <v>0.27962379097859386</v>
      </c>
      <c r="F12" s="280">
        <v>0.14618126699314102</v>
      </c>
      <c r="G12" s="280">
        <v>0.21533685279020301</v>
      </c>
      <c r="H12" s="3"/>
      <c r="I12" s="3"/>
      <c r="J12" s="159"/>
      <c r="K12" s="154"/>
      <c r="L12" s="159"/>
      <c r="M12" s="154"/>
      <c r="N12" s="159"/>
      <c r="O12" s="169"/>
      <c r="P12" s="144"/>
      <c r="Q12" s="169"/>
      <c r="R12" s="144"/>
      <c r="S12" s="169"/>
      <c r="T12" s="144"/>
      <c r="U12" s="169"/>
      <c r="V12" s="145"/>
      <c r="W12" s="146"/>
      <c r="X12" s="170"/>
      <c r="Y12" s="146"/>
      <c r="Z12" s="171"/>
      <c r="AA12" s="146"/>
      <c r="AB12" s="147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</row>
    <row r="13" spans="1:138" s="65" customFormat="1" ht="27.6" customHeight="1">
      <c r="A13" s="271"/>
      <c r="B13" s="272" t="s">
        <v>38</v>
      </c>
      <c r="C13" s="273">
        <v>600</v>
      </c>
      <c r="D13" s="274">
        <f>C13/C14</f>
        <v>2.8025845434659846E-4</v>
      </c>
      <c r="E13" s="275">
        <v>2.7537653526250178E-3</v>
      </c>
      <c r="F13" s="275">
        <v>3.9172874389930643E-3</v>
      </c>
      <c r="G13" s="275">
        <v>2.8394974089586142E-3</v>
      </c>
      <c r="H13" s="3"/>
      <c r="I13" s="3"/>
      <c r="J13" s="159"/>
      <c r="K13" s="154"/>
      <c r="L13" s="159"/>
      <c r="M13" s="154"/>
      <c r="N13" s="159"/>
      <c r="O13" s="143"/>
      <c r="P13" s="144"/>
      <c r="Q13" s="143"/>
      <c r="R13" s="144"/>
      <c r="S13" s="143"/>
      <c r="T13" s="144"/>
      <c r="U13" s="143"/>
      <c r="V13" s="145"/>
      <c r="W13" s="146"/>
      <c r="X13" s="147"/>
      <c r="Y13" s="146"/>
      <c r="Z13" s="147"/>
      <c r="AA13" s="146"/>
      <c r="AB13" s="147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</row>
    <row r="14" spans="1:138" s="65" customFormat="1" ht="32.1" customHeight="1">
      <c r="A14" s="271"/>
      <c r="B14" s="281" t="s">
        <v>39</v>
      </c>
      <c r="C14" s="282">
        <f>SUM(C12:C13)</f>
        <v>2140881</v>
      </c>
      <c r="D14" s="283">
        <v>1</v>
      </c>
      <c r="E14" s="283">
        <v>0.26948792801096472</v>
      </c>
      <c r="F14" s="283">
        <v>0.14572011371591545</v>
      </c>
      <c r="G14" s="283">
        <v>0.21091326480750558</v>
      </c>
      <c r="H14" s="3"/>
      <c r="I14" s="3"/>
      <c r="J14" s="159"/>
      <c r="K14" s="154"/>
      <c r="L14" s="159"/>
      <c r="M14" s="154"/>
      <c r="N14" s="159"/>
      <c r="O14" s="143"/>
      <c r="P14" s="144"/>
      <c r="Q14" s="143"/>
      <c r="R14" s="144"/>
      <c r="S14" s="143"/>
      <c r="T14" s="144"/>
      <c r="U14" s="143"/>
      <c r="V14" s="145"/>
      <c r="W14" s="172"/>
      <c r="X14" s="147"/>
      <c r="Y14" s="172"/>
      <c r="Z14" s="147"/>
      <c r="AA14" s="172"/>
      <c r="AB14" s="147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</row>
    <row r="15" spans="1:138" ht="22.9" customHeight="1">
      <c r="B15" s="66"/>
      <c r="C15" s="67"/>
      <c r="D15" s="67"/>
      <c r="H15" s="4"/>
      <c r="I15" s="4"/>
      <c r="J15" s="159"/>
      <c r="K15" s="154"/>
      <c r="L15" s="159"/>
      <c r="M15" s="154"/>
      <c r="N15" s="159"/>
      <c r="O15" s="151"/>
      <c r="P15" s="152"/>
      <c r="Q15" s="151"/>
      <c r="R15" s="152"/>
      <c r="S15" s="151"/>
      <c r="T15" s="152"/>
      <c r="U15" s="151"/>
      <c r="V15" s="153"/>
      <c r="W15" s="151"/>
      <c r="X15" s="154"/>
      <c r="Y15" s="151"/>
      <c r="Z15" s="154"/>
      <c r="AA15" s="155"/>
      <c r="AB15" s="147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</row>
    <row r="16" spans="1:138" ht="18" customHeight="1">
      <c r="B16" s="68" t="s">
        <v>44</v>
      </c>
      <c r="C16" s="69"/>
      <c r="D16" s="69"/>
      <c r="E16" s="69"/>
      <c r="F16" s="69"/>
      <c r="G16" s="69"/>
      <c r="H16" s="4"/>
      <c r="I16" s="4"/>
      <c r="J16" s="159"/>
      <c r="K16" s="154"/>
      <c r="L16" s="159"/>
      <c r="M16" s="154"/>
      <c r="N16" s="159"/>
      <c r="O16" s="151"/>
      <c r="P16" s="152"/>
      <c r="Q16" s="151"/>
      <c r="R16" s="152"/>
      <c r="S16" s="151"/>
      <c r="T16" s="152"/>
      <c r="U16" s="151"/>
      <c r="V16" s="153"/>
      <c r="W16" s="151"/>
      <c r="X16" s="154"/>
      <c r="Y16" s="151"/>
      <c r="Z16" s="154"/>
      <c r="AA16" s="155"/>
      <c r="AB16" s="147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</row>
    <row r="17" spans="1:138" ht="18" customHeight="1">
      <c r="H17" s="4"/>
      <c r="I17" s="4"/>
      <c r="J17" s="155"/>
      <c r="K17" s="154"/>
      <c r="L17" s="155"/>
      <c r="M17" s="154"/>
      <c r="N17" s="155"/>
      <c r="O17" s="158"/>
      <c r="P17" s="152"/>
      <c r="Q17" s="158"/>
      <c r="R17" s="152"/>
      <c r="S17" s="158"/>
      <c r="T17" s="152"/>
      <c r="U17" s="158"/>
      <c r="V17" s="153"/>
      <c r="W17" s="159"/>
      <c r="X17" s="154"/>
      <c r="Y17" s="159"/>
      <c r="Z17" s="154"/>
      <c r="AA17" s="159"/>
      <c r="AB17" s="147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</row>
    <row r="18" spans="1:138" ht="18" customHeight="1">
      <c r="H18" s="4"/>
      <c r="I18" s="4"/>
      <c r="J18" s="155"/>
      <c r="K18" s="154"/>
      <c r="L18" s="155"/>
      <c r="M18" s="154"/>
      <c r="N18" s="155"/>
      <c r="O18" s="151"/>
      <c r="P18" s="152"/>
      <c r="Q18" s="151"/>
      <c r="R18" s="152"/>
      <c r="S18" s="151"/>
      <c r="T18" s="152"/>
      <c r="U18" s="151"/>
      <c r="V18" s="153"/>
      <c r="W18" s="155"/>
      <c r="X18" s="154"/>
      <c r="Y18" s="155"/>
      <c r="Z18" s="154"/>
      <c r="AA18" s="155"/>
      <c r="AB18" s="147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</row>
    <row r="19" spans="1:138" ht="15" customHeight="1">
      <c r="H19" s="4"/>
      <c r="I19" s="4"/>
      <c r="J19" s="155"/>
      <c r="K19" s="154"/>
      <c r="L19" s="155"/>
      <c r="M19" s="154"/>
      <c r="N19" s="155"/>
      <c r="O19" s="143"/>
      <c r="P19" s="144"/>
      <c r="Q19" s="143"/>
      <c r="R19" s="144"/>
      <c r="S19" s="143"/>
      <c r="T19" s="164"/>
      <c r="U19" s="174"/>
      <c r="V19" s="153"/>
      <c r="W19" s="172"/>
      <c r="X19" s="147"/>
      <c r="Y19" s="172"/>
      <c r="Z19" s="147"/>
      <c r="AA19" s="172"/>
      <c r="AB19" s="147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</row>
    <row r="20" spans="1:138">
      <c r="H20" s="4"/>
      <c r="I20" s="4"/>
      <c r="J20" s="155"/>
      <c r="K20" s="154"/>
      <c r="L20" s="155"/>
      <c r="M20" s="154"/>
      <c r="N20" s="155"/>
      <c r="O20" s="151"/>
      <c r="P20" s="152"/>
      <c r="Q20" s="151"/>
      <c r="R20" s="152"/>
      <c r="S20" s="151"/>
      <c r="T20" s="152"/>
      <c r="U20" s="151"/>
      <c r="V20" s="153"/>
      <c r="W20" s="155"/>
      <c r="X20" s="154"/>
      <c r="Y20" s="155"/>
      <c r="Z20" s="154"/>
      <c r="AA20" s="155"/>
      <c r="AB20" s="147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</row>
    <row r="21" spans="1:138">
      <c r="H21" s="4"/>
      <c r="I21" s="4"/>
      <c r="J21" s="155"/>
      <c r="K21" s="154"/>
      <c r="L21" s="155"/>
      <c r="M21" s="154"/>
      <c r="N21" s="155"/>
      <c r="O21" s="151"/>
      <c r="P21" s="152"/>
      <c r="Q21" s="151"/>
      <c r="R21" s="152"/>
      <c r="S21" s="151"/>
      <c r="T21" s="152"/>
      <c r="U21" s="151"/>
      <c r="V21" s="153"/>
      <c r="W21" s="155"/>
      <c r="X21" s="154"/>
      <c r="Y21" s="155"/>
      <c r="Z21" s="154"/>
      <c r="AA21" s="155"/>
      <c r="AB21" s="147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</row>
    <row r="22" spans="1:138">
      <c r="H22" s="4"/>
      <c r="I22" s="4"/>
      <c r="J22" s="155"/>
      <c r="K22" s="154"/>
      <c r="L22" s="155"/>
      <c r="M22" s="154"/>
      <c r="N22" s="155"/>
      <c r="O22" s="151"/>
      <c r="P22" s="152"/>
      <c r="Q22" s="151"/>
      <c r="R22" s="152"/>
      <c r="S22" s="151"/>
      <c r="T22" s="152"/>
      <c r="U22" s="151"/>
      <c r="V22" s="153"/>
      <c r="W22" s="155"/>
      <c r="X22" s="154"/>
      <c r="Y22" s="155"/>
      <c r="Z22" s="154"/>
      <c r="AA22" s="155"/>
      <c r="AB22" s="147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</row>
    <row r="23" spans="1:138">
      <c r="H23" s="4"/>
      <c r="I23" s="4"/>
      <c r="J23" s="155"/>
      <c r="K23" s="154"/>
      <c r="L23" s="155"/>
      <c r="M23" s="154"/>
      <c r="N23" s="155"/>
      <c r="O23" s="151"/>
      <c r="P23" s="152"/>
      <c r="Q23" s="151"/>
      <c r="R23" s="152"/>
      <c r="S23" s="151"/>
      <c r="T23" s="152"/>
      <c r="U23" s="151"/>
      <c r="V23" s="153"/>
      <c r="W23" s="155"/>
      <c r="X23" s="154"/>
      <c r="Y23" s="155"/>
      <c r="Z23" s="154"/>
      <c r="AA23" s="155"/>
      <c r="AB23" s="147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</row>
    <row r="24" spans="1:138">
      <c r="H24" s="4"/>
      <c r="I24" s="4"/>
      <c r="J24" s="159"/>
      <c r="K24" s="154"/>
      <c r="L24" s="159"/>
      <c r="M24" s="154"/>
      <c r="N24" s="159"/>
      <c r="O24" s="151"/>
      <c r="P24" s="152"/>
      <c r="Q24" s="151"/>
      <c r="R24" s="152"/>
      <c r="S24" s="151"/>
      <c r="T24" s="152"/>
      <c r="U24" s="151"/>
      <c r="V24" s="153"/>
      <c r="W24" s="155"/>
      <c r="X24" s="154"/>
      <c r="Y24" s="155"/>
      <c r="Z24" s="154"/>
      <c r="AA24" s="155"/>
      <c r="AB24" s="147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</row>
    <row r="25" spans="1:138" ht="15" customHeight="1">
      <c r="H25" s="4"/>
      <c r="I25" s="4"/>
      <c r="J25" s="155"/>
      <c r="K25" s="154"/>
      <c r="L25" s="155"/>
      <c r="M25" s="154"/>
      <c r="N25" s="155"/>
      <c r="O25" s="151"/>
      <c r="P25" s="152"/>
      <c r="Q25" s="151"/>
      <c r="R25" s="152"/>
      <c r="S25" s="151"/>
      <c r="T25" s="152"/>
      <c r="U25" s="151"/>
      <c r="V25" s="153"/>
      <c r="W25" s="155"/>
      <c r="X25" s="154"/>
      <c r="Y25" s="155"/>
      <c r="Z25" s="154"/>
      <c r="AA25" s="155"/>
      <c r="AB25" s="147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</row>
    <row r="26" spans="1:138" ht="15" customHeight="1">
      <c r="H26" s="4"/>
      <c r="I26" s="4"/>
      <c r="O26" s="151"/>
      <c r="P26" s="152"/>
      <c r="Q26" s="151"/>
      <c r="R26" s="152"/>
      <c r="S26" s="151"/>
      <c r="T26" s="152"/>
      <c r="U26" s="151"/>
      <c r="V26" s="153"/>
      <c r="W26" s="155"/>
      <c r="X26" s="154"/>
      <c r="Y26" s="155"/>
      <c r="Z26" s="154"/>
      <c r="AA26" s="155"/>
      <c r="AB26" s="147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</row>
    <row r="27" spans="1:138" ht="15.75">
      <c r="A27" s="70"/>
      <c r="H27" s="4"/>
      <c r="I27" s="4"/>
      <c r="O27" s="158"/>
      <c r="P27" s="152"/>
      <c r="Q27" s="158"/>
      <c r="R27" s="152"/>
      <c r="S27" s="158"/>
      <c r="T27" s="152"/>
      <c r="U27" s="158"/>
      <c r="V27" s="153"/>
      <c r="W27" s="159"/>
      <c r="X27" s="154"/>
      <c r="Y27" s="159"/>
      <c r="Z27" s="154"/>
      <c r="AA27" s="159"/>
      <c r="AB27" s="147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</row>
    <row r="28" spans="1:138">
      <c r="H28" s="4"/>
      <c r="I28" s="4"/>
      <c r="O28" s="151"/>
      <c r="P28" s="152"/>
      <c r="Q28" s="151"/>
      <c r="R28" s="152"/>
      <c r="S28" s="151"/>
      <c r="T28" s="152"/>
      <c r="U28" s="151"/>
      <c r="V28" s="153"/>
      <c r="W28" s="155"/>
      <c r="X28" s="154"/>
      <c r="Y28" s="155"/>
      <c r="Z28" s="154"/>
      <c r="AA28" s="155"/>
      <c r="AB28" s="147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</row>
    <row r="29" spans="1:138">
      <c r="H29" s="4"/>
      <c r="I29" s="4"/>
      <c r="O29" s="143"/>
      <c r="P29" s="144"/>
      <c r="Q29" s="143"/>
      <c r="R29" s="144"/>
      <c r="S29" s="143"/>
      <c r="T29" s="164"/>
      <c r="U29" s="143"/>
      <c r="V29" s="153"/>
      <c r="W29" s="172"/>
      <c r="X29" s="147"/>
      <c r="Y29" s="172"/>
      <c r="Z29" s="147"/>
      <c r="AA29" s="172"/>
      <c r="AB29" s="147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</row>
    <row r="30" spans="1:138">
      <c r="H30" s="4"/>
      <c r="I30" s="4"/>
      <c r="O30" s="151"/>
      <c r="P30" s="152"/>
      <c r="Q30" s="151"/>
      <c r="R30" s="152"/>
      <c r="S30" s="151"/>
      <c r="T30" s="152"/>
      <c r="U30" s="151"/>
      <c r="V30" s="153"/>
      <c r="W30" s="155"/>
      <c r="X30" s="154"/>
      <c r="Y30" s="155"/>
      <c r="Z30" s="154"/>
      <c r="AA30" s="155"/>
      <c r="AB30" s="147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</row>
    <row r="31" spans="1:138">
      <c r="H31" s="4"/>
      <c r="I31" s="4"/>
      <c r="O31" s="151"/>
      <c r="P31" s="152"/>
      <c r="Q31" s="151"/>
      <c r="R31" s="152"/>
      <c r="S31" s="151"/>
      <c r="T31" s="152"/>
      <c r="U31" s="151"/>
      <c r="V31" s="153"/>
      <c r="W31" s="155"/>
      <c r="X31" s="154"/>
      <c r="Y31" s="155"/>
      <c r="Z31" s="154"/>
      <c r="AA31" s="155"/>
      <c r="AB31" s="147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</row>
    <row r="32" spans="1:138">
      <c r="H32" s="4"/>
      <c r="I32" s="5"/>
      <c r="J32" s="5"/>
      <c r="K32" s="5"/>
      <c r="L32" s="5"/>
      <c r="M32" s="5"/>
      <c r="N32" s="5"/>
      <c r="O32" s="182"/>
      <c r="P32" s="152"/>
      <c r="Q32" s="151"/>
      <c r="R32" s="152"/>
      <c r="S32" s="151"/>
      <c r="T32" s="152"/>
      <c r="U32" s="151"/>
      <c r="V32" s="153"/>
      <c r="W32" s="155"/>
      <c r="X32" s="154"/>
      <c r="Y32" s="155"/>
      <c r="Z32" s="154"/>
      <c r="AA32" s="155"/>
      <c r="AB32" s="147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</row>
    <row r="33" spans="1:138">
      <c r="A33" s="4"/>
      <c r="B33" s="4"/>
      <c r="C33" s="4"/>
      <c r="D33" s="4"/>
      <c r="E33" s="4"/>
      <c r="F33" s="4"/>
      <c r="G33" s="4"/>
      <c r="H33" s="4"/>
      <c r="I33" s="5"/>
      <c r="J33" s="183"/>
      <c r="K33" s="184"/>
      <c r="L33" s="183"/>
      <c r="M33" s="184"/>
      <c r="N33" s="183"/>
      <c r="O33" s="182"/>
      <c r="P33" s="152"/>
      <c r="Q33" s="151"/>
      <c r="R33" s="152"/>
      <c r="S33" s="151"/>
      <c r="T33" s="152"/>
      <c r="U33" s="151"/>
      <c r="V33" s="153"/>
      <c r="W33" s="155"/>
      <c r="X33" s="154"/>
      <c r="Y33" s="155"/>
      <c r="Z33" s="154"/>
      <c r="AA33" s="155"/>
      <c r="AB33" s="147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</row>
    <row r="34" spans="1:138">
      <c r="A34" s="4"/>
      <c r="B34" s="5"/>
      <c r="C34" s="5"/>
      <c r="D34" s="5"/>
      <c r="E34" s="5"/>
      <c r="F34" s="4"/>
      <c r="G34" s="4"/>
      <c r="H34" s="4"/>
      <c r="I34" s="5"/>
      <c r="J34" s="185"/>
      <c r="K34" s="184"/>
      <c r="L34" s="185"/>
      <c r="M34" s="184"/>
      <c r="N34" s="185"/>
      <c r="O34" s="182"/>
      <c r="P34" s="152"/>
      <c r="Q34" s="151"/>
      <c r="R34" s="152"/>
      <c r="S34" s="151"/>
      <c r="T34" s="152"/>
      <c r="U34" s="151"/>
      <c r="V34" s="153"/>
      <c r="W34" s="155"/>
      <c r="X34" s="154"/>
      <c r="Y34" s="155"/>
      <c r="Z34" s="154"/>
      <c r="AA34" s="155"/>
      <c r="AB34" s="147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</row>
    <row r="35" spans="1:138">
      <c r="A35" s="4"/>
      <c r="B35" s="5"/>
      <c r="C35" s="5"/>
      <c r="D35" s="5"/>
      <c r="E35" s="5"/>
      <c r="F35" s="4"/>
      <c r="G35" s="4"/>
      <c r="H35" s="4"/>
      <c r="I35" s="5"/>
      <c r="J35" s="5"/>
      <c r="K35" s="5"/>
      <c r="L35" s="186"/>
      <c r="M35" s="187"/>
      <c r="N35" s="188"/>
      <c r="O35" s="182"/>
      <c r="P35" s="152"/>
      <c r="Q35" s="151"/>
      <c r="R35" s="152"/>
      <c r="S35" s="151"/>
      <c r="T35" s="152"/>
      <c r="U35" s="151"/>
      <c r="V35" s="153"/>
      <c r="W35" s="155"/>
      <c r="X35" s="154"/>
      <c r="Y35" s="155"/>
      <c r="Z35" s="154"/>
      <c r="AA35" s="155"/>
      <c r="AB35" s="147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</row>
    <row r="36" spans="1:138">
      <c r="A36" s="4"/>
      <c r="B36" s="5"/>
      <c r="C36" s="5"/>
      <c r="D36" s="5"/>
      <c r="E36" s="5"/>
      <c r="F36" s="4"/>
      <c r="G36" s="4"/>
      <c r="H36" s="4"/>
      <c r="I36" s="5"/>
      <c r="J36" s="5"/>
      <c r="K36" s="5"/>
      <c r="L36" s="186"/>
      <c r="M36" s="187"/>
      <c r="N36" s="188"/>
      <c r="O36" s="182"/>
      <c r="P36" s="152"/>
      <c r="Q36" s="151"/>
      <c r="R36" s="152"/>
      <c r="S36" s="151"/>
      <c r="T36" s="152"/>
      <c r="U36" s="151"/>
      <c r="V36" s="153"/>
      <c r="W36" s="155"/>
      <c r="X36" s="154"/>
      <c r="Y36" s="155"/>
      <c r="Z36" s="154"/>
      <c r="AA36" s="155"/>
      <c r="AB36" s="147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</row>
    <row r="37" spans="1:138">
      <c r="A37" s="4"/>
      <c r="B37" s="4"/>
      <c r="C37" s="4"/>
      <c r="D37" s="4"/>
      <c r="E37" s="4"/>
      <c r="F37" s="4"/>
      <c r="G37" s="4"/>
      <c r="H37" s="4"/>
      <c r="I37" s="5"/>
      <c r="J37" s="5"/>
      <c r="K37" s="5"/>
      <c r="L37" s="189"/>
      <c r="M37" s="190"/>
      <c r="N37" s="188"/>
      <c r="O37" s="191"/>
      <c r="P37" s="152"/>
      <c r="Q37" s="158"/>
      <c r="R37" s="152"/>
      <c r="S37" s="158"/>
      <c r="T37" s="152"/>
      <c r="U37" s="158"/>
      <c r="V37" s="153"/>
      <c r="W37" s="159"/>
      <c r="X37" s="154"/>
      <c r="Y37" s="159"/>
      <c r="Z37" s="154"/>
      <c r="AA37" s="159"/>
      <c r="AB37" s="147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</row>
    <row r="38" spans="1:138">
      <c r="A38" s="4"/>
      <c r="B38" s="4"/>
      <c r="C38" s="4"/>
      <c r="D38" s="4"/>
      <c r="E38" s="4"/>
      <c r="F38" s="4"/>
      <c r="G38" s="4"/>
      <c r="H38" s="4"/>
      <c r="I38" s="5"/>
      <c r="J38" s="5"/>
      <c r="K38" s="5"/>
      <c r="L38" s="186"/>
      <c r="M38" s="187"/>
      <c r="N38" s="192"/>
      <c r="O38" s="182"/>
      <c r="P38" s="152"/>
      <c r="Q38" s="151"/>
      <c r="R38" s="152"/>
      <c r="S38" s="151"/>
      <c r="T38" s="152"/>
      <c r="U38" s="151"/>
      <c r="V38" s="153"/>
      <c r="W38" s="155"/>
      <c r="X38" s="154"/>
      <c r="Y38" s="155"/>
      <c r="Z38" s="154"/>
      <c r="AA38" s="155"/>
      <c r="AB38" s="147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</row>
    <row r="39" spans="1:138" hidden="1">
      <c r="A39" s="5"/>
      <c r="B39" s="5"/>
      <c r="C39" s="5"/>
      <c r="D39" s="5"/>
      <c r="E39" s="5"/>
      <c r="F39" s="5"/>
      <c r="G39" s="4"/>
      <c r="H39" s="4"/>
      <c r="I39" s="4"/>
      <c r="J39" s="4"/>
      <c r="K39" s="4"/>
      <c r="L39" s="156"/>
      <c r="M39" s="165"/>
      <c r="N39" s="173"/>
      <c r="O39" s="143"/>
      <c r="P39" s="144"/>
      <c r="Q39" s="143"/>
      <c r="R39" s="144"/>
      <c r="S39" s="143"/>
      <c r="T39" s="164"/>
      <c r="U39" s="143"/>
      <c r="V39" s="153"/>
      <c r="W39" s="172"/>
      <c r="X39" s="147"/>
      <c r="Y39" s="172"/>
      <c r="Z39" s="147"/>
      <c r="AA39" s="172"/>
      <c r="AB39" s="147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</row>
    <row r="40" spans="1:138" hidden="1">
      <c r="A40" s="5"/>
      <c r="B40" s="5"/>
      <c r="C40" s="5"/>
      <c r="D40" s="5"/>
      <c r="E40" s="5"/>
      <c r="F40" s="5"/>
      <c r="G40" s="4"/>
      <c r="H40" s="4"/>
      <c r="I40" s="4"/>
      <c r="J40" s="4"/>
      <c r="K40" s="4"/>
      <c r="L40" s="148"/>
      <c r="M40" s="149"/>
      <c r="N40" s="150"/>
      <c r="O40" s="151"/>
      <c r="P40" s="152"/>
      <c r="Q40" s="151"/>
      <c r="R40" s="152"/>
      <c r="S40" s="151"/>
      <c r="T40" s="152"/>
      <c r="U40" s="151"/>
      <c r="V40" s="153"/>
      <c r="W40" s="155"/>
      <c r="X40" s="154"/>
      <c r="Y40" s="155"/>
      <c r="Z40" s="154"/>
      <c r="AA40" s="155"/>
      <c r="AB40" s="147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</row>
    <row r="41" spans="1:138" hidden="1">
      <c r="A41" s="5"/>
      <c r="B41" s="71" t="s">
        <v>29</v>
      </c>
      <c r="C41" s="72">
        <f>D6</f>
        <v>0.45794932086370049</v>
      </c>
      <c r="D41" s="5"/>
      <c r="E41" s="5"/>
      <c r="F41" s="5"/>
      <c r="G41" s="4"/>
      <c r="H41" s="4"/>
      <c r="I41" s="4"/>
      <c r="J41" s="4"/>
      <c r="K41" s="4"/>
      <c r="L41" s="148"/>
      <c r="M41" s="149"/>
      <c r="N41" s="150"/>
      <c r="O41" s="151"/>
      <c r="P41" s="152"/>
      <c r="Q41" s="151"/>
      <c r="R41" s="152"/>
      <c r="S41" s="151"/>
      <c r="T41" s="152"/>
      <c r="U41" s="151"/>
      <c r="V41" s="153"/>
      <c r="W41" s="155"/>
      <c r="X41" s="154"/>
      <c r="Y41" s="155"/>
      <c r="Z41" s="154"/>
      <c r="AA41" s="155"/>
      <c r="AB41" s="147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</row>
    <row r="42" spans="1:138" ht="25.5" hidden="1">
      <c r="A42" s="5"/>
      <c r="B42" s="71" t="s">
        <v>35</v>
      </c>
      <c r="C42" s="72">
        <f>D8</f>
        <v>0.12459777073083464</v>
      </c>
      <c r="D42" s="5"/>
      <c r="E42" s="5"/>
      <c r="F42" s="5"/>
      <c r="G42" s="4"/>
      <c r="H42" s="4"/>
      <c r="I42" s="4"/>
      <c r="J42" s="4"/>
      <c r="K42" s="4"/>
      <c r="L42" s="148"/>
      <c r="M42" s="149"/>
      <c r="N42" s="150"/>
      <c r="O42" s="151"/>
      <c r="P42" s="152"/>
      <c r="Q42" s="151"/>
      <c r="R42" s="152"/>
      <c r="S42" s="151"/>
      <c r="T42" s="152"/>
      <c r="U42" s="151"/>
      <c r="V42" s="153"/>
      <c r="W42" s="155"/>
      <c r="X42" s="154"/>
      <c r="Y42" s="155"/>
      <c r="Z42" s="154"/>
      <c r="AA42" s="155"/>
      <c r="AB42" s="147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</row>
    <row r="43" spans="1:138" hidden="1">
      <c r="A43" s="5"/>
      <c r="B43" s="71" t="s">
        <v>30</v>
      </c>
      <c r="C43" s="72">
        <f>D9</f>
        <v>0.27418618783575549</v>
      </c>
      <c r="D43" s="5"/>
      <c r="E43" s="5"/>
      <c r="F43" s="5"/>
      <c r="G43" s="4"/>
      <c r="H43" s="4"/>
      <c r="I43" s="4"/>
      <c r="J43" s="4"/>
      <c r="K43" s="4"/>
      <c r="L43" s="156"/>
      <c r="M43" s="149"/>
      <c r="N43" s="150"/>
      <c r="O43" s="151"/>
      <c r="P43" s="152"/>
      <c r="Q43" s="151"/>
      <c r="R43" s="152"/>
      <c r="S43" s="151"/>
      <c r="T43" s="152"/>
      <c r="U43" s="151"/>
      <c r="V43" s="153"/>
      <c r="W43" s="155"/>
      <c r="X43" s="154"/>
      <c r="Y43" s="155"/>
      <c r="Z43" s="154"/>
      <c r="AA43" s="155"/>
      <c r="AB43" s="147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</row>
    <row r="44" spans="1:138" hidden="1">
      <c r="A44" s="5"/>
      <c r="B44" s="71" t="s">
        <v>43</v>
      </c>
      <c r="C44" s="72">
        <f>SUM(C45:C48)</f>
        <v>0.14326672056970938</v>
      </c>
      <c r="D44" s="5"/>
      <c r="E44" s="5"/>
      <c r="F44" s="5"/>
      <c r="G44" s="4"/>
      <c r="H44" s="4"/>
      <c r="I44" s="4"/>
      <c r="J44" s="4"/>
      <c r="K44" s="4"/>
      <c r="L44" s="156"/>
      <c r="M44" s="157"/>
      <c r="N44" s="150"/>
      <c r="O44" s="151"/>
      <c r="P44" s="152"/>
      <c r="Q44" s="158"/>
      <c r="R44" s="152"/>
      <c r="S44" s="151"/>
      <c r="T44" s="152"/>
      <c r="U44" s="158"/>
      <c r="V44" s="153"/>
      <c r="W44" s="159"/>
      <c r="X44" s="154"/>
      <c r="Y44" s="159"/>
      <c r="Z44" s="154"/>
      <c r="AA44" s="159"/>
      <c r="AB44" s="175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</row>
    <row r="45" spans="1:138" hidden="1">
      <c r="A45" s="5"/>
      <c r="B45" s="71" t="s">
        <v>31</v>
      </c>
      <c r="C45" s="72">
        <f>D10</f>
        <v>6.7892610565463474E-2</v>
      </c>
      <c r="D45" s="72">
        <f>SUM(C41:C44)</f>
        <v>1</v>
      </c>
      <c r="E45" s="72">
        <f>SUM(C41:C44)</f>
        <v>1</v>
      </c>
      <c r="F45" s="5"/>
      <c r="G45" s="4"/>
      <c r="H45" s="4"/>
      <c r="I45" s="4"/>
      <c r="J45" s="4"/>
      <c r="K45" s="4"/>
      <c r="L45" s="148"/>
      <c r="M45" s="149"/>
      <c r="N45" s="153"/>
      <c r="O45" s="151"/>
      <c r="P45" s="152"/>
      <c r="Q45" s="151"/>
      <c r="R45" s="152"/>
      <c r="S45" s="151"/>
      <c r="T45" s="152"/>
      <c r="U45" s="151"/>
      <c r="V45" s="153"/>
      <c r="W45" s="155"/>
      <c r="X45" s="154"/>
      <c r="Y45" s="155"/>
      <c r="Z45" s="154"/>
      <c r="AA45" s="155"/>
      <c r="AB45" s="147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</row>
    <row r="46" spans="1:138" hidden="1">
      <c r="A46" s="5"/>
      <c r="B46" s="71" t="s">
        <v>37</v>
      </c>
      <c r="C46" s="72">
        <f>D11</f>
        <v>1.0678781305453222E-2</v>
      </c>
      <c r="D46" s="5"/>
      <c r="E46" s="5"/>
      <c r="F46" s="5"/>
      <c r="G46" s="4"/>
      <c r="H46" s="4"/>
      <c r="I46" s="4"/>
      <c r="J46" s="4"/>
      <c r="K46" s="4"/>
      <c r="L46" s="156"/>
      <c r="M46" s="165"/>
      <c r="N46" s="173"/>
      <c r="O46" s="143"/>
      <c r="P46" s="144"/>
      <c r="Q46" s="143"/>
      <c r="R46" s="144"/>
      <c r="S46" s="143"/>
      <c r="T46" s="164"/>
      <c r="U46" s="174"/>
      <c r="V46" s="153"/>
      <c r="W46" s="172"/>
      <c r="X46" s="147"/>
      <c r="Y46" s="172"/>
      <c r="Z46" s="147"/>
      <c r="AA46" s="172"/>
      <c r="AB46" s="147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</row>
    <row r="47" spans="1:138" hidden="1">
      <c r="A47" s="5"/>
      <c r="B47" s="73" t="s">
        <v>28</v>
      </c>
      <c r="C47" s="72">
        <f>D7</f>
        <v>6.4415070244446093E-2</v>
      </c>
      <c r="D47" s="5"/>
      <c r="E47" s="5"/>
      <c r="F47" s="5"/>
      <c r="G47" s="4"/>
      <c r="H47" s="4"/>
      <c r="I47" s="4"/>
      <c r="J47" s="4"/>
      <c r="K47" s="4"/>
      <c r="L47" s="148"/>
      <c r="M47" s="149"/>
      <c r="N47" s="150"/>
      <c r="O47" s="151"/>
      <c r="P47" s="152"/>
      <c r="Q47" s="151"/>
      <c r="R47" s="152"/>
      <c r="S47" s="151"/>
      <c r="T47" s="152"/>
      <c r="U47" s="151"/>
      <c r="V47" s="153"/>
      <c r="W47" s="155"/>
      <c r="X47" s="154"/>
      <c r="Y47" s="155"/>
      <c r="Z47" s="154"/>
      <c r="AA47" s="155"/>
      <c r="AB47" s="147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</row>
    <row r="48" spans="1:138" hidden="1">
      <c r="A48" s="5"/>
      <c r="B48" s="5" t="s">
        <v>42</v>
      </c>
      <c r="C48" s="74">
        <f>D13</f>
        <v>2.8025845434659846E-4</v>
      </c>
      <c r="D48" s="5"/>
      <c r="E48" s="5"/>
      <c r="F48" s="5"/>
      <c r="G48" s="4"/>
      <c r="H48" s="4"/>
      <c r="I48" s="4"/>
      <c r="J48" s="4"/>
      <c r="K48" s="4"/>
      <c r="L48" s="148"/>
      <c r="M48" s="149"/>
      <c r="N48" s="150"/>
      <c r="O48" s="151"/>
      <c r="P48" s="152"/>
      <c r="Q48" s="151"/>
      <c r="R48" s="152"/>
      <c r="S48" s="151"/>
      <c r="T48" s="152"/>
      <c r="U48" s="151"/>
      <c r="V48" s="153"/>
      <c r="W48" s="155"/>
      <c r="X48" s="154"/>
      <c r="Y48" s="155"/>
      <c r="Z48" s="154"/>
      <c r="AA48" s="155"/>
      <c r="AB48" s="147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</row>
    <row r="49" spans="1:138" hidden="1">
      <c r="A49" s="5"/>
      <c r="B49" s="5"/>
      <c r="C49" s="72">
        <f>SUM(C44:C48)</f>
        <v>0.28653344113941875</v>
      </c>
      <c r="D49" s="5"/>
      <c r="E49" s="5"/>
      <c r="F49" s="5"/>
      <c r="G49" s="4"/>
      <c r="H49" s="4"/>
      <c r="I49" s="4"/>
      <c r="J49" s="4"/>
      <c r="K49" s="4"/>
      <c r="L49" s="156"/>
      <c r="M49" s="149"/>
      <c r="N49" s="150"/>
      <c r="O49" s="151"/>
      <c r="P49" s="152"/>
      <c r="Q49" s="151"/>
      <c r="R49" s="152"/>
      <c r="S49" s="151"/>
      <c r="T49" s="152"/>
      <c r="U49" s="151"/>
      <c r="V49" s="153"/>
      <c r="W49" s="155"/>
      <c r="X49" s="154"/>
      <c r="Y49" s="155"/>
      <c r="Z49" s="154"/>
      <c r="AA49" s="155"/>
      <c r="AB49" s="147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</row>
    <row r="50" spans="1:138" ht="9" hidden="1" customHeight="1">
      <c r="A50" s="5"/>
      <c r="B50" s="5"/>
      <c r="C50" s="72">
        <f>SUM(C41:C44)</f>
        <v>1</v>
      </c>
      <c r="D50" s="5"/>
      <c r="E50" s="5"/>
      <c r="F50" s="5"/>
      <c r="G50" s="4"/>
      <c r="H50" s="4"/>
      <c r="I50" s="4"/>
      <c r="J50" s="4"/>
      <c r="K50" s="4"/>
      <c r="L50" s="156"/>
      <c r="M50" s="157"/>
      <c r="N50" s="150"/>
      <c r="O50" s="151"/>
      <c r="P50" s="152"/>
      <c r="Q50" s="158"/>
      <c r="R50" s="152"/>
      <c r="S50" s="151"/>
      <c r="T50" s="152"/>
      <c r="U50" s="158"/>
      <c r="V50" s="153"/>
      <c r="W50" s="159"/>
      <c r="X50" s="154"/>
      <c r="Y50" s="159"/>
      <c r="Z50" s="154"/>
      <c r="AA50" s="159"/>
      <c r="AB50" s="147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</row>
    <row r="51" spans="1:138" hidden="1">
      <c r="A51" s="5"/>
      <c r="B51" s="5"/>
      <c r="C51" s="5"/>
      <c r="D51" s="5"/>
      <c r="E51" s="5"/>
      <c r="F51" s="5"/>
      <c r="G51" s="4"/>
      <c r="H51" s="4"/>
      <c r="I51" s="4"/>
      <c r="J51" s="4"/>
      <c r="K51" s="4"/>
      <c r="L51" s="148"/>
      <c r="M51" s="149"/>
      <c r="N51" s="153"/>
      <c r="O51" s="151"/>
      <c r="P51" s="152"/>
      <c r="Q51" s="151"/>
      <c r="R51" s="152"/>
      <c r="S51" s="151"/>
      <c r="T51" s="152"/>
      <c r="U51" s="151"/>
      <c r="V51" s="153"/>
      <c r="W51" s="155"/>
      <c r="X51" s="154"/>
      <c r="Y51" s="155"/>
      <c r="Z51" s="154"/>
      <c r="AA51" s="155"/>
      <c r="AB51" s="147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</row>
    <row r="52" spans="1:138" ht="15" hidden="1" customHeight="1">
      <c r="A52" s="5"/>
      <c r="B52" s="5"/>
      <c r="C52" s="5"/>
      <c r="D52" s="5"/>
      <c r="E52" s="5"/>
      <c r="F52" s="5"/>
      <c r="G52" s="4"/>
      <c r="H52" s="4"/>
      <c r="I52" s="4"/>
      <c r="J52" s="4"/>
      <c r="K52" s="4"/>
      <c r="L52" s="156"/>
      <c r="M52" s="165"/>
      <c r="N52" s="150"/>
      <c r="O52" s="151"/>
      <c r="P52" s="152"/>
      <c r="Q52" s="158"/>
      <c r="R52" s="152"/>
      <c r="S52" s="151"/>
      <c r="T52" s="152"/>
      <c r="U52" s="158"/>
      <c r="V52" s="153"/>
      <c r="W52" s="159"/>
      <c r="X52" s="154"/>
      <c r="Y52" s="159"/>
      <c r="Z52" s="154"/>
      <c r="AA52" s="159"/>
      <c r="AB52" s="147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</row>
    <row r="53" spans="1:138" ht="18" customHeight="1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160"/>
      <c r="M53" s="161"/>
      <c r="N53" s="162"/>
      <c r="O53" s="143"/>
      <c r="P53" s="163"/>
      <c r="Q53" s="143"/>
      <c r="R53" s="163"/>
      <c r="S53" s="143"/>
      <c r="T53" s="164"/>
      <c r="U53" s="143"/>
      <c r="V53" s="153"/>
      <c r="W53" s="155"/>
      <c r="X53" s="154"/>
      <c r="Y53" s="155"/>
      <c r="Z53" s="154"/>
      <c r="AA53" s="155"/>
      <c r="AB53" s="147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</row>
    <row r="54" spans="1:138" ht="18" customHeight="1">
      <c r="A54" s="5"/>
      <c r="B54" s="5"/>
      <c r="C54" s="5"/>
      <c r="D54" s="5"/>
      <c r="E54" s="5"/>
      <c r="F54" s="5"/>
      <c r="G54" s="4"/>
      <c r="H54" s="4"/>
      <c r="I54" s="4"/>
      <c r="J54" s="4"/>
      <c r="K54" s="4"/>
      <c r="L54" s="496"/>
      <c r="M54" s="496"/>
      <c r="N54" s="160"/>
      <c r="O54" s="158"/>
      <c r="P54" s="152"/>
      <c r="Q54" s="158"/>
      <c r="R54" s="152"/>
      <c r="S54" s="158"/>
      <c r="T54" s="152"/>
      <c r="U54" s="158"/>
      <c r="V54" s="164"/>
      <c r="W54" s="159"/>
      <c r="X54" s="154"/>
      <c r="Y54" s="159"/>
      <c r="Z54" s="154"/>
      <c r="AA54" s="159"/>
      <c r="AB54" s="147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</row>
    <row r="55" spans="1:138" ht="18" customHeight="1">
      <c r="A55" s="5"/>
      <c r="B55" s="5"/>
      <c r="C55" s="5"/>
      <c r="D55" s="5"/>
      <c r="E55" s="5"/>
      <c r="F55" s="5"/>
      <c r="G55" s="4"/>
      <c r="H55" s="4"/>
      <c r="I55" s="4"/>
      <c r="J55" s="4"/>
      <c r="K55" s="4"/>
      <c r="L55" s="165"/>
      <c r="M55" s="165"/>
      <c r="N55" s="160"/>
      <c r="O55" s="158"/>
      <c r="P55" s="152"/>
      <c r="Q55" s="158"/>
      <c r="R55" s="152"/>
      <c r="S55" s="158"/>
      <c r="T55" s="152"/>
      <c r="U55" s="158"/>
      <c r="V55" s="164"/>
      <c r="W55" s="159"/>
      <c r="X55" s="154"/>
      <c r="Y55" s="159"/>
      <c r="Z55" s="154"/>
      <c r="AA55" s="159"/>
      <c r="AB55" s="147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</row>
    <row r="56" spans="1:138" ht="18" customHeight="1">
      <c r="A56" s="5"/>
      <c r="B56" s="5"/>
      <c r="C56" s="5"/>
      <c r="D56" s="5"/>
      <c r="E56" s="5"/>
      <c r="F56" s="5"/>
      <c r="G56" s="4"/>
      <c r="H56" s="4"/>
      <c r="I56" s="4"/>
      <c r="J56" s="4"/>
      <c r="K56" s="4"/>
      <c r="L56" s="496"/>
      <c r="M56" s="496"/>
      <c r="N56" s="160"/>
      <c r="O56" s="158"/>
      <c r="P56" s="152"/>
      <c r="Q56" s="158"/>
      <c r="R56" s="152"/>
      <c r="S56" s="158"/>
      <c r="T56" s="152"/>
      <c r="U56" s="151"/>
      <c r="V56" s="164"/>
      <c r="W56" s="159"/>
      <c r="X56" s="154"/>
      <c r="Y56" s="159"/>
      <c r="Z56" s="154"/>
      <c r="AA56" s="159"/>
      <c r="AB56" s="147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</row>
    <row r="57" spans="1:138" ht="18" customHeight="1">
      <c r="A57" s="5"/>
      <c r="B57" s="5"/>
      <c r="C57" s="5"/>
      <c r="D57" s="5"/>
      <c r="E57" s="5"/>
      <c r="F57" s="5"/>
      <c r="G57" s="4"/>
      <c r="H57" s="4"/>
      <c r="I57" s="4"/>
      <c r="J57" s="4"/>
      <c r="K57" s="4"/>
      <c r="L57" s="148"/>
      <c r="M57" s="149"/>
      <c r="N57" s="150"/>
      <c r="O57" s="151"/>
      <c r="P57" s="152"/>
      <c r="Q57" s="151"/>
      <c r="R57" s="152"/>
      <c r="S57" s="151"/>
      <c r="T57" s="152"/>
      <c r="U57" s="151"/>
      <c r="V57" s="153"/>
      <c r="W57" s="155"/>
      <c r="X57" s="154"/>
      <c r="Y57" s="155"/>
      <c r="Z57" s="154"/>
      <c r="AA57" s="155"/>
      <c r="AB57" s="147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</row>
    <row r="58" spans="1:138" ht="18" customHeight="1">
      <c r="A58" s="5"/>
      <c r="B58" s="5"/>
      <c r="C58" s="5"/>
      <c r="D58" s="5"/>
      <c r="E58" s="5"/>
      <c r="F58" s="5"/>
      <c r="G58" s="4"/>
      <c r="H58" s="4"/>
      <c r="I58" s="4"/>
      <c r="J58" s="4"/>
      <c r="K58" s="4"/>
      <c r="L58" s="148"/>
      <c r="M58" s="149"/>
      <c r="N58" s="150"/>
      <c r="O58" s="151"/>
      <c r="P58" s="152"/>
      <c r="Q58" s="151"/>
      <c r="R58" s="152"/>
      <c r="S58" s="151"/>
      <c r="T58" s="152"/>
      <c r="U58" s="151"/>
      <c r="V58" s="153"/>
      <c r="W58" s="155"/>
      <c r="X58" s="154"/>
      <c r="Y58" s="155"/>
      <c r="Z58" s="154"/>
      <c r="AA58" s="155"/>
      <c r="AB58" s="147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</row>
    <row r="59" spans="1:138" ht="33" customHeight="1">
      <c r="A59" s="5"/>
      <c r="B59" s="5"/>
      <c r="C59" s="5"/>
      <c r="D59" s="5"/>
      <c r="E59" s="5"/>
      <c r="F59" s="5"/>
      <c r="G59" s="4"/>
      <c r="H59" s="4"/>
      <c r="I59" s="4"/>
      <c r="J59" s="4"/>
      <c r="K59" s="4"/>
      <c r="L59" s="148"/>
      <c r="M59" s="149"/>
      <c r="N59" s="150"/>
      <c r="O59" s="151"/>
      <c r="P59" s="152"/>
      <c r="Q59" s="151"/>
      <c r="R59" s="152"/>
      <c r="S59" s="151"/>
      <c r="T59" s="152"/>
      <c r="U59" s="151"/>
      <c r="V59" s="153"/>
      <c r="W59" s="155"/>
      <c r="X59" s="154"/>
      <c r="Y59" s="155"/>
      <c r="Z59" s="154"/>
      <c r="AA59" s="155"/>
      <c r="AB59" s="147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</row>
    <row r="60" spans="1:138">
      <c r="A60" s="5"/>
      <c r="B60" s="5"/>
      <c r="C60" s="5"/>
      <c r="D60" s="5"/>
      <c r="E60" s="5"/>
      <c r="F60" s="5"/>
      <c r="G60" s="4"/>
      <c r="H60" s="4"/>
      <c r="I60" s="4"/>
      <c r="J60" s="4"/>
      <c r="K60" s="4"/>
      <c r="L60" s="148"/>
      <c r="M60" s="157"/>
      <c r="N60" s="150"/>
      <c r="O60" s="151"/>
      <c r="P60" s="152"/>
      <c r="Q60" s="151"/>
      <c r="R60" s="152"/>
      <c r="S60" s="151"/>
      <c r="T60" s="152"/>
      <c r="U60" s="158"/>
      <c r="V60" s="153"/>
      <c r="W60" s="159"/>
      <c r="X60" s="154"/>
      <c r="Y60" s="159"/>
      <c r="Z60" s="154"/>
      <c r="AA60" s="159"/>
      <c r="AB60" s="147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</row>
    <row r="61" spans="1:138">
      <c r="A61" s="5"/>
      <c r="B61" s="5"/>
      <c r="C61" s="5"/>
      <c r="D61" s="5"/>
      <c r="E61" s="5"/>
      <c r="F61" s="5"/>
      <c r="G61" s="4"/>
      <c r="H61" s="4"/>
      <c r="I61" s="4"/>
      <c r="J61" s="4"/>
      <c r="K61" s="4"/>
      <c r="L61" s="148"/>
      <c r="M61" s="157"/>
      <c r="N61" s="150"/>
      <c r="O61" s="151"/>
      <c r="P61" s="152"/>
      <c r="Q61" s="151"/>
      <c r="R61" s="152"/>
      <c r="S61" s="151"/>
      <c r="T61" s="152"/>
      <c r="U61" s="158"/>
      <c r="V61" s="153"/>
      <c r="W61" s="155"/>
      <c r="X61" s="154"/>
      <c r="Y61" s="155"/>
      <c r="Z61" s="154"/>
      <c r="AA61" s="155"/>
      <c r="AB61" s="147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</row>
    <row r="62" spans="1:138">
      <c r="A62" s="5"/>
      <c r="B62" s="5"/>
      <c r="C62" s="5"/>
      <c r="D62" s="5"/>
      <c r="E62" s="5"/>
      <c r="F62" s="5"/>
      <c r="G62" s="4"/>
      <c r="H62" s="4"/>
      <c r="I62" s="4"/>
      <c r="J62" s="4"/>
      <c r="K62" s="4"/>
      <c r="L62" s="496"/>
      <c r="M62" s="496"/>
      <c r="N62" s="160"/>
      <c r="O62" s="158"/>
      <c r="P62" s="152"/>
      <c r="Q62" s="158"/>
      <c r="R62" s="152"/>
      <c r="S62" s="158"/>
      <c r="T62" s="152"/>
      <c r="U62" s="158"/>
      <c r="V62" s="164"/>
      <c r="W62" s="159"/>
      <c r="X62" s="154"/>
      <c r="Y62" s="159"/>
      <c r="Z62" s="154"/>
      <c r="AA62" s="159"/>
      <c r="AB62" s="147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</row>
    <row r="63" spans="1:138">
      <c r="A63" s="5"/>
      <c r="B63" s="5"/>
      <c r="C63" s="5"/>
      <c r="D63" s="5"/>
      <c r="E63" s="5"/>
      <c r="F63" s="5"/>
      <c r="G63" s="4"/>
      <c r="H63" s="4"/>
      <c r="I63" s="4"/>
      <c r="J63" s="4"/>
      <c r="K63" s="4"/>
      <c r="L63" s="494"/>
      <c r="M63" s="494"/>
      <c r="N63" s="494"/>
      <c r="O63" s="494"/>
      <c r="P63" s="494"/>
      <c r="Q63" s="494"/>
      <c r="R63" s="494"/>
      <c r="S63" s="494"/>
      <c r="T63" s="494"/>
      <c r="U63" s="494"/>
      <c r="V63" s="494"/>
      <c r="W63" s="494"/>
      <c r="X63" s="494"/>
      <c r="Y63" s="494"/>
      <c r="Z63" s="494"/>
      <c r="AA63" s="494"/>
      <c r="AB63" s="147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</row>
    <row r="64" spans="1:138">
      <c r="A64" s="5"/>
      <c r="B64" s="5"/>
      <c r="C64" s="5"/>
      <c r="D64" s="5"/>
      <c r="E64" s="5"/>
      <c r="F64" s="5"/>
      <c r="G64" s="4"/>
      <c r="H64" s="4"/>
      <c r="I64" s="4"/>
      <c r="J64" s="4"/>
      <c r="K64" s="4"/>
      <c r="L64" s="147"/>
      <c r="M64" s="142"/>
      <c r="N64" s="142"/>
      <c r="O64" s="147"/>
      <c r="P64" s="147"/>
      <c r="Q64" s="147"/>
      <c r="R64" s="147"/>
      <c r="S64" s="147"/>
      <c r="T64" s="147"/>
      <c r="U64" s="175"/>
      <c r="V64" s="175"/>
      <c r="W64" s="176"/>
      <c r="X64" s="147"/>
      <c r="Y64" s="176"/>
      <c r="Z64" s="147"/>
      <c r="AA64" s="147"/>
      <c r="AB64" s="147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</row>
    <row r="65" spans="1:138">
      <c r="A65" s="5"/>
      <c r="B65" s="5"/>
      <c r="C65" s="5"/>
      <c r="D65" s="5"/>
      <c r="E65" s="5"/>
      <c r="F65" s="5"/>
      <c r="G65" s="4"/>
      <c r="H65" s="4"/>
      <c r="I65" s="4"/>
      <c r="J65" s="4"/>
      <c r="K65" s="4"/>
      <c r="L65" s="147"/>
      <c r="M65" s="142"/>
      <c r="N65" s="142"/>
      <c r="O65" s="175"/>
      <c r="P65" s="175"/>
      <c r="Q65" s="175"/>
      <c r="R65" s="175"/>
      <c r="S65" s="175"/>
      <c r="T65" s="175"/>
      <c r="U65" s="175"/>
      <c r="V65" s="175"/>
      <c r="W65" s="176"/>
      <c r="X65" s="147"/>
      <c r="Y65" s="176"/>
      <c r="Z65" s="147"/>
      <c r="AA65" s="147"/>
      <c r="AB65" s="147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</row>
    <row r="66" spans="1:138">
      <c r="A66" s="5"/>
      <c r="B66" s="5"/>
      <c r="C66" s="5"/>
      <c r="D66" s="5"/>
      <c r="E66" s="5"/>
      <c r="F66" s="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</row>
    <row r="67" spans="1:138">
      <c r="A67" s="5"/>
      <c r="B67" s="5"/>
      <c r="C67" s="5"/>
      <c r="D67" s="5"/>
      <c r="E67" s="5"/>
      <c r="F67" s="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</row>
    <row r="68" spans="1:138">
      <c r="A68" s="5"/>
      <c r="B68" s="5"/>
      <c r="C68" s="5"/>
      <c r="D68" s="5"/>
      <c r="E68" s="5"/>
      <c r="F68" s="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</row>
    <row r="69" spans="1:138">
      <c r="A69" s="5"/>
      <c r="B69" s="5"/>
      <c r="C69" s="5"/>
      <c r="D69" s="5"/>
      <c r="E69" s="5"/>
      <c r="F69" s="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</row>
    <row r="70" spans="1:138">
      <c r="A70" s="5"/>
      <c r="B70" s="5"/>
      <c r="C70" s="5"/>
      <c r="D70" s="5"/>
      <c r="E70" s="5"/>
      <c r="F70" s="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</row>
    <row r="71" spans="1:138">
      <c r="A71" s="5"/>
      <c r="B71" s="5"/>
      <c r="C71" s="5"/>
      <c r="D71" s="5"/>
      <c r="E71" s="5"/>
      <c r="F71" s="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</row>
    <row r="72" spans="1:138">
      <c r="A72" s="5"/>
      <c r="B72" s="5"/>
      <c r="C72" s="5"/>
      <c r="D72" s="5"/>
      <c r="E72" s="5"/>
      <c r="F72" s="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</row>
    <row r="73" spans="1:138">
      <c r="A73" s="5"/>
      <c r="B73" s="5"/>
      <c r="C73" s="5"/>
      <c r="D73" s="5"/>
      <c r="E73" s="5"/>
      <c r="F73" s="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</row>
    <row r="74" spans="1:138">
      <c r="A74" s="5"/>
      <c r="B74" s="5"/>
      <c r="C74" s="5"/>
      <c r="D74" s="5"/>
      <c r="E74" s="5"/>
      <c r="F74" s="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</row>
    <row r="75" spans="1:138">
      <c r="A75" s="5"/>
      <c r="B75" s="5"/>
      <c r="C75" s="5"/>
      <c r="D75" s="5"/>
      <c r="E75" s="5"/>
      <c r="F75" s="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</row>
    <row r="76" spans="1:138">
      <c r="A76" s="5"/>
      <c r="B76" s="5"/>
      <c r="C76" s="5"/>
      <c r="D76" s="5"/>
      <c r="E76" s="5"/>
      <c r="F76" s="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</row>
    <row r="77" spans="1:138">
      <c r="A77" s="5"/>
      <c r="B77" s="5"/>
      <c r="C77" s="5"/>
      <c r="D77" s="5"/>
      <c r="E77" s="5"/>
      <c r="F77" s="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</row>
    <row r="78" spans="1:138">
      <c r="A78" s="5"/>
      <c r="B78" s="5"/>
      <c r="C78" s="5"/>
      <c r="D78" s="5"/>
      <c r="E78" s="5"/>
      <c r="F78" s="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</row>
    <row r="79" spans="1:138">
      <c r="A79" s="5"/>
      <c r="B79" s="5"/>
      <c r="C79" s="5"/>
      <c r="D79" s="5"/>
      <c r="E79" s="5"/>
      <c r="F79" s="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</row>
    <row r="80" spans="1:138">
      <c r="A80" s="5"/>
      <c r="B80" s="5"/>
      <c r="C80" s="5"/>
      <c r="D80" s="5"/>
      <c r="E80" s="5"/>
      <c r="F80" s="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</row>
    <row r="81" spans="1:138">
      <c r="A81" s="5"/>
      <c r="B81" s="5"/>
      <c r="C81" s="5"/>
      <c r="D81" s="5"/>
      <c r="E81" s="5"/>
      <c r="F81" s="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</row>
    <row r="82" spans="1:138">
      <c r="A82" s="5"/>
      <c r="B82" s="5"/>
      <c r="C82" s="5"/>
      <c r="D82" s="5"/>
      <c r="E82" s="5"/>
      <c r="F82" s="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</row>
    <row r="83" spans="1:138">
      <c r="A83" s="5"/>
      <c r="B83" s="5"/>
      <c r="C83" s="5"/>
      <c r="D83" s="5"/>
      <c r="E83" s="5"/>
      <c r="F83" s="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</row>
    <row r="84" spans="1:138">
      <c r="A84" s="5"/>
      <c r="B84" s="5"/>
      <c r="C84" s="5"/>
      <c r="D84" s="5"/>
      <c r="E84" s="5"/>
      <c r="F84" s="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</row>
    <row r="85" spans="1:138">
      <c r="A85" s="5"/>
      <c r="B85" s="5"/>
      <c r="C85" s="5"/>
      <c r="D85" s="5"/>
      <c r="E85" s="5"/>
      <c r="F85" s="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</row>
    <row r="86" spans="1:138">
      <c r="A86" s="5"/>
      <c r="B86" s="5"/>
      <c r="C86" s="5"/>
      <c r="D86" s="5"/>
      <c r="E86" s="5"/>
      <c r="F86" s="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</row>
    <row r="87" spans="1:138">
      <c r="A87" s="5"/>
      <c r="B87" s="5"/>
      <c r="C87" s="5"/>
      <c r="D87" s="5"/>
      <c r="E87" s="5"/>
      <c r="F87" s="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</row>
    <row r="88" spans="1:138">
      <c r="A88" s="5"/>
      <c r="B88" s="5"/>
      <c r="C88" s="5"/>
      <c r="D88" s="5"/>
      <c r="E88" s="5"/>
      <c r="F88" s="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</row>
    <row r="89" spans="1:138">
      <c r="A89" s="5"/>
      <c r="B89" s="5"/>
      <c r="C89" s="5"/>
      <c r="D89" s="5"/>
      <c r="E89" s="5"/>
      <c r="F89" s="5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</row>
    <row r="90" spans="1:138">
      <c r="A90" s="5"/>
      <c r="B90" s="5"/>
      <c r="C90" s="5"/>
      <c r="D90" s="5"/>
      <c r="E90" s="5"/>
      <c r="F90" s="5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</row>
    <row r="91" spans="1:138">
      <c r="A91" s="5"/>
      <c r="B91" s="5"/>
      <c r="C91" s="5"/>
      <c r="D91" s="5"/>
      <c r="E91" s="5"/>
      <c r="F91" s="5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</row>
    <row r="92" spans="1:138">
      <c r="A92" s="5"/>
      <c r="B92" s="5"/>
      <c r="C92" s="5"/>
      <c r="D92" s="5"/>
      <c r="E92" s="5"/>
      <c r="F92" s="5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</row>
    <row r="93" spans="1:138">
      <c r="A93" s="5"/>
      <c r="B93" s="5"/>
      <c r="C93" s="5"/>
      <c r="D93" s="5"/>
      <c r="E93" s="5"/>
      <c r="F93" s="5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</row>
    <row r="94" spans="1:138">
      <c r="A94" s="5"/>
      <c r="B94" s="5"/>
      <c r="C94" s="5"/>
      <c r="D94" s="5"/>
      <c r="E94" s="5"/>
      <c r="F94" s="5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</row>
    <row r="95" spans="1:138">
      <c r="A95" s="5"/>
      <c r="B95" s="5"/>
      <c r="C95" s="5"/>
      <c r="D95" s="5"/>
      <c r="E95" s="5"/>
      <c r="F95" s="5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</row>
    <row r="96" spans="1:138">
      <c r="A96" s="5"/>
      <c r="B96" s="5"/>
      <c r="C96" s="5"/>
      <c r="D96" s="5"/>
      <c r="E96" s="5"/>
      <c r="F96" s="5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</row>
    <row r="97" spans="1:138">
      <c r="A97" s="5"/>
      <c r="B97" s="5"/>
      <c r="C97" s="5"/>
      <c r="D97" s="5"/>
      <c r="E97" s="5"/>
      <c r="F97" s="5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</row>
    <row r="98" spans="1:138">
      <c r="A98" s="5"/>
      <c r="B98" s="5"/>
      <c r="C98" s="5"/>
      <c r="D98" s="5"/>
      <c r="E98" s="5"/>
      <c r="F98" s="5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</row>
    <row r="99" spans="1:138">
      <c r="A99" s="5"/>
      <c r="B99" s="5"/>
      <c r="C99" s="5"/>
      <c r="D99" s="5"/>
      <c r="E99" s="5"/>
      <c r="F99" s="5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</row>
    <row r="100" spans="1:138">
      <c r="A100" s="5"/>
      <c r="B100" s="5"/>
      <c r="C100" s="5"/>
      <c r="D100" s="5"/>
      <c r="E100" s="5"/>
      <c r="F100" s="5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</row>
    <row r="101" spans="1:138">
      <c r="A101" s="5"/>
      <c r="B101" s="5"/>
      <c r="C101" s="5"/>
      <c r="D101" s="5"/>
      <c r="E101" s="5"/>
      <c r="F101" s="5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</row>
    <row r="102" spans="1:138">
      <c r="A102" s="5"/>
      <c r="B102" s="5"/>
      <c r="C102" s="5"/>
      <c r="D102" s="5"/>
      <c r="E102" s="5"/>
      <c r="F102" s="5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</row>
    <row r="103" spans="1:138">
      <c r="A103" s="5"/>
      <c r="B103" s="5"/>
      <c r="C103" s="5"/>
      <c r="D103" s="5"/>
      <c r="E103" s="5"/>
      <c r="F103" s="5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</row>
    <row r="104" spans="1:138">
      <c r="A104" s="5"/>
      <c r="B104" s="5"/>
      <c r="C104" s="5"/>
      <c r="D104" s="5"/>
      <c r="E104" s="5"/>
      <c r="F104" s="5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</row>
    <row r="105" spans="1:138">
      <c r="A105" s="5"/>
      <c r="B105" s="5"/>
      <c r="C105" s="5"/>
      <c r="D105" s="5"/>
      <c r="E105" s="5"/>
      <c r="F105" s="5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</row>
    <row r="106" spans="1:138">
      <c r="A106" s="5"/>
      <c r="B106" s="5"/>
      <c r="C106" s="5"/>
      <c r="D106" s="5"/>
      <c r="E106" s="5"/>
      <c r="F106" s="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</row>
    <row r="107" spans="1:138">
      <c r="A107" s="5"/>
      <c r="B107" s="5"/>
      <c r="C107" s="5"/>
      <c r="D107" s="5"/>
      <c r="E107" s="5"/>
      <c r="F107" s="5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</row>
    <row r="108" spans="1:138">
      <c r="A108" s="5"/>
      <c r="B108" s="5"/>
      <c r="C108" s="5"/>
      <c r="D108" s="5"/>
      <c r="E108" s="5"/>
      <c r="F108" s="5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</row>
    <row r="109" spans="1:138">
      <c r="A109" s="5"/>
      <c r="B109" s="5"/>
      <c r="C109" s="5"/>
      <c r="D109" s="5"/>
      <c r="E109" s="5"/>
      <c r="F109" s="5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</row>
    <row r="110" spans="1:138">
      <c r="A110" s="5"/>
      <c r="B110" s="5"/>
      <c r="C110" s="5"/>
      <c r="D110" s="5"/>
      <c r="E110" s="5"/>
      <c r="F110" s="5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</row>
    <row r="111" spans="1:138">
      <c r="A111" s="5"/>
      <c r="B111" s="5"/>
      <c r="C111" s="5"/>
      <c r="D111" s="5"/>
      <c r="E111" s="5"/>
      <c r="F111" s="5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</row>
    <row r="112" spans="1:138">
      <c r="A112" s="5"/>
      <c r="B112" s="5"/>
      <c r="C112" s="5"/>
      <c r="D112" s="5"/>
      <c r="E112" s="5"/>
      <c r="F112" s="5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</row>
    <row r="113" spans="1:138">
      <c r="A113" s="5"/>
      <c r="B113" s="5"/>
      <c r="C113" s="5"/>
      <c r="D113" s="5"/>
      <c r="E113" s="5"/>
      <c r="F113" s="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</row>
    <row r="114" spans="1:138">
      <c r="A114" s="5"/>
      <c r="B114" s="5"/>
      <c r="C114" s="5"/>
      <c r="D114" s="5"/>
      <c r="E114" s="5"/>
      <c r="F114" s="5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</row>
    <row r="115" spans="1:138">
      <c r="A115" s="5"/>
      <c r="B115" s="5"/>
      <c r="C115" s="5"/>
      <c r="D115" s="5"/>
      <c r="E115" s="5"/>
      <c r="F115" s="5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</row>
    <row r="116" spans="1:138">
      <c r="A116" s="5"/>
      <c r="B116" s="5"/>
      <c r="C116" s="5"/>
      <c r="D116" s="5"/>
      <c r="E116" s="5"/>
      <c r="F116" s="5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</row>
    <row r="117" spans="1:138">
      <c r="A117" s="5"/>
      <c r="B117" s="5"/>
      <c r="C117" s="5"/>
      <c r="D117" s="5"/>
      <c r="E117" s="5"/>
      <c r="F117" s="5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</row>
    <row r="118" spans="1:13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</row>
    <row r="119" spans="1:138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</row>
    <row r="120" spans="1:138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</row>
    <row r="121" spans="1:138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</row>
    <row r="122" spans="1:138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</row>
    <row r="123" spans="1:138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</row>
    <row r="124" spans="1:138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</row>
    <row r="125" spans="1:138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</row>
    <row r="126" spans="1:138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</row>
    <row r="127" spans="1:138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</row>
    <row r="128" spans="1:13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</row>
    <row r="129" spans="1:138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</row>
    <row r="130" spans="1:138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</row>
    <row r="131" spans="1:13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</row>
    <row r="132" spans="1:138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</row>
    <row r="133" spans="1:13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</row>
    <row r="134" spans="1:138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</row>
    <row r="135" spans="1:138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</row>
    <row r="136" spans="1:138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</row>
    <row r="137" spans="1:138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</row>
    <row r="138" spans="1: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</row>
    <row r="139" spans="1:138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</row>
    <row r="140" spans="1:138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</row>
    <row r="141" spans="1:13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</row>
    <row r="142" spans="1:138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</row>
    <row r="143" spans="1:138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</row>
    <row r="144" spans="1:138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</row>
    <row r="145" spans="1:138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</row>
    <row r="146" spans="1:138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</row>
    <row r="147" spans="1:138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</row>
    <row r="148" spans="1:13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</row>
    <row r="149" spans="1:138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</row>
    <row r="150" spans="1:138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</row>
    <row r="151" spans="1:138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</row>
    <row r="152" spans="1:138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</row>
    <row r="153" spans="1:138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</row>
    <row r="154" spans="1:138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</row>
    <row r="155" spans="1:138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</row>
    <row r="156" spans="1:138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</row>
    <row r="157" spans="1:138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</row>
    <row r="158" spans="1:13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</row>
    <row r="159" spans="1:138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</row>
    <row r="160" spans="1:138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</row>
    <row r="161" spans="1:138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</row>
    <row r="162" spans="1:138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</row>
    <row r="163" spans="1:138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</row>
    <row r="164" spans="1:138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</row>
    <row r="165" spans="1:138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</row>
    <row r="166" spans="1:138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</row>
    <row r="167" spans="1:138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</row>
    <row r="168" spans="1:13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</row>
    <row r="169" spans="1:138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</row>
    <row r="170" spans="1:138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</row>
    <row r="171" spans="1:138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</row>
    <row r="172" spans="1:138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</row>
    <row r="173" spans="1:138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</row>
    <row r="174" spans="1:138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</row>
    <row r="175" spans="1:138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</row>
    <row r="176" spans="1:138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</row>
    <row r="177" spans="1:138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</row>
    <row r="178" spans="1:13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</row>
    <row r="179" spans="1:138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</row>
    <row r="180" spans="1:138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</row>
    <row r="181" spans="1:138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</row>
    <row r="182" spans="1:138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</row>
    <row r="183" spans="1:138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</row>
    <row r="184" spans="1:138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</row>
    <row r="185" spans="1:138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</row>
    <row r="186" spans="1:138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</row>
    <row r="187" spans="1:138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</row>
    <row r="188" spans="1:13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</row>
    <row r="189" spans="1:138">
      <c r="A189" s="4"/>
      <c r="B189" s="4"/>
      <c r="C189" s="4"/>
      <c r="D189" s="4"/>
      <c r="E189" s="4"/>
      <c r="F189" s="4"/>
      <c r="G189" s="4"/>
      <c r="H189" s="4"/>
    </row>
    <row r="190" spans="1:138">
      <c r="A190" s="4"/>
      <c r="B190" s="4"/>
      <c r="C190" s="4"/>
      <c r="D190" s="4"/>
      <c r="E190" s="4"/>
      <c r="F190" s="4"/>
      <c r="G190" s="4"/>
      <c r="H190" s="4"/>
    </row>
    <row r="191" spans="1:138">
      <c r="A191" s="4"/>
      <c r="B191" s="4"/>
      <c r="C191" s="4"/>
      <c r="D191" s="4"/>
      <c r="E191" s="4"/>
      <c r="F191" s="4"/>
      <c r="G191" s="4"/>
      <c r="H191" s="4"/>
    </row>
    <row r="192" spans="1:138">
      <c r="A192" s="4"/>
      <c r="B192" s="4"/>
      <c r="C192" s="4"/>
      <c r="D192" s="4"/>
      <c r="E192" s="4"/>
      <c r="F192" s="4"/>
      <c r="G192" s="4"/>
      <c r="H192" s="4"/>
    </row>
    <row r="193" spans="1:8">
      <c r="A193" s="4"/>
      <c r="B193" s="4"/>
      <c r="C193" s="4"/>
      <c r="D193" s="4"/>
      <c r="E193" s="4"/>
      <c r="F193" s="4"/>
      <c r="G193" s="4"/>
      <c r="H193" s="4"/>
    </row>
    <row r="194" spans="1:8">
      <c r="A194" s="4"/>
      <c r="B194" s="4"/>
      <c r="C194" s="4"/>
      <c r="D194" s="4"/>
      <c r="E194" s="4"/>
      <c r="F194" s="4"/>
      <c r="G194" s="4"/>
      <c r="H194" s="4"/>
    </row>
    <row r="195" spans="1:8">
      <c r="A195" s="4"/>
      <c r="B195" s="4"/>
      <c r="C195" s="4"/>
      <c r="D195" s="4"/>
      <c r="E195" s="4"/>
      <c r="F195" s="4"/>
      <c r="G195" s="4"/>
      <c r="H195" s="4"/>
    </row>
    <row r="196" spans="1:8">
      <c r="A196" s="4"/>
      <c r="B196" s="4"/>
      <c r="C196" s="4"/>
      <c r="D196" s="4"/>
      <c r="E196" s="4"/>
      <c r="F196" s="4"/>
      <c r="G196" s="4"/>
      <c r="H196" s="4"/>
    </row>
    <row r="197" spans="1:8">
      <c r="A197" s="4"/>
      <c r="B197" s="4"/>
      <c r="C197" s="4"/>
      <c r="D197" s="4"/>
      <c r="E197" s="4"/>
      <c r="F197" s="4"/>
      <c r="G197" s="4"/>
      <c r="H197" s="4"/>
    </row>
    <row r="198" spans="1:8">
      <c r="A198" s="4"/>
      <c r="B198" s="4"/>
      <c r="C198" s="4"/>
      <c r="D198" s="4"/>
      <c r="E198" s="4"/>
      <c r="F198" s="4"/>
      <c r="G198" s="4"/>
      <c r="H198" s="4"/>
    </row>
    <row r="199" spans="1:8">
      <c r="A199" s="4"/>
      <c r="B199" s="4"/>
      <c r="C199" s="4"/>
      <c r="D199" s="4"/>
      <c r="E199" s="4"/>
      <c r="F199" s="4"/>
      <c r="G199" s="4"/>
      <c r="H199" s="4"/>
    </row>
    <row r="200" spans="1:8">
      <c r="A200" s="4"/>
      <c r="B200" s="4"/>
      <c r="C200" s="4"/>
      <c r="D200" s="4"/>
      <c r="E200" s="4"/>
      <c r="F200" s="4"/>
      <c r="G200" s="4"/>
      <c r="H200" s="4"/>
    </row>
    <row r="201" spans="1:8">
      <c r="A201" s="4"/>
      <c r="B201" s="4"/>
      <c r="C201" s="4"/>
      <c r="D201" s="4"/>
      <c r="E201" s="4"/>
      <c r="F201" s="4"/>
      <c r="G201" s="4"/>
      <c r="H201" s="4"/>
    </row>
    <row r="202" spans="1:8">
      <c r="A202" s="4"/>
      <c r="B202" s="4"/>
      <c r="C202" s="4"/>
      <c r="D202" s="4"/>
      <c r="E202" s="4"/>
      <c r="F202" s="4"/>
      <c r="G202" s="4"/>
      <c r="H202" s="4"/>
    </row>
    <row r="203" spans="1:8">
      <c r="A203" s="4"/>
      <c r="B203" s="4"/>
      <c r="C203" s="4"/>
      <c r="D203" s="4"/>
      <c r="E203" s="4"/>
      <c r="F203" s="4"/>
      <c r="G203" s="4"/>
      <c r="H203" s="4"/>
    </row>
    <row r="204" spans="1:8">
      <c r="A204" s="4"/>
      <c r="B204" s="4"/>
      <c r="C204" s="4"/>
      <c r="D204" s="4"/>
      <c r="E204" s="4"/>
      <c r="F204" s="4"/>
      <c r="G204" s="4"/>
      <c r="H204" s="4"/>
    </row>
    <row r="205" spans="1:8">
      <c r="A205" s="4"/>
      <c r="B205" s="4"/>
      <c r="C205" s="4"/>
      <c r="D205" s="4"/>
      <c r="E205" s="4"/>
      <c r="F205" s="4"/>
      <c r="G205" s="4"/>
      <c r="H205" s="4"/>
    </row>
    <row r="206" spans="1:8">
      <c r="A206" s="4"/>
      <c r="B206" s="4"/>
      <c r="C206" s="4"/>
      <c r="D206" s="4"/>
      <c r="E206" s="4"/>
      <c r="F206" s="4"/>
      <c r="G206" s="4"/>
      <c r="H206" s="4"/>
    </row>
    <row r="207" spans="1:8">
      <c r="A207" s="4"/>
      <c r="B207" s="4"/>
      <c r="C207" s="4"/>
      <c r="D207" s="4"/>
      <c r="E207" s="4"/>
      <c r="F207" s="4"/>
      <c r="G207" s="4"/>
      <c r="H207" s="4"/>
    </row>
    <row r="208" spans="1:8">
      <c r="A208" s="4"/>
      <c r="B208" s="4"/>
      <c r="C208" s="4"/>
      <c r="D208" s="4"/>
      <c r="E208" s="4"/>
      <c r="F208" s="4"/>
      <c r="G208" s="4"/>
      <c r="H208" s="4"/>
    </row>
    <row r="209" spans="1:8">
      <c r="A209" s="4"/>
      <c r="B209" s="4"/>
      <c r="C209" s="4"/>
      <c r="D209" s="4"/>
      <c r="E209" s="4"/>
      <c r="F209" s="4"/>
      <c r="G209" s="4"/>
      <c r="H209" s="4"/>
    </row>
    <row r="210" spans="1:8">
      <c r="A210" s="4"/>
      <c r="B210" s="4"/>
      <c r="C210" s="4"/>
      <c r="D210" s="4"/>
      <c r="E210" s="4"/>
      <c r="F210" s="4"/>
      <c r="G210" s="4"/>
      <c r="H210" s="4"/>
    </row>
    <row r="211" spans="1:8">
      <c r="A211" s="4"/>
      <c r="B211" s="4"/>
      <c r="C211" s="4"/>
      <c r="D211" s="4"/>
      <c r="E211" s="4"/>
      <c r="F211" s="4"/>
      <c r="G211" s="4"/>
      <c r="H211" s="4"/>
    </row>
    <row r="212" spans="1:8">
      <c r="A212" s="4"/>
      <c r="B212" s="4"/>
      <c r="C212" s="4"/>
      <c r="D212" s="4"/>
      <c r="E212" s="4"/>
      <c r="F212" s="4"/>
      <c r="G212" s="4"/>
      <c r="H212" s="4"/>
    </row>
    <row r="213" spans="1:8">
      <c r="A213" s="4"/>
      <c r="B213" s="4"/>
      <c r="C213" s="4"/>
      <c r="D213" s="4"/>
      <c r="E213" s="4"/>
      <c r="F213" s="4"/>
      <c r="G213" s="4"/>
      <c r="H213" s="4"/>
    </row>
    <row r="214" spans="1:8">
      <c r="A214" s="4"/>
      <c r="B214" s="4"/>
      <c r="C214" s="4"/>
      <c r="D214" s="4"/>
      <c r="E214" s="4"/>
      <c r="F214" s="4"/>
      <c r="G214" s="4"/>
      <c r="H214" s="4"/>
    </row>
    <row r="215" spans="1:8">
      <c r="A215" s="4"/>
      <c r="B215" s="4"/>
      <c r="C215" s="4"/>
      <c r="D215" s="4"/>
      <c r="E215" s="4"/>
      <c r="F215" s="4"/>
      <c r="G215" s="4"/>
      <c r="H215" s="4"/>
    </row>
    <row r="216" spans="1:8">
      <c r="A216" s="4"/>
      <c r="B216" s="4"/>
      <c r="C216" s="4"/>
      <c r="D216" s="4"/>
      <c r="E216" s="4"/>
      <c r="F216" s="4"/>
      <c r="G216" s="4"/>
      <c r="H216" s="4"/>
    </row>
    <row r="217" spans="1:8">
      <c r="A217" s="4"/>
      <c r="B217" s="4"/>
      <c r="C217" s="4"/>
      <c r="D217" s="4"/>
      <c r="E217" s="4"/>
      <c r="F217" s="4"/>
      <c r="G217" s="4"/>
      <c r="H217" s="4"/>
    </row>
    <row r="218" spans="1:8">
      <c r="A218" s="4"/>
      <c r="B218" s="4"/>
      <c r="C218" s="4"/>
      <c r="D218" s="4"/>
      <c r="E218" s="4"/>
      <c r="F218" s="4"/>
      <c r="G218" s="4"/>
      <c r="H218" s="4"/>
    </row>
  </sheetData>
  <mergeCells count="8">
    <mergeCell ref="L63:AA63"/>
    <mergeCell ref="J8:N8"/>
    <mergeCell ref="L54:M54"/>
    <mergeCell ref="B1:G1"/>
    <mergeCell ref="B4:B5"/>
    <mergeCell ref="C4:D4"/>
    <mergeCell ref="L56:M56"/>
    <mergeCell ref="L62:M62"/>
  </mergeCells>
  <hyperlinks>
    <hyperlink ref="K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O61"/>
  <sheetViews>
    <sheetView showGridLines="0" showRowColHeaders="0" zoomScaleNormal="100" workbookViewId="0">
      <pane ySplit="6" topLeftCell="A7" activePane="bottomLeft" state="frozen"/>
      <selection pane="bottomLeft" activeCell="N42" sqref="N42"/>
    </sheetView>
  </sheetViews>
  <sheetFormatPr baseColWidth="10" defaultRowHeight="15"/>
  <cols>
    <col min="1" max="1" width="2.7109375" customWidth="1"/>
    <col min="2" max="2" width="20.140625" customWidth="1"/>
    <col min="3" max="3" width="18.7109375" customWidth="1"/>
    <col min="4" max="4" width="20" customWidth="1"/>
    <col min="5" max="5" width="20.28515625" customWidth="1"/>
    <col min="6" max="6" width="16.5703125" customWidth="1"/>
  </cols>
  <sheetData>
    <row r="2" spans="1:8" ht="18.75">
      <c r="B2" s="76" t="s">
        <v>147</v>
      </c>
      <c r="C2" s="9"/>
      <c r="D2" s="9"/>
      <c r="E2" s="9"/>
      <c r="F2" s="9"/>
    </row>
    <row r="3" spans="1:8">
      <c r="A3" s="267"/>
      <c r="B3" s="267"/>
      <c r="C3" s="267"/>
      <c r="D3" s="267"/>
      <c r="E3" s="267"/>
      <c r="F3" s="267"/>
    </row>
    <row r="4" spans="1:8" ht="26.1" customHeight="1">
      <c r="A4" s="267"/>
      <c r="B4" s="503" t="s">
        <v>148</v>
      </c>
      <c r="C4" s="284" t="s">
        <v>145</v>
      </c>
      <c r="D4" s="284"/>
      <c r="E4" s="284" t="s">
        <v>142</v>
      </c>
      <c r="F4" s="284"/>
      <c r="H4" s="7" t="s">
        <v>168</v>
      </c>
    </row>
    <row r="5" spans="1:8" ht="38.65" customHeight="1">
      <c r="A5" s="267"/>
      <c r="B5" s="504"/>
      <c r="C5" s="285" t="s">
        <v>28</v>
      </c>
      <c r="D5" s="285" t="s">
        <v>29</v>
      </c>
      <c r="E5" s="285" t="s">
        <v>28</v>
      </c>
      <c r="F5" s="285" t="s">
        <v>29</v>
      </c>
    </row>
    <row r="6" spans="1:8" ht="20.85" hidden="1" customHeight="1">
      <c r="B6" s="77">
        <v>2007</v>
      </c>
      <c r="C6" s="78">
        <v>895.43156999999997</v>
      </c>
      <c r="D6" s="78">
        <v>1222.1400000000001</v>
      </c>
      <c r="E6" s="78">
        <v>800.6</v>
      </c>
      <c r="F6" s="78">
        <v>994.34</v>
      </c>
    </row>
    <row r="7" spans="1:8" ht="18" customHeight="1">
      <c r="B7" s="77">
        <v>2008</v>
      </c>
      <c r="C7" s="78">
        <v>933.71</v>
      </c>
      <c r="D7" s="78">
        <v>1280.1500000000001</v>
      </c>
      <c r="E7" s="78">
        <v>837.37</v>
      </c>
      <c r="F7" s="78">
        <v>1051.7</v>
      </c>
      <c r="H7" s="12"/>
    </row>
    <row r="8" spans="1:8" ht="18" customHeight="1">
      <c r="B8" s="77">
        <v>2009</v>
      </c>
      <c r="C8" s="78">
        <v>953.86</v>
      </c>
      <c r="D8" s="78">
        <v>1331.13</v>
      </c>
      <c r="E8" s="78">
        <v>864.68</v>
      </c>
      <c r="F8" s="78">
        <v>1110.04</v>
      </c>
      <c r="H8" s="12"/>
    </row>
    <row r="9" spans="1:8" ht="18" customHeight="1">
      <c r="B9" s="77">
        <v>2010</v>
      </c>
      <c r="C9" s="78">
        <v>990.62</v>
      </c>
      <c r="D9" s="78">
        <v>1393.4</v>
      </c>
      <c r="E9" s="78">
        <v>895.89</v>
      </c>
      <c r="F9" s="78">
        <v>1172.18</v>
      </c>
      <c r="H9" s="12"/>
    </row>
    <row r="10" spans="1:8" ht="18" customHeight="1">
      <c r="B10" s="77">
        <v>2011</v>
      </c>
      <c r="C10" s="78">
        <v>1018.62</v>
      </c>
      <c r="D10" s="78">
        <v>1407.09</v>
      </c>
      <c r="E10" s="78">
        <v>921.51</v>
      </c>
      <c r="F10" s="78">
        <v>1202.07</v>
      </c>
      <c r="H10" s="12"/>
    </row>
    <row r="11" spans="1:8" ht="18" customHeight="1">
      <c r="B11" s="77">
        <v>2012</v>
      </c>
      <c r="C11" s="78">
        <v>1003.44</v>
      </c>
      <c r="D11" s="78">
        <v>1389.91</v>
      </c>
      <c r="E11" s="78">
        <v>943.46</v>
      </c>
      <c r="F11" s="78">
        <v>1251.97</v>
      </c>
      <c r="H11" s="12"/>
    </row>
    <row r="12" spans="1:8" ht="18" customHeight="1">
      <c r="B12" s="77">
        <v>2013</v>
      </c>
      <c r="C12" s="78">
        <v>1005.51</v>
      </c>
      <c r="D12" s="78">
        <v>1424.58</v>
      </c>
      <c r="E12" s="78">
        <v>955.24</v>
      </c>
      <c r="F12" s="78">
        <v>1295.6400000000001</v>
      </c>
      <c r="H12" s="12"/>
    </row>
    <row r="13" spans="1:8" ht="18" customHeight="1">
      <c r="B13" s="77">
        <v>2014</v>
      </c>
      <c r="C13" s="78">
        <v>996.8</v>
      </c>
      <c r="D13" s="78">
        <v>1425.67</v>
      </c>
      <c r="E13" s="78">
        <v>949.29</v>
      </c>
      <c r="F13" s="78">
        <v>1314.68</v>
      </c>
      <c r="H13" s="12"/>
    </row>
    <row r="14" spans="1:8" ht="18" customHeight="1">
      <c r="B14" s="77">
        <v>2015</v>
      </c>
      <c r="C14" s="78">
        <v>983.77</v>
      </c>
      <c r="D14" s="78">
        <v>1460.3</v>
      </c>
      <c r="E14" s="78">
        <v>941.18</v>
      </c>
      <c r="F14" s="78">
        <v>1342.94</v>
      </c>
      <c r="H14" s="12"/>
    </row>
    <row r="15" spans="1:8" ht="18" customHeight="1">
      <c r="B15" s="77">
        <v>2016</v>
      </c>
      <c r="C15" s="78">
        <v>973.19</v>
      </c>
      <c r="D15" s="78">
        <v>1451.07</v>
      </c>
      <c r="E15" s="78">
        <v>936.4</v>
      </c>
      <c r="F15" s="78">
        <v>1332.37</v>
      </c>
      <c r="H15" s="12"/>
    </row>
    <row r="16" spans="1:8" ht="18" customHeight="1">
      <c r="B16" s="77">
        <v>2017</v>
      </c>
      <c r="C16" s="78">
        <v>970.28</v>
      </c>
      <c r="D16" s="78">
        <v>1432.9</v>
      </c>
      <c r="E16" s="78">
        <v>935.71</v>
      </c>
      <c r="F16" s="78">
        <v>1318.47</v>
      </c>
      <c r="H16" s="12"/>
    </row>
    <row r="17" spans="2:13" ht="18" customHeight="1">
      <c r="B17" s="77">
        <v>2018</v>
      </c>
      <c r="C17" s="78">
        <v>967.4</v>
      </c>
      <c r="D17" s="78">
        <v>1420.02</v>
      </c>
      <c r="E17" s="78">
        <v>937.39</v>
      </c>
      <c r="F17" s="78">
        <v>1311.23</v>
      </c>
      <c r="H17" s="12"/>
    </row>
    <row r="18" spans="2:13" ht="18" customHeight="1">
      <c r="B18" s="77">
        <v>2019</v>
      </c>
      <c r="C18" s="78">
        <v>989.63963273409115</v>
      </c>
      <c r="D18" s="78">
        <v>1466.1257319129511</v>
      </c>
      <c r="E18" s="78">
        <v>962.55030148478431</v>
      </c>
      <c r="F18" s="78">
        <v>1345.982851671419</v>
      </c>
      <c r="H18" s="12"/>
    </row>
    <row r="19" spans="2:13" ht="18" customHeight="1">
      <c r="B19" s="77">
        <v>2020</v>
      </c>
      <c r="C19" s="78">
        <v>1005.72</v>
      </c>
      <c r="D19" s="78">
        <v>1528.73</v>
      </c>
      <c r="E19" s="78">
        <v>975.16</v>
      </c>
      <c r="F19" s="78">
        <v>1406.74</v>
      </c>
      <c r="H19" s="12"/>
    </row>
    <row r="20" spans="2:13" ht="18" customHeight="1">
      <c r="B20" s="77">
        <v>2021</v>
      </c>
      <c r="C20" s="78">
        <v>1019.71</v>
      </c>
      <c r="D20" s="78">
        <v>1502.99</v>
      </c>
      <c r="E20" s="78">
        <v>989.46</v>
      </c>
      <c r="F20" s="78">
        <v>1388.38</v>
      </c>
      <c r="H20" s="12"/>
    </row>
    <row r="21" spans="2:13" ht="18" customHeight="1">
      <c r="B21" s="77">
        <v>2022</v>
      </c>
      <c r="C21" s="78">
        <v>1045.74</v>
      </c>
      <c r="D21" s="78">
        <v>1523.4</v>
      </c>
      <c r="E21" s="78">
        <v>1017.01</v>
      </c>
      <c r="F21" s="78">
        <v>1426.75</v>
      </c>
      <c r="H21" s="12"/>
    </row>
    <row r="22" spans="2:13" ht="18" customHeight="1">
      <c r="B22" s="77">
        <v>2023</v>
      </c>
      <c r="C22" s="78">
        <v>1055.3499999999999</v>
      </c>
      <c r="D22" s="78">
        <v>1555.31</v>
      </c>
      <c r="E22" s="78">
        <v>1031.49</v>
      </c>
      <c r="F22" s="78">
        <v>1453.14</v>
      </c>
      <c r="H22" s="12"/>
    </row>
    <row r="23" spans="2:13" ht="18" customHeight="1">
      <c r="B23" s="194" t="s">
        <v>223</v>
      </c>
      <c r="C23" s="78">
        <f>'Distrib - regím. Altas nuevas'!$I$42</f>
        <v>1085.1270928769191</v>
      </c>
      <c r="D23" s="78">
        <f>'Distrib - regím. Altas nuevas'!$I$44</f>
        <v>1582.3656489714087</v>
      </c>
      <c r="E23" s="78">
        <f>'Distrib - regím. Altas nuevas'!$O$42</f>
        <v>1063.0103463375797</v>
      </c>
      <c r="F23" s="78">
        <f>'Distrib - regím. Altas nuevas'!$O$44</f>
        <v>1479.7293924848659</v>
      </c>
    </row>
    <row r="25" spans="2:13">
      <c r="B25" s="470" t="s">
        <v>125</v>
      </c>
      <c r="C25" s="471"/>
      <c r="D25" s="471"/>
      <c r="E25" s="471"/>
      <c r="F25" s="471"/>
    </row>
    <row r="26" spans="2:13" ht="25.5" customHeight="1">
      <c r="B26" s="77">
        <v>2008</v>
      </c>
      <c r="C26" s="80">
        <f t="shared" ref="C26:F37" si="0">C7/C6-1</f>
        <v>4.274858211666599E-2</v>
      </c>
      <c r="D26" s="80">
        <f t="shared" si="0"/>
        <v>4.7465920434647479E-2</v>
      </c>
      <c r="E26" s="80">
        <f t="shared" si="0"/>
        <v>4.5928053959530368E-2</v>
      </c>
      <c r="F26" s="80">
        <f t="shared" si="0"/>
        <v>5.7686505621819428E-2</v>
      </c>
      <c r="G26" s="80"/>
      <c r="H26" s="75"/>
    </row>
    <row r="27" spans="2:13" ht="17.850000000000001" customHeight="1">
      <c r="B27" s="77">
        <v>2009</v>
      </c>
      <c r="C27" s="80">
        <f t="shared" si="0"/>
        <v>2.1580576410234364E-2</v>
      </c>
      <c r="D27" s="80">
        <f t="shared" si="0"/>
        <v>3.9823458188493532E-2</v>
      </c>
      <c r="E27" s="80">
        <f t="shared" si="0"/>
        <v>3.2614017698269437E-2</v>
      </c>
      <c r="F27" s="80">
        <f t="shared" si="0"/>
        <v>5.5472092802129724E-2</v>
      </c>
      <c r="G27" s="80"/>
      <c r="H27" s="75"/>
      <c r="L27" s="223"/>
    </row>
    <row r="28" spans="2:13" ht="17.850000000000001" customHeight="1">
      <c r="B28" s="77">
        <v>2010</v>
      </c>
      <c r="C28" s="80">
        <f t="shared" si="0"/>
        <v>3.853815025265761E-2</v>
      </c>
      <c r="D28" s="80">
        <f t="shared" si="0"/>
        <v>4.6779803625491168E-2</v>
      </c>
      <c r="E28" s="80">
        <f t="shared" si="0"/>
        <v>3.6094277651848028E-2</v>
      </c>
      <c r="F28" s="80">
        <f t="shared" si="0"/>
        <v>5.597996468595734E-2</v>
      </c>
      <c r="G28" s="80"/>
      <c r="H28" s="75"/>
      <c r="L28" s="223"/>
    </row>
    <row r="29" spans="2:13" ht="17.850000000000001" customHeight="1">
      <c r="B29" s="77">
        <v>2011</v>
      </c>
      <c r="C29" s="80">
        <f t="shared" si="0"/>
        <v>2.8265126890230308E-2</v>
      </c>
      <c r="D29" s="80">
        <f t="shared" si="0"/>
        <v>9.8248887613030522E-3</v>
      </c>
      <c r="E29" s="80">
        <f t="shared" si="0"/>
        <v>2.8597260824431592E-2</v>
      </c>
      <c r="F29" s="80">
        <f t="shared" si="0"/>
        <v>2.5499496664334709E-2</v>
      </c>
      <c r="G29" s="80"/>
      <c r="H29" s="75"/>
      <c r="L29" s="223"/>
    </row>
    <row r="30" spans="2:13" ht="17.850000000000001" customHeight="1">
      <c r="B30" s="77">
        <v>2012</v>
      </c>
      <c r="C30" s="80">
        <f t="shared" si="0"/>
        <v>-1.4902515167579566E-2</v>
      </c>
      <c r="D30" s="80">
        <f t="shared" si="0"/>
        <v>-1.2209595690396369E-2</v>
      </c>
      <c r="E30" s="80">
        <f t="shared" si="0"/>
        <v>2.3819600438411026E-2</v>
      </c>
      <c r="F30" s="80">
        <f t="shared" si="0"/>
        <v>4.1511725606661942E-2</v>
      </c>
      <c r="G30" s="80"/>
      <c r="H30" s="75"/>
      <c r="L30" s="223"/>
    </row>
    <row r="31" spans="2:13" ht="17.850000000000001" customHeight="1">
      <c r="B31" s="77">
        <v>2013</v>
      </c>
      <c r="C31" s="80">
        <f t="shared" si="0"/>
        <v>2.0629036115760169E-3</v>
      </c>
      <c r="D31" s="80">
        <f t="shared" si="0"/>
        <v>2.4944061126259909E-2</v>
      </c>
      <c r="E31" s="80">
        <f t="shared" si="0"/>
        <v>1.2485955949377736E-2</v>
      </c>
      <c r="F31" s="80">
        <f t="shared" si="0"/>
        <v>3.4881027500659023E-2</v>
      </c>
      <c r="G31" s="80"/>
      <c r="H31" s="75"/>
      <c r="L31" s="223"/>
    </row>
    <row r="32" spans="2:13" ht="17.850000000000001" customHeight="1">
      <c r="B32" s="77">
        <v>2014</v>
      </c>
      <c r="C32" s="80">
        <f t="shared" si="0"/>
        <v>-8.6622708874104504E-3</v>
      </c>
      <c r="D32" s="80">
        <f t="shared" si="0"/>
        <v>7.6513779499931545E-4</v>
      </c>
      <c r="E32" s="80">
        <f t="shared" si="0"/>
        <v>-6.2288011389808329E-3</v>
      </c>
      <c r="F32" s="80">
        <f t="shared" si="0"/>
        <v>1.469544009138346E-2</v>
      </c>
      <c r="G32" s="80"/>
      <c r="H32" s="75"/>
      <c r="J32" s="9"/>
      <c r="K32" s="9"/>
      <c r="L32" s="9"/>
      <c r="M32" s="9"/>
    </row>
    <row r="33" spans="1:15" ht="17.850000000000001" customHeight="1">
      <c r="B33" s="77">
        <v>2015</v>
      </c>
      <c r="C33" s="80">
        <f t="shared" si="0"/>
        <v>-1.3071829855537676E-2</v>
      </c>
      <c r="D33" s="80">
        <f t="shared" si="0"/>
        <v>2.4290333667678965E-2</v>
      </c>
      <c r="E33" s="80">
        <f t="shared" si="0"/>
        <v>-8.5432270433692947E-3</v>
      </c>
      <c r="F33" s="80">
        <f t="shared" si="0"/>
        <v>2.1495725195484816E-2</v>
      </c>
      <c r="G33" s="80"/>
      <c r="H33" s="75"/>
      <c r="J33" s="10"/>
      <c r="K33" s="10"/>
      <c r="L33" s="10"/>
      <c r="M33" s="10"/>
    </row>
    <row r="34" spans="1:15" ht="17.850000000000001" customHeight="1">
      <c r="B34" s="77">
        <v>2016</v>
      </c>
      <c r="C34" s="80">
        <f t="shared" si="0"/>
        <v>-1.0754546286225408E-2</v>
      </c>
      <c r="D34" s="80">
        <f t="shared" si="0"/>
        <v>-6.3206190508799942E-3</v>
      </c>
      <c r="E34" s="80">
        <f t="shared" si="0"/>
        <v>-5.0787309547588588E-3</v>
      </c>
      <c r="F34" s="80">
        <f t="shared" si="0"/>
        <v>-7.8707909511968044E-3</v>
      </c>
      <c r="G34" s="80"/>
      <c r="H34" s="75"/>
      <c r="I34" s="11"/>
      <c r="J34" s="12"/>
      <c r="K34" s="12"/>
      <c r="L34" s="12"/>
      <c r="M34" s="12"/>
    </row>
    <row r="35" spans="1:15" ht="17.850000000000001" customHeight="1">
      <c r="B35" s="77">
        <v>2017</v>
      </c>
      <c r="C35" s="80">
        <f t="shared" si="0"/>
        <v>-2.9901663601147321E-3</v>
      </c>
      <c r="D35" s="80">
        <f t="shared" si="0"/>
        <v>-1.2521794262165042E-2</v>
      </c>
      <c r="E35" s="80">
        <f t="shared" si="0"/>
        <v>-7.3686458778288166E-4</v>
      </c>
      <c r="F35" s="80">
        <f t="shared" si="0"/>
        <v>-1.0432537508349715E-2</v>
      </c>
      <c r="G35" s="80"/>
      <c r="H35" s="75"/>
      <c r="K35" s="77"/>
    </row>
    <row r="36" spans="1:15" ht="17.850000000000001" customHeight="1">
      <c r="B36" s="77">
        <v>2018</v>
      </c>
      <c r="C36" s="80">
        <f t="shared" si="0"/>
        <v>-2.9682153605145034E-3</v>
      </c>
      <c r="D36" s="80">
        <f t="shared" si="0"/>
        <v>-8.9887640449438644E-3</v>
      </c>
      <c r="E36" s="80">
        <f t="shared" si="0"/>
        <v>1.7954280706629078E-3</v>
      </c>
      <c r="F36" s="80">
        <f t="shared" si="0"/>
        <v>-5.4912133002646968E-3</v>
      </c>
      <c r="G36" s="80"/>
      <c r="H36" s="75"/>
    </row>
    <row r="37" spans="1:15" ht="17.850000000000001" customHeight="1">
      <c r="B37" s="77">
        <v>2019</v>
      </c>
      <c r="C37" s="80">
        <f t="shared" si="0"/>
        <v>2.2989076632304206E-2</v>
      </c>
      <c r="D37" s="80">
        <f t="shared" si="0"/>
        <v>3.2468367989852975E-2</v>
      </c>
      <c r="E37" s="80">
        <f t="shared" si="0"/>
        <v>2.6840804238133842E-2</v>
      </c>
      <c r="F37" s="80">
        <f t="shared" si="0"/>
        <v>2.6504008962134007E-2</v>
      </c>
      <c r="G37" s="80"/>
      <c r="H37" s="75"/>
    </row>
    <row r="38" spans="1:15" ht="17.850000000000001" customHeight="1">
      <c r="B38" s="77">
        <v>2020</v>
      </c>
      <c r="C38" s="80">
        <f t="shared" ref="C38:F38" si="1">C19/C18-1</f>
        <v>1.6248709867735744E-2</v>
      </c>
      <c r="D38" s="80">
        <f t="shared" si="1"/>
        <v>4.2700476994810721E-2</v>
      </c>
      <c r="E38" s="80">
        <f t="shared" si="1"/>
        <v>1.3100300831826228E-2</v>
      </c>
      <c r="F38" s="80">
        <f t="shared" si="1"/>
        <v>4.5139615451366133E-2</v>
      </c>
      <c r="G38" s="80"/>
      <c r="H38" s="75"/>
    </row>
    <row r="39" spans="1:15" ht="17.850000000000001" customHeight="1">
      <c r="B39" s="77">
        <v>2021</v>
      </c>
      <c r="C39" s="80">
        <f t="shared" ref="C39:F39" si="2">C20/C19-1</f>
        <v>1.3910432327089106E-2</v>
      </c>
      <c r="D39" s="80">
        <f t="shared" si="2"/>
        <v>-1.6837505641938089E-2</v>
      </c>
      <c r="E39" s="80">
        <f t="shared" si="2"/>
        <v>1.4664260223963277E-2</v>
      </c>
      <c r="F39" s="80">
        <f t="shared" si="2"/>
        <v>-1.3051452293956212E-2</v>
      </c>
      <c r="G39" s="80"/>
      <c r="H39" s="75"/>
    </row>
    <row r="40" spans="1:15" ht="17.850000000000001" customHeight="1">
      <c r="B40" s="77">
        <v>2022</v>
      </c>
      <c r="C40" s="80">
        <f>C21/C20-1</f>
        <v>2.5526865481362293E-2</v>
      </c>
      <c r="D40" s="80">
        <f>D21/D20-1</f>
        <v>1.3579598001317361E-2</v>
      </c>
      <c r="E40" s="80">
        <f>E21/E20-1</f>
        <v>2.7843470175651364E-2</v>
      </c>
      <c r="F40" s="80">
        <f>F21/F20-1</f>
        <v>2.7636526023134822E-2</v>
      </c>
      <c r="G40" s="80"/>
      <c r="H40" s="75"/>
    </row>
    <row r="41" spans="1:15" ht="17.850000000000001" customHeight="1">
      <c r="B41" s="77">
        <v>2023</v>
      </c>
      <c r="C41" s="80">
        <f>C22/C21-1</f>
        <v>9.1896647350200311E-3</v>
      </c>
      <c r="D41" s="80">
        <f t="shared" ref="D41:F41" si="3">D22/D21-1</f>
        <v>2.0946566889851637E-2</v>
      </c>
      <c r="E41" s="80">
        <f t="shared" si="3"/>
        <v>1.4237814770749591E-2</v>
      </c>
      <c r="F41" s="80">
        <f t="shared" si="3"/>
        <v>1.8496583143507994E-2</v>
      </c>
      <c r="G41" s="80"/>
      <c r="H41" s="75"/>
    </row>
    <row r="42" spans="1:15" ht="22.7" customHeight="1">
      <c r="B42" s="79" t="s">
        <v>224</v>
      </c>
      <c r="C42" s="81">
        <f>C23/C49-1</f>
        <v>2.7096159845640289E-2</v>
      </c>
      <c r="D42" s="81">
        <f>D23/D49-1</f>
        <v>8.4733368731942704E-2</v>
      </c>
      <c r="E42" s="81">
        <f>E23/E49-1</f>
        <v>3.011865760039889E-2</v>
      </c>
      <c r="F42" s="81">
        <f>F23/F49-1</f>
        <v>9.0586365534754743E-2</v>
      </c>
      <c r="G42" s="80"/>
      <c r="H42" s="75"/>
      <c r="J42" s="5"/>
    </row>
    <row r="43" spans="1:15" ht="7.5" customHeight="1"/>
    <row r="44" spans="1:15" ht="3.4" customHeight="1">
      <c r="B44" s="82"/>
      <c r="C44" s="82"/>
      <c r="D44" s="82"/>
      <c r="E44" s="82"/>
      <c r="F44" s="82"/>
    </row>
    <row r="45" spans="1:15" ht="23.85" customHeight="1">
      <c r="B45" t="s">
        <v>217</v>
      </c>
    </row>
    <row r="46" spans="1:15" ht="23.85" customHeight="1">
      <c r="B46" t="s">
        <v>225</v>
      </c>
      <c r="K46" s="217"/>
      <c r="L46" s="217"/>
      <c r="M46" s="217"/>
      <c r="N46" s="217"/>
      <c r="O46" s="217"/>
    </row>
    <row r="47" spans="1:15" ht="35.65" customHeight="1">
      <c r="A47" s="374"/>
      <c r="B47" s="438"/>
      <c r="C47" s="320" t="s">
        <v>149</v>
      </c>
      <c r="D47" s="320"/>
      <c r="E47" s="320" t="s">
        <v>150</v>
      </c>
      <c r="F47" s="321"/>
      <c r="G47" s="321"/>
      <c r="H47" s="472"/>
      <c r="I47" s="472"/>
      <c r="K47" s="217"/>
      <c r="L47" s="217"/>
      <c r="M47" s="217"/>
      <c r="N47" s="217"/>
      <c r="O47" s="217"/>
    </row>
    <row r="48" spans="1:15">
      <c r="A48" s="374"/>
      <c r="B48" s="438"/>
      <c r="C48" s="320" t="s">
        <v>28</v>
      </c>
      <c r="D48" s="320" t="s">
        <v>29</v>
      </c>
      <c r="E48" s="320" t="s">
        <v>28</v>
      </c>
      <c r="F48" s="321" t="s">
        <v>29</v>
      </c>
      <c r="G48" s="321"/>
      <c r="H48" s="472"/>
      <c r="I48" s="472"/>
      <c r="K48" s="217"/>
      <c r="L48" s="222"/>
      <c r="M48" s="222"/>
      <c r="N48" s="217"/>
      <c r="O48" s="221"/>
    </row>
    <row r="49" spans="1:15" ht="21.4" customHeight="1">
      <c r="A49" s="374"/>
      <c r="B49" s="438"/>
      <c r="C49" s="322">
        <v>1056.5</v>
      </c>
      <c r="D49" s="322">
        <v>1458.76</v>
      </c>
      <c r="E49" s="320">
        <v>1031.93</v>
      </c>
      <c r="F49" s="323">
        <v>1356.82</v>
      </c>
      <c r="G49" s="321"/>
      <c r="H49" s="472"/>
      <c r="I49" s="472"/>
      <c r="K49" s="217"/>
      <c r="L49" s="217"/>
      <c r="M49" s="217"/>
      <c r="N49" s="217"/>
      <c r="O49" s="217"/>
    </row>
    <row r="50" spans="1:15" ht="19.7" customHeight="1">
      <c r="A50" s="374"/>
      <c r="B50" s="438"/>
      <c r="C50" s="320"/>
      <c r="D50" s="320"/>
      <c r="E50" s="320"/>
      <c r="F50" s="321"/>
      <c r="G50" s="321"/>
      <c r="H50" s="472"/>
      <c r="I50" s="472"/>
      <c r="K50" s="217"/>
      <c r="L50" s="217"/>
      <c r="M50" s="217"/>
      <c r="N50" s="217"/>
      <c r="O50" s="217"/>
    </row>
    <row r="51" spans="1:15">
      <c r="A51" s="374"/>
      <c r="B51" s="438"/>
      <c r="C51" s="438"/>
      <c r="D51" s="438"/>
      <c r="E51" s="438"/>
      <c r="F51" s="439"/>
      <c r="G51" s="321"/>
      <c r="H51" s="472"/>
      <c r="I51" s="472"/>
      <c r="K51" s="217"/>
      <c r="L51" s="217"/>
      <c r="M51" s="217"/>
      <c r="N51" s="217"/>
      <c r="O51" s="217"/>
    </row>
    <row r="52" spans="1:15">
      <c r="A52" s="374"/>
      <c r="B52" s="439"/>
      <c r="C52" s="439"/>
      <c r="D52" s="439"/>
      <c r="E52" s="439"/>
      <c r="F52" s="439"/>
      <c r="G52" s="321"/>
      <c r="H52" s="473"/>
      <c r="I52" s="472"/>
      <c r="K52" s="217"/>
      <c r="L52" s="217"/>
      <c r="M52" s="217"/>
      <c r="N52" s="217"/>
      <c r="O52" s="217"/>
    </row>
    <row r="53" spans="1:15">
      <c r="A53" s="374"/>
      <c r="B53" s="439"/>
      <c r="C53" s="439"/>
      <c r="D53" s="439"/>
      <c r="E53" s="439"/>
      <c r="F53" s="439"/>
      <c r="G53" s="439"/>
      <c r="H53" s="440"/>
      <c r="I53" s="440"/>
      <c r="K53" s="217"/>
      <c r="L53" s="217"/>
      <c r="M53" s="217"/>
      <c r="N53" s="217"/>
      <c r="O53" s="217"/>
    </row>
    <row r="54" spans="1:15">
      <c r="A54" s="374"/>
      <c r="B54" s="439"/>
      <c r="C54" s="439"/>
      <c r="D54" s="439"/>
      <c r="E54" s="439"/>
      <c r="F54" s="439"/>
      <c r="G54" s="439"/>
      <c r="H54" s="440"/>
      <c r="I54" s="440"/>
      <c r="K54" s="217"/>
      <c r="L54" s="217"/>
      <c r="M54" s="217"/>
      <c r="N54" s="217"/>
      <c r="O54" s="217"/>
    </row>
    <row r="55" spans="1:15">
      <c r="A55" s="374"/>
      <c r="B55" s="439"/>
      <c r="C55" s="439"/>
      <c r="D55" s="439"/>
      <c r="E55" s="439"/>
      <c r="F55" s="439"/>
      <c r="G55" s="440"/>
      <c r="H55" s="440"/>
      <c r="I55" s="440"/>
      <c r="K55" s="217"/>
      <c r="L55" s="217"/>
      <c r="M55" s="217"/>
      <c r="N55" s="217"/>
      <c r="O55" s="217"/>
    </row>
    <row r="56" spans="1:15">
      <c r="A56" s="374"/>
      <c r="B56" s="439"/>
      <c r="C56" s="439"/>
      <c r="D56" s="439"/>
      <c r="E56" s="439"/>
      <c r="F56" s="439"/>
      <c r="G56" s="440"/>
      <c r="H56" s="440"/>
      <c r="I56" s="440"/>
      <c r="K56" s="217"/>
      <c r="L56" s="217"/>
      <c r="M56" s="217"/>
      <c r="N56" s="217"/>
      <c r="O56" s="217"/>
    </row>
    <row r="57" spans="1:15">
      <c r="A57" s="374"/>
      <c r="B57" s="439"/>
      <c r="C57" s="439"/>
      <c r="D57" s="439"/>
      <c r="E57" s="439"/>
      <c r="F57" s="439"/>
      <c r="G57" s="440"/>
      <c r="H57" s="440"/>
      <c r="I57" s="440"/>
      <c r="K57" s="217"/>
      <c r="L57" s="217"/>
      <c r="M57" s="217"/>
      <c r="N57" s="217"/>
      <c r="O57" s="217"/>
    </row>
    <row r="58" spans="1:15">
      <c r="A58" s="361"/>
      <c r="B58" s="436"/>
      <c r="C58" s="437"/>
      <c r="D58" s="437"/>
      <c r="E58" s="437"/>
      <c r="F58" s="437"/>
      <c r="G58" s="435"/>
      <c r="H58" s="218"/>
      <c r="I58" s="218"/>
      <c r="K58" s="217"/>
      <c r="L58" s="217"/>
      <c r="M58" s="217"/>
      <c r="N58" s="217"/>
      <c r="O58" s="217"/>
    </row>
    <row r="59" spans="1:15">
      <c r="B59" s="436"/>
      <c r="C59" s="436"/>
      <c r="D59" s="436"/>
      <c r="E59" s="436"/>
      <c r="F59" s="436"/>
      <c r="G59" s="218"/>
      <c r="H59" s="218"/>
      <c r="I59" s="218"/>
    </row>
    <row r="60" spans="1:15">
      <c r="B60" s="436"/>
      <c r="C60" s="436"/>
      <c r="D60" s="436"/>
      <c r="E60" s="436"/>
      <c r="F60" s="436"/>
      <c r="G60" s="218"/>
    </row>
    <row r="61" spans="1:15">
      <c r="B61" s="361"/>
      <c r="C61" s="361"/>
      <c r="D61" s="361"/>
      <c r="E61" s="361"/>
      <c r="F61" s="361"/>
      <c r="G61" s="218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35</vt:i4>
      </vt:variant>
    </vt:vector>
  </HeadingPairs>
  <TitlesOfParts>
    <vt:vector size="50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Pensionistas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Pensionistas!Área_de_impresión</vt:lpstr>
      <vt:lpstr>Portada!Área_de_impresión</vt:lpstr>
      <vt:lpstr>FAM_NUMERO</vt:lpstr>
      <vt:lpstr>FAM_PENSION_MEDIA</vt:lpstr>
      <vt:lpstr>FAMILIARES_NUMERO</vt:lpstr>
      <vt:lpstr>FAMILIARES_PENSION_MEDIA</vt:lpstr>
      <vt:lpstr>Pensionistas!IP_NUMERO</vt:lpstr>
      <vt:lpstr>IP_NUMERO</vt:lpstr>
      <vt:lpstr>IP_PENSION_MEDIA</vt:lpstr>
      <vt:lpstr>JUB_NUMERO</vt:lpstr>
      <vt:lpstr>JUB_PENSION_MEDIA</vt:lpstr>
      <vt:lpstr>Pensionistas!ORF_NUMERO</vt:lpstr>
      <vt:lpstr>ORF_NUMERO</vt:lpstr>
      <vt:lpstr>ORF_PENSION_MEDIA</vt:lpstr>
      <vt:lpstr>Pensionistas!ORFANDAD_NUMERO</vt:lpstr>
      <vt:lpstr>ORFANDAD_NUMERO</vt:lpstr>
      <vt:lpstr>ORFANDAD_PENSION_MEDIA</vt:lpstr>
      <vt:lpstr>'Clase, género y edad'!Títulos_a_imprimir</vt:lpstr>
      <vt:lpstr>TOTAL_NUMERO</vt:lpstr>
      <vt:lpstr>TOTAL_PENSION_MEDIA</vt:lpstr>
      <vt:lpstr>VIUD_NUMERO</vt:lpstr>
      <vt:lpstr>VIUD_PENSION_MEDIA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GALLEGO SANCHEZ, ANGEL</cp:lastModifiedBy>
  <cp:lastPrinted>2024-04-17T07:39:11Z</cp:lastPrinted>
  <dcterms:created xsi:type="dcterms:W3CDTF">2016-11-17T11:36:14Z</dcterms:created>
  <dcterms:modified xsi:type="dcterms:W3CDTF">2024-05-20T07:47:32Z</dcterms:modified>
</cp:coreProperties>
</file>