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Marzo\"/>
    </mc:Choice>
  </mc:AlternateContent>
  <xr:revisionPtr revIDLastSave="0" documentId="13_ncr:1_{43E2C275-CF83-44CD-8093-0A75CC5BD966}" xr6:coauthVersionLast="47" xr6:coauthVersionMax="47" xr10:uidLastSave="{00000000-0000-0000-0000-000000000000}"/>
  <bookViews>
    <workbookView xWindow="-19320" yWindow="-120" windowWidth="19440" windowHeight="11160" tabRatio="779" activeTab="6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<sst xmlns="http://schemas.openxmlformats.org/spreadsheetml/2006/main" count="923" uniqueCount="230">
  <si>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</si>
  <si>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</si>
  <si>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</si>
  <si>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</si>
  <si>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</si>
  <si>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</si>
  <si>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</si>
  <si>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</si>
  <si>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</si>
  <si>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</si>
  <si>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</si>
  <si>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</si>
  <si>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</si>
  <si>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</si>
  <si>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</si>
  <si>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</si>
  <si>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</si>
  <si>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</si>
  <si>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</si>
  <si>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</si>
  <si>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</si>
  <si>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</si>
  <si>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</si>
  <si>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</si>
  <si>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</si>
  <si>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</si>
  <si>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</si>
  <si>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</si>
  <si>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</si>
  <si>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</si>
  <si>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</si>
  <si>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</si>
  <si>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</si>
  <si>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</si>
  <si>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</si>
  <si>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</si>
  <si>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</si>
  <si>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</si>
  <si>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</si>
  <si>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</si>
  <si>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</si>
  <si>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</si>
  <si>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</si>
  <si>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</si>
  <si>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</si>
  <si>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</si>
  <si>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</si>
  <si>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</si>
  <si>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</si>
  <si>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</si>
  <si>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</si>
  <si>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</si>
  <si>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</si>
  <si>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</si>
  <si>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</si>
  <si>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</si>
  <si>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</si>
  <si>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</si>
  <si>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</si>
  <si>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</si>
  <si>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</si>
  <si>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</si>
  <si>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</si>
  <si>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</si>
  <si>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</si>
  <si>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</si>
  <si>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</si>
  <si>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</si>
  <si>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</si>
  <si>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</si>
  <si>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</si>
  <si>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</si>
  <si>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</si>
  <si>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</si>
  <si>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</si>
  <si>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</si>
  <si>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</si>
  <si>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</si>
  <si>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</si>
  <si>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</si>
  <si>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</si>
  <si>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</si>
  <si>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</si>
  <si>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</si>
  <si>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</si>
  <si>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</si>
  <si>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</si>
  <si>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</si>
  <si>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</si>
  <si>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</si>
  <si>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</si>
  <si>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</si>
  <si>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</si>
  <si>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</si>
  <si>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</si>
  <si>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</si>
  <si>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</si>
  <si>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</si>
  <si>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</si>
  <si>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</si>
  <si>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</si>
  <si>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</si>
  <si>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</si>
  <si>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</si>
  <si>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</si>
  <si>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</si>
  <si>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</si>
  <si>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</si>
  <si>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</si>
  <si>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</si>
  <si>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</si>
  <si>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</si>
  <si>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</si>
  <si>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</si>
  <si>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</si>
  <si>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</si>
  <si>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</si>
  <si>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</si>
  <si>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</si>
  <si>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</si>
  <si>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</si>
  <si>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</si>
  <si>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</si>
  <si>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</si>
  <si>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</si>
  <si>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</si>
  <si>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</si>
  <si>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</si>
  <si>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</si>
  <si>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</si>
  <si>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</si>
  <si>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</si>
  <si>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</si>
  <si>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</si>
  <si>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</si>
  <si>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</si>
  <si>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</si>
  <si>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</si>
  <si>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</si>
  <si>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</si>
  <si>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</si>
  <si>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</si>
  <si>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</si>
  <si>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</si>
  <si>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</si>
  <si>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</si>
  <si>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</si>
  <si>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</si>
  <si>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</si>
  <si>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</si>
  <si>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</si>
  <si>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</si>
  <si>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</si>
  <si>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</si>
  <si>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</si>
  <si>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</si>
  <si>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</si>
  <si>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</si>
  <si>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</si>
  <si>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</si>
  <si>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</si>
  <si>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</si>
  <si>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</si>
  <si>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</si>
  <si>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</si>
  <si>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</si>
  <si>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</si>
  <si>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</si>
  <si>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</si>
  <si>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</si>
  <si>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</si>
  <si>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</si>
  <si>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</si>
  <si>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</si>
  <si>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</si>
  <si>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</si>
  <si>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</si>
  <si>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</si>
  <si>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</si>
  <si>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</si>
  <si>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</si>
  <si>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</si>
  <si>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</si>
  <si>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</si>
  <si>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</si>
  <si>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</si>
  <si>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</si>
  <si>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</si>
  <si>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</si>
  <si>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</si>
  <si>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</si>
  <si>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</si>
  <si>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</si>
  <si>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</si>
  <si>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</si>
  <si>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</si>
  <si>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</si>
  <si>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</si>
  <si>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</si>
  <si>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</si>
  <si>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</si>
  <si>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</si>
  <si>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</si>
  <si>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</si>
  <si>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</si>
  <si>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</si>
  <si>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</si>
  <si>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</si>
  <si>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</si>
  <si>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</si>
  <si>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</si>
  <si>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</si>
  <si>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</si>
  <si>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</si>
  <si>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</si>
  <si>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</si>
  <si>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</si>
  <si>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</si>
  <si>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</si>
  <si>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PENSIONES CONTRIBUTIVAS EN VIGOR A 1 DE MARZO DE 2024</t>
  </si>
  <si>
    <t>FEBRERO 2024</t>
  </si>
  <si>
    <t>Datos a 1 de Marzo de 2024</t>
  </si>
  <si>
    <t xml:space="preserve">  1 de Marzo de 2024</t>
  </si>
  <si>
    <t>Febrero 2024</t>
  </si>
  <si>
    <t>Febrero 2024 (2)</t>
  </si>
  <si>
    <t>(2) Incremento sobre Febrero 2023</t>
  </si>
  <si>
    <t>1 de Marzo de 2024</t>
  </si>
  <si>
    <t>Datos a 01 de Marzo de 2024</t>
  </si>
  <si>
    <t>PENSIONISTAS DEL SISTEMA DE SEGURIDAD SOCIAL  A 1 DE MARZO DE 2024</t>
  </si>
  <si>
    <t>(1) 2008-2023 Pensión media de las altas acumuladas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</si>
</sst>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0.45794787692899325</c:v>
                </c:pt>
                <c:pt idx="1">
                  <c:v>0.12513009299490643</c:v>
                </c:pt>
                <c:pt idx="2">
                  <c:v>0.27482641044141543</c:v>
                </c:pt>
                <c:pt idx="3">
                  <c:v>0.14209561963468484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638245</c:v>
                </c:pt>
                <c:pt idx="1">
                  <c:v>70268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6341876</c:v>
                </c:pt>
                <c:pt idx="1">
                  <c:v>1529800</c:v>
                </c:pt>
                <c:pt idx="2">
                  <c:v>940547</c:v>
                </c:pt>
                <c:pt idx="3">
                  <c:v>323449</c:v>
                </c:pt>
                <c:pt idx="4">
                  <c:v>45128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4542861</c:v>
                </c:pt>
                <c:pt idx="1" formatCode="#,##0">
                  <c:v>4637904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1506458</c:v>
                </c:pt>
                <c:pt idx="1">
                  <c:v>283635</c:v>
                </c:pt>
                <c:pt idx="2">
                  <c:v>271004</c:v>
                </c:pt>
                <c:pt idx="3">
                  <c:v>184210</c:v>
                </c:pt>
                <c:pt idx="4">
                  <c:v>334519</c:v>
                </c:pt>
                <c:pt idx="5">
                  <c:v>131541</c:v>
                </c:pt>
                <c:pt idx="6">
                  <c:v>572230</c:v>
                </c:pt>
                <c:pt idx="7">
                  <c:v>369456</c:v>
                </c:pt>
                <c:pt idx="8">
                  <c:v>1567313</c:v>
                </c:pt>
                <c:pt idx="9">
                  <c:v>938423</c:v>
                </c:pt>
                <c:pt idx="10">
                  <c:v>221439</c:v>
                </c:pt>
                <c:pt idx="11">
                  <c:v>686939</c:v>
                </c:pt>
                <c:pt idx="12">
                  <c:v>1140730</c:v>
                </c:pt>
                <c:pt idx="13">
                  <c:v>236381</c:v>
                </c:pt>
                <c:pt idx="14">
                  <c:v>131793</c:v>
                </c:pt>
                <c:pt idx="15">
                  <c:v>521297</c:v>
                </c:pt>
                <c:pt idx="16">
                  <c:v>66514</c:v>
                </c:pt>
                <c:pt idx="17">
                  <c:v>8646</c:v>
                </c:pt>
                <c:pt idx="18">
                  <c:v>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276427"/>
          <a:ext cx="4828279" cy="1057009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10.142.082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486275"/>
          <a:ext cx="4828279" cy="1057009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12.693.136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695950"/>
          <a:ext cx="4828279" cy="10792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1.251,53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6921673"/>
          <a:ext cx="4828279" cy="1063359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1.438,20 €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124826"/>
          <a:ext cx="4828279" cy="10887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9.180.800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opLeftCell="A12" zoomScaleNormal="100" workbookViewId="0">
      <selection activeCell="I33" sqref="I33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68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K80" sqref="K80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64" t="s">
        <v>226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5" customHeight="1">
      <c r="A7" s="387"/>
      <c r="B7" s="503" t="s">
        <v>157</v>
      </c>
      <c r="C7" s="505" t="s">
        <v>47</v>
      </c>
      <c r="D7" s="427" t="s">
        <v>48</v>
      </c>
      <c r="E7" s="428"/>
      <c r="F7" s="429" t="s">
        <v>49</v>
      </c>
      <c r="G7" s="430"/>
      <c r="H7" s="446" t="s">
        <v>50</v>
      </c>
      <c r="I7" s="447"/>
    </row>
    <row r="8" spans="1:230" ht="36.75" customHeight="1">
      <c r="A8" s="387"/>
      <c r="B8" s="504"/>
      <c r="C8" s="506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4">
        <v>202083</v>
      </c>
      <c r="E10" s="455">
        <v>1069.989239569881</v>
      </c>
      <c r="F10" s="456">
        <v>978039</v>
      </c>
      <c r="G10" s="457">
        <v>1299.9879389574444</v>
      </c>
      <c r="H10" s="458">
        <v>393762</v>
      </c>
      <c r="I10" s="459">
        <v>827.4295275826513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10128</v>
      </c>
      <c r="E11" s="403">
        <v>1060.4701145339652</v>
      </c>
      <c r="F11" s="402">
        <v>69488</v>
      </c>
      <c r="G11" s="403">
        <v>1179.5937003511394</v>
      </c>
      <c r="H11" s="402">
        <v>28785</v>
      </c>
      <c r="I11" s="403">
        <v>755.91022094841071</v>
      </c>
    </row>
    <row r="12" spans="1:230" s="400" customFormat="1" ht="18" customHeight="1">
      <c r="B12" s="395">
        <v>11</v>
      </c>
      <c r="C12" s="401" t="s">
        <v>54</v>
      </c>
      <c r="D12" s="402">
        <v>34226</v>
      </c>
      <c r="E12" s="403">
        <v>1154.7968445041781</v>
      </c>
      <c r="F12" s="402">
        <v>125875</v>
      </c>
      <c r="G12" s="403">
        <v>1477.4108372591857</v>
      </c>
      <c r="H12" s="402">
        <v>56949</v>
      </c>
      <c r="I12" s="403">
        <v>926.07819101301152</v>
      </c>
    </row>
    <row r="13" spans="1:230" s="400" customFormat="1" ht="18" customHeight="1">
      <c r="B13" s="395">
        <v>14</v>
      </c>
      <c r="C13" s="401" t="s">
        <v>55</v>
      </c>
      <c r="D13" s="402">
        <v>15295</v>
      </c>
      <c r="E13" s="403">
        <v>1004.8478287021902</v>
      </c>
      <c r="F13" s="402">
        <v>111835</v>
      </c>
      <c r="G13" s="403">
        <v>1197.2465988286312</v>
      </c>
      <c r="H13" s="402">
        <v>42899</v>
      </c>
      <c r="I13" s="403">
        <v>767.99729014662341</v>
      </c>
    </row>
    <row r="14" spans="1:230" s="400" customFormat="1" ht="18" customHeight="1">
      <c r="B14" s="395">
        <v>18</v>
      </c>
      <c r="C14" s="401" t="s">
        <v>56</v>
      </c>
      <c r="D14" s="402">
        <v>21890</v>
      </c>
      <c r="E14" s="403">
        <v>1073.828559616263</v>
      </c>
      <c r="F14" s="402">
        <v>120949</v>
      </c>
      <c r="G14" s="403">
        <v>1226.8619338729548</v>
      </c>
      <c r="H14" s="402">
        <v>45097</v>
      </c>
      <c r="I14" s="403">
        <v>752.15761381023117</v>
      </c>
    </row>
    <row r="15" spans="1:230" s="400" customFormat="1" ht="18" customHeight="1">
      <c r="B15" s="395">
        <v>21</v>
      </c>
      <c r="C15" s="401" t="s">
        <v>57</v>
      </c>
      <c r="D15" s="402">
        <v>12146</v>
      </c>
      <c r="E15" s="403">
        <v>1011.8319059772766</v>
      </c>
      <c r="F15" s="402">
        <v>60878</v>
      </c>
      <c r="G15" s="403">
        <v>1327.596400998719</v>
      </c>
      <c r="H15" s="402">
        <v>25051</v>
      </c>
      <c r="I15" s="403">
        <v>849.37597221667795</v>
      </c>
    </row>
    <row r="16" spans="1:230" s="400" customFormat="1" ht="18" customHeight="1">
      <c r="B16" s="395">
        <v>23</v>
      </c>
      <c r="C16" s="401" t="s">
        <v>58</v>
      </c>
      <c r="D16" s="402">
        <v>21168</v>
      </c>
      <c r="E16" s="403">
        <v>998.35836923658337</v>
      </c>
      <c r="F16" s="402">
        <v>84227</v>
      </c>
      <c r="G16" s="403">
        <v>1189.1240555878758</v>
      </c>
      <c r="H16" s="402">
        <v>35926</v>
      </c>
      <c r="I16" s="403">
        <v>792.93595056505046</v>
      </c>
    </row>
    <row r="17" spans="1:230" s="400" customFormat="1" ht="18" customHeight="1">
      <c r="B17" s="395">
        <v>29</v>
      </c>
      <c r="C17" s="401" t="s">
        <v>59</v>
      </c>
      <c r="D17" s="402">
        <v>29377</v>
      </c>
      <c r="E17" s="403">
        <v>1133.1929856690608</v>
      </c>
      <c r="F17" s="402">
        <v>175297</v>
      </c>
      <c r="G17" s="403">
        <v>1311.2797016492009</v>
      </c>
      <c r="H17" s="402">
        <v>67247</v>
      </c>
      <c r="I17" s="403">
        <v>823.99020238821072</v>
      </c>
    </row>
    <row r="18" spans="1:230" s="400" customFormat="1" ht="18" customHeight="1">
      <c r="B18" s="395">
        <v>41</v>
      </c>
      <c r="C18" s="401" t="s">
        <v>60</v>
      </c>
      <c r="D18" s="402">
        <v>57853</v>
      </c>
      <c r="E18" s="403">
        <v>1043.5775506888147</v>
      </c>
      <c r="F18" s="402">
        <v>229490</v>
      </c>
      <c r="G18" s="403">
        <v>1352.4739501939084</v>
      </c>
      <c r="H18" s="402">
        <v>91808</v>
      </c>
      <c r="I18" s="403">
        <v>863.43490534593923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4">
        <v>21120</v>
      </c>
      <c r="E20" s="455">
        <v>1218.3443380681817</v>
      </c>
      <c r="F20" s="456">
        <v>206933</v>
      </c>
      <c r="G20" s="457">
        <v>1510.8647641990406</v>
      </c>
      <c r="H20" s="458">
        <v>73082</v>
      </c>
      <c r="I20" s="459">
        <v>942.11734106893641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4940</v>
      </c>
      <c r="E21" s="403">
        <v>1111.0110870445344</v>
      </c>
      <c r="F21" s="402">
        <v>34804</v>
      </c>
      <c r="G21" s="403">
        <v>1373.6719379956326</v>
      </c>
      <c r="H21" s="402">
        <v>12896</v>
      </c>
      <c r="I21" s="403">
        <v>870.05699906947882</v>
      </c>
    </row>
    <row r="22" spans="1:230" s="400" customFormat="1" ht="18" customHeight="1">
      <c r="B22" s="395">
        <v>40</v>
      </c>
      <c r="C22" s="401" t="s">
        <v>63</v>
      </c>
      <c r="D22" s="402">
        <v>3322</v>
      </c>
      <c r="E22" s="403">
        <v>1105.8983564118</v>
      </c>
      <c r="F22" s="402">
        <v>23313</v>
      </c>
      <c r="G22" s="403">
        <v>1387.5750199459528</v>
      </c>
      <c r="H22" s="402">
        <v>8210</v>
      </c>
      <c r="I22" s="403">
        <v>854.91768453105965</v>
      </c>
    </row>
    <row r="23" spans="1:230" s="400" customFormat="1" ht="18" customHeight="1">
      <c r="B23" s="395">
        <v>50</v>
      </c>
      <c r="C23" s="401" t="s">
        <v>64</v>
      </c>
      <c r="D23" s="402">
        <v>12858</v>
      </c>
      <c r="E23" s="403">
        <v>1288.6330152434282</v>
      </c>
      <c r="F23" s="402">
        <v>148816</v>
      </c>
      <c r="G23" s="403">
        <v>1562.2645661756801</v>
      </c>
      <c r="H23" s="402">
        <v>51976</v>
      </c>
      <c r="I23" s="403">
        <v>973.7703992227182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4">
        <v>25713</v>
      </c>
      <c r="E25" s="455">
        <v>1318.5261078053904</v>
      </c>
      <c r="F25" s="456">
        <v>186055</v>
      </c>
      <c r="G25" s="457">
        <v>1710.4078232243162</v>
      </c>
      <c r="H25" s="458">
        <v>77436</v>
      </c>
      <c r="I25" s="459">
        <v>1025.6892673950101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54">
        <v>17345</v>
      </c>
      <c r="E27" s="455">
        <v>1089.4870729316806</v>
      </c>
      <c r="F27" s="456">
        <v>138190</v>
      </c>
      <c r="G27" s="457">
        <v>1326.325122729575</v>
      </c>
      <c r="H27" s="458">
        <v>45322</v>
      </c>
      <c r="I27" s="459">
        <v>807.26752813203291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4">
        <v>51460</v>
      </c>
      <c r="E29" s="455">
        <v>1101.0392186164011</v>
      </c>
      <c r="F29" s="456">
        <v>205751</v>
      </c>
      <c r="G29" s="457">
        <v>1325.680530446997</v>
      </c>
      <c r="H29" s="458">
        <v>83091</v>
      </c>
      <c r="I29" s="459">
        <v>840.11612617491676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28479</v>
      </c>
      <c r="E30" s="403">
        <v>1153.5295926823271</v>
      </c>
      <c r="F30" s="402">
        <v>106672</v>
      </c>
      <c r="G30" s="403">
        <v>1347.0364530523475</v>
      </c>
      <c r="H30" s="402">
        <v>42795</v>
      </c>
      <c r="I30" s="403">
        <v>848.72993083304129</v>
      </c>
    </row>
    <row r="31" spans="1:230" s="400" customFormat="1" ht="18" customHeight="1">
      <c r="B31" s="395">
        <v>38</v>
      </c>
      <c r="C31" s="401" t="s">
        <v>68</v>
      </c>
      <c r="D31" s="402">
        <v>22981</v>
      </c>
      <c r="E31" s="403">
        <v>1035.990989077934</v>
      </c>
      <c r="F31" s="402">
        <v>99079</v>
      </c>
      <c r="G31" s="403">
        <v>1302.6879792892539</v>
      </c>
      <c r="H31" s="402">
        <v>40296</v>
      </c>
      <c r="I31" s="403">
        <v>830.96812710939048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4">
        <v>12682</v>
      </c>
      <c r="E33" s="455">
        <v>1214.1414973978867</v>
      </c>
      <c r="F33" s="456">
        <v>92074</v>
      </c>
      <c r="G33" s="457">
        <v>1527.1349146338814</v>
      </c>
      <c r="H33" s="458">
        <v>34966</v>
      </c>
      <c r="I33" s="459">
        <v>942.03784790939767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4">
        <v>45642</v>
      </c>
      <c r="E35" s="455">
        <v>1157.3212085359969</v>
      </c>
      <c r="F35" s="456">
        <v>405717</v>
      </c>
      <c r="G35" s="457">
        <v>1431.633434216461</v>
      </c>
      <c r="H35" s="458">
        <v>149437</v>
      </c>
      <c r="I35" s="459">
        <v>889.78458239927227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3072</v>
      </c>
      <c r="E36" s="403">
        <v>1032.0505566406252</v>
      </c>
      <c r="F36" s="402">
        <v>25056</v>
      </c>
      <c r="G36" s="403">
        <v>1246.2570286558112</v>
      </c>
      <c r="H36" s="402">
        <v>9683</v>
      </c>
      <c r="I36" s="403">
        <v>821.38534545079017</v>
      </c>
    </row>
    <row r="37" spans="1:230" s="400" customFormat="1" ht="18" customHeight="1">
      <c r="B37" s="395">
        <v>9</v>
      </c>
      <c r="C37" s="401" t="s">
        <v>72</v>
      </c>
      <c r="D37" s="402">
        <v>4889</v>
      </c>
      <c r="E37" s="403">
        <v>1291.0298486398035</v>
      </c>
      <c r="F37" s="402">
        <v>64159</v>
      </c>
      <c r="G37" s="403">
        <v>1524.6051869574026</v>
      </c>
      <c r="H37" s="402">
        <v>20716</v>
      </c>
      <c r="I37" s="403">
        <v>919.01174551071642</v>
      </c>
    </row>
    <row r="38" spans="1:230" s="400" customFormat="1" ht="18" customHeight="1">
      <c r="B38" s="395">
        <v>24</v>
      </c>
      <c r="C38" s="401" t="s">
        <v>73</v>
      </c>
      <c r="D38" s="402">
        <v>13167</v>
      </c>
      <c r="E38" s="403">
        <v>1225.3316632490319</v>
      </c>
      <c r="F38" s="402">
        <v>87428</v>
      </c>
      <c r="G38" s="403">
        <v>1435.8186995013041</v>
      </c>
      <c r="H38" s="402">
        <v>34198</v>
      </c>
      <c r="I38" s="403">
        <v>868.65702526463542</v>
      </c>
    </row>
    <row r="39" spans="1:230" s="400" customFormat="1" ht="18" customHeight="1">
      <c r="B39" s="395">
        <v>34</v>
      </c>
      <c r="C39" s="401" t="s">
        <v>74</v>
      </c>
      <c r="D39" s="402">
        <v>3837</v>
      </c>
      <c r="E39" s="403">
        <v>1127.6541282251758</v>
      </c>
      <c r="F39" s="402">
        <v>27804</v>
      </c>
      <c r="G39" s="403">
        <v>1476.2056455905627</v>
      </c>
      <c r="H39" s="402">
        <v>10266</v>
      </c>
      <c r="I39" s="403">
        <v>920.66423631404643</v>
      </c>
    </row>
    <row r="40" spans="1:230" s="400" customFormat="1" ht="18" customHeight="1">
      <c r="B40" s="395">
        <v>37</v>
      </c>
      <c r="C40" s="401" t="s">
        <v>75</v>
      </c>
      <c r="D40" s="402">
        <v>5221</v>
      </c>
      <c r="E40" s="403">
        <v>1092.1814939666731</v>
      </c>
      <c r="F40" s="402">
        <v>53281</v>
      </c>
      <c r="G40" s="403">
        <v>1324.8422843039732</v>
      </c>
      <c r="H40" s="402">
        <v>20083</v>
      </c>
      <c r="I40" s="403">
        <v>849.97996614051704</v>
      </c>
    </row>
    <row r="41" spans="1:230" s="400" customFormat="1" ht="18" customHeight="1">
      <c r="B41" s="395">
        <v>40</v>
      </c>
      <c r="C41" s="401" t="s">
        <v>76</v>
      </c>
      <c r="D41" s="402">
        <v>2484</v>
      </c>
      <c r="E41" s="403">
        <v>1061.8895974235104</v>
      </c>
      <c r="F41" s="402">
        <v>22933</v>
      </c>
      <c r="G41" s="403">
        <v>1368.0642096542103</v>
      </c>
      <c r="H41" s="402">
        <v>8398</v>
      </c>
      <c r="I41" s="403">
        <v>854.5755525125029</v>
      </c>
    </row>
    <row r="42" spans="1:230" s="400" customFormat="1" ht="18" customHeight="1">
      <c r="B42" s="395">
        <v>42</v>
      </c>
      <c r="C42" s="401" t="s">
        <v>77</v>
      </c>
      <c r="D42" s="402">
        <v>1189</v>
      </c>
      <c r="E42" s="403">
        <v>1148.5381917577795</v>
      </c>
      <c r="F42" s="402">
        <v>15587</v>
      </c>
      <c r="G42" s="403">
        <v>1361.1463052543786</v>
      </c>
      <c r="H42" s="402">
        <v>5179</v>
      </c>
      <c r="I42" s="403">
        <v>828.95205638154084</v>
      </c>
    </row>
    <row r="43" spans="1:230" s="400" customFormat="1" ht="18" customHeight="1">
      <c r="B43" s="395">
        <v>47</v>
      </c>
      <c r="C43" s="401" t="s">
        <v>78</v>
      </c>
      <c r="D43" s="402">
        <v>9676</v>
      </c>
      <c r="E43" s="403">
        <v>1132.7685324514262</v>
      </c>
      <c r="F43" s="402">
        <v>78476</v>
      </c>
      <c r="G43" s="403">
        <v>1587.8204221672868</v>
      </c>
      <c r="H43" s="402">
        <v>28350</v>
      </c>
      <c r="I43" s="403">
        <v>993.54333368606694</v>
      </c>
    </row>
    <row r="44" spans="1:230" s="400" customFormat="1" ht="18" customHeight="1">
      <c r="B44" s="395">
        <v>49</v>
      </c>
      <c r="C44" s="401" t="s">
        <v>79</v>
      </c>
      <c r="D44" s="402">
        <v>2107</v>
      </c>
      <c r="E44" s="403">
        <v>1050.3587517797816</v>
      </c>
      <c r="F44" s="402">
        <v>30993</v>
      </c>
      <c r="G44" s="403">
        <v>1207.8456916077826</v>
      </c>
      <c r="H44" s="402">
        <v>12564</v>
      </c>
      <c r="I44" s="403">
        <v>804.69401942056686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4">
        <v>44157</v>
      </c>
      <c r="E46" s="455">
        <v>1070.5606796204449</v>
      </c>
      <c r="F46" s="456">
        <v>233734</v>
      </c>
      <c r="G46" s="457">
        <v>1342.0534024147107</v>
      </c>
      <c r="H46" s="458">
        <v>95286</v>
      </c>
      <c r="I46" s="459">
        <v>881.56372300232977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6650</v>
      </c>
      <c r="E47" s="403">
        <v>1087.4660992481201</v>
      </c>
      <c r="F47" s="402">
        <v>45713</v>
      </c>
      <c r="G47" s="403">
        <v>1294.4978918469581</v>
      </c>
      <c r="H47" s="402">
        <v>18562</v>
      </c>
      <c r="I47" s="403">
        <v>847.67340372804665</v>
      </c>
    </row>
    <row r="48" spans="1:230" s="400" customFormat="1" ht="18" customHeight="1">
      <c r="B48" s="395">
        <v>13</v>
      </c>
      <c r="C48" s="401" t="s">
        <v>82</v>
      </c>
      <c r="D48" s="402">
        <v>14754</v>
      </c>
      <c r="E48" s="403">
        <v>1057.0218042564727</v>
      </c>
      <c r="F48" s="402">
        <v>56075</v>
      </c>
      <c r="G48" s="403">
        <v>1371.4073950958539</v>
      </c>
      <c r="H48" s="402">
        <v>26499</v>
      </c>
      <c r="I48" s="403">
        <v>911.3769810181517</v>
      </c>
    </row>
    <row r="49" spans="1:230" s="400" customFormat="1" ht="18" customHeight="1">
      <c r="B49" s="395">
        <v>16</v>
      </c>
      <c r="C49" s="401" t="s">
        <v>83</v>
      </c>
      <c r="D49" s="402">
        <v>6312</v>
      </c>
      <c r="E49" s="403">
        <v>1004.369114385298</v>
      </c>
      <c r="F49" s="402">
        <v>26023</v>
      </c>
      <c r="G49" s="403">
        <v>1220.8231917918765</v>
      </c>
      <c r="H49" s="402">
        <v>10905</v>
      </c>
      <c r="I49" s="403">
        <v>835.78181017881707</v>
      </c>
    </row>
    <row r="50" spans="1:230" s="400" customFormat="1" ht="18" customHeight="1">
      <c r="B50" s="395">
        <v>19</v>
      </c>
      <c r="C50" s="401" t="s">
        <v>84</v>
      </c>
      <c r="D50" s="402">
        <v>5620</v>
      </c>
      <c r="E50" s="403">
        <v>1182.2093843416371</v>
      </c>
      <c r="F50" s="402">
        <v>28186</v>
      </c>
      <c r="G50" s="403">
        <v>1528.2543631590152</v>
      </c>
      <c r="H50" s="402">
        <v>9473</v>
      </c>
      <c r="I50" s="403">
        <v>952.924107463317</v>
      </c>
    </row>
    <row r="51" spans="1:230" s="400" customFormat="1" ht="18" customHeight="1">
      <c r="B51" s="395">
        <v>45</v>
      </c>
      <c r="C51" s="401" t="s">
        <v>85</v>
      </c>
      <c r="D51" s="402">
        <v>10821</v>
      </c>
      <c r="E51" s="403">
        <v>1059.2555290638572</v>
      </c>
      <c r="F51" s="402">
        <v>77737</v>
      </c>
      <c r="G51" s="403">
        <v>1321.9136157814169</v>
      </c>
      <c r="H51" s="402">
        <v>29847</v>
      </c>
      <c r="I51" s="403">
        <v>870.2495346265955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4">
        <v>156693</v>
      </c>
      <c r="E53" s="455">
        <v>1278.2072475477526</v>
      </c>
      <c r="F53" s="456">
        <v>1180511</v>
      </c>
      <c r="G53" s="457">
        <v>1469.6288162160279</v>
      </c>
      <c r="H53" s="458">
        <v>390694</v>
      </c>
      <c r="I53" s="459">
        <v>910.06596279953101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116333</v>
      </c>
      <c r="E54" s="403">
        <v>1319.5504261903332</v>
      </c>
      <c r="F54" s="402">
        <v>886701</v>
      </c>
      <c r="G54" s="403">
        <v>1511.4485040052962</v>
      </c>
      <c r="H54" s="402">
        <v>290354</v>
      </c>
      <c r="I54" s="403">
        <v>941.27656405628977</v>
      </c>
    </row>
    <row r="55" spans="1:230" s="400" customFormat="1" ht="18" customHeight="1">
      <c r="B55" s="395">
        <v>17</v>
      </c>
      <c r="C55" s="401" t="s">
        <v>209</v>
      </c>
      <c r="D55" s="402">
        <v>12715</v>
      </c>
      <c r="E55" s="403">
        <v>1150.1358953991348</v>
      </c>
      <c r="F55" s="402">
        <v>112993</v>
      </c>
      <c r="G55" s="403">
        <v>1324.7679970440647</v>
      </c>
      <c r="H55" s="402">
        <v>36183</v>
      </c>
      <c r="I55" s="403">
        <v>800.34098554569846</v>
      </c>
    </row>
    <row r="56" spans="1:230" s="400" customFormat="1" ht="18" customHeight="1">
      <c r="B56" s="395">
        <v>25</v>
      </c>
      <c r="C56" s="401" t="s">
        <v>206</v>
      </c>
      <c r="D56" s="402">
        <v>10625</v>
      </c>
      <c r="E56" s="403">
        <v>1132.3413665882354</v>
      </c>
      <c r="F56" s="402">
        <v>64408</v>
      </c>
      <c r="G56" s="403">
        <v>1284.8256378089679</v>
      </c>
      <c r="H56" s="402">
        <v>23903</v>
      </c>
      <c r="I56" s="403">
        <v>780.45702087604047</v>
      </c>
    </row>
    <row r="57" spans="1:230" s="400" customFormat="1" ht="18" customHeight="1">
      <c r="B57" s="395">
        <v>43</v>
      </c>
      <c r="C57" s="401" t="s">
        <v>88</v>
      </c>
      <c r="D57" s="402">
        <v>17020</v>
      </c>
      <c r="E57" s="403">
        <v>1182.359787309048</v>
      </c>
      <c r="F57" s="402">
        <v>116409</v>
      </c>
      <c r="G57" s="403">
        <v>1393.9431104124253</v>
      </c>
      <c r="H57" s="402">
        <v>40254</v>
      </c>
      <c r="I57" s="403">
        <v>860.53295920902258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4">
        <v>93897</v>
      </c>
      <c r="E59" s="455">
        <v>1108.4275697839123</v>
      </c>
      <c r="F59" s="456">
        <v>661115</v>
      </c>
      <c r="G59" s="457">
        <v>1319.3952446699896</v>
      </c>
      <c r="H59" s="458">
        <v>245241</v>
      </c>
      <c r="I59" s="459">
        <v>837.08684302380118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23170</v>
      </c>
      <c r="E60" s="403">
        <v>1059.016586102719</v>
      </c>
      <c r="F60" s="402">
        <v>220317</v>
      </c>
      <c r="G60" s="403">
        <v>1227.1129240594237</v>
      </c>
      <c r="H60" s="402">
        <v>82133</v>
      </c>
      <c r="I60" s="403">
        <v>805.93796598200481</v>
      </c>
    </row>
    <row r="61" spans="1:230" s="400" customFormat="1" ht="18" customHeight="1">
      <c r="B61" s="395">
        <v>12</v>
      </c>
      <c r="C61" s="401" t="s">
        <v>208</v>
      </c>
      <c r="D61" s="402">
        <v>13348</v>
      </c>
      <c r="E61" s="403">
        <v>1119.4231323044651</v>
      </c>
      <c r="F61" s="402">
        <v>89070</v>
      </c>
      <c r="G61" s="403">
        <v>1267.9481761535869</v>
      </c>
      <c r="H61" s="402">
        <v>30467</v>
      </c>
      <c r="I61" s="403">
        <v>813.22471034233763</v>
      </c>
    </row>
    <row r="62" spans="1:230" s="400" customFormat="1" ht="18" customHeight="1">
      <c r="B62" s="395">
        <v>46</v>
      </c>
      <c r="C62" s="401" t="s">
        <v>90</v>
      </c>
      <c r="D62" s="402">
        <v>57379</v>
      </c>
      <c r="E62" s="403">
        <v>1125.822151832552</v>
      </c>
      <c r="F62" s="402">
        <v>351728</v>
      </c>
      <c r="G62" s="403">
        <v>1390.2276902606561</v>
      </c>
      <c r="H62" s="402">
        <v>132641</v>
      </c>
      <c r="I62" s="403">
        <v>861.85564237302196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4">
        <v>27569</v>
      </c>
      <c r="E64" s="455">
        <v>990.64726468134518</v>
      </c>
      <c r="F64" s="456">
        <v>139276</v>
      </c>
      <c r="G64" s="457">
        <v>1206.7043668686638</v>
      </c>
      <c r="H64" s="458">
        <v>59429</v>
      </c>
      <c r="I64" s="459">
        <v>815.15440744417731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17608</v>
      </c>
      <c r="E65" s="403">
        <v>983.86823546115409</v>
      </c>
      <c r="F65" s="402">
        <v>78972</v>
      </c>
      <c r="G65" s="403">
        <v>1224.2925872461126</v>
      </c>
      <c r="H65" s="402">
        <v>35463</v>
      </c>
      <c r="I65" s="403">
        <v>835.05840425231941</v>
      </c>
    </row>
    <row r="66" spans="1:230" s="400" customFormat="1" ht="18" customHeight="1">
      <c r="B66" s="395">
        <v>10</v>
      </c>
      <c r="C66" s="401" t="s">
        <v>93</v>
      </c>
      <c r="D66" s="402">
        <v>9961</v>
      </c>
      <c r="E66" s="403">
        <v>1002.6305140046181</v>
      </c>
      <c r="F66" s="402">
        <v>60304</v>
      </c>
      <c r="G66" s="403">
        <v>1183.6714513133459</v>
      </c>
      <c r="H66" s="402">
        <v>23966</v>
      </c>
      <c r="I66" s="403">
        <v>785.70203997329565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4">
        <v>73402</v>
      </c>
      <c r="E68" s="455">
        <v>1054.6055682406472</v>
      </c>
      <c r="F68" s="456">
        <v>487731</v>
      </c>
      <c r="G68" s="457">
        <v>1225.287206820974</v>
      </c>
      <c r="H68" s="458">
        <v>184153</v>
      </c>
      <c r="I68" s="459">
        <v>758.23672761236628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27856</v>
      </c>
      <c r="E69" s="403">
        <v>1056.4376055427917</v>
      </c>
      <c r="F69" s="402">
        <v>192348</v>
      </c>
      <c r="G69" s="403">
        <v>1289.9816555409986</v>
      </c>
      <c r="H69" s="402">
        <v>74027</v>
      </c>
      <c r="I69" s="403">
        <v>803.81267321382734</v>
      </c>
    </row>
    <row r="70" spans="1:230" s="400" customFormat="1" ht="18" customHeight="1">
      <c r="B70" s="395">
        <v>27</v>
      </c>
      <c r="C70" s="401" t="s">
        <v>95</v>
      </c>
      <c r="D70" s="402">
        <v>10799</v>
      </c>
      <c r="E70" s="403">
        <v>1043.2788684137422</v>
      </c>
      <c r="F70" s="402">
        <v>71126</v>
      </c>
      <c r="G70" s="403">
        <v>1103.0179051261143</v>
      </c>
      <c r="H70" s="402">
        <v>26953</v>
      </c>
      <c r="I70" s="403">
        <v>659.37595332616036</v>
      </c>
    </row>
    <row r="71" spans="1:230" s="400" customFormat="1" ht="18" customHeight="1">
      <c r="B71" s="395">
        <v>32</v>
      </c>
      <c r="C71" s="401" t="s">
        <v>207</v>
      </c>
      <c r="D71" s="402">
        <v>11695</v>
      </c>
      <c r="E71" s="403">
        <v>1066.2077084224027</v>
      </c>
      <c r="F71" s="402">
        <v>67141</v>
      </c>
      <c r="G71" s="403">
        <v>1027.7170970048107</v>
      </c>
      <c r="H71" s="402">
        <v>24734</v>
      </c>
      <c r="I71" s="403">
        <v>654.86892940891073</v>
      </c>
    </row>
    <row r="72" spans="1:230" s="400" customFormat="1" ht="18" customHeight="1">
      <c r="B72" s="395">
        <v>36</v>
      </c>
      <c r="C72" s="401" t="s">
        <v>96</v>
      </c>
      <c r="D72" s="402">
        <v>23052</v>
      </c>
      <c r="E72" s="403">
        <v>1051.8117443171959</v>
      </c>
      <c r="F72" s="402">
        <v>157116</v>
      </c>
      <c r="G72" s="403">
        <v>1285.8649536648084</v>
      </c>
      <c r="H72" s="402">
        <v>58439</v>
      </c>
      <c r="I72" s="403">
        <v>789.84991478293614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4">
        <v>87904</v>
      </c>
      <c r="E74" s="455">
        <v>1258.8599650755368</v>
      </c>
      <c r="F74" s="456">
        <v>843077</v>
      </c>
      <c r="G74" s="457">
        <v>1658.762572018926</v>
      </c>
      <c r="H74" s="458">
        <v>273028</v>
      </c>
      <c r="I74" s="459">
        <v>1020.5283366174898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4">
        <v>29304</v>
      </c>
      <c r="E76" s="455">
        <v>1049.0053125853126</v>
      </c>
      <c r="F76" s="456">
        <v>155511</v>
      </c>
      <c r="G76" s="457">
        <v>1289.6116620046168</v>
      </c>
      <c r="H76" s="458">
        <v>62225</v>
      </c>
      <c r="I76" s="459">
        <v>822.66889031739652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4">
        <v>9999</v>
      </c>
      <c r="E78" s="455">
        <v>1376.503297329733</v>
      </c>
      <c r="F78" s="456">
        <v>99525</v>
      </c>
      <c r="G78" s="457">
        <v>1616.2625599598091</v>
      </c>
      <c r="H78" s="458">
        <v>29895</v>
      </c>
      <c r="I78" s="459">
        <v>987.63809901321304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4">
        <v>39277</v>
      </c>
      <c r="E80" s="455">
        <v>1477.9420744965241</v>
      </c>
      <c r="F80" s="456">
        <v>385303</v>
      </c>
      <c r="G80" s="457">
        <v>1758.9551714884133</v>
      </c>
      <c r="H80" s="458">
        <v>134004</v>
      </c>
      <c r="I80" s="459">
        <v>1085.6468341989789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6183</v>
      </c>
      <c r="E81" s="403">
        <v>1465.5509671680413</v>
      </c>
      <c r="F81" s="402">
        <v>56662</v>
      </c>
      <c r="G81" s="403">
        <v>1772.8943694186585</v>
      </c>
      <c r="H81" s="402">
        <v>17280</v>
      </c>
      <c r="I81" s="403">
        <v>1074.952291087963</v>
      </c>
    </row>
    <row r="82" spans="1:230" s="400" customFormat="1" ht="18" customHeight="1">
      <c r="B82" s="395">
        <v>20</v>
      </c>
      <c r="C82" s="401" t="s">
        <v>204</v>
      </c>
      <c r="D82" s="402">
        <v>12109</v>
      </c>
      <c r="E82" s="403">
        <v>1516.613973903708</v>
      </c>
      <c r="F82" s="402">
        <v>133623</v>
      </c>
      <c r="G82" s="403">
        <v>1704.8689197967417</v>
      </c>
      <c r="H82" s="402">
        <v>43480</v>
      </c>
      <c r="I82" s="403">
        <v>1059.6072079116834</v>
      </c>
    </row>
    <row r="83" spans="1:230" s="400" customFormat="1" ht="18" customHeight="1">
      <c r="B83" s="395">
        <v>48</v>
      </c>
      <c r="C83" s="401" t="s">
        <v>211</v>
      </c>
      <c r="D83" s="402">
        <v>20985</v>
      </c>
      <c r="E83" s="403">
        <v>1459.2780852990231</v>
      </c>
      <c r="F83" s="402">
        <v>195018</v>
      </c>
      <c r="G83" s="403">
        <v>1791.964146950538</v>
      </c>
      <c r="H83" s="402">
        <v>73244</v>
      </c>
      <c r="I83" s="403">
        <v>1103.6278927966794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4">
        <v>4577</v>
      </c>
      <c r="E85" s="455">
        <v>1199.9551496613501</v>
      </c>
      <c r="F85" s="456">
        <v>50505</v>
      </c>
      <c r="G85" s="457">
        <v>1387.4963092763091</v>
      </c>
      <c r="H85" s="458">
        <v>15979</v>
      </c>
      <c r="I85" s="459">
        <v>883.64547906627456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986</v>
      </c>
      <c r="E87" s="403">
        <v>1322.9575862068966</v>
      </c>
      <c r="F87" s="402">
        <v>4662</v>
      </c>
      <c r="G87" s="403">
        <v>1580.9655083655082</v>
      </c>
      <c r="H87" s="402">
        <v>2638</v>
      </c>
      <c r="I87" s="403">
        <v>959.12078847611826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1267</v>
      </c>
      <c r="E88" s="405">
        <v>1293.33362273086</v>
      </c>
      <c r="F88" s="404">
        <v>4348</v>
      </c>
      <c r="G88" s="405">
        <v>1515.3534153633852</v>
      </c>
      <c r="H88" s="404">
        <v>2260</v>
      </c>
      <c r="I88" s="405">
        <v>887.39785840707975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945077</v>
      </c>
      <c r="E90" s="412">
        <v>1161.4326878127356</v>
      </c>
      <c r="F90" s="460">
        <v>6458057</v>
      </c>
      <c r="G90" s="461">
        <v>1438.2019754176847</v>
      </c>
      <c r="H90" s="462">
        <v>2351928</v>
      </c>
      <c r="I90" s="463">
        <v>894.07208890748529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K83" sqref="K83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64" t="str">
        <f>'Número pensiones (IP-J-V)'!$B$5</f>
        <v>1 de Marzo de 2024</v>
      </c>
      <c r="C5" s="465"/>
      <c r="D5" s="466"/>
      <c r="E5" s="467"/>
      <c r="F5" s="466"/>
      <c r="G5" s="467"/>
      <c r="H5" s="466"/>
      <c r="I5" s="46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03" t="s">
        <v>157</v>
      </c>
      <c r="C7" s="505" t="s">
        <v>47</v>
      </c>
      <c r="D7" s="427" t="s">
        <v>104</v>
      </c>
      <c r="E7" s="428"/>
      <c r="F7" s="429" t="s">
        <v>105</v>
      </c>
      <c r="G7" s="430"/>
      <c r="H7" s="447" t="s">
        <v>45</v>
      </c>
      <c r="I7" s="447"/>
    </row>
    <row r="8" spans="1:217" ht="36.75" customHeight="1">
      <c r="A8" s="387"/>
      <c r="B8" s="504"/>
      <c r="C8" s="506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4">
        <v>69759</v>
      </c>
      <c r="E10" s="455">
        <v>473.22292750756162</v>
      </c>
      <c r="F10" s="456">
        <v>12292</v>
      </c>
      <c r="G10" s="457">
        <v>701.40855515782596</v>
      </c>
      <c r="H10" s="458">
        <v>1655935</v>
      </c>
      <c r="I10" s="459">
        <v>1120.2789464139596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5457</v>
      </c>
      <c r="E11" s="403">
        <v>422.45428440535079</v>
      </c>
      <c r="F11" s="402">
        <v>515</v>
      </c>
      <c r="G11" s="403">
        <v>683.67790291262145</v>
      </c>
      <c r="H11" s="402">
        <v>114373</v>
      </c>
      <c r="I11" s="403">
        <v>1024.055950530282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10517</v>
      </c>
      <c r="E12" s="403">
        <v>507.67205857183598</v>
      </c>
      <c r="F12" s="402">
        <v>2828</v>
      </c>
      <c r="G12" s="403">
        <v>723.88256011315411</v>
      </c>
      <c r="H12" s="402">
        <v>230395</v>
      </c>
      <c r="I12" s="403">
        <v>1239.6914853186915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6941</v>
      </c>
      <c r="E13" s="403">
        <v>475.78034433078801</v>
      </c>
      <c r="F13" s="402">
        <v>1390</v>
      </c>
      <c r="G13" s="403">
        <v>678.88591366906473</v>
      </c>
      <c r="H13" s="402">
        <v>178360</v>
      </c>
      <c r="I13" s="403">
        <v>1045.3889855348739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7886</v>
      </c>
      <c r="E14" s="403">
        <v>453.61261856454473</v>
      </c>
      <c r="F14" s="402">
        <v>1499</v>
      </c>
      <c r="G14" s="403">
        <v>691.81755837224819</v>
      </c>
      <c r="H14" s="402">
        <v>197321</v>
      </c>
      <c r="I14" s="403">
        <v>1066.4253006522365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4355</v>
      </c>
      <c r="E15" s="403">
        <v>476.82237887485661</v>
      </c>
      <c r="F15" s="402">
        <v>809</v>
      </c>
      <c r="G15" s="403">
        <v>725.5367861557479</v>
      </c>
      <c r="H15" s="402">
        <v>103239</v>
      </c>
      <c r="I15" s="403">
        <v>1133.7998453103962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5514</v>
      </c>
      <c r="E16" s="403">
        <v>460.38358541893371</v>
      </c>
      <c r="F16" s="402">
        <v>829</v>
      </c>
      <c r="G16" s="403">
        <v>640.74118214716532</v>
      </c>
      <c r="H16" s="402">
        <v>147664</v>
      </c>
      <c r="I16" s="403">
        <v>1035.095543124932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12907</v>
      </c>
      <c r="E17" s="403">
        <v>458.82033315255296</v>
      </c>
      <c r="F17" s="402">
        <v>1660</v>
      </c>
      <c r="G17" s="403">
        <v>699.51994578313247</v>
      </c>
      <c r="H17" s="402">
        <v>286488</v>
      </c>
      <c r="I17" s="403">
        <v>1136.6873114755249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16182</v>
      </c>
      <c r="E18" s="403">
        <v>491.30806204424675</v>
      </c>
      <c r="F18" s="402">
        <v>2762</v>
      </c>
      <c r="G18" s="403">
        <v>710.52035119478649</v>
      </c>
      <c r="H18" s="402">
        <v>398095</v>
      </c>
      <c r="I18" s="403">
        <v>1155.3432595988395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4">
        <v>9466</v>
      </c>
      <c r="E20" s="455">
        <v>515.33539615465884</v>
      </c>
      <c r="F20" s="456">
        <v>832</v>
      </c>
      <c r="G20" s="457">
        <v>781.09700721153843</v>
      </c>
      <c r="H20" s="458">
        <v>311433</v>
      </c>
      <c r="I20" s="459">
        <v>1325.3543065763749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1652</v>
      </c>
      <c r="E21" s="403">
        <v>492.71489104116222</v>
      </c>
      <c r="F21" s="402">
        <v>86</v>
      </c>
      <c r="G21" s="403">
        <v>721.9854651162791</v>
      </c>
      <c r="H21" s="402">
        <v>54378</v>
      </c>
      <c r="I21" s="403">
        <v>1202.5816269447203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1033</v>
      </c>
      <c r="E22" s="403">
        <v>497.21888673765721</v>
      </c>
      <c r="F22" s="402">
        <v>102</v>
      </c>
      <c r="G22" s="403">
        <v>753.50029411764706</v>
      </c>
      <c r="H22" s="402">
        <v>35980</v>
      </c>
      <c r="I22" s="403">
        <v>1212.6650669816568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6781</v>
      </c>
      <c r="E23" s="403">
        <v>523.60606842648576</v>
      </c>
      <c r="F23" s="402">
        <v>644</v>
      </c>
      <c r="G23" s="403">
        <v>793.36169254658387</v>
      </c>
      <c r="H23" s="402">
        <v>221075</v>
      </c>
      <c r="I23" s="403">
        <v>1373.8929998416834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4">
        <v>8743</v>
      </c>
      <c r="E25" s="455">
        <v>608.35051012238364</v>
      </c>
      <c r="F25" s="456">
        <v>1973</v>
      </c>
      <c r="G25" s="457">
        <v>997.49189559047124</v>
      </c>
      <c r="H25" s="458">
        <v>299920</v>
      </c>
      <c r="I25" s="459">
        <v>1463.2079337490004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54">
        <v>5975</v>
      </c>
      <c r="E27" s="455">
        <v>433.75733556485346</v>
      </c>
      <c r="F27" s="456">
        <v>116</v>
      </c>
      <c r="G27" s="457">
        <v>725.80094827586208</v>
      </c>
      <c r="H27" s="458">
        <v>206948</v>
      </c>
      <c r="I27" s="459">
        <v>1166.6935360090451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4">
        <v>16456</v>
      </c>
      <c r="E29" s="455">
        <v>472.51270843461344</v>
      </c>
      <c r="F29" s="456">
        <v>2544</v>
      </c>
      <c r="G29" s="457">
        <v>715.02794418239012</v>
      </c>
      <c r="H29" s="458">
        <v>359302</v>
      </c>
      <c r="I29" s="459">
        <v>1137.8182205220121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9158</v>
      </c>
      <c r="E30" s="403">
        <v>479.07269381961135</v>
      </c>
      <c r="F30" s="402">
        <v>1700</v>
      </c>
      <c r="G30" s="403">
        <v>703.80206470588246</v>
      </c>
      <c r="H30" s="402">
        <v>188804</v>
      </c>
      <c r="I30" s="403">
        <v>1157.0075338446218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7298</v>
      </c>
      <c r="E31" s="403">
        <v>464.28081666209914</v>
      </c>
      <c r="F31" s="402">
        <v>844</v>
      </c>
      <c r="G31" s="403">
        <v>737.63931279620851</v>
      </c>
      <c r="H31" s="402">
        <v>170498</v>
      </c>
      <c r="I31" s="403">
        <v>1116.5685923002027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4">
        <v>4554</v>
      </c>
      <c r="E33" s="455">
        <v>550.57043258673696</v>
      </c>
      <c r="F33" s="456">
        <v>1362</v>
      </c>
      <c r="G33" s="457">
        <v>821.75209985315723</v>
      </c>
      <c r="H33" s="458">
        <v>145638</v>
      </c>
      <c r="I33" s="459">
        <v>1322.2715369615087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4">
        <v>19086</v>
      </c>
      <c r="E35" s="455">
        <v>540.74604946033753</v>
      </c>
      <c r="F35" s="456">
        <v>3898</v>
      </c>
      <c r="G35" s="457">
        <v>752.6420548999489</v>
      </c>
      <c r="H35" s="458">
        <v>623780</v>
      </c>
      <c r="I35" s="459">
        <v>1250.2511993010357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1272</v>
      </c>
      <c r="E36" s="403">
        <v>536.86215408805026</v>
      </c>
      <c r="F36" s="402">
        <v>233</v>
      </c>
      <c r="G36" s="403">
        <v>688.41137339055797</v>
      </c>
      <c r="H36" s="402">
        <v>39316</v>
      </c>
      <c r="I36" s="403">
        <v>1098.62239876895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2865</v>
      </c>
      <c r="E37" s="403">
        <v>534.39274345549734</v>
      </c>
      <c r="F37" s="402">
        <v>322</v>
      </c>
      <c r="G37" s="403">
        <v>786.28959627329198</v>
      </c>
      <c r="H37" s="402">
        <v>92951</v>
      </c>
      <c r="I37" s="403">
        <v>1344.2723252036019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4067</v>
      </c>
      <c r="E38" s="403">
        <v>550.64611507253505</v>
      </c>
      <c r="F38" s="402">
        <v>1076</v>
      </c>
      <c r="G38" s="403">
        <v>828.25612453531596</v>
      </c>
      <c r="H38" s="402">
        <v>139936</v>
      </c>
      <c r="I38" s="403">
        <v>1247.0108732563451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1358</v>
      </c>
      <c r="E39" s="403">
        <v>563.43748895434464</v>
      </c>
      <c r="F39" s="402">
        <v>303</v>
      </c>
      <c r="G39" s="403">
        <v>773.42372937293737</v>
      </c>
      <c r="H39" s="402">
        <v>43568</v>
      </c>
      <c r="I39" s="403">
        <v>1281.2675635787737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2547</v>
      </c>
      <c r="E40" s="403">
        <v>549.07712603062419</v>
      </c>
      <c r="F40" s="402">
        <v>643</v>
      </c>
      <c r="G40" s="403">
        <v>698.83138413685856</v>
      </c>
      <c r="H40" s="402">
        <v>81775</v>
      </c>
      <c r="I40" s="403">
        <v>1164.2824458575355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1113</v>
      </c>
      <c r="E41" s="403">
        <v>505.17936208445644</v>
      </c>
      <c r="F41" s="402">
        <v>137</v>
      </c>
      <c r="G41" s="403">
        <v>705.16167883211676</v>
      </c>
      <c r="H41" s="402">
        <v>35065</v>
      </c>
      <c r="I41" s="403">
        <v>1193.4164423214031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694</v>
      </c>
      <c r="E42" s="403">
        <v>534.84342939481269</v>
      </c>
      <c r="F42" s="402">
        <v>78</v>
      </c>
      <c r="G42" s="403">
        <v>726.66858974358979</v>
      </c>
      <c r="H42" s="402">
        <v>22727</v>
      </c>
      <c r="I42" s="403">
        <v>1201.3377726932727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3586</v>
      </c>
      <c r="E43" s="403">
        <v>542.53657278304513</v>
      </c>
      <c r="F43" s="402">
        <v>684</v>
      </c>
      <c r="G43" s="403">
        <v>766.56915204678364</v>
      </c>
      <c r="H43" s="402">
        <v>120772</v>
      </c>
      <c r="I43" s="403">
        <v>1376.1740033285864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1584</v>
      </c>
      <c r="E44" s="403">
        <v>520.6109911616162</v>
      </c>
      <c r="F44" s="402">
        <v>422</v>
      </c>
      <c r="G44" s="403">
        <v>634.34471563981037</v>
      </c>
      <c r="H44" s="402">
        <v>47670</v>
      </c>
      <c r="I44" s="403">
        <v>1066.7166844975882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4">
        <v>14733</v>
      </c>
      <c r="E46" s="455">
        <v>498.55235797189977</v>
      </c>
      <c r="F46" s="456">
        <v>2634</v>
      </c>
      <c r="G46" s="457">
        <v>671.35359908883822</v>
      </c>
      <c r="H46" s="458">
        <v>390544</v>
      </c>
      <c r="I46" s="459">
        <v>1162.6614570189272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2925</v>
      </c>
      <c r="E47" s="403">
        <v>498.80164444444449</v>
      </c>
      <c r="F47" s="402">
        <v>751</v>
      </c>
      <c r="G47" s="403">
        <v>636.372982689747</v>
      </c>
      <c r="H47" s="402">
        <v>74601</v>
      </c>
      <c r="I47" s="403">
        <v>1127.0419475610236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4017</v>
      </c>
      <c r="E48" s="403">
        <v>526.55305700771714</v>
      </c>
      <c r="F48" s="402">
        <v>873</v>
      </c>
      <c r="G48" s="403">
        <v>709.52079037800672</v>
      </c>
      <c r="H48" s="402">
        <v>102218</v>
      </c>
      <c r="I48" s="403">
        <v>1167.9168373476293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1622</v>
      </c>
      <c r="E49" s="403">
        <v>512.99531442663385</v>
      </c>
      <c r="F49" s="402">
        <v>329</v>
      </c>
      <c r="G49" s="403">
        <v>640.70738601823712</v>
      </c>
      <c r="H49" s="402">
        <v>45191</v>
      </c>
      <c r="I49" s="403">
        <v>1068.0474328959313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1575</v>
      </c>
      <c r="E50" s="403">
        <v>496.65723174603175</v>
      </c>
      <c r="F50" s="402">
        <v>117</v>
      </c>
      <c r="G50" s="403">
        <v>769.24401709401707</v>
      </c>
      <c r="H50" s="402">
        <v>44971</v>
      </c>
      <c r="I50" s="403">
        <v>1325.7139263080653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4594</v>
      </c>
      <c r="E51" s="403">
        <v>469.46014584240316</v>
      </c>
      <c r="F51" s="402">
        <v>564</v>
      </c>
      <c r="G51" s="403">
        <v>656.42436170212761</v>
      </c>
      <c r="H51" s="402">
        <v>123563</v>
      </c>
      <c r="I51" s="403">
        <v>1155.0793031894659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4">
        <v>50705</v>
      </c>
      <c r="E53" s="455">
        <v>494.90186273543065</v>
      </c>
      <c r="F53" s="456">
        <v>1368</v>
      </c>
      <c r="G53" s="457">
        <v>817.42700292397649</v>
      </c>
      <c r="H53" s="458">
        <v>1779971</v>
      </c>
      <c r="I53" s="459">
        <v>1301.6889949667727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37316</v>
      </c>
      <c r="E54" s="403">
        <v>513.05292850251897</v>
      </c>
      <c r="F54" s="402">
        <v>1065</v>
      </c>
      <c r="G54" s="403">
        <v>835.22712676056335</v>
      </c>
      <c r="H54" s="402">
        <v>1331769</v>
      </c>
      <c r="I54" s="403">
        <v>1341.860469142923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4657</v>
      </c>
      <c r="E55" s="403">
        <v>424.03695726862782</v>
      </c>
      <c r="F55" s="402">
        <v>58</v>
      </c>
      <c r="G55" s="403">
        <v>841.88724137931035</v>
      </c>
      <c r="H55" s="402">
        <v>166606</v>
      </c>
      <c r="I55" s="403">
        <v>1172.2014552297039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3216</v>
      </c>
      <c r="E56" s="403">
        <v>449.65976679104472</v>
      </c>
      <c r="F56" s="402">
        <v>64</v>
      </c>
      <c r="G56" s="403">
        <v>779.30640625000001</v>
      </c>
      <c r="H56" s="402">
        <v>102216</v>
      </c>
      <c r="I56" s="403">
        <v>1124.4367055059868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5516</v>
      </c>
      <c r="E57" s="403">
        <v>458.31579949238579</v>
      </c>
      <c r="F57" s="402">
        <v>181</v>
      </c>
      <c r="G57" s="403">
        <v>718.33248618784523</v>
      </c>
      <c r="H57" s="402">
        <v>179380</v>
      </c>
      <c r="I57" s="403">
        <v>1224.7143995428696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4">
        <v>37645</v>
      </c>
      <c r="E59" s="455">
        <v>470.45923123920835</v>
      </c>
      <c r="F59" s="456">
        <v>2636</v>
      </c>
      <c r="G59" s="457">
        <v>724.7667943854326</v>
      </c>
      <c r="H59" s="458">
        <v>1040534</v>
      </c>
      <c r="I59" s="459">
        <v>1154.463908147163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12421</v>
      </c>
      <c r="E60" s="403">
        <v>441.51681748651481</v>
      </c>
      <c r="F60" s="402">
        <v>1250</v>
      </c>
      <c r="G60" s="403">
        <v>707.47468000000003</v>
      </c>
      <c r="H60" s="402">
        <v>339291</v>
      </c>
      <c r="I60" s="403">
        <v>1083.0047926116522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4559</v>
      </c>
      <c r="E61" s="403">
        <v>461.38182934854132</v>
      </c>
      <c r="F61" s="402">
        <v>254</v>
      </c>
      <c r="G61" s="403">
        <v>680.28283464566925</v>
      </c>
      <c r="H61" s="402">
        <v>137698</v>
      </c>
      <c r="I61" s="403">
        <v>1125.1503498235261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20665</v>
      </c>
      <c r="E62" s="403">
        <v>489.85809871763848</v>
      </c>
      <c r="F62" s="402">
        <v>1132</v>
      </c>
      <c r="G62" s="403">
        <v>753.84282685512369</v>
      </c>
      <c r="H62" s="402">
        <v>563545</v>
      </c>
      <c r="I62" s="403">
        <v>1204.6495244212977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4">
        <v>9350</v>
      </c>
      <c r="E64" s="455">
        <v>494.26043957219247</v>
      </c>
      <c r="F64" s="456">
        <v>2097</v>
      </c>
      <c r="G64" s="457">
        <v>653.84637577491651</v>
      </c>
      <c r="H64" s="458">
        <v>237721</v>
      </c>
      <c r="I64" s="459">
        <v>1050.8637187290985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6034</v>
      </c>
      <c r="E65" s="403">
        <v>492.30860623135555</v>
      </c>
      <c r="F65" s="402">
        <v>1470</v>
      </c>
      <c r="G65" s="403">
        <v>650.4154829931972</v>
      </c>
      <c r="H65" s="402">
        <v>139547</v>
      </c>
      <c r="I65" s="403">
        <v>1057.343856693444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3316</v>
      </c>
      <c r="E66" s="403">
        <v>497.81211700844403</v>
      </c>
      <c r="F66" s="402">
        <v>627</v>
      </c>
      <c r="G66" s="403">
        <v>661.89009569378004</v>
      </c>
      <c r="H66" s="402">
        <v>98174</v>
      </c>
      <c r="I66" s="403">
        <v>1041.6526871676822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4">
        <v>23268</v>
      </c>
      <c r="E68" s="455">
        <v>495.95316056386446</v>
      </c>
      <c r="F68" s="456">
        <v>6861</v>
      </c>
      <c r="G68" s="457">
        <v>654.06511587232148</v>
      </c>
      <c r="H68" s="458">
        <v>775415</v>
      </c>
      <c r="I68" s="459">
        <v>1071.2710736702277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9128</v>
      </c>
      <c r="E69" s="403">
        <v>514.64621494303242</v>
      </c>
      <c r="F69" s="402">
        <v>2436</v>
      </c>
      <c r="G69" s="403">
        <v>677.39168719211818</v>
      </c>
      <c r="H69" s="402">
        <v>305795</v>
      </c>
      <c r="I69" s="403">
        <v>1122.9914648048525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3001</v>
      </c>
      <c r="E70" s="403">
        <v>491.86046317894045</v>
      </c>
      <c r="F70" s="402">
        <v>1042</v>
      </c>
      <c r="G70" s="403">
        <v>606.06855086372366</v>
      </c>
      <c r="H70" s="402">
        <v>112921</v>
      </c>
      <c r="I70" s="403">
        <v>970.58453936823082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2816</v>
      </c>
      <c r="E71" s="403">
        <v>468.48873934659093</v>
      </c>
      <c r="F71" s="402">
        <v>1209</v>
      </c>
      <c r="G71" s="403">
        <v>613.21630272952859</v>
      </c>
      <c r="H71" s="402">
        <v>107595</v>
      </c>
      <c r="I71" s="403">
        <v>926.89645113620486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8323</v>
      </c>
      <c r="E72" s="403">
        <v>486.22010693259631</v>
      </c>
      <c r="F72" s="402">
        <v>2174</v>
      </c>
      <c r="G72" s="403">
        <v>673.64888224471019</v>
      </c>
      <c r="H72" s="402">
        <v>249104</v>
      </c>
      <c r="I72" s="403">
        <v>1115.7816983268028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4">
        <v>35921</v>
      </c>
      <c r="E74" s="455">
        <v>537.85189387823289</v>
      </c>
      <c r="F74" s="456">
        <v>2746</v>
      </c>
      <c r="G74" s="457">
        <v>849.73209395484344</v>
      </c>
      <c r="H74" s="458">
        <v>1242676</v>
      </c>
      <c r="I74" s="459">
        <v>1456.0591434935577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4">
        <v>11919</v>
      </c>
      <c r="E76" s="455">
        <v>457.11878513298103</v>
      </c>
      <c r="F76" s="456">
        <v>1532</v>
      </c>
      <c r="G76" s="457">
        <v>685.2090861618799</v>
      </c>
      <c r="H76" s="458">
        <v>260491</v>
      </c>
      <c r="I76" s="459">
        <v>1109.3571818987994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4">
        <v>4265</v>
      </c>
      <c r="E78" s="455">
        <v>530.54161547479464</v>
      </c>
      <c r="F78" s="456">
        <v>376</v>
      </c>
      <c r="G78" s="457">
        <v>806.3255053191491</v>
      </c>
      <c r="H78" s="458">
        <v>144060</v>
      </c>
      <c r="I78" s="459">
        <v>1434.9130022212964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4">
        <v>15862</v>
      </c>
      <c r="E80" s="455">
        <v>603.95908649602836</v>
      </c>
      <c r="F80" s="456">
        <v>2224</v>
      </c>
      <c r="G80" s="457">
        <v>928.94728417266174</v>
      </c>
      <c r="H80" s="458">
        <v>576670</v>
      </c>
      <c r="I80" s="459">
        <v>1548.3843991537617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2043</v>
      </c>
      <c r="E81" s="403">
        <v>562.0473715124815</v>
      </c>
      <c r="F81" s="402">
        <v>150</v>
      </c>
      <c r="G81" s="403">
        <v>855.74459999999999</v>
      </c>
      <c r="H81" s="402">
        <v>82318</v>
      </c>
      <c r="I81" s="403">
        <v>1571.5765986782967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4840</v>
      </c>
      <c r="E82" s="403">
        <v>587.64030991735535</v>
      </c>
      <c r="F82" s="402">
        <v>523</v>
      </c>
      <c r="G82" s="403">
        <v>930.74036328871898</v>
      </c>
      <c r="H82" s="402">
        <v>194575</v>
      </c>
      <c r="I82" s="403">
        <v>1519.0906128228185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8979</v>
      </c>
      <c r="E83" s="403">
        <v>622.29169729368527</v>
      </c>
      <c r="F83" s="402">
        <v>1551</v>
      </c>
      <c r="G83" s="403">
        <v>935.42221792392002</v>
      </c>
      <c r="H83" s="402">
        <v>299777</v>
      </c>
      <c r="I83" s="403">
        <v>1561.0294753099799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4">
        <v>2016</v>
      </c>
      <c r="E85" s="455">
        <v>483.3670982142857</v>
      </c>
      <c r="F85" s="456">
        <v>175</v>
      </c>
      <c r="G85" s="457">
        <v>712.08165714285724</v>
      </c>
      <c r="H85" s="458">
        <v>73252</v>
      </c>
      <c r="I85" s="459">
        <v>1239.3729767105328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772</v>
      </c>
      <c r="E87" s="403">
        <v>414.08715025906741</v>
      </c>
      <c r="F87" s="402">
        <v>47</v>
      </c>
      <c r="G87" s="403">
        <v>844.90042553191483</v>
      </c>
      <c r="H87" s="402">
        <v>9105</v>
      </c>
      <c r="I87" s="403">
        <v>1270.1201120263593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788</v>
      </c>
      <c r="E88" s="405">
        <v>382.77098984771578</v>
      </c>
      <c r="F88" s="404">
        <v>24</v>
      </c>
      <c r="G88" s="405">
        <v>791.00374999999997</v>
      </c>
      <c r="H88" s="404">
        <v>8687</v>
      </c>
      <c r="I88" s="405">
        <v>1214.8655623345223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341283</v>
      </c>
      <c r="E90" s="412">
        <v>500.82120137832754</v>
      </c>
      <c r="F90" s="460">
        <v>45737</v>
      </c>
      <c r="G90" s="461">
        <v>738.72762030741058</v>
      </c>
      <c r="H90" s="462">
        <v>10142082</v>
      </c>
      <c r="I90" s="463">
        <v>1251.5315674059823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8" activePane="bottomLeft" state="frozen"/>
      <selection activeCell="U22" sqref="U22"/>
      <selection pane="bottomLeft" activeCell="D10" sqref="D10:I90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14" t="s">
        <v>106</v>
      </c>
      <c r="C3" s="514"/>
      <c r="D3" s="514"/>
      <c r="E3" s="514"/>
      <c r="F3" s="514"/>
      <c r="G3" s="514"/>
      <c r="H3" s="514"/>
      <c r="I3" s="514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Marzo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2" t="s">
        <v>157</v>
      </c>
      <c r="C7" s="510" t="s">
        <v>47</v>
      </c>
      <c r="D7" s="507" t="s">
        <v>107</v>
      </c>
      <c r="E7" s="508"/>
      <c r="F7" s="509"/>
      <c r="G7" s="507" t="s">
        <v>199</v>
      </c>
      <c r="H7" s="508"/>
      <c r="I7" s="509"/>
    </row>
    <row r="8" spans="1:255" ht="69" customHeight="1">
      <c r="B8" s="513"/>
      <c r="C8" s="511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1655935</v>
      </c>
      <c r="E10" s="208">
        <v>0.16327367497127315</v>
      </c>
      <c r="F10" s="208">
        <v>1.6686968459364016E-2</v>
      </c>
      <c r="G10" s="135">
        <v>1120.2789464139596</v>
      </c>
      <c r="H10" s="208">
        <v>0.89512639999639265</v>
      </c>
      <c r="I10" s="208">
        <v>5.1302998138417655E-2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114373</v>
      </c>
      <c r="E11" s="209">
        <v>1.1277073090120944E-2</v>
      </c>
      <c r="F11" s="209">
        <v>2.3646078527892911E-2</v>
      </c>
      <c r="G11" s="136">
        <v>1024.055950530282</v>
      </c>
      <c r="H11" s="209">
        <v>0.81824220594996</v>
      </c>
      <c r="I11" s="209">
        <v>5.5793854440810087E-2</v>
      </c>
    </row>
    <row r="12" spans="1:255" s="102" customFormat="1" ht="18" customHeight="1">
      <c r="B12" s="95">
        <v>11</v>
      </c>
      <c r="C12" s="99" t="s">
        <v>54</v>
      </c>
      <c r="D12" s="100">
        <v>230395</v>
      </c>
      <c r="E12" s="209">
        <v>2.2716736070562238E-2</v>
      </c>
      <c r="F12" s="209">
        <v>1.23292426259618E-2</v>
      </c>
      <c r="G12" s="136">
        <v>1239.6914853186915</v>
      </c>
      <c r="H12" s="209">
        <v>0.99053952581329496</v>
      </c>
      <c r="I12" s="209">
        <v>5.026959409207632E-2</v>
      </c>
    </row>
    <row r="13" spans="1:255" s="102" customFormat="1" ht="18" customHeight="1">
      <c r="B13" s="95">
        <v>14</v>
      </c>
      <c r="C13" s="99" t="s">
        <v>55</v>
      </c>
      <c r="D13" s="100">
        <v>178360</v>
      </c>
      <c r="E13" s="209">
        <v>1.7586132709240566E-2</v>
      </c>
      <c r="F13" s="209">
        <v>1.4354284674355622E-2</v>
      </c>
      <c r="G13" s="136">
        <v>1045.3889855348739</v>
      </c>
      <c r="H13" s="209">
        <v>0.83528774883531309</v>
      </c>
      <c r="I13" s="209">
        <v>5.3778587521464916E-2</v>
      </c>
    </row>
    <row r="14" spans="1:255" s="102" customFormat="1" ht="18" customHeight="1">
      <c r="B14" s="95">
        <v>18</v>
      </c>
      <c r="C14" s="99" t="s">
        <v>56</v>
      </c>
      <c r="D14" s="100">
        <v>197321</v>
      </c>
      <c r="E14" s="209">
        <v>1.9455669950213379E-2</v>
      </c>
      <c r="F14" s="209">
        <v>1.6358907002498091E-2</v>
      </c>
      <c r="G14" s="136">
        <v>1066.4253006522365</v>
      </c>
      <c r="H14" s="209">
        <v>0.85209620630072413</v>
      </c>
      <c r="I14" s="209">
        <v>5.2853750138811328E-2</v>
      </c>
    </row>
    <row r="15" spans="1:255" s="102" customFormat="1" ht="18" customHeight="1">
      <c r="B15" s="95">
        <v>21</v>
      </c>
      <c r="C15" s="99" t="s">
        <v>57</v>
      </c>
      <c r="D15" s="100">
        <v>103239</v>
      </c>
      <c r="E15" s="209">
        <v>1.0179270883433993E-2</v>
      </c>
      <c r="F15" s="209">
        <v>1.664221213404371E-2</v>
      </c>
      <c r="G15" s="136">
        <v>1133.7998453103962</v>
      </c>
      <c r="H15" s="209">
        <v>0.9059298821046875</v>
      </c>
      <c r="I15" s="209">
        <v>4.9059396189861548E-2</v>
      </c>
    </row>
    <row r="16" spans="1:255" s="102" customFormat="1" ht="18" customHeight="1">
      <c r="B16" s="95">
        <v>23</v>
      </c>
      <c r="C16" s="99" t="s">
        <v>58</v>
      </c>
      <c r="D16" s="100">
        <v>147664</v>
      </c>
      <c r="E16" s="209">
        <v>1.4559535211803651E-2</v>
      </c>
      <c r="F16" s="209">
        <v>1.3229401108854288E-2</v>
      </c>
      <c r="G16" s="136">
        <v>1035.095543124932</v>
      </c>
      <c r="H16" s="209">
        <v>0.82706307222465691</v>
      </c>
      <c r="I16" s="209">
        <v>5.5348247346402646E-2</v>
      </c>
    </row>
    <row r="17" spans="1:457" s="102" customFormat="1" ht="18" customHeight="1">
      <c r="B17" s="95">
        <v>29</v>
      </c>
      <c r="C17" s="99" t="s">
        <v>59</v>
      </c>
      <c r="D17" s="100">
        <v>286488</v>
      </c>
      <c r="E17" s="209">
        <v>2.8247454516735323E-2</v>
      </c>
      <c r="F17" s="209">
        <v>2.1467766261271448E-2</v>
      </c>
      <c r="G17" s="136">
        <v>1136.6873114755249</v>
      </c>
      <c r="H17" s="209">
        <v>0.90823702819698571</v>
      </c>
      <c r="I17" s="209">
        <v>4.9694013435415574E-2</v>
      </c>
    </row>
    <row r="18" spans="1:457" s="102" customFormat="1" ht="18" customHeight="1">
      <c r="B18" s="95">
        <v>41</v>
      </c>
      <c r="C18" s="99" t="s">
        <v>60</v>
      </c>
      <c r="D18" s="100">
        <v>398095</v>
      </c>
      <c r="E18" s="209">
        <v>3.9251802539163064E-2</v>
      </c>
      <c r="F18" s="209">
        <v>1.6318486200003646E-2</v>
      </c>
      <c r="G18" s="136">
        <v>1155.3432595988395</v>
      </c>
      <c r="H18" s="209">
        <v>0.92314352245504294</v>
      </c>
      <c r="I18" s="209">
        <v>4.9699032083073469E-2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311433</v>
      </c>
      <c r="E20" s="208">
        <v>3.0707008679283013E-2</v>
      </c>
      <c r="F20" s="208">
        <v>8.2555530734937932E-3</v>
      </c>
      <c r="G20" s="135">
        <v>1325.3543065763749</v>
      </c>
      <c r="H20" s="208">
        <v>1.0589859186080326</v>
      </c>
      <c r="I20" s="208">
        <v>4.9716420779472692E-2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54378</v>
      </c>
      <c r="E21" s="209">
        <v>5.3616210162765396E-3</v>
      </c>
      <c r="F21" s="209">
        <v>6.3849869524179592E-3</v>
      </c>
      <c r="G21" s="136">
        <v>1202.5816269447203</v>
      </c>
      <c r="H21" s="209">
        <v>0.96088796979949986</v>
      </c>
      <c r="I21" s="209">
        <v>5.1894981404138951E-2</v>
      </c>
    </row>
    <row r="22" spans="1:457" s="102" customFormat="1" ht="18" customHeight="1">
      <c r="B22" s="95">
        <v>40</v>
      </c>
      <c r="C22" s="99" t="s">
        <v>63</v>
      </c>
      <c r="D22" s="100">
        <v>35980</v>
      </c>
      <c r="E22" s="209">
        <v>3.5475950598703502E-3</v>
      </c>
      <c r="F22" s="209">
        <v>2.7870680044592699E-3</v>
      </c>
      <c r="G22" s="136">
        <v>1212.6650669816568</v>
      </c>
      <c r="H22" s="209">
        <v>0.96894485010483344</v>
      </c>
      <c r="I22" s="209">
        <v>5.3444610324907105E-2</v>
      </c>
    </row>
    <row r="23" spans="1:457" s="102" customFormat="1" ht="18" customHeight="1">
      <c r="B23" s="95">
        <v>50</v>
      </c>
      <c r="C23" s="102" t="s">
        <v>64</v>
      </c>
      <c r="D23" s="104">
        <v>221075</v>
      </c>
      <c r="E23" s="210">
        <v>2.1797792603136121E-2</v>
      </c>
      <c r="F23" s="210">
        <v>9.6131890213271287E-3</v>
      </c>
      <c r="G23" s="137">
        <v>1373.8929998416834</v>
      </c>
      <c r="H23" s="210">
        <v>1.0977693536642599</v>
      </c>
      <c r="I23" s="210">
        <v>4.8541466800151589E-2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299920</v>
      </c>
      <c r="E25" s="208">
        <v>2.9571837419575191E-2</v>
      </c>
      <c r="F25" s="208">
        <v>8.6431000363740296E-4</v>
      </c>
      <c r="G25" s="135">
        <v>1463.2079337490004</v>
      </c>
      <c r="H25" s="208">
        <v>1.1691338611472297</v>
      </c>
      <c r="I25" s="208">
        <v>4.7400495565420586E-2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206948</v>
      </c>
      <c r="E27" s="208">
        <v>2.0404883336577244E-2</v>
      </c>
      <c r="F27" s="208">
        <v>1.8760737827180574E-2</v>
      </c>
      <c r="G27" s="135">
        <v>1166.6935360090451</v>
      </c>
      <c r="H27" s="208">
        <v>0.93221263162160684</v>
      </c>
      <c r="I27" s="208">
        <v>4.8927160529949942E-2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359302</v>
      </c>
      <c r="E29" s="208">
        <v>3.5426848254628586E-2</v>
      </c>
      <c r="F29" s="208">
        <v>2.3553274041830718E-2</v>
      </c>
      <c r="G29" s="135">
        <v>1137.8182205220121</v>
      </c>
      <c r="H29" s="208">
        <v>0.90914064827013441</v>
      </c>
      <c r="I29" s="208">
        <v>4.9146953201029353E-2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188804</v>
      </c>
      <c r="E30" s="209">
        <v>1.8615901547630948E-2</v>
      </c>
      <c r="F30" s="209">
        <v>2.3982818279441487E-2</v>
      </c>
      <c r="G30" s="136">
        <v>1157.0075338446218</v>
      </c>
      <c r="H30" s="209">
        <v>0.92447331252117115</v>
      </c>
      <c r="I30" s="209">
        <v>5.0202289015671253E-2</v>
      </c>
    </row>
    <row r="31" spans="1:457" s="102" customFormat="1" ht="18" customHeight="1">
      <c r="B31" s="95">
        <v>38</v>
      </c>
      <c r="C31" s="99" t="s">
        <v>68</v>
      </c>
      <c r="D31" s="100">
        <v>170498</v>
      </c>
      <c r="E31" s="209">
        <v>1.6810946706997638E-2</v>
      </c>
      <c r="F31" s="209">
        <v>2.3078030866716226E-2</v>
      </c>
      <c r="G31" s="136">
        <v>1116.5685923002027</v>
      </c>
      <c r="H31" s="209">
        <v>0.89216174915546564</v>
      </c>
      <c r="I31" s="209">
        <v>4.7922058512481103E-2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145638</v>
      </c>
      <c r="E33" s="208">
        <v>1.4359773466631408E-2</v>
      </c>
      <c r="F33" s="208">
        <v>7.7847667683876853E-3</v>
      </c>
      <c r="G33" s="135">
        <v>1322.2715369615087</v>
      </c>
      <c r="H33" s="208">
        <v>1.0565227209587269</v>
      </c>
      <c r="I33" s="208">
        <v>4.97090732726575E-2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623780</v>
      </c>
      <c r="E35" s="208">
        <v>6.1504136921787855E-2</v>
      </c>
      <c r="F35" s="208">
        <v>6.5009979814474317E-3</v>
      </c>
      <c r="G35" s="135">
        <v>1250.2511993010357</v>
      </c>
      <c r="H35" s="208">
        <v>0.998976959001042</v>
      </c>
      <c r="I35" s="208">
        <v>5.073481365289112E-2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39316</v>
      </c>
      <c r="E36" s="209">
        <v>3.8765216057215866E-3</v>
      </c>
      <c r="F36" s="209">
        <v>9.2152886515901589E-3</v>
      </c>
      <c r="G36" s="136">
        <v>1098.62239876895</v>
      </c>
      <c r="H36" s="209">
        <v>0.87782236371874889</v>
      </c>
      <c r="I36" s="209">
        <v>5.4879923652818352E-2</v>
      </c>
    </row>
    <row r="37" spans="1:255" s="102" customFormat="1" ht="18" customHeight="1">
      <c r="B37" s="95">
        <v>9</v>
      </c>
      <c r="C37" s="99" t="s">
        <v>72</v>
      </c>
      <c r="D37" s="100">
        <v>92951</v>
      </c>
      <c r="E37" s="209">
        <v>9.1648835022237057E-3</v>
      </c>
      <c r="F37" s="209">
        <v>8.4078285019961729E-3</v>
      </c>
      <c r="G37" s="136">
        <v>1344.2723252036019</v>
      </c>
      <c r="H37" s="209">
        <v>1.0741018127012498</v>
      </c>
      <c r="I37" s="209">
        <v>5.0556202720623222E-2</v>
      </c>
    </row>
    <row r="38" spans="1:255" s="102" customFormat="1" ht="18" customHeight="1">
      <c r="B38" s="95">
        <v>24</v>
      </c>
      <c r="C38" s="99" t="s">
        <v>73</v>
      </c>
      <c r="D38" s="100">
        <v>139936</v>
      </c>
      <c r="E38" s="209">
        <v>1.3797561486882081E-2</v>
      </c>
      <c r="F38" s="209">
        <v>-8.5746134278474884E-5</v>
      </c>
      <c r="G38" s="136">
        <v>1247.0108732563451</v>
      </c>
      <c r="H38" s="209">
        <v>0.99638787045619071</v>
      </c>
      <c r="I38" s="209">
        <v>5.1148230105884984E-2</v>
      </c>
    </row>
    <row r="39" spans="1:255" s="102" customFormat="1" ht="18" customHeight="1">
      <c r="B39" s="95">
        <v>34</v>
      </c>
      <c r="C39" s="102" t="s">
        <v>74</v>
      </c>
      <c r="D39" s="104">
        <v>43568</v>
      </c>
      <c r="E39" s="210">
        <v>4.2957649129636306E-3</v>
      </c>
      <c r="F39" s="210">
        <v>1.1562572556303774E-2</v>
      </c>
      <c r="G39" s="137">
        <v>1281.2675635787737</v>
      </c>
      <c r="H39" s="210">
        <v>1.023759685290579</v>
      </c>
      <c r="I39" s="210">
        <v>5.0198827643017863E-2</v>
      </c>
    </row>
    <row r="40" spans="1:255" s="102" customFormat="1" ht="18" customHeight="1">
      <c r="B40" s="95">
        <v>37</v>
      </c>
      <c r="C40" s="102" t="s">
        <v>75</v>
      </c>
      <c r="D40" s="104">
        <v>81775</v>
      </c>
      <c r="E40" s="210">
        <v>8.0629401339882677E-3</v>
      </c>
      <c r="F40" s="210">
        <v>5.5086256716712079E-3</v>
      </c>
      <c r="G40" s="137">
        <v>1164.2824458575355</v>
      </c>
      <c r="H40" s="210">
        <v>0.9302861199663659</v>
      </c>
      <c r="I40" s="210">
        <v>5.1552573931922474E-2</v>
      </c>
    </row>
    <row r="41" spans="1:255" s="102" customFormat="1" ht="18" customHeight="1">
      <c r="B41" s="95">
        <v>40</v>
      </c>
      <c r="C41" s="99" t="s">
        <v>76</v>
      </c>
      <c r="D41" s="100">
        <v>35065</v>
      </c>
      <c r="E41" s="209">
        <v>3.4573768975640308E-3</v>
      </c>
      <c r="F41" s="209">
        <v>1.3263595908223902E-2</v>
      </c>
      <c r="G41" s="136">
        <v>1193.4164423214031</v>
      </c>
      <c r="H41" s="209">
        <v>0.95356479484969525</v>
      </c>
      <c r="I41" s="209">
        <v>5.0627653245457926E-2</v>
      </c>
    </row>
    <row r="42" spans="1:255" s="102" customFormat="1" ht="18" customHeight="1">
      <c r="B42" s="95">
        <v>42</v>
      </c>
      <c r="C42" s="99" t="s">
        <v>77</v>
      </c>
      <c r="D42" s="100">
        <v>22727</v>
      </c>
      <c r="E42" s="209">
        <v>2.2408613931537923E-3</v>
      </c>
      <c r="F42" s="209">
        <v>5.8865185447463109E-3</v>
      </c>
      <c r="G42" s="136">
        <v>1201.3377726932727</v>
      </c>
      <c r="H42" s="209">
        <v>0.95989410413614651</v>
      </c>
      <c r="I42" s="209">
        <v>5.3472032555912152E-2</v>
      </c>
    </row>
    <row r="43" spans="1:255" s="102" customFormat="1" ht="18" customHeight="1">
      <c r="B43" s="95">
        <v>47</v>
      </c>
      <c r="C43" s="99" t="s">
        <v>78</v>
      </c>
      <c r="D43" s="100">
        <v>120772</v>
      </c>
      <c r="E43" s="209">
        <v>1.1908008631758253E-2</v>
      </c>
      <c r="F43" s="209">
        <v>1.2550827918675234E-2</v>
      </c>
      <c r="G43" s="136">
        <v>1376.1740033285864</v>
      </c>
      <c r="H43" s="209">
        <v>1.0995919233431302</v>
      </c>
      <c r="I43" s="209">
        <v>4.5291592946002268E-2</v>
      </c>
    </row>
    <row r="44" spans="1:255" s="102" customFormat="1" ht="18" customHeight="1">
      <c r="B44" s="95">
        <v>49</v>
      </c>
      <c r="C44" s="99" t="s">
        <v>79</v>
      </c>
      <c r="D44" s="100">
        <v>47670</v>
      </c>
      <c r="E44" s="209">
        <v>4.700218357532507E-3</v>
      </c>
      <c r="F44" s="209">
        <v>-2.6779363153269786E-3</v>
      </c>
      <c r="G44" s="136">
        <v>1066.7166844975882</v>
      </c>
      <c r="H44" s="209">
        <v>0.8523290281111684</v>
      </c>
      <c r="I44" s="209">
        <v>5.8047861822319247E-2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390544</v>
      </c>
      <c r="E46" s="208">
        <v>3.8507280852195833E-2</v>
      </c>
      <c r="F46" s="208">
        <v>1.5727040783153123E-2</v>
      </c>
      <c r="G46" s="135">
        <v>1162.6614570189272</v>
      </c>
      <c r="H46" s="208">
        <v>0.92899091584940685</v>
      </c>
      <c r="I46" s="208">
        <v>5.3104262652955203E-2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74601</v>
      </c>
      <c r="E47" s="209">
        <v>7.355590301872929E-3</v>
      </c>
      <c r="F47" s="209">
        <v>1.127845029755048E-2</v>
      </c>
      <c r="G47" s="136">
        <v>1127.0419475610236</v>
      </c>
      <c r="H47" s="209">
        <v>0.9005301799114942</v>
      </c>
      <c r="I47" s="209">
        <v>5.5375675390236356E-2</v>
      </c>
    </row>
    <row r="48" spans="1:255" s="102" customFormat="1" ht="18" customHeight="1">
      <c r="B48" s="95">
        <v>13</v>
      </c>
      <c r="C48" s="99" t="s">
        <v>82</v>
      </c>
      <c r="D48" s="100">
        <v>102218</v>
      </c>
      <c r="E48" s="209">
        <v>1.007860121817197E-2</v>
      </c>
      <c r="F48" s="209">
        <v>1.1238400506519364E-2</v>
      </c>
      <c r="G48" s="136">
        <v>1167.9168373476293</v>
      </c>
      <c r="H48" s="209">
        <v>0.93319007507604534</v>
      </c>
      <c r="I48" s="209">
        <v>5.4031906615338077E-2</v>
      </c>
    </row>
    <row r="49" spans="1:255" s="105" customFormat="1" ht="18" customHeight="1">
      <c r="B49" s="95">
        <v>16</v>
      </c>
      <c r="C49" s="102" t="s">
        <v>83</v>
      </c>
      <c r="D49" s="100">
        <v>45191</v>
      </c>
      <c r="E49" s="209">
        <v>4.4557912270872984E-3</v>
      </c>
      <c r="F49" s="209">
        <v>1.1323710417366017E-2</v>
      </c>
      <c r="G49" s="136">
        <v>1068.0474328959313</v>
      </c>
      <c r="H49" s="209">
        <v>0.85339232402235454</v>
      </c>
      <c r="I49" s="209">
        <v>5.5032806959770308E-2</v>
      </c>
    </row>
    <row r="50" spans="1:255" s="102" customFormat="1" ht="18" customHeight="1">
      <c r="B50" s="95">
        <v>19</v>
      </c>
      <c r="C50" s="102" t="s">
        <v>84</v>
      </c>
      <c r="D50" s="104">
        <v>44971</v>
      </c>
      <c r="E50" s="210">
        <v>4.4340994284999867E-3</v>
      </c>
      <c r="F50" s="210">
        <v>1.9634962022446523E-2</v>
      </c>
      <c r="G50" s="137">
        <v>1325.7139263080653</v>
      </c>
      <c r="H50" s="210">
        <v>1.0592732623243686</v>
      </c>
      <c r="I50" s="210">
        <v>4.9241894441461875E-2</v>
      </c>
    </row>
    <row r="51" spans="1:255" s="102" customFormat="1" ht="18" customHeight="1">
      <c r="B51" s="95">
        <v>45</v>
      </c>
      <c r="C51" s="99" t="s">
        <v>85</v>
      </c>
      <c r="D51" s="100">
        <v>123563</v>
      </c>
      <c r="E51" s="209">
        <v>1.2183198676563648E-2</v>
      </c>
      <c r="F51" s="209">
        <v>2.2398556960349536E-2</v>
      </c>
      <c r="G51" s="136">
        <v>1155.0793031894659</v>
      </c>
      <c r="H51" s="209">
        <v>0.92293261574182217</v>
      </c>
      <c r="I51" s="209">
        <v>5.1567720640329107E-2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1779971</v>
      </c>
      <c r="E53" s="208">
        <v>0.17550351101479952</v>
      </c>
      <c r="F53" s="208">
        <v>7.9653208977832346E-3</v>
      </c>
      <c r="G53" s="135">
        <v>1301.6889949667727</v>
      </c>
      <c r="H53" s="208">
        <v>1.0400768377458911</v>
      </c>
      <c r="I53" s="208">
        <v>4.9883748096053226E-2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1331769</v>
      </c>
      <c r="E54" s="210">
        <v>0.13131120414920724</v>
      </c>
      <c r="F54" s="210">
        <v>5.9506409515586167E-3</v>
      </c>
      <c r="G54" s="137">
        <v>1341.860469142923</v>
      </c>
      <c r="H54" s="210">
        <v>1.0721746890685011</v>
      </c>
      <c r="I54" s="210">
        <v>4.9072548838491992E-2</v>
      </c>
    </row>
    <row r="55" spans="1:255" s="102" customFormat="1" ht="18" customHeight="1">
      <c r="B55" s="95">
        <v>17</v>
      </c>
      <c r="C55" s="102" t="s">
        <v>209</v>
      </c>
      <c r="D55" s="104">
        <v>166606</v>
      </c>
      <c r="E55" s="210">
        <v>1.6427199070171195E-2</v>
      </c>
      <c r="F55" s="210">
        <v>1.6218656029082679E-2</v>
      </c>
      <c r="G55" s="137">
        <v>1172.2014552297039</v>
      </c>
      <c r="H55" s="210">
        <v>0.93661357472532325</v>
      </c>
      <c r="I55" s="210">
        <v>5.3245385176815541E-2</v>
      </c>
    </row>
    <row r="56" spans="1:255" s="105" customFormat="1" ht="18" customHeight="1">
      <c r="B56" s="95">
        <v>25</v>
      </c>
      <c r="C56" s="102" t="s">
        <v>206</v>
      </c>
      <c r="D56" s="100">
        <v>102216</v>
      </c>
      <c r="E56" s="209">
        <v>1.0078404020002993E-2</v>
      </c>
      <c r="F56" s="209">
        <v>9.0324873397102934E-3</v>
      </c>
      <c r="G56" s="136">
        <v>1124.4367055059868</v>
      </c>
      <c r="H56" s="209">
        <v>0.89844853680884629</v>
      </c>
      <c r="I56" s="209">
        <v>5.4614047213633166E-2</v>
      </c>
    </row>
    <row r="57" spans="1:255" s="102" customFormat="1" ht="18" customHeight="1">
      <c r="B57" s="95">
        <v>43</v>
      </c>
      <c r="C57" s="102" t="s">
        <v>88</v>
      </c>
      <c r="D57" s="104">
        <v>179380</v>
      </c>
      <c r="E57" s="210">
        <v>1.7686703775418103E-2</v>
      </c>
      <c r="F57" s="210">
        <v>1.478791170247673E-2</v>
      </c>
      <c r="G57" s="137">
        <v>1224.7143995428696</v>
      </c>
      <c r="H57" s="210">
        <v>0.97857251981370641</v>
      </c>
      <c r="I57" s="210">
        <v>5.2999711446608755E-2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1040534</v>
      </c>
      <c r="E59" s="208">
        <v>0.10259569977840842</v>
      </c>
      <c r="F59" s="208">
        <v>1.3410079229424499E-2</v>
      </c>
      <c r="G59" s="135">
        <v>1154.463908147163</v>
      </c>
      <c r="H59" s="208">
        <v>0.92244090218194896</v>
      </c>
      <c r="I59" s="208">
        <v>5.0260157652073589E-2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339291</v>
      </c>
      <c r="E60" s="210">
        <v>3.3453781974943607E-2</v>
      </c>
      <c r="F60" s="210">
        <v>1.7919824311918298E-2</v>
      </c>
      <c r="G60" s="137">
        <v>1083.0047926116522</v>
      </c>
      <c r="H60" s="210">
        <v>0.86534356848574645</v>
      </c>
      <c r="I60" s="210">
        <v>4.9598302396150595E-2</v>
      </c>
    </row>
    <row r="61" spans="1:255" s="102" customFormat="1" ht="18" customHeight="1">
      <c r="B61" s="95">
        <v>12</v>
      </c>
      <c r="C61" s="102" t="s">
        <v>208</v>
      </c>
      <c r="D61" s="104">
        <v>137698</v>
      </c>
      <c r="E61" s="210">
        <v>1.3576896735798429E-2</v>
      </c>
      <c r="F61" s="210">
        <v>1.4058576173327841E-2</v>
      </c>
      <c r="G61" s="137">
        <v>1125.1503498235261</v>
      </c>
      <c r="H61" s="210">
        <v>0.89901875360251338</v>
      </c>
      <c r="I61" s="210">
        <v>5.2962264657836711E-2</v>
      </c>
    </row>
    <row r="62" spans="1:255" s="102" customFormat="1" ht="18" customHeight="1">
      <c r="B62" s="95">
        <v>46</v>
      </c>
      <c r="C62" s="102" t="s">
        <v>90</v>
      </c>
      <c r="D62" s="104">
        <v>563545</v>
      </c>
      <c r="E62" s="210">
        <v>5.5565021067666386E-2</v>
      </c>
      <c r="F62" s="210">
        <v>1.0556649415950359E-2</v>
      </c>
      <c r="G62" s="137">
        <v>1204.6495244212977</v>
      </c>
      <c r="H62" s="210">
        <v>0.96254026330166342</v>
      </c>
      <c r="I62" s="210">
        <v>5.0295961785427057E-2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237721</v>
      </c>
      <c r="E64" s="208">
        <v>2.3439072963519721E-2</v>
      </c>
      <c r="F64" s="208">
        <v>1.5788843974601008E-2</v>
      </c>
      <c r="G64" s="135">
        <v>1050.8637187290985</v>
      </c>
      <c r="H64" s="208">
        <v>0.83966217560712197</v>
      </c>
      <c r="I64" s="208">
        <v>5.5541473183186918E-2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139547</v>
      </c>
      <c r="E65" s="210">
        <v>1.3759206443016335E-2</v>
      </c>
      <c r="F65" s="210">
        <v>1.6528504203149774E-2</v>
      </c>
      <c r="G65" s="137">
        <v>1057.343856693444</v>
      </c>
      <c r="H65" s="210">
        <v>0.84483994190012623</v>
      </c>
      <c r="I65" s="210">
        <v>5.5708296320339912E-2</v>
      </c>
    </row>
    <row r="66" spans="1:255" s="102" customFormat="1" ht="18" customHeight="1">
      <c r="B66" s="95">
        <v>10</v>
      </c>
      <c r="C66" s="99" t="s">
        <v>93</v>
      </c>
      <c r="D66" s="100">
        <v>98174</v>
      </c>
      <c r="E66" s="209">
        <v>9.679866520503384E-3</v>
      </c>
      <c r="F66" s="209">
        <v>1.4739322776698316E-2</v>
      </c>
      <c r="G66" s="136">
        <v>1041.6526871676822</v>
      </c>
      <c r="H66" s="209">
        <v>0.83230236799115609</v>
      </c>
      <c r="I66" s="209">
        <v>5.5284870165929867E-2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775415</v>
      </c>
      <c r="E68" s="208">
        <v>7.6455209098092489E-2</v>
      </c>
      <c r="F68" s="208">
        <v>7.1083276402639228E-3</v>
      </c>
      <c r="G68" s="135">
        <v>1071.2710736702277</v>
      </c>
      <c r="H68" s="208">
        <v>0.85596808068583041</v>
      </c>
      <c r="I68" s="208">
        <v>5.1383459184705771E-2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305795</v>
      </c>
      <c r="E69" s="210">
        <v>3.0151107040940903E-2</v>
      </c>
      <c r="F69" s="210">
        <v>8.5720128233881532E-3</v>
      </c>
      <c r="G69" s="137">
        <v>1122.9914648048525</v>
      </c>
      <c r="H69" s="210">
        <v>0.89729375914380527</v>
      </c>
      <c r="I69" s="210">
        <v>5.0797316218808453E-2</v>
      </c>
    </row>
    <row r="70" spans="1:255" s="102" customFormat="1" ht="18" customHeight="1">
      <c r="B70" s="95">
        <v>27</v>
      </c>
      <c r="C70" s="102" t="s">
        <v>95</v>
      </c>
      <c r="D70" s="104">
        <v>112921</v>
      </c>
      <c r="E70" s="210">
        <v>1.1133907219444687E-2</v>
      </c>
      <c r="F70" s="210">
        <v>-5.5569254614625807E-3</v>
      </c>
      <c r="G70" s="137">
        <v>970.58453936823082</v>
      </c>
      <c r="H70" s="210">
        <v>0.77551742572497528</v>
      </c>
      <c r="I70" s="210">
        <v>5.722232967063845E-2</v>
      </c>
    </row>
    <row r="71" spans="1:255" s="102" customFormat="1" ht="18" customHeight="1">
      <c r="B71" s="95">
        <v>32</v>
      </c>
      <c r="C71" s="102" t="s">
        <v>207</v>
      </c>
      <c r="D71" s="104">
        <v>107595</v>
      </c>
      <c r="E71" s="210">
        <v>1.0608768495462766E-2</v>
      </c>
      <c r="F71" s="210">
        <v>8.993210548032593E-3</v>
      </c>
      <c r="G71" s="137">
        <v>926.89645113620486</v>
      </c>
      <c r="H71" s="210">
        <v>0.74060972593552687</v>
      </c>
      <c r="I71" s="210">
        <v>4.8155103328087367E-2</v>
      </c>
    </row>
    <row r="72" spans="1:255" s="102" customFormat="1" ht="18" customHeight="1">
      <c r="B72" s="106">
        <v>36</v>
      </c>
      <c r="C72" s="107" t="s">
        <v>96</v>
      </c>
      <c r="D72" s="104">
        <v>249104</v>
      </c>
      <c r="E72" s="210">
        <v>2.4561426342244126E-2</v>
      </c>
      <c r="F72" s="210">
        <v>1.0326170718451655E-2</v>
      </c>
      <c r="G72" s="137">
        <v>1115.7816983268028</v>
      </c>
      <c r="H72" s="210">
        <v>0.89153300434878779</v>
      </c>
      <c r="I72" s="210">
        <v>5.0287197611815548E-2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1242676</v>
      </c>
      <c r="E74" s="208">
        <v>0.12252671591493738</v>
      </c>
      <c r="F74" s="208">
        <v>1.7219475459218758E-2</v>
      </c>
      <c r="G74" s="135">
        <v>1456.0591434935577</v>
      </c>
      <c r="H74" s="208">
        <v>1.1634218276343558</v>
      </c>
      <c r="I74" s="208">
        <v>4.6976843624740194E-2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260491</v>
      </c>
      <c r="E76" s="208">
        <v>2.5684174117306485E-2</v>
      </c>
      <c r="F76" s="208">
        <v>1.6689108756317905E-2</v>
      </c>
      <c r="G76" s="135">
        <v>1109.3571818987994</v>
      </c>
      <c r="H76" s="208">
        <v>0.88639968083117215</v>
      </c>
      <c r="I76" s="208">
        <v>5.1337109505883438E-2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144060</v>
      </c>
      <c r="E78" s="208">
        <v>1.4204184111309689E-2</v>
      </c>
      <c r="F78" s="208">
        <v>1.1913124104408368E-2</v>
      </c>
      <c r="G78" s="135">
        <v>1434.9130022212964</v>
      </c>
      <c r="H78" s="208">
        <v>1.146525616765228</v>
      </c>
      <c r="I78" s="208">
        <v>4.8926488587305528E-2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576670</v>
      </c>
      <c r="E80" s="208">
        <v>5.6859134051568505E-2</v>
      </c>
      <c r="F80" s="208">
        <v>7.9564006026728862E-3</v>
      </c>
      <c r="G80" s="135">
        <v>1548.3843991537617</v>
      </c>
      <c r="H80" s="208">
        <v>1.2371916454037661</v>
      </c>
      <c r="I80" s="208">
        <v>4.782312802383748E-2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82318</v>
      </c>
      <c r="E81" s="209">
        <v>8.116479436865132E-3</v>
      </c>
      <c r="F81" s="210">
        <v>1.3893336617810004E-2</v>
      </c>
      <c r="G81" s="136">
        <v>1571.5765986782967</v>
      </c>
      <c r="H81" s="209">
        <v>1.2557226997762938</v>
      </c>
      <c r="I81" s="210">
        <v>4.639350658373731E-2</v>
      </c>
    </row>
    <row r="82" spans="1:255" s="102" customFormat="1" ht="18" customHeight="1">
      <c r="B82" s="95">
        <v>20</v>
      </c>
      <c r="C82" s="102" t="s">
        <v>204</v>
      </c>
      <c r="D82" s="100">
        <v>194575</v>
      </c>
      <c r="E82" s="209">
        <v>1.9184916864209933E-2</v>
      </c>
      <c r="F82" s="210">
        <v>5.545162323903563E-3</v>
      </c>
      <c r="G82" s="136">
        <v>1519.0906128228185</v>
      </c>
      <c r="H82" s="209">
        <v>1.2137852950616332</v>
      </c>
      <c r="I82" s="210">
        <v>4.9254593551365078E-2</v>
      </c>
    </row>
    <row r="83" spans="1:255" s="102" customFormat="1" ht="18" customHeight="1">
      <c r="B83" s="95">
        <v>48</v>
      </c>
      <c r="C83" s="102" t="s">
        <v>203</v>
      </c>
      <c r="D83" s="100">
        <v>299777</v>
      </c>
      <c r="E83" s="209">
        <v>2.9557737750493439E-2</v>
      </c>
      <c r="F83" s="210">
        <v>7.9044871665556737E-3</v>
      </c>
      <c r="G83" s="136">
        <v>1561.0294753099799</v>
      </c>
      <c r="H83" s="209">
        <v>1.2472953267535123</v>
      </c>
      <c r="I83" s="210">
        <v>4.7256625470430969E-2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73252</v>
      </c>
      <c r="E85" s="208">
        <v>7.2225801368989125E-3</v>
      </c>
      <c r="F85" s="208">
        <v>1.2467173462335834E-2</v>
      </c>
      <c r="G85" s="135">
        <v>1239.3729767105328</v>
      </c>
      <c r="H85" s="208">
        <v>0.9902850307478458</v>
      </c>
      <c r="I85" s="208">
        <v>5.3117417957463609E-2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9105</v>
      </c>
      <c r="E87" s="209">
        <v>8.9774466426124336E-4</v>
      </c>
      <c r="F87" s="210">
        <v>1.4710799063858193E-2</v>
      </c>
      <c r="G87" s="136">
        <v>1270.1201120263593</v>
      </c>
      <c r="H87" s="209">
        <v>1.0148526374439799</v>
      </c>
      <c r="I87" s="210">
        <v>5.4913543783349228E-2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8687</v>
      </c>
      <c r="E88" s="209">
        <v>8.5653024694535109E-4</v>
      </c>
      <c r="F88" s="210">
        <v>2.4893817838603116E-2</v>
      </c>
      <c r="G88" s="136">
        <v>1214.8655623345223</v>
      </c>
      <c r="H88" s="209">
        <v>0.97070309209422767</v>
      </c>
      <c r="I88" s="210">
        <v>5.4920041778099726E-2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10142082</v>
      </c>
      <c r="E90" s="240">
        <v>1</v>
      </c>
      <c r="F90" s="240">
        <v>1.2284252549604302E-2</v>
      </c>
      <c r="G90" s="239">
        <v>1251.5315674059823</v>
      </c>
      <c r="H90" s="240">
        <v>1</v>
      </c>
      <c r="I90" s="240">
        <v>4.968112687795756E-2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O57" sqref="O57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15" t="s">
        <v>152</v>
      </c>
      <c r="D2" s="516"/>
      <c r="E2" s="516"/>
      <c r="F2" s="516"/>
      <c r="G2" s="516"/>
    </row>
    <row r="3" spans="1:10" s="115" customFormat="1" ht="19" customHeight="1">
      <c r="A3" s="224"/>
      <c r="B3" s="225"/>
      <c r="C3" s="517" t="s">
        <v>142</v>
      </c>
      <c r="D3" s="518"/>
      <c r="E3" s="518"/>
      <c r="F3" s="518"/>
      <c r="G3" s="518"/>
    </row>
    <row r="4" spans="1:10" ht="19.75" customHeight="1">
      <c r="A4" s="224"/>
      <c r="B4" s="523" t="s">
        <v>157</v>
      </c>
      <c r="C4" s="519" t="str">
        <f>'Pensiones - mínimos'!$B$3</f>
        <v xml:space="preserve">  1 de Marzo de 2024</v>
      </c>
      <c r="D4" s="521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24"/>
      <c r="C5" s="520"/>
      <c r="D5" s="522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35036</v>
      </c>
      <c r="E6" s="211">
        <v>0.37299427761011889</v>
      </c>
      <c r="F6" s="211">
        <v>0.2311013510998623</v>
      </c>
      <c r="G6" s="211">
        <v>0.30633103966845321</v>
      </c>
    </row>
    <row r="7" spans="1:10">
      <c r="B7" s="122">
        <v>11</v>
      </c>
      <c r="C7" s="123" t="s">
        <v>54</v>
      </c>
      <c r="D7" s="124">
        <v>65047</v>
      </c>
      <c r="E7" s="211">
        <v>0.35270854073999652</v>
      </c>
      <c r="F7" s="211">
        <v>0.21859776522451141</v>
      </c>
      <c r="G7" s="211">
        <v>0.28232817552464246</v>
      </c>
      <c r="H7" s="115"/>
    </row>
    <row r="8" spans="1:10">
      <c r="B8" s="122">
        <v>14</v>
      </c>
      <c r="C8" s="123" t="s">
        <v>55</v>
      </c>
      <c r="D8" s="124">
        <v>54453</v>
      </c>
      <c r="E8" s="211">
        <v>0.36604453277848514</v>
      </c>
      <c r="F8" s="211">
        <v>0.23352128869699232</v>
      </c>
      <c r="G8" s="211">
        <v>0.30529827315541602</v>
      </c>
      <c r="H8" s="115"/>
    </row>
    <row r="9" spans="1:10">
      <c r="B9" s="122">
        <v>18</v>
      </c>
      <c r="C9" s="123" t="s">
        <v>56</v>
      </c>
      <c r="D9" s="124">
        <v>59306</v>
      </c>
      <c r="E9" s="211">
        <v>0.36103090478940408</v>
      </c>
      <c r="F9" s="211">
        <v>0.22838435714444519</v>
      </c>
      <c r="G9" s="211">
        <v>0.30055594690884396</v>
      </c>
      <c r="H9" s="115"/>
    </row>
    <row r="10" spans="1:10">
      <c r="B10" s="122">
        <v>21</v>
      </c>
      <c r="C10" s="123" t="s">
        <v>57</v>
      </c>
      <c r="D10" s="124">
        <v>29137</v>
      </c>
      <c r="E10" s="211">
        <v>0.35720723312048169</v>
      </c>
      <c r="F10" s="211">
        <v>0.20569583088667059</v>
      </c>
      <c r="G10" s="211">
        <v>0.28222861515512548</v>
      </c>
      <c r="H10" s="115"/>
    </row>
    <row r="11" spans="1:10">
      <c r="B11" s="122">
        <v>23</v>
      </c>
      <c r="C11" s="123" t="s">
        <v>58</v>
      </c>
      <c r="D11" s="124">
        <v>51458</v>
      </c>
      <c r="E11" s="211">
        <v>0.42841415465268678</v>
      </c>
      <c r="F11" s="211">
        <v>0.26301776806232835</v>
      </c>
      <c r="G11" s="211">
        <v>0.3484803337306317</v>
      </c>
      <c r="H11" s="115"/>
    </row>
    <row r="12" spans="1:10">
      <c r="B12" s="122">
        <v>29</v>
      </c>
      <c r="C12" s="123" t="s">
        <v>59</v>
      </c>
      <c r="D12" s="124">
        <v>75724</v>
      </c>
      <c r="E12" s="211">
        <v>0.33024305020984918</v>
      </c>
      <c r="F12" s="211">
        <v>0.19247966738393085</v>
      </c>
      <c r="G12" s="211">
        <v>0.26431822624333307</v>
      </c>
      <c r="H12" s="115"/>
    </row>
    <row r="13" spans="1:10">
      <c r="B13" s="122">
        <v>41</v>
      </c>
      <c r="C13" s="123" t="s">
        <v>60</v>
      </c>
      <c r="D13" s="124">
        <v>107353</v>
      </c>
      <c r="E13" s="211">
        <v>0.32676450635862453</v>
      </c>
      <c r="F13" s="211">
        <v>0.20635366286492243</v>
      </c>
      <c r="G13" s="211">
        <v>0.26966678807822253</v>
      </c>
      <c r="H13" s="115"/>
    </row>
    <row r="14" spans="1:10" s="129" customFormat="1">
      <c r="B14" s="125"/>
      <c r="C14" s="126" t="s">
        <v>52</v>
      </c>
      <c r="D14" s="127">
        <v>477514</v>
      </c>
      <c r="E14" s="212">
        <v>0.35344700466180168</v>
      </c>
      <c r="F14" s="212">
        <v>0.21783162488454444</v>
      </c>
      <c r="G14" s="212">
        <v>0.28836518341601575</v>
      </c>
      <c r="H14" s="128"/>
      <c r="J14" s="441"/>
    </row>
    <row r="15" spans="1:10">
      <c r="B15" s="122">
        <v>22</v>
      </c>
      <c r="C15" s="123" t="s">
        <v>62</v>
      </c>
      <c r="D15" s="124">
        <v>12096</v>
      </c>
      <c r="E15" s="211">
        <v>0.30264120573602576</v>
      </c>
      <c r="F15" s="211">
        <v>0.14137267953553731</v>
      </c>
      <c r="G15" s="211">
        <v>0.22244289970208539</v>
      </c>
      <c r="H15" s="115"/>
    </row>
    <row r="16" spans="1:10">
      <c r="B16" s="122">
        <v>44</v>
      </c>
      <c r="C16" s="123" t="s">
        <v>63</v>
      </c>
      <c r="D16" s="124">
        <v>7945</v>
      </c>
      <c r="E16" s="211">
        <v>0.28576292345230664</v>
      </c>
      <c r="F16" s="211">
        <v>0.15846815928528626</v>
      </c>
      <c r="G16" s="211">
        <v>0.22081712062256809</v>
      </c>
      <c r="H16" s="115"/>
    </row>
    <row r="17" spans="2:9">
      <c r="B17" s="122">
        <v>50</v>
      </c>
      <c r="C17" s="123" t="s">
        <v>64</v>
      </c>
      <c r="D17" s="124">
        <v>38003</v>
      </c>
      <c r="E17" s="211">
        <v>0.23943005985751498</v>
      </c>
      <c r="F17" s="211">
        <v>9.7428970922545724E-2</v>
      </c>
      <c r="G17" s="211">
        <v>0.17190093859549926</v>
      </c>
      <c r="H17" s="115"/>
    </row>
    <row r="18" spans="2:9" s="129" customFormat="1">
      <c r="B18" s="122"/>
      <c r="C18" s="126" t="s">
        <v>61</v>
      </c>
      <c r="D18" s="127">
        <v>58044</v>
      </c>
      <c r="E18" s="212">
        <v>0.25524390774451372</v>
      </c>
      <c r="F18" s="212">
        <v>0.11276672069726039</v>
      </c>
      <c r="G18" s="212">
        <v>0.18637716619626052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43380</v>
      </c>
      <c r="E19" s="212">
        <v>0.20521234138687605</v>
      </c>
      <c r="F19" s="212">
        <v>8.1030653043091955E-2</v>
      </c>
      <c r="G19" s="212">
        <v>0.14463857028540944</v>
      </c>
      <c r="H19" s="128"/>
    </row>
    <row r="20" spans="2:9" s="129" customFormat="1">
      <c r="B20" s="122">
        <v>7</v>
      </c>
      <c r="C20" s="126" t="s">
        <v>205</v>
      </c>
      <c r="D20" s="127">
        <v>33551</v>
      </c>
      <c r="E20" s="212">
        <v>0.20887335780952801</v>
      </c>
      <c r="F20" s="212">
        <v>0.1058532897468934</v>
      </c>
      <c r="G20" s="212">
        <v>0.16212285211744012</v>
      </c>
      <c r="H20" s="128"/>
    </row>
    <row r="21" spans="2:9">
      <c r="B21" s="122">
        <v>35</v>
      </c>
      <c r="C21" s="123" t="s">
        <v>67</v>
      </c>
      <c r="D21" s="124">
        <v>47198</v>
      </c>
      <c r="E21" s="211">
        <v>0.30578075058738863</v>
      </c>
      <c r="F21" s="211">
        <v>0.19408808498907951</v>
      </c>
      <c r="G21" s="211">
        <v>0.24998411050613334</v>
      </c>
      <c r="H21" s="115"/>
    </row>
    <row r="22" spans="2:9">
      <c r="B22" s="122">
        <v>38</v>
      </c>
      <c r="C22" s="123" t="s">
        <v>68</v>
      </c>
      <c r="D22" s="124">
        <v>49361</v>
      </c>
      <c r="E22" s="211">
        <v>0.34169221617169265</v>
      </c>
      <c r="F22" s="211">
        <v>0.23459390496365123</v>
      </c>
      <c r="G22" s="211">
        <v>0.28951072739856187</v>
      </c>
      <c r="H22" s="115"/>
    </row>
    <row r="23" spans="2:9" s="129" customFormat="1">
      <c r="B23" s="122"/>
      <c r="C23" s="126" t="s">
        <v>66</v>
      </c>
      <c r="D23" s="127">
        <v>96559</v>
      </c>
      <c r="E23" s="212">
        <v>0.32303818623624231</v>
      </c>
      <c r="F23" s="212">
        <v>0.21305847735651232</v>
      </c>
      <c r="G23" s="212">
        <v>0.26874050241857822</v>
      </c>
      <c r="H23" s="128"/>
    </row>
    <row r="24" spans="2:9" s="129" customFormat="1">
      <c r="B24" s="122">
        <v>39</v>
      </c>
      <c r="C24" s="126" t="s">
        <v>69</v>
      </c>
      <c r="D24" s="127">
        <v>23755</v>
      </c>
      <c r="E24" s="212">
        <v>0.21885151350419643</v>
      </c>
      <c r="F24" s="212">
        <v>0.10323857810185713</v>
      </c>
      <c r="G24" s="212">
        <v>0.16310990263530123</v>
      </c>
      <c r="H24" s="128"/>
    </row>
    <row r="25" spans="2:9">
      <c r="B25" s="122">
        <v>5</v>
      </c>
      <c r="C25" s="123" t="s">
        <v>71</v>
      </c>
      <c r="D25" s="124">
        <v>13508</v>
      </c>
      <c r="E25" s="211">
        <v>0.42908894295755612</v>
      </c>
      <c r="F25" s="211">
        <v>0.26761442774122279</v>
      </c>
      <c r="G25" s="211">
        <v>0.34357513480516838</v>
      </c>
      <c r="H25" s="115"/>
    </row>
    <row r="26" spans="2:9">
      <c r="B26" s="122">
        <v>9</v>
      </c>
      <c r="C26" s="123" t="s">
        <v>72</v>
      </c>
      <c r="D26" s="124">
        <v>16348</v>
      </c>
      <c r="E26" s="211">
        <v>0.24372085062684523</v>
      </c>
      <c r="F26" s="211">
        <v>0.10725183405830033</v>
      </c>
      <c r="G26" s="211">
        <v>0.17587761293584792</v>
      </c>
      <c r="H26" s="115"/>
    </row>
    <row r="27" spans="2:9">
      <c r="B27" s="122">
        <v>24</v>
      </c>
      <c r="C27" s="123" t="s">
        <v>73</v>
      </c>
      <c r="D27" s="124">
        <v>27936</v>
      </c>
      <c r="E27" s="211">
        <v>0.26516075660062538</v>
      </c>
      <c r="F27" s="211">
        <v>0.13152717256656513</v>
      </c>
      <c r="G27" s="211">
        <v>0.19963411845415047</v>
      </c>
      <c r="H27" s="115"/>
    </row>
    <row r="28" spans="2:9">
      <c r="B28" s="122">
        <v>34</v>
      </c>
      <c r="C28" s="123" t="s">
        <v>74</v>
      </c>
      <c r="D28" s="124">
        <v>9945</v>
      </c>
      <c r="E28" s="211">
        <v>0.30972360498743656</v>
      </c>
      <c r="F28" s="211">
        <v>0.15181312569521691</v>
      </c>
      <c r="G28" s="211">
        <v>0.22826386338597135</v>
      </c>
      <c r="H28" s="115"/>
    </row>
    <row r="29" spans="2:9">
      <c r="B29" s="122">
        <v>37</v>
      </c>
      <c r="C29" s="123" t="s">
        <v>75</v>
      </c>
      <c r="D29" s="124">
        <v>25144</v>
      </c>
      <c r="E29" s="211">
        <v>0.37023982647704023</v>
      </c>
      <c r="F29" s="211">
        <v>0.24568003106494515</v>
      </c>
      <c r="G29" s="211">
        <v>0.30747783552430452</v>
      </c>
      <c r="H29" s="115"/>
    </row>
    <row r="30" spans="2:9">
      <c r="B30" s="122">
        <v>40</v>
      </c>
      <c r="C30" s="123" t="s">
        <v>76</v>
      </c>
      <c r="D30" s="124">
        <v>8732</v>
      </c>
      <c r="E30" s="211">
        <v>0.33676777031720306</v>
      </c>
      <c r="F30" s="211">
        <v>0.16380909550846029</v>
      </c>
      <c r="G30" s="211">
        <v>0.24902324254955083</v>
      </c>
      <c r="H30" s="115"/>
    </row>
    <row r="31" spans="2:9">
      <c r="B31" s="122">
        <v>42</v>
      </c>
      <c r="C31" s="123" t="s">
        <v>77</v>
      </c>
      <c r="D31" s="124">
        <v>4972</v>
      </c>
      <c r="E31" s="211">
        <v>0.2918155669833522</v>
      </c>
      <c r="F31" s="211">
        <v>0.14430424737870978</v>
      </c>
      <c r="G31" s="211">
        <v>0.21877062524750296</v>
      </c>
      <c r="H31" s="115"/>
    </row>
    <row r="32" spans="2:9">
      <c r="B32" s="122">
        <v>47</v>
      </c>
      <c r="C32" s="123" t="s">
        <v>78</v>
      </c>
      <c r="D32" s="124">
        <v>23086</v>
      </c>
      <c r="E32" s="211">
        <v>0.26749675745784696</v>
      </c>
      <c r="F32" s="211">
        <v>0.12102244745579614</v>
      </c>
      <c r="G32" s="211">
        <v>0.19115357864405658</v>
      </c>
      <c r="H32" s="115"/>
    </row>
    <row r="33" spans="2:8">
      <c r="B33" s="122">
        <v>49</v>
      </c>
      <c r="C33" s="123" t="s">
        <v>79</v>
      </c>
      <c r="D33" s="124">
        <v>17799</v>
      </c>
      <c r="E33" s="211">
        <v>0.43845458847825153</v>
      </c>
      <c r="F33" s="211">
        <v>0.31145863184181438</v>
      </c>
      <c r="G33" s="211">
        <v>0.37337948395217119</v>
      </c>
      <c r="H33" s="115"/>
    </row>
    <row r="34" spans="2:8" s="129" customFormat="1">
      <c r="B34" s="122"/>
      <c r="C34" s="126" t="s">
        <v>70</v>
      </c>
      <c r="D34" s="127">
        <v>147470</v>
      </c>
      <c r="E34" s="212">
        <v>0.3071643990819285</v>
      </c>
      <c r="F34" s="212">
        <v>0.1673893007920999</v>
      </c>
      <c r="G34" s="212">
        <v>0.23641347911122512</v>
      </c>
      <c r="H34" s="128"/>
    </row>
    <row r="35" spans="2:8">
      <c r="B35" s="122">
        <v>2</v>
      </c>
      <c r="C35" s="123" t="s">
        <v>81</v>
      </c>
      <c r="D35" s="124">
        <v>25949</v>
      </c>
      <c r="E35" s="211">
        <v>0.42646723646723644</v>
      </c>
      <c r="F35" s="211">
        <v>0.27796764638869903</v>
      </c>
      <c r="G35" s="211">
        <v>0.34783716035978068</v>
      </c>
      <c r="H35" s="115"/>
    </row>
    <row r="36" spans="2:8">
      <c r="B36" s="122">
        <v>13</v>
      </c>
      <c r="C36" s="123" t="s">
        <v>82</v>
      </c>
      <c r="D36" s="124">
        <v>35513</v>
      </c>
      <c r="E36" s="211">
        <v>0.4473837522925882</v>
      </c>
      <c r="F36" s="211">
        <v>0.26451058650868936</v>
      </c>
      <c r="G36" s="211">
        <v>0.34742413273591738</v>
      </c>
      <c r="H36" s="115"/>
    </row>
    <row r="37" spans="2:8">
      <c r="B37" s="122">
        <v>16</v>
      </c>
      <c r="C37" s="123" t="s">
        <v>83</v>
      </c>
      <c r="D37" s="124">
        <v>17538</v>
      </c>
      <c r="E37" s="211">
        <v>0.46592436168170476</v>
      </c>
      <c r="F37" s="211">
        <v>0.3214945596386779</v>
      </c>
      <c r="G37" s="211">
        <v>0.38808612334314352</v>
      </c>
      <c r="H37" s="115"/>
    </row>
    <row r="38" spans="2:8">
      <c r="B38" s="122">
        <v>19</v>
      </c>
      <c r="C38" s="123" t="s">
        <v>84</v>
      </c>
      <c r="D38" s="124">
        <v>8509</v>
      </c>
      <c r="E38" s="211">
        <v>0.27475363679023934</v>
      </c>
      <c r="F38" s="211">
        <v>0.11216770212586112</v>
      </c>
      <c r="G38" s="211">
        <v>0.18921082475373019</v>
      </c>
      <c r="H38" s="115"/>
    </row>
    <row r="39" spans="2:8">
      <c r="B39" s="122">
        <v>45</v>
      </c>
      <c r="C39" s="123" t="s">
        <v>85</v>
      </c>
      <c r="D39" s="124">
        <v>37914</v>
      </c>
      <c r="E39" s="211">
        <v>0.41357914631102238</v>
      </c>
      <c r="F39" s="211">
        <v>0.21811876639447517</v>
      </c>
      <c r="G39" s="211">
        <v>0.30683942604177628</v>
      </c>
      <c r="H39" s="115"/>
    </row>
    <row r="40" spans="2:8" s="131" customFormat="1">
      <c r="B40" s="122"/>
      <c r="C40" s="126" t="s">
        <v>80</v>
      </c>
      <c r="D40" s="127">
        <v>125423</v>
      </c>
      <c r="E40" s="212">
        <v>0.41442143401770953</v>
      </c>
      <c r="F40" s="212">
        <v>0.24167366159712045</v>
      </c>
      <c r="G40" s="212">
        <v>0.32114947355483631</v>
      </c>
      <c r="H40" s="130"/>
    </row>
    <row r="41" spans="2:8">
      <c r="B41" s="122">
        <v>8</v>
      </c>
      <c r="C41" s="123" t="s">
        <v>87</v>
      </c>
      <c r="D41" s="124">
        <v>175068</v>
      </c>
      <c r="E41" s="211">
        <v>0.17676219077132785</v>
      </c>
      <c r="F41" s="211">
        <v>7.2826646777241308E-2</v>
      </c>
      <c r="G41" s="211">
        <v>0.13145522984841965</v>
      </c>
      <c r="H41" s="115"/>
    </row>
    <row r="42" spans="2:8">
      <c r="B42" s="122">
        <v>17</v>
      </c>
      <c r="C42" s="123" t="s">
        <v>209</v>
      </c>
      <c r="D42" s="124">
        <v>24903</v>
      </c>
      <c r="E42" s="211">
        <v>0.19369841973759641</v>
      </c>
      <c r="F42" s="211">
        <v>9.4331989265437677E-2</v>
      </c>
      <c r="G42" s="211">
        <v>0.14947240795649616</v>
      </c>
      <c r="H42" s="115"/>
    </row>
    <row r="43" spans="2:8">
      <c r="B43" s="122">
        <v>25</v>
      </c>
      <c r="C43" s="123" t="s">
        <v>206</v>
      </c>
      <c r="D43" s="124">
        <v>19815</v>
      </c>
      <c r="E43" s="211">
        <v>0.25562969140950792</v>
      </c>
      <c r="F43" s="211">
        <v>0.12145680166588756</v>
      </c>
      <c r="G43" s="211">
        <v>0.19385419112467717</v>
      </c>
      <c r="H43" s="115"/>
    </row>
    <row r="44" spans="2:8">
      <c r="B44" s="122">
        <v>43</v>
      </c>
      <c r="C44" s="123" t="s">
        <v>88</v>
      </c>
      <c r="D44" s="124">
        <v>30836</v>
      </c>
      <c r="E44" s="211">
        <v>0.23188344728054189</v>
      </c>
      <c r="F44" s="211">
        <v>0.10448538814948136</v>
      </c>
      <c r="G44" s="211">
        <v>0.17190322220983387</v>
      </c>
      <c r="H44" s="115"/>
    </row>
    <row r="45" spans="2:8" s="131" customFormat="1">
      <c r="B45" s="122"/>
      <c r="C45" s="126" t="s">
        <v>86</v>
      </c>
      <c r="D45" s="127">
        <v>250622</v>
      </c>
      <c r="E45" s="212">
        <v>0.1879803734913329</v>
      </c>
      <c r="F45" s="212">
        <v>8.1166609430050496E-2</v>
      </c>
      <c r="G45" s="212">
        <v>0.14080117035614625</v>
      </c>
      <c r="H45" s="130"/>
    </row>
    <row r="46" spans="2:8">
      <c r="B46" s="122">
        <v>3</v>
      </c>
      <c r="C46" s="123" t="s">
        <v>201</v>
      </c>
      <c r="D46" s="124">
        <v>89079</v>
      </c>
      <c r="E46" s="211">
        <v>0.31953980641055701</v>
      </c>
      <c r="F46" s="211">
        <v>0.19878987692711161</v>
      </c>
      <c r="G46" s="211">
        <v>0.26254454141135486</v>
      </c>
      <c r="H46" s="115"/>
    </row>
    <row r="47" spans="2:8">
      <c r="B47" s="122">
        <v>12</v>
      </c>
      <c r="C47" s="123" t="s">
        <v>208</v>
      </c>
      <c r="D47" s="124">
        <v>30119</v>
      </c>
      <c r="E47" s="211">
        <v>0.28891407967877192</v>
      </c>
      <c r="F47" s="211">
        <v>0.13903967244641582</v>
      </c>
      <c r="G47" s="211">
        <v>0.21873229821783904</v>
      </c>
      <c r="H47" s="115"/>
    </row>
    <row r="48" spans="2:8">
      <c r="B48" s="122">
        <v>46</v>
      </c>
      <c r="C48" s="123" t="s">
        <v>90</v>
      </c>
      <c r="D48" s="124">
        <v>126801</v>
      </c>
      <c r="E48" s="211">
        <v>0.29572597960279118</v>
      </c>
      <c r="F48" s="211">
        <v>0.14559200786556217</v>
      </c>
      <c r="G48" s="211">
        <v>0.22500598887400297</v>
      </c>
      <c r="H48" s="115"/>
    </row>
    <row r="49" spans="2:9" s="131" customFormat="1">
      <c r="B49" s="122"/>
      <c r="C49" s="126" t="s">
        <v>89</v>
      </c>
      <c r="D49" s="127">
        <v>245999</v>
      </c>
      <c r="E49" s="212">
        <v>0.30257012104839576</v>
      </c>
      <c r="F49" s="212">
        <v>0.16211374283802094</v>
      </c>
      <c r="G49" s="212">
        <v>0.23641610942073973</v>
      </c>
      <c r="H49" s="130"/>
    </row>
    <row r="50" spans="2:9">
      <c r="B50" s="122">
        <v>6</v>
      </c>
      <c r="C50" s="123" t="s">
        <v>92</v>
      </c>
      <c r="D50" s="124">
        <v>57198</v>
      </c>
      <c r="E50" s="211">
        <v>0.47620348034530363</v>
      </c>
      <c r="F50" s="211">
        <v>0.35051742401607955</v>
      </c>
      <c r="G50" s="211">
        <v>0.40988340845736559</v>
      </c>
      <c r="H50" s="115"/>
    </row>
    <row r="51" spans="2:9">
      <c r="B51" s="122">
        <v>10</v>
      </c>
      <c r="C51" s="123" t="s">
        <v>93</v>
      </c>
      <c r="D51" s="124">
        <v>35905</v>
      </c>
      <c r="E51" s="211">
        <v>0.43221302159441466</v>
      </c>
      <c r="F51" s="211">
        <v>0.29874033781849413</v>
      </c>
      <c r="G51" s="211">
        <v>0.36572819687493635</v>
      </c>
      <c r="H51" s="115"/>
    </row>
    <row r="52" spans="2:9" s="131" customFormat="1">
      <c r="B52" s="122"/>
      <c r="C52" s="126" t="s">
        <v>91</v>
      </c>
      <c r="D52" s="127">
        <v>93103</v>
      </c>
      <c r="E52" s="212">
        <v>0.45738594435039287</v>
      </c>
      <c r="F52" s="212">
        <v>0.32985408369785207</v>
      </c>
      <c r="G52" s="212">
        <v>0.39164819262917455</v>
      </c>
      <c r="H52" s="130"/>
    </row>
    <row r="53" spans="2:9">
      <c r="B53" s="122">
        <v>15</v>
      </c>
      <c r="C53" s="123" t="s">
        <v>200</v>
      </c>
      <c r="D53" s="124">
        <v>77561</v>
      </c>
      <c r="E53" s="211">
        <v>0.33</v>
      </c>
      <c r="F53" s="211">
        <v>0.16400000000000001</v>
      </c>
      <c r="G53" s="211">
        <v>0.254</v>
      </c>
      <c r="H53" s="115"/>
    </row>
    <row r="54" spans="2:9">
      <c r="B54" s="122">
        <v>27</v>
      </c>
      <c r="C54" s="123" t="s">
        <v>95</v>
      </c>
      <c r="D54" s="124">
        <v>33091</v>
      </c>
      <c r="E54" s="211">
        <v>0.33441018423746161</v>
      </c>
      <c r="F54" s="211">
        <v>0.24172008016986488</v>
      </c>
      <c r="G54" s="211">
        <v>0.29304558053860663</v>
      </c>
      <c r="H54" s="115"/>
    </row>
    <row r="55" spans="2:9">
      <c r="B55" s="122">
        <v>32</v>
      </c>
      <c r="C55" s="123" t="s">
        <v>207</v>
      </c>
      <c r="D55" s="124">
        <v>34773</v>
      </c>
      <c r="E55" s="211">
        <v>0.38633945310520718</v>
      </c>
      <c r="F55" s="211">
        <v>0.2459080763825742</v>
      </c>
      <c r="G55" s="211">
        <v>0.3231841628328454</v>
      </c>
      <c r="H55" s="115"/>
    </row>
    <row r="56" spans="2:9">
      <c r="B56" s="122">
        <v>36</v>
      </c>
      <c r="C56" s="123" t="s">
        <v>96</v>
      </c>
      <c r="D56" s="124">
        <v>59655</v>
      </c>
      <c r="E56" s="211">
        <v>0.31721506271131805</v>
      </c>
      <c r="F56" s="211">
        <v>0.14986821069005746</v>
      </c>
      <c r="G56" s="211">
        <v>0.2394782901920483</v>
      </c>
      <c r="H56" s="115"/>
    </row>
    <row r="57" spans="2:9" s="131" customFormat="1">
      <c r="B57" s="122"/>
      <c r="C57" s="126" t="s">
        <v>94</v>
      </c>
      <c r="D57" s="127">
        <v>205080</v>
      </c>
      <c r="E57" s="212">
        <v>0.33451270964485375</v>
      </c>
      <c r="F57" s="212">
        <v>0.18171893859888524</v>
      </c>
      <c r="G57" s="212">
        <v>0.2644777312793794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174284</v>
      </c>
      <c r="E58" s="212">
        <v>0.19459548254620124</v>
      </c>
      <c r="F58" s="212">
        <v>7.6738098562055004E-2</v>
      </c>
      <c r="G58" s="212">
        <v>0.14024894662808327</v>
      </c>
      <c r="H58" s="130"/>
    </row>
    <row r="59" spans="2:9" s="131" customFormat="1">
      <c r="B59" s="122">
        <v>30</v>
      </c>
      <c r="C59" s="126" t="s">
        <v>98</v>
      </c>
      <c r="D59" s="127">
        <v>69466</v>
      </c>
      <c r="E59" s="212">
        <v>0.34073952243537031</v>
      </c>
      <c r="F59" s="212">
        <v>0.18849671345942917</v>
      </c>
      <c r="G59" s="212">
        <v>0.2666733207673202</v>
      </c>
      <c r="H59" s="130"/>
    </row>
    <row r="60" spans="2:9" s="131" customFormat="1">
      <c r="B60" s="122">
        <v>31</v>
      </c>
      <c r="C60" s="126" t="s">
        <v>99</v>
      </c>
      <c r="D60" s="127">
        <v>20969</v>
      </c>
      <c r="E60" s="212">
        <v>0.21236533576057276</v>
      </c>
      <c r="F60" s="212">
        <v>7.5754779917957163E-2</v>
      </c>
      <c r="G60" s="212">
        <v>0.14555740663612385</v>
      </c>
      <c r="H60" s="130"/>
    </row>
    <row r="61" spans="2:9">
      <c r="B61" s="122">
        <v>1</v>
      </c>
      <c r="C61" s="123" t="s">
        <v>202</v>
      </c>
      <c r="D61" s="124">
        <v>8053</v>
      </c>
      <c r="E61" s="211">
        <v>0.14614211504551303</v>
      </c>
      <c r="F61" s="211">
        <v>4.7581284694686754E-2</v>
      </c>
      <c r="G61" s="211">
        <v>9.7827935566947688E-2</v>
      </c>
      <c r="H61" s="115"/>
    </row>
    <row r="62" spans="2:9">
      <c r="B62" s="122">
        <v>20</v>
      </c>
      <c r="C62" s="123" t="s">
        <v>204</v>
      </c>
      <c r="D62" s="124">
        <v>17942</v>
      </c>
      <c r="E62" s="211">
        <v>0.13506458479825076</v>
      </c>
      <c r="F62" s="211">
        <v>4.3191784746248262E-2</v>
      </c>
      <c r="G62" s="211">
        <v>9.2211229602980851E-2</v>
      </c>
      <c r="H62" s="115"/>
    </row>
    <row r="63" spans="2:9">
      <c r="B63" s="122">
        <v>48</v>
      </c>
      <c r="C63" s="123" t="s">
        <v>203</v>
      </c>
      <c r="D63" s="124">
        <v>32604</v>
      </c>
      <c r="E63" s="211">
        <v>0.15837962162127531</v>
      </c>
      <c r="F63" s="211">
        <v>5.4854581770351248E-2</v>
      </c>
      <c r="G63" s="211">
        <v>0.10876084556186766</v>
      </c>
      <c r="H63" s="115"/>
    </row>
    <row r="64" spans="2:9" s="131" customFormat="1">
      <c r="B64" s="122">
        <v>16</v>
      </c>
      <c r="C64" s="126" t="s">
        <v>155</v>
      </c>
      <c r="D64" s="127">
        <v>58599</v>
      </c>
      <c r="E64" s="212">
        <v>0.14866001921356875</v>
      </c>
      <c r="F64" s="212">
        <v>4.9934679529401491E-2</v>
      </c>
      <c r="G64" s="212">
        <v>0.10161617562904261</v>
      </c>
      <c r="H64" s="130"/>
    </row>
    <row r="65" spans="2:10" s="131" customFormat="1">
      <c r="B65" s="122">
        <v>26</v>
      </c>
      <c r="C65" s="126" t="s">
        <v>151</v>
      </c>
      <c r="D65" s="127">
        <v>14519</v>
      </c>
      <c r="E65" s="212">
        <v>0.26689816041986958</v>
      </c>
      <c r="F65" s="212">
        <v>0.12523574947220267</v>
      </c>
      <c r="G65" s="212">
        <v>0.19820619232239392</v>
      </c>
      <c r="H65" s="130"/>
    </row>
    <row r="66" spans="2:10">
      <c r="B66" s="122">
        <v>51</v>
      </c>
      <c r="C66" s="123" t="s">
        <v>102</v>
      </c>
      <c r="D66" s="124">
        <v>2060</v>
      </c>
      <c r="E66" s="211">
        <v>0.27805907172995781</v>
      </c>
      <c r="F66" s="211">
        <v>0.16998854524627721</v>
      </c>
      <c r="G66" s="211">
        <v>0.22624931356397585</v>
      </c>
      <c r="H66" s="115"/>
    </row>
    <row r="67" spans="2:10">
      <c r="B67" s="122">
        <v>52</v>
      </c>
      <c r="C67" s="123" t="s">
        <v>103</v>
      </c>
      <c r="D67" s="124">
        <v>2301</v>
      </c>
      <c r="E67" s="211">
        <v>0.30815913688469321</v>
      </c>
      <c r="F67" s="211">
        <v>0.21944313355356301</v>
      </c>
      <c r="G67" s="211">
        <v>0.26487855416139061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2142698</v>
      </c>
      <c r="E68" s="293">
        <f>'Pensiones - mínimos'!E14</f>
        <v>0.2698332753322637</v>
      </c>
      <c r="F68" s="293">
        <f>'Pensiones - mínimos'!F14</f>
        <v>0.14616669692512946</v>
      </c>
      <c r="G68" s="293">
        <f>'Pensiones - mínimos'!G14</f>
        <v>0.21126806113379876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46" sqref="L46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14" t="s">
        <v>181</v>
      </c>
      <c r="C2" s="514"/>
      <c r="D2" s="514"/>
      <c r="E2" s="514"/>
      <c r="F2" s="514"/>
      <c r="G2" s="514"/>
      <c r="H2" s="514"/>
      <c r="I2" s="514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27" t="s">
        <v>227</v>
      </c>
      <c r="C5" s="528"/>
      <c r="D5" s="528"/>
      <c r="E5" s="528"/>
      <c r="F5" s="528"/>
      <c r="G5" s="528"/>
      <c r="H5" s="528"/>
      <c r="I5" s="529"/>
    </row>
    <row r="6" spans="1:226" ht="2.5" customHeight="1">
      <c r="A6" s="228"/>
      <c r="B6" s="530"/>
      <c r="C6" s="531"/>
      <c r="D6" s="531"/>
      <c r="E6" s="531"/>
      <c r="F6" s="531"/>
      <c r="G6" s="531"/>
      <c r="H6" s="531"/>
      <c r="I6" s="532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123326</v>
      </c>
      <c r="E9" s="97">
        <v>77.734195372054756</v>
      </c>
      <c r="F9" s="97">
        <v>22646</v>
      </c>
      <c r="G9" s="97">
        <v>53352</v>
      </c>
      <c r="H9" s="97">
        <v>29188</v>
      </c>
      <c r="I9" s="97">
        <v>18140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8999</v>
      </c>
      <c r="E10" s="100">
        <v>78.918410934548291</v>
      </c>
      <c r="F10" s="100">
        <v>1478</v>
      </c>
      <c r="G10" s="100">
        <v>3824</v>
      </c>
      <c r="H10" s="100">
        <v>2328</v>
      </c>
      <c r="I10" s="100">
        <v>1369</v>
      </c>
    </row>
    <row r="11" spans="1:226" s="102" customFormat="1" ht="18" customHeight="1">
      <c r="B11" s="95">
        <v>11</v>
      </c>
      <c r="C11" s="99" t="s">
        <v>54</v>
      </c>
      <c r="D11" s="100">
        <v>15105</v>
      </c>
      <c r="E11" s="100">
        <v>78.812593843098327</v>
      </c>
      <c r="F11" s="100">
        <v>2983</v>
      </c>
      <c r="G11" s="100">
        <v>6008</v>
      </c>
      <c r="H11" s="100">
        <v>3438</v>
      </c>
      <c r="I11" s="100">
        <v>2676</v>
      </c>
    </row>
    <row r="12" spans="1:226" s="102" customFormat="1" ht="18" customHeight="1">
      <c r="B12" s="95">
        <v>14</v>
      </c>
      <c r="C12" s="99" t="s">
        <v>55</v>
      </c>
      <c r="D12" s="100">
        <v>14442</v>
      </c>
      <c r="E12" s="100">
        <v>77.749494529843503</v>
      </c>
      <c r="F12" s="100">
        <v>2540</v>
      </c>
      <c r="G12" s="100">
        <v>6350</v>
      </c>
      <c r="H12" s="100">
        <v>3507</v>
      </c>
      <c r="I12" s="100">
        <v>2045</v>
      </c>
    </row>
    <row r="13" spans="1:226" s="102" customFormat="1" ht="18" customHeight="1">
      <c r="B13" s="95">
        <v>18</v>
      </c>
      <c r="C13" s="99" t="s">
        <v>56</v>
      </c>
      <c r="D13" s="100">
        <v>15286</v>
      </c>
      <c r="E13" s="100">
        <v>77.333921235117103</v>
      </c>
      <c r="F13" s="100">
        <v>2805</v>
      </c>
      <c r="G13" s="100">
        <v>6604</v>
      </c>
      <c r="H13" s="100">
        <v>3622</v>
      </c>
      <c r="I13" s="100">
        <v>2255</v>
      </c>
    </row>
    <row r="14" spans="1:226" s="102" customFormat="1" ht="18" customHeight="1">
      <c r="B14" s="95">
        <v>21</v>
      </c>
      <c r="C14" s="99" t="s">
        <v>57</v>
      </c>
      <c r="D14" s="100">
        <v>7920</v>
      </c>
      <c r="E14" s="100">
        <v>77.163398989898965</v>
      </c>
      <c r="F14" s="100">
        <v>1433</v>
      </c>
      <c r="G14" s="100">
        <v>3502</v>
      </c>
      <c r="H14" s="100">
        <v>1886</v>
      </c>
      <c r="I14" s="100">
        <v>1099</v>
      </c>
    </row>
    <row r="15" spans="1:226" s="102" customFormat="1" ht="18" customHeight="1">
      <c r="B15" s="95">
        <v>23</v>
      </c>
      <c r="C15" s="99" t="s">
        <v>58</v>
      </c>
      <c r="D15" s="100">
        <v>11659</v>
      </c>
      <c r="E15" s="100">
        <v>79.372904194184784</v>
      </c>
      <c r="F15" s="100">
        <v>1920</v>
      </c>
      <c r="G15" s="100">
        <v>5043</v>
      </c>
      <c r="H15" s="100">
        <v>2867</v>
      </c>
      <c r="I15" s="100">
        <v>1829</v>
      </c>
    </row>
    <row r="16" spans="1:226" s="102" customFormat="1" ht="18" customHeight="1">
      <c r="B16" s="95">
        <v>29</v>
      </c>
      <c r="C16" s="99" t="s">
        <v>59</v>
      </c>
      <c r="D16" s="100">
        <v>20970</v>
      </c>
      <c r="E16" s="100">
        <v>75.272513113972352</v>
      </c>
      <c r="F16" s="100">
        <v>4158</v>
      </c>
      <c r="G16" s="100">
        <v>9276</v>
      </c>
      <c r="H16" s="100">
        <v>4799</v>
      </c>
      <c r="I16" s="100">
        <v>2737</v>
      </c>
    </row>
    <row r="17" spans="1:428" s="102" customFormat="1" ht="18" customHeight="1">
      <c r="B17" s="95">
        <v>41</v>
      </c>
      <c r="C17" s="99" t="s">
        <v>60</v>
      </c>
      <c r="D17" s="100">
        <v>28945</v>
      </c>
      <c r="E17" s="100">
        <v>77.250326135774756</v>
      </c>
      <c r="F17" s="100">
        <v>5329</v>
      </c>
      <c r="G17" s="100">
        <v>12745</v>
      </c>
      <c r="H17" s="100">
        <v>6741</v>
      </c>
      <c r="I17" s="100">
        <v>4130</v>
      </c>
    </row>
    <row r="18" spans="1:428" s="103" customFormat="1" ht="18" customHeight="1">
      <c r="A18" s="8"/>
      <c r="B18" s="95"/>
      <c r="C18" s="96" t="s">
        <v>61</v>
      </c>
      <c r="D18" s="97">
        <v>21709</v>
      </c>
      <c r="E18" s="97">
        <v>67.968686418591133</v>
      </c>
      <c r="F18" s="97">
        <v>5604</v>
      </c>
      <c r="G18" s="97">
        <v>11163</v>
      </c>
      <c r="H18" s="97">
        <v>3467</v>
      </c>
      <c r="I18" s="97">
        <v>1475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3809</v>
      </c>
      <c r="E19" s="100">
        <v>67.52248621685483</v>
      </c>
      <c r="F19" s="100">
        <v>953</v>
      </c>
      <c r="G19" s="100">
        <v>1966</v>
      </c>
      <c r="H19" s="100">
        <v>627</v>
      </c>
      <c r="I19" s="100">
        <v>263</v>
      </c>
    </row>
    <row r="20" spans="1:428" s="102" customFormat="1" ht="18" customHeight="1">
      <c r="B20" s="95">
        <v>40</v>
      </c>
      <c r="C20" s="99" t="s">
        <v>63</v>
      </c>
      <c r="D20" s="100">
        <v>2406</v>
      </c>
      <c r="E20" s="100">
        <v>69.73896093100582</v>
      </c>
      <c r="F20" s="100">
        <v>509</v>
      </c>
      <c r="G20" s="100">
        <v>1301</v>
      </c>
      <c r="H20" s="100">
        <v>416</v>
      </c>
      <c r="I20" s="100">
        <v>180</v>
      </c>
    </row>
    <row r="21" spans="1:428" s="102" customFormat="1" ht="18" customHeight="1">
      <c r="B21" s="95">
        <v>50</v>
      </c>
      <c r="C21" s="102" t="s">
        <v>64</v>
      </c>
      <c r="D21" s="104">
        <v>15494</v>
      </c>
      <c r="E21" s="104">
        <v>66.644612107912749</v>
      </c>
      <c r="F21" s="104">
        <v>4142</v>
      </c>
      <c r="G21" s="104">
        <v>7896</v>
      </c>
      <c r="H21" s="104">
        <v>2424</v>
      </c>
      <c r="I21" s="104">
        <v>1032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18388</v>
      </c>
      <c r="E22" s="97">
        <v>63.356169784642212</v>
      </c>
      <c r="F22" s="97">
        <v>6557</v>
      </c>
      <c r="G22" s="97">
        <v>7978</v>
      </c>
      <c r="H22" s="97">
        <v>2587</v>
      </c>
      <c r="I22" s="97">
        <v>1266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14158</v>
      </c>
      <c r="E23" s="97">
        <v>69.760426613928516</v>
      </c>
      <c r="F23" s="97">
        <v>3384</v>
      </c>
      <c r="G23" s="97">
        <v>6944</v>
      </c>
      <c r="H23" s="97">
        <v>2636</v>
      </c>
      <c r="I23" s="97">
        <v>1194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25843</v>
      </c>
      <c r="E24" s="97">
        <v>74.833906201706</v>
      </c>
      <c r="F24" s="97">
        <v>6174</v>
      </c>
      <c r="G24" s="97">
        <v>10424</v>
      </c>
      <c r="H24" s="97">
        <v>5369</v>
      </c>
      <c r="I24" s="97">
        <v>3876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12999</v>
      </c>
      <c r="E25" s="100">
        <v>75.716628971459343</v>
      </c>
      <c r="F25" s="100">
        <v>3153</v>
      </c>
      <c r="G25" s="100">
        <v>5025</v>
      </c>
      <c r="H25" s="100">
        <v>2704</v>
      </c>
      <c r="I25" s="100">
        <v>2117</v>
      </c>
    </row>
    <row r="26" spans="1:428" s="102" customFormat="1" ht="18" customHeight="1">
      <c r="B26" s="95">
        <v>38</v>
      </c>
      <c r="C26" s="99" t="s">
        <v>68</v>
      </c>
      <c r="D26" s="100">
        <v>12844</v>
      </c>
      <c r="E26" s="100">
        <v>73.951183431952657</v>
      </c>
      <c r="F26" s="100">
        <v>3021</v>
      </c>
      <c r="G26" s="100">
        <v>5399</v>
      </c>
      <c r="H26" s="100">
        <v>2665</v>
      </c>
      <c r="I26" s="100">
        <v>1759</v>
      </c>
    </row>
    <row r="27" spans="1:428" s="102" customFormat="1" ht="18" customHeight="1">
      <c r="B27" s="95">
        <v>39</v>
      </c>
      <c r="C27" s="96" t="s">
        <v>69</v>
      </c>
      <c r="D27" s="97">
        <v>10028</v>
      </c>
      <c r="E27" s="97">
        <v>69.053643797367371</v>
      </c>
      <c r="F27" s="97">
        <v>2839</v>
      </c>
      <c r="G27" s="97">
        <v>4415</v>
      </c>
      <c r="H27" s="97">
        <v>1765</v>
      </c>
      <c r="I27" s="97">
        <v>1009</v>
      </c>
    </row>
    <row r="28" spans="1:428" s="98" customFormat="1" ht="18" customHeight="1">
      <c r="A28" s="8"/>
      <c r="B28" s="95"/>
      <c r="C28" s="96" t="s">
        <v>70</v>
      </c>
      <c r="D28" s="97">
        <v>42508</v>
      </c>
      <c r="E28" s="97">
        <v>72.161851961250804</v>
      </c>
      <c r="F28" s="97">
        <v>10256</v>
      </c>
      <c r="G28" s="97">
        <v>19712</v>
      </c>
      <c r="H28" s="97">
        <v>7794</v>
      </c>
      <c r="I28" s="97">
        <v>4746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2770</v>
      </c>
      <c r="E29" s="100">
        <v>74.114277978339345</v>
      </c>
      <c r="F29" s="100">
        <v>569</v>
      </c>
      <c r="G29" s="100">
        <v>1283</v>
      </c>
      <c r="H29" s="100">
        <v>569</v>
      </c>
      <c r="I29" s="100">
        <v>349</v>
      </c>
    </row>
    <row r="30" spans="1:428" s="102" customFormat="1" ht="18" customHeight="1">
      <c r="B30" s="95">
        <v>9</v>
      </c>
      <c r="C30" s="99" t="s">
        <v>72</v>
      </c>
      <c r="D30" s="100">
        <v>6332</v>
      </c>
      <c r="E30" s="100">
        <v>72.228605495893873</v>
      </c>
      <c r="F30" s="100">
        <v>1364</v>
      </c>
      <c r="G30" s="100">
        <v>3102</v>
      </c>
      <c r="H30" s="100">
        <v>1151</v>
      </c>
      <c r="I30" s="100">
        <v>715</v>
      </c>
    </row>
    <row r="31" spans="1:428" s="102" customFormat="1" ht="18" customHeight="1">
      <c r="B31" s="95">
        <v>24</v>
      </c>
      <c r="C31" s="99" t="s">
        <v>73</v>
      </c>
      <c r="D31" s="100">
        <v>8703</v>
      </c>
      <c r="E31" s="100">
        <v>68.535661266230051</v>
      </c>
      <c r="F31" s="100">
        <v>2465</v>
      </c>
      <c r="G31" s="100">
        <v>3877</v>
      </c>
      <c r="H31" s="100">
        <v>1495</v>
      </c>
      <c r="I31" s="100">
        <v>866</v>
      </c>
    </row>
    <row r="32" spans="1:428" s="102" customFormat="1" ht="18" customHeight="1">
      <c r="B32" s="95">
        <v>34</v>
      </c>
      <c r="C32" s="102" t="s">
        <v>74</v>
      </c>
      <c r="D32" s="104">
        <v>3104</v>
      </c>
      <c r="E32" s="104">
        <v>71.736494845360795</v>
      </c>
      <c r="F32" s="104">
        <v>760</v>
      </c>
      <c r="G32" s="104">
        <v>1419</v>
      </c>
      <c r="H32" s="104">
        <v>560</v>
      </c>
      <c r="I32" s="104">
        <v>365</v>
      </c>
    </row>
    <row r="33" spans="1:226" s="102" customFormat="1" ht="18" customHeight="1">
      <c r="B33" s="95">
        <v>37</v>
      </c>
      <c r="C33" s="102" t="s">
        <v>75</v>
      </c>
      <c r="D33" s="104">
        <v>5788</v>
      </c>
      <c r="E33" s="104">
        <v>71.026344160331703</v>
      </c>
      <c r="F33" s="104">
        <v>1475</v>
      </c>
      <c r="G33" s="104">
        <v>2607</v>
      </c>
      <c r="H33" s="104">
        <v>1038</v>
      </c>
      <c r="I33" s="104">
        <v>668</v>
      </c>
    </row>
    <row r="34" spans="1:226" s="102" customFormat="1" ht="18" customHeight="1">
      <c r="B34" s="95">
        <v>40</v>
      </c>
      <c r="C34" s="99" t="s">
        <v>76</v>
      </c>
      <c r="D34" s="100">
        <v>2684</v>
      </c>
      <c r="E34" s="100">
        <v>75.566732488822637</v>
      </c>
      <c r="F34" s="100">
        <v>463</v>
      </c>
      <c r="G34" s="100">
        <v>1279</v>
      </c>
      <c r="H34" s="100">
        <v>613</v>
      </c>
      <c r="I34" s="100">
        <v>329</v>
      </c>
    </row>
    <row r="35" spans="1:226" s="102" customFormat="1" ht="18" customHeight="1">
      <c r="B35" s="95">
        <v>42</v>
      </c>
      <c r="C35" s="99" t="s">
        <v>77</v>
      </c>
      <c r="D35" s="100">
        <v>1553</v>
      </c>
      <c r="E35" s="100">
        <v>73.838808757244053</v>
      </c>
      <c r="F35" s="100">
        <v>282</v>
      </c>
      <c r="G35" s="100">
        <v>805</v>
      </c>
      <c r="H35" s="100">
        <v>284</v>
      </c>
      <c r="I35" s="100">
        <v>182</v>
      </c>
    </row>
    <row r="36" spans="1:226" s="102" customFormat="1" ht="18" customHeight="1">
      <c r="B36" s="95">
        <v>47</v>
      </c>
      <c r="C36" s="99" t="s">
        <v>78</v>
      </c>
      <c r="D36" s="100">
        <v>8268</v>
      </c>
      <c r="E36" s="100">
        <v>70.613974358974332</v>
      </c>
      <c r="F36" s="100">
        <v>2069</v>
      </c>
      <c r="G36" s="100">
        <v>3881</v>
      </c>
      <c r="H36" s="100">
        <v>1440</v>
      </c>
      <c r="I36" s="100">
        <v>878</v>
      </c>
    </row>
    <row r="37" spans="1:226" s="102" customFormat="1" ht="18" customHeight="1">
      <c r="B37" s="95">
        <v>49</v>
      </c>
      <c r="C37" s="99" t="s">
        <v>79</v>
      </c>
      <c r="D37" s="100">
        <v>3306</v>
      </c>
      <c r="E37" s="100">
        <v>71.795768300060502</v>
      </c>
      <c r="F37" s="100">
        <v>809</v>
      </c>
      <c r="G37" s="100">
        <v>1459</v>
      </c>
      <c r="H37" s="100">
        <v>644</v>
      </c>
      <c r="I37" s="100">
        <v>394</v>
      </c>
    </row>
    <row r="38" spans="1:226" s="98" customFormat="1" ht="18" customHeight="1">
      <c r="A38" s="8"/>
      <c r="B38" s="95"/>
      <c r="C38" s="96" t="s">
        <v>80</v>
      </c>
      <c r="D38" s="97">
        <v>28178</v>
      </c>
      <c r="E38" s="97">
        <v>75.334059197588687</v>
      </c>
      <c r="F38" s="97">
        <v>5466</v>
      </c>
      <c r="G38" s="97">
        <v>12645</v>
      </c>
      <c r="H38" s="97">
        <v>6394</v>
      </c>
      <c r="I38" s="97">
        <v>3673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5796</v>
      </c>
      <c r="E39" s="100">
        <v>76.769007936507919</v>
      </c>
      <c r="F39" s="100">
        <v>1107</v>
      </c>
      <c r="G39" s="100">
        <v>2509</v>
      </c>
      <c r="H39" s="100">
        <v>1336</v>
      </c>
      <c r="I39" s="100">
        <v>844</v>
      </c>
    </row>
    <row r="40" spans="1:226" s="102" customFormat="1" ht="18" customHeight="1">
      <c r="B40" s="95">
        <v>13</v>
      </c>
      <c r="C40" s="99" t="s">
        <v>82</v>
      </c>
      <c r="D40" s="100">
        <v>7227</v>
      </c>
      <c r="E40" s="100">
        <v>76.918917946589175</v>
      </c>
      <c r="F40" s="100">
        <v>1385</v>
      </c>
      <c r="G40" s="100">
        <v>3132</v>
      </c>
      <c r="H40" s="100">
        <v>1688</v>
      </c>
      <c r="I40" s="100">
        <v>1022</v>
      </c>
    </row>
    <row r="41" spans="1:226" s="105" customFormat="1" ht="18" customHeight="1">
      <c r="B41" s="95">
        <v>16</v>
      </c>
      <c r="C41" s="102" t="s">
        <v>83</v>
      </c>
      <c r="D41" s="100">
        <v>3196</v>
      </c>
      <c r="E41" s="100">
        <v>75.353244680851049</v>
      </c>
      <c r="F41" s="100">
        <v>590</v>
      </c>
      <c r="G41" s="100">
        <v>1504</v>
      </c>
      <c r="H41" s="100">
        <v>716</v>
      </c>
      <c r="I41" s="100">
        <v>386</v>
      </c>
    </row>
    <row r="42" spans="1:226" s="102" customFormat="1" ht="18" customHeight="1">
      <c r="B42" s="95">
        <v>19</v>
      </c>
      <c r="C42" s="102" t="s">
        <v>84</v>
      </c>
      <c r="D42" s="104">
        <v>3124</v>
      </c>
      <c r="E42" s="104">
        <v>72.202564020486577</v>
      </c>
      <c r="F42" s="104">
        <v>651</v>
      </c>
      <c r="G42" s="104">
        <v>1540</v>
      </c>
      <c r="H42" s="104">
        <v>614</v>
      </c>
      <c r="I42" s="104">
        <v>319</v>
      </c>
    </row>
    <row r="43" spans="1:226" s="102" customFormat="1" ht="18" customHeight="1">
      <c r="B43" s="95">
        <v>45</v>
      </c>
      <c r="C43" s="99" t="s">
        <v>85</v>
      </c>
      <c r="D43" s="100">
        <v>8835</v>
      </c>
      <c r="E43" s="100">
        <v>75.426561403508757</v>
      </c>
      <c r="F43" s="100">
        <v>1733</v>
      </c>
      <c r="G43" s="100">
        <v>3960</v>
      </c>
      <c r="H43" s="100">
        <v>2040</v>
      </c>
      <c r="I43" s="100">
        <v>1102</v>
      </c>
    </row>
    <row r="44" spans="1:226" s="98" customFormat="1" ht="18" customHeight="1">
      <c r="A44" s="8"/>
      <c r="B44" s="95"/>
      <c r="C44" s="96" t="s">
        <v>86</v>
      </c>
      <c r="D44" s="97">
        <v>114407</v>
      </c>
      <c r="E44" s="97">
        <v>67.901151092345543</v>
      </c>
      <c r="F44" s="97">
        <v>28307</v>
      </c>
      <c r="G44" s="97">
        <v>58783</v>
      </c>
      <c r="H44" s="97">
        <v>19198</v>
      </c>
      <c r="I44" s="97">
        <v>8119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83291</v>
      </c>
      <c r="E45" s="104">
        <v>68.08640201222218</v>
      </c>
      <c r="F45" s="104">
        <v>20485</v>
      </c>
      <c r="G45" s="104">
        <v>43097</v>
      </c>
      <c r="H45" s="104">
        <v>13866</v>
      </c>
      <c r="I45" s="104">
        <v>5843</v>
      </c>
    </row>
    <row r="46" spans="1:226" s="102" customFormat="1" ht="18" customHeight="1">
      <c r="B46" s="95">
        <v>17</v>
      </c>
      <c r="C46" s="102" t="s">
        <v>209</v>
      </c>
      <c r="D46" s="104">
        <v>11548</v>
      </c>
      <c r="E46" s="104">
        <v>67.109025805334269</v>
      </c>
      <c r="F46" s="104">
        <v>3069</v>
      </c>
      <c r="G46" s="104">
        <v>5738</v>
      </c>
      <c r="H46" s="104">
        <v>1892</v>
      </c>
      <c r="I46" s="104">
        <v>849</v>
      </c>
    </row>
    <row r="47" spans="1:226" s="105" customFormat="1" ht="18" customHeight="1">
      <c r="B47" s="95">
        <v>25</v>
      </c>
      <c r="C47" s="102" t="s">
        <v>206</v>
      </c>
      <c r="D47" s="100">
        <v>6939</v>
      </c>
      <c r="E47" s="100">
        <v>67.273650381899387</v>
      </c>
      <c r="F47" s="100">
        <v>1804</v>
      </c>
      <c r="G47" s="100">
        <v>3507</v>
      </c>
      <c r="H47" s="100">
        <v>1146</v>
      </c>
      <c r="I47" s="100">
        <v>482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12629</v>
      </c>
      <c r="E48" s="104">
        <v>69.135526169926351</v>
      </c>
      <c r="F48" s="104">
        <v>2949</v>
      </c>
      <c r="G48" s="104">
        <v>6441</v>
      </c>
      <c r="H48" s="104">
        <v>2294</v>
      </c>
      <c r="I48" s="104">
        <v>945</v>
      </c>
    </row>
    <row r="49" spans="1:226" s="98" customFormat="1" ht="18" customHeight="1">
      <c r="A49" s="8"/>
      <c r="B49" s="95"/>
      <c r="C49" s="96" t="s">
        <v>89</v>
      </c>
      <c r="D49" s="97">
        <v>75297</v>
      </c>
      <c r="E49" s="97">
        <v>69.417003807351705</v>
      </c>
      <c r="F49" s="97">
        <v>17201</v>
      </c>
      <c r="G49" s="97">
        <v>37438</v>
      </c>
      <c r="H49" s="97">
        <v>13991</v>
      </c>
      <c r="I49" s="97">
        <v>6667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26262</v>
      </c>
      <c r="E50" s="104">
        <v>71.191759957352843</v>
      </c>
      <c r="F50" s="104">
        <v>5572</v>
      </c>
      <c r="G50" s="104">
        <v>12444</v>
      </c>
      <c r="H50" s="104">
        <v>5451</v>
      </c>
      <c r="I50" s="104">
        <v>2795</v>
      </c>
    </row>
    <row r="51" spans="1:226" s="102" customFormat="1" ht="18" customHeight="1">
      <c r="B51" s="95">
        <v>12</v>
      </c>
      <c r="C51" s="102" t="s">
        <v>208</v>
      </c>
      <c r="D51" s="104">
        <v>9550</v>
      </c>
      <c r="E51" s="104">
        <v>68.036921465968632</v>
      </c>
      <c r="F51" s="104">
        <v>2201</v>
      </c>
      <c r="G51" s="104">
        <v>5049</v>
      </c>
      <c r="H51" s="104">
        <v>1593</v>
      </c>
      <c r="I51" s="104">
        <v>707</v>
      </c>
    </row>
    <row r="52" spans="1:226" s="102" customFormat="1" ht="18" customHeight="1">
      <c r="B52" s="95">
        <v>46</v>
      </c>
      <c r="C52" s="102" t="s">
        <v>90</v>
      </c>
      <c r="D52" s="104">
        <v>39485</v>
      </c>
      <c r="E52" s="104">
        <v>69.022329998733667</v>
      </c>
      <c r="F52" s="104">
        <v>9428</v>
      </c>
      <c r="G52" s="104">
        <v>19945</v>
      </c>
      <c r="H52" s="104">
        <v>6947</v>
      </c>
      <c r="I52" s="104">
        <v>3165</v>
      </c>
    </row>
    <row r="53" spans="1:226" s="98" customFormat="1" ht="18" customHeight="1">
      <c r="A53" s="8"/>
      <c r="B53" s="95"/>
      <c r="C53" s="96" t="s">
        <v>91</v>
      </c>
      <c r="D53" s="97">
        <v>18530</v>
      </c>
      <c r="E53" s="97">
        <v>75.65663200150405</v>
      </c>
      <c r="F53" s="97">
        <v>3719</v>
      </c>
      <c r="G53" s="97">
        <v>8165</v>
      </c>
      <c r="H53" s="97">
        <v>4108</v>
      </c>
      <c r="I53" s="97">
        <v>2538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10948</v>
      </c>
      <c r="E54" s="104">
        <v>76.443521191085139</v>
      </c>
      <c r="F54" s="104">
        <v>2186</v>
      </c>
      <c r="G54" s="104">
        <v>4686</v>
      </c>
      <c r="H54" s="104">
        <v>2559</v>
      </c>
      <c r="I54" s="104">
        <v>1517</v>
      </c>
    </row>
    <row r="55" spans="1:226" s="102" customFormat="1" ht="18" customHeight="1">
      <c r="B55" s="95">
        <v>10</v>
      </c>
      <c r="C55" s="99" t="s">
        <v>93</v>
      </c>
      <c r="D55" s="100">
        <v>7582</v>
      </c>
      <c r="E55" s="100">
        <v>74.869742811922976</v>
      </c>
      <c r="F55" s="100">
        <v>1533</v>
      </c>
      <c r="G55" s="100">
        <v>3479</v>
      </c>
      <c r="H55" s="100">
        <v>1549</v>
      </c>
      <c r="I55" s="100">
        <v>1021</v>
      </c>
    </row>
    <row r="56" spans="1:226" s="98" customFormat="1" ht="18" customHeight="1">
      <c r="A56" s="8"/>
      <c r="B56" s="95"/>
      <c r="C56" s="96" t="s">
        <v>94</v>
      </c>
      <c r="D56" s="97">
        <v>55293</v>
      </c>
      <c r="E56" s="97">
        <v>63.905608013673273</v>
      </c>
      <c r="F56" s="97">
        <v>17337</v>
      </c>
      <c r="G56" s="97">
        <v>24669</v>
      </c>
      <c r="H56" s="97">
        <v>8881</v>
      </c>
      <c r="I56" s="97">
        <v>4406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21655</v>
      </c>
      <c r="E57" s="104">
        <v>63.809586700531113</v>
      </c>
      <c r="F57" s="104">
        <v>6985</v>
      </c>
      <c r="G57" s="104">
        <v>9729</v>
      </c>
      <c r="H57" s="104">
        <v>3296</v>
      </c>
      <c r="I57" s="104">
        <v>1645</v>
      </c>
    </row>
    <row r="58" spans="1:226" s="102" customFormat="1" ht="18" customHeight="1">
      <c r="B58" s="95">
        <v>27</v>
      </c>
      <c r="C58" s="102" t="s">
        <v>95</v>
      </c>
      <c r="D58" s="104">
        <v>7564</v>
      </c>
      <c r="E58" s="104">
        <v>62.051479375991526</v>
      </c>
      <c r="F58" s="104">
        <v>2846</v>
      </c>
      <c r="G58" s="104">
        <v>3185</v>
      </c>
      <c r="H58" s="104">
        <v>1029</v>
      </c>
      <c r="I58" s="104">
        <v>504</v>
      </c>
    </row>
    <row r="59" spans="1:226" s="102" customFormat="1" ht="18" customHeight="1">
      <c r="B59" s="95">
        <v>32</v>
      </c>
      <c r="C59" s="102" t="s">
        <v>207</v>
      </c>
      <c r="D59" s="104">
        <v>7272</v>
      </c>
      <c r="E59" s="104">
        <v>61.320559680968081</v>
      </c>
      <c r="F59" s="104">
        <v>2489</v>
      </c>
      <c r="G59" s="104">
        <v>3280</v>
      </c>
      <c r="H59" s="104">
        <v>1040</v>
      </c>
      <c r="I59" s="104">
        <v>463</v>
      </c>
    </row>
    <row r="60" spans="1:226" s="102" customFormat="1" ht="18" customHeight="1">
      <c r="B60" s="95">
        <v>36</v>
      </c>
      <c r="C60" s="107" t="s">
        <v>96</v>
      </c>
      <c r="D60" s="104">
        <v>18802</v>
      </c>
      <c r="E60" s="104">
        <v>68.4408062972024</v>
      </c>
      <c r="F60" s="104">
        <v>5017</v>
      </c>
      <c r="G60" s="104">
        <v>8475</v>
      </c>
      <c r="H60" s="104">
        <v>3516</v>
      </c>
      <c r="I60" s="104">
        <v>1794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85001</v>
      </c>
      <c r="E61" s="97">
        <v>70.016461688686022</v>
      </c>
      <c r="F61" s="97">
        <v>20002</v>
      </c>
      <c r="G61" s="97">
        <v>41917</v>
      </c>
      <c r="H61" s="97">
        <v>15579</v>
      </c>
      <c r="I61" s="97">
        <v>7503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19644</v>
      </c>
      <c r="E62" s="97">
        <v>78.642241905925474</v>
      </c>
      <c r="F62" s="97">
        <v>3407</v>
      </c>
      <c r="G62" s="97">
        <v>8291</v>
      </c>
      <c r="H62" s="97">
        <v>4901</v>
      </c>
      <c r="I62" s="97">
        <v>3045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9660</v>
      </c>
      <c r="E63" s="97">
        <v>70.453443064182167</v>
      </c>
      <c r="F63" s="97">
        <v>2323</v>
      </c>
      <c r="G63" s="97">
        <v>4668</v>
      </c>
      <c r="H63" s="97">
        <v>1678</v>
      </c>
      <c r="I63" s="97">
        <v>991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39851</v>
      </c>
      <c r="E64" s="97">
        <v>67.178462942547469</v>
      </c>
      <c r="F64" s="97">
        <v>11115</v>
      </c>
      <c r="G64" s="97">
        <v>19734</v>
      </c>
      <c r="H64" s="97">
        <v>6037</v>
      </c>
      <c r="I64" s="97">
        <v>2965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5528</v>
      </c>
      <c r="E65" s="100">
        <v>67.345562590448623</v>
      </c>
      <c r="F65" s="100">
        <v>1510</v>
      </c>
      <c r="G65" s="100">
        <v>2741</v>
      </c>
      <c r="H65" s="100">
        <v>846</v>
      </c>
      <c r="I65" s="100">
        <v>431</v>
      </c>
    </row>
    <row r="66" spans="1:226" s="102" customFormat="1" ht="18" customHeight="1">
      <c r="B66" s="95">
        <v>20</v>
      </c>
      <c r="C66" s="102" t="s">
        <v>204</v>
      </c>
      <c r="D66" s="100">
        <v>12810</v>
      </c>
      <c r="E66" s="100">
        <v>68.65704605776736</v>
      </c>
      <c r="F66" s="100">
        <v>3071</v>
      </c>
      <c r="G66" s="100">
        <v>6638</v>
      </c>
      <c r="H66" s="100">
        <v>2076</v>
      </c>
      <c r="I66" s="100">
        <v>1025</v>
      </c>
    </row>
    <row r="67" spans="1:226" s="102" customFormat="1" ht="18" customHeight="1">
      <c r="B67" s="95">
        <v>48</v>
      </c>
      <c r="C67" s="102" t="s">
        <v>203</v>
      </c>
      <c r="D67" s="100">
        <v>21513</v>
      </c>
      <c r="E67" s="100">
        <v>65.532780179426425</v>
      </c>
      <c r="F67" s="100">
        <v>6534</v>
      </c>
      <c r="G67" s="100">
        <v>10355</v>
      </c>
      <c r="H67" s="100">
        <v>3115</v>
      </c>
      <c r="I67" s="100">
        <v>1509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5201</v>
      </c>
      <c r="E68" s="97">
        <v>67.743260911363208</v>
      </c>
      <c r="F68" s="97">
        <v>1353</v>
      </c>
      <c r="G68" s="97">
        <v>2566</v>
      </c>
      <c r="H68" s="97">
        <v>892</v>
      </c>
      <c r="I68" s="97">
        <v>390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840</v>
      </c>
      <c r="E69" s="100">
        <v>79.957619047619062</v>
      </c>
      <c r="F69" s="100">
        <v>173</v>
      </c>
      <c r="G69" s="100">
        <v>312</v>
      </c>
      <c r="H69" s="100">
        <v>194</v>
      </c>
      <c r="I69" s="100">
        <v>161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651</v>
      </c>
      <c r="E70" s="100">
        <v>81.026420890937032</v>
      </c>
      <c r="F70" s="100">
        <v>135</v>
      </c>
      <c r="G70" s="100">
        <v>225</v>
      </c>
      <c r="H70" s="100">
        <v>157</v>
      </c>
      <c r="I70" s="100">
        <v>134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708513</v>
      </c>
      <c r="E71" s="287">
        <v>70.977458973935555</v>
      </c>
      <c r="F71" s="286">
        <v>167998</v>
      </c>
      <c r="G71" s="286">
        <v>333401</v>
      </c>
      <c r="H71" s="286">
        <v>134816</v>
      </c>
      <c r="I71" s="286">
        <v>72298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5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5"/>
      <c r="D75" s="289">
        <v>638245</v>
      </c>
      <c r="E75" s="289">
        <v>70268</v>
      </c>
      <c r="F75" s="289">
        <f>D75+E75</f>
        <v>708513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6"/>
      <c r="D78" s="526"/>
      <c r="E78" s="526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T18" sqref="T18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9180800</v>
      </c>
      <c r="F4" s="369"/>
      <c r="G4" s="328">
        <v>4542861</v>
      </c>
      <c r="H4" s="369"/>
      <c r="I4" s="328">
        <v>4637904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10142082</v>
      </c>
      <c r="F5" s="367"/>
      <c r="G5" s="31">
        <v>5338982</v>
      </c>
      <c r="H5" s="367"/>
      <c r="I5" s="31">
        <v>4803064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1.105</v>
      </c>
      <c r="F6" s="367"/>
      <c r="G6" s="329">
        <v>1.175</v>
      </c>
      <c r="H6" s="368"/>
      <c r="I6" s="329">
        <v>1.036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0"/>
      <c r="C7" s="480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6341876</v>
      </c>
      <c r="F19" s="30"/>
      <c r="G19" s="31">
        <v>2539093</v>
      </c>
      <c r="H19" s="30"/>
      <c r="I19" s="31">
        <v>3802761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1529800</v>
      </c>
      <c r="F20" s="30"/>
      <c r="G20" s="31">
        <v>1466613</v>
      </c>
      <c r="H20" s="30"/>
      <c r="I20" s="31">
        <v>63178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940547</v>
      </c>
      <c r="F21" s="31"/>
      <c r="G21" s="31">
        <v>353824</v>
      </c>
      <c r="I21" s="31">
        <v>586723</v>
      </c>
      <c r="K21" s="35"/>
    </row>
    <row r="22" spans="1:21" ht="20.149999999999999" customHeight="1">
      <c r="B22" s="27" t="s">
        <v>104</v>
      </c>
      <c r="C22" s="29"/>
      <c r="D22" s="31"/>
      <c r="E22" s="31">
        <v>323449</v>
      </c>
      <c r="F22" s="30"/>
      <c r="G22" s="31">
        <v>153886</v>
      </c>
      <c r="H22" s="30"/>
      <c r="I22" s="31">
        <v>169559</v>
      </c>
      <c r="K22" s="35"/>
    </row>
    <row r="23" spans="1:21" ht="20.149999999999999" customHeight="1">
      <c r="B23" s="27" t="s">
        <v>105</v>
      </c>
      <c r="C23" s="29"/>
      <c r="D23" s="31"/>
      <c r="E23" s="31">
        <v>45128</v>
      </c>
      <c r="F23" s="30"/>
      <c r="G23" s="31">
        <v>29445</v>
      </c>
      <c r="H23" s="30"/>
      <c r="I23" s="31">
        <v>15683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9180800</v>
      </c>
      <c r="F25" s="336"/>
      <c r="G25" s="333">
        <f>SUM(G19:G24)</f>
        <v>4542861</v>
      </c>
      <c r="H25" s="333">
        <f>SUM(H19:H24)</f>
        <v>0</v>
      </c>
      <c r="I25" s="333">
        <f>SUM(I19:I24)</f>
        <v>4637904</v>
      </c>
      <c r="K25" s="334"/>
      <c r="T25" s="355"/>
    </row>
    <row r="26" spans="1:21" ht="10" customHeight="1">
      <c r="B26" s="480"/>
      <c r="C26" s="480"/>
      <c r="F26" s="30"/>
      <c r="H26" s="30"/>
    </row>
    <row r="27" spans="1:21" ht="50.15" customHeight="1">
      <c r="B27" s="480"/>
      <c r="C27" s="480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1506458</v>
      </c>
      <c r="F31" s="339"/>
      <c r="G31" s="339">
        <v>739895</v>
      </c>
      <c r="H31" s="339"/>
      <c r="I31" s="339">
        <v>766561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283635</v>
      </c>
      <c r="F32" s="339"/>
      <c r="G32" s="339">
        <v>137961</v>
      </c>
      <c r="H32" s="339"/>
      <c r="I32" s="339">
        <v>145674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271004</v>
      </c>
      <c r="F33" s="339"/>
      <c r="G33" s="339">
        <v>129856</v>
      </c>
      <c r="H33" s="339"/>
      <c r="I33" s="339">
        <v>141140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184210</v>
      </c>
      <c r="F34" s="339"/>
      <c r="G34" s="339">
        <v>94102</v>
      </c>
      <c r="H34" s="339"/>
      <c r="I34" s="339">
        <v>90108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334519</v>
      </c>
      <c r="F35" s="339"/>
      <c r="G35" s="339">
        <v>161735</v>
      </c>
      <c r="H35" s="339"/>
      <c r="I35" s="339">
        <v>172782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131541</v>
      </c>
      <c r="F36" s="339"/>
      <c r="G36" s="339">
        <v>63603</v>
      </c>
      <c r="H36" s="339"/>
      <c r="I36" s="339">
        <v>67937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572230</v>
      </c>
      <c r="F37" s="339"/>
      <c r="G37" s="339">
        <v>266329</v>
      </c>
      <c r="H37" s="339"/>
      <c r="I37" s="339">
        <v>305901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369456</v>
      </c>
      <c r="F38" s="339"/>
      <c r="G38" s="339">
        <v>162837</v>
      </c>
      <c r="H38" s="339"/>
      <c r="I38" s="339">
        <v>206619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1567313</v>
      </c>
      <c r="F39" s="339"/>
      <c r="G39" s="339">
        <v>814195</v>
      </c>
      <c r="H39" s="339"/>
      <c r="I39" s="339">
        <v>753115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938423</v>
      </c>
      <c r="F40" s="339"/>
      <c r="G40" s="339">
        <v>465096</v>
      </c>
      <c r="H40" s="339"/>
      <c r="I40" s="339">
        <v>473323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221439</v>
      </c>
      <c r="F41" s="339"/>
      <c r="G41" s="339">
        <v>102311</v>
      </c>
      <c r="H41" s="339"/>
      <c r="I41" s="339">
        <v>119128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686939</v>
      </c>
      <c r="F42" s="339"/>
      <c r="G42" s="339">
        <v>348054</v>
      </c>
      <c r="H42" s="339"/>
      <c r="I42" s="339">
        <v>338883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1140730</v>
      </c>
      <c r="F43" s="339"/>
      <c r="G43" s="339">
        <v>583489</v>
      </c>
      <c r="H43" s="339"/>
      <c r="I43" s="339">
        <v>557230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236381</v>
      </c>
      <c r="F44" s="339"/>
      <c r="G44" s="339">
        <v>113927</v>
      </c>
      <c r="H44" s="339"/>
      <c r="I44" s="339">
        <v>122454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131793</v>
      </c>
      <c r="F45" s="339"/>
      <c r="G45" s="339">
        <v>63563</v>
      </c>
      <c r="H45" s="339"/>
      <c r="I45" s="339">
        <v>68230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521297</v>
      </c>
      <c r="F46" s="339"/>
      <c r="G46" s="339">
        <v>255300</v>
      </c>
      <c r="H46" s="339"/>
      <c r="I46" s="339">
        <v>265996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66514</v>
      </c>
      <c r="F47" s="339"/>
      <c r="G47" s="339">
        <v>32134</v>
      </c>
      <c r="H47" s="339"/>
      <c r="I47" s="339">
        <v>34379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8646</v>
      </c>
      <c r="F48" s="339"/>
      <c r="G48" s="339">
        <v>4371</v>
      </c>
      <c r="H48" s="339"/>
      <c r="I48" s="339">
        <v>4275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8272</v>
      </c>
      <c r="F49" s="339"/>
      <c r="G49" s="339">
        <v>4103</v>
      </c>
      <c r="H49" s="339"/>
      <c r="I49" s="339">
        <v>4169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9180800</v>
      </c>
      <c r="F51" s="373">
        <v>0.4922996311893304</v>
      </c>
      <c r="G51" s="341">
        <f>$G$4</f>
        <v>4542861</v>
      </c>
      <c r="H51" s="373">
        <v>0.50770502733165346</v>
      </c>
      <c r="I51" s="341">
        <f>$I$4</f>
        <v>4637904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J13" sqref="J13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2" t="s">
        <v>156</v>
      </c>
      <c r="C7" s="472"/>
      <c r="D7" s="472"/>
      <c r="E7" s="472"/>
      <c r="F7" s="472"/>
      <c r="G7" s="472"/>
      <c r="H7" s="472"/>
      <c r="I7" s="472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11" sqref="X11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74" t="s">
        <v>130</v>
      </c>
      <c r="C4" s="474"/>
      <c r="D4" s="296"/>
      <c r="E4" s="475" t="s">
        <v>131</v>
      </c>
      <c r="F4" s="475"/>
      <c r="G4" s="475"/>
      <c r="H4" s="475"/>
      <c r="I4" s="475"/>
      <c r="J4" s="296"/>
      <c r="K4" s="475" t="s">
        <v>49</v>
      </c>
      <c r="L4" s="475"/>
      <c r="M4" s="475"/>
      <c r="N4" s="475"/>
      <c r="O4" s="475"/>
      <c r="P4" s="296"/>
      <c r="Q4" s="475" t="s">
        <v>50</v>
      </c>
      <c r="R4" s="475"/>
      <c r="S4" s="475"/>
      <c r="T4" s="475"/>
      <c r="U4" s="475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726174</v>
      </c>
      <c r="F8" s="31"/>
      <c r="G8" s="31">
        <v>858709.90478999959</v>
      </c>
      <c r="H8" s="31"/>
      <c r="I8" s="32">
        <v>1182.5125999966945</v>
      </c>
      <c r="J8" s="30"/>
      <c r="K8" s="31">
        <v>4758326</v>
      </c>
      <c r="L8" s="33"/>
      <c r="M8" s="31">
        <v>7604208.9807500076</v>
      </c>
      <c r="N8" s="33"/>
      <c r="O8" s="32">
        <v>1598.0849106912826</v>
      </c>
      <c r="P8" s="30"/>
      <c r="Q8" s="31">
        <v>1749291</v>
      </c>
      <c r="R8" s="33"/>
      <c r="S8" s="31">
        <v>1663279.2072200002</v>
      </c>
      <c r="T8" s="33"/>
      <c r="U8" s="32">
        <v>950.83048344729389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110889</v>
      </c>
      <c r="F9" s="31"/>
      <c r="G9" s="31">
        <v>98076.28936000001</v>
      </c>
      <c r="H9" s="31"/>
      <c r="I9" s="32">
        <v>884.454629043458</v>
      </c>
      <c r="J9" s="30"/>
      <c r="K9" s="31">
        <v>1338580</v>
      </c>
      <c r="L9" s="33"/>
      <c r="M9" s="31">
        <v>1285585.9152399995</v>
      </c>
      <c r="N9" s="33"/>
      <c r="O9" s="32">
        <v>960.41022220562058</v>
      </c>
      <c r="P9" s="30"/>
      <c r="Q9" s="31">
        <v>465948</v>
      </c>
      <c r="R9" s="33"/>
      <c r="S9" s="31">
        <v>301568.80532999989</v>
      </c>
      <c r="T9" s="33"/>
      <c r="U9" s="32">
        <v>647.21558055834532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6430</v>
      </c>
      <c r="F10" s="31"/>
      <c r="G10" s="31">
        <v>7620.1619900000014</v>
      </c>
      <c r="H10" s="31"/>
      <c r="I10" s="32">
        <v>1185.095177293935</v>
      </c>
      <c r="J10" s="30"/>
      <c r="K10" s="31">
        <v>64989</v>
      </c>
      <c r="L10" s="33"/>
      <c r="M10" s="31">
        <v>103483.75067999998</v>
      </c>
      <c r="N10" s="33"/>
      <c r="O10" s="32">
        <v>1592.3271735216726</v>
      </c>
      <c r="P10" s="30"/>
      <c r="Q10" s="31">
        <v>39889</v>
      </c>
      <c r="R10" s="33"/>
      <c r="S10" s="31">
        <v>35267.294429999994</v>
      </c>
      <c r="T10" s="33"/>
      <c r="U10" s="32">
        <v>884.13583769961622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1757</v>
      </c>
      <c r="F11" s="31"/>
      <c r="G11" s="31">
        <v>3406.7373900000007</v>
      </c>
      <c r="H11" s="31"/>
      <c r="I11" s="32">
        <v>1938.9512749003989</v>
      </c>
      <c r="J11" s="30"/>
      <c r="K11" s="31">
        <v>34632</v>
      </c>
      <c r="L11" s="33"/>
      <c r="M11" s="31">
        <v>96872.489979999969</v>
      </c>
      <c r="N11" s="33"/>
      <c r="O11" s="32">
        <v>2797.1959453684444</v>
      </c>
      <c r="P11" s="30"/>
      <c r="Q11" s="31">
        <v>19804</v>
      </c>
      <c r="R11" s="33"/>
      <c r="S11" s="31">
        <v>26416.02545999999</v>
      </c>
      <c r="T11" s="33"/>
      <c r="U11" s="32">
        <v>1333.873230660472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85387</v>
      </c>
      <c r="F12" s="31"/>
      <c r="G12" s="31">
        <v>113672.90104999997</v>
      </c>
      <c r="H12" s="31"/>
      <c r="I12" s="32">
        <v>1331.267067000831</v>
      </c>
      <c r="J12" s="30"/>
      <c r="K12" s="31">
        <v>56255</v>
      </c>
      <c r="L12" s="33"/>
      <c r="M12" s="31">
        <v>85021.224959999978</v>
      </c>
      <c r="N12" s="33"/>
      <c r="O12" s="32">
        <v>1511.3541011465643</v>
      </c>
      <c r="P12" s="30"/>
      <c r="Q12" s="31">
        <v>50298</v>
      </c>
      <c r="R12" s="33"/>
      <c r="S12" s="31">
        <v>54515.43875000003</v>
      </c>
      <c r="T12" s="33"/>
      <c r="U12" s="32">
        <v>1083.8490347528734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11543</v>
      </c>
      <c r="F13" s="31"/>
      <c r="G13" s="31">
        <v>14724.990040000004</v>
      </c>
      <c r="H13" s="31"/>
      <c r="I13" s="32">
        <v>1275.664042276705</v>
      </c>
      <c r="J13" s="30"/>
      <c r="K13" s="31">
        <v>10484</v>
      </c>
      <c r="L13" s="33"/>
      <c r="M13" s="31">
        <v>20109.993790000004</v>
      </c>
      <c r="N13" s="33"/>
      <c r="O13" s="32">
        <v>1918.1604149179705</v>
      </c>
      <c r="P13" s="30"/>
      <c r="Q13" s="31">
        <v>8950</v>
      </c>
      <c r="R13" s="33"/>
      <c r="S13" s="31">
        <v>12901.904579999999</v>
      </c>
      <c r="T13" s="33"/>
      <c r="U13" s="32">
        <v>1441.5535843575417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2897</v>
      </c>
      <c r="F14" s="31"/>
      <c r="G14" s="31">
        <v>1432.3356799999997</v>
      </c>
      <c r="H14" s="31"/>
      <c r="I14" s="32">
        <v>494.42032447359327</v>
      </c>
      <c r="J14" s="30"/>
      <c r="K14" s="31">
        <v>194791</v>
      </c>
      <c r="L14" s="33"/>
      <c r="M14" s="31">
        <v>92707.979359999998</v>
      </c>
      <c r="N14" s="33"/>
      <c r="O14" s="32">
        <v>475.93564055834202</v>
      </c>
      <c r="P14" s="30"/>
      <c r="Q14" s="31">
        <v>17748</v>
      </c>
      <c r="R14" s="33"/>
      <c r="S14" s="31">
        <v>8844.5041499999988</v>
      </c>
      <c r="T14" s="33"/>
      <c r="U14" s="32">
        <v>498.33807471264362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945077</v>
      </c>
      <c r="F16" s="241"/>
      <c r="G16" s="241">
        <v>1097643.3202999998</v>
      </c>
      <c r="H16" s="241"/>
      <c r="I16" s="243">
        <v>1161.4326878127388</v>
      </c>
      <c r="J16" s="242"/>
      <c r="K16" s="241">
        <v>6458057</v>
      </c>
      <c r="L16" s="244"/>
      <c r="M16" s="241">
        <v>9287990.3347600065</v>
      </c>
      <c r="N16" s="244"/>
      <c r="O16" s="243">
        <v>1438.2019754176847</v>
      </c>
      <c r="P16" s="242"/>
      <c r="Q16" s="241">
        <v>2351928</v>
      </c>
      <c r="R16" s="244"/>
      <c r="S16" s="241">
        <v>2102793.17992</v>
      </c>
      <c r="T16" s="244"/>
      <c r="U16" s="243">
        <v>894.07208890748348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73"/>
      <c r="C18" s="473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73"/>
      <c r="C19" s="473"/>
      <c r="D19" s="28"/>
    </row>
    <row r="20" spans="2:23" ht="28" customHeight="1">
      <c r="B20" s="474" t="s">
        <v>130</v>
      </c>
      <c r="C20" s="474"/>
      <c r="D20" s="296"/>
      <c r="E20" s="475" t="s">
        <v>104</v>
      </c>
      <c r="F20" s="475"/>
      <c r="G20" s="475"/>
      <c r="H20" s="475"/>
      <c r="I20" s="475"/>
      <c r="J20" s="326"/>
      <c r="K20" s="475" t="s">
        <v>105</v>
      </c>
      <c r="L20" s="475"/>
      <c r="M20" s="475"/>
      <c r="N20" s="475"/>
      <c r="O20" s="475"/>
      <c r="P20" s="326"/>
      <c r="Q20" s="475" t="s">
        <v>143</v>
      </c>
      <c r="R20" s="475"/>
      <c r="S20" s="475"/>
      <c r="T20" s="475"/>
      <c r="U20" s="475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79"/>
      <c r="C23" s="479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260772</v>
      </c>
      <c r="F24" s="31"/>
      <c r="G24" s="31">
        <v>134247.39192999993</v>
      </c>
      <c r="H24" s="31"/>
      <c r="I24" s="32">
        <v>514.80754041844955</v>
      </c>
      <c r="J24" s="30"/>
      <c r="K24" s="31">
        <v>33293</v>
      </c>
      <c r="L24" s="33"/>
      <c r="M24" s="31">
        <v>25593.348389999999</v>
      </c>
      <c r="N24" s="33"/>
      <c r="O24" s="32">
        <v>768.73061574505152</v>
      </c>
      <c r="P24" s="30"/>
      <c r="Q24" s="31">
        <v>7527856</v>
      </c>
      <c r="R24" s="33"/>
      <c r="S24" s="31">
        <v>10286038.833080024</v>
      </c>
      <c r="T24" s="33"/>
      <c r="U24" s="32">
        <v>1366.3968642705204</v>
      </c>
      <c r="W24" s="35"/>
    </row>
    <row r="25" spans="2:23" ht="28" customHeight="1">
      <c r="B25" s="27" t="s">
        <v>136</v>
      </c>
      <c r="C25" s="29"/>
      <c r="D25" s="30"/>
      <c r="E25" s="31">
        <v>62618</v>
      </c>
      <c r="F25" s="31"/>
      <c r="G25" s="31">
        <v>25846.380200000007</v>
      </c>
      <c r="H25" s="31"/>
      <c r="I25" s="32">
        <v>412.76278705803452</v>
      </c>
      <c r="J25" s="30"/>
      <c r="K25" s="31">
        <v>9887</v>
      </c>
      <c r="L25" s="33"/>
      <c r="M25" s="31">
        <v>5610.0134899999994</v>
      </c>
      <c r="N25" s="33"/>
      <c r="O25" s="32">
        <v>567.41311722463831</v>
      </c>
      <c r="P25" s="30"/>
      <c r="Q25" s="31">
        <v>1987922</v>
      </c>
      <c r="R25" s="33"/>
      <c r="S25" s="31">
        <v>1716687.4036200019</v>
      </c>
      <c r="T25" s="33"/>
      <c r="U25" s="32">
        <v>863.55873299857933</v>
      </c>
      <c r="W25" s="35"/>
    </row>
    <row r="26" spans="2:23" ht="28" customHeight="1">
      <c r="B26" s="27" t="s">
        <v>137</v>
      </c>
      <c r="C26" s="29"/>
      <c r="D26" s="30"/>
      <c r="E26" s="31">
        <v>4763</v>
      </c>
      <c r="F26" s="31"/>
      <c r="G26" s="31">
        <v>2935.5373299999997</v>
      </c>
      <c r="H26" s="31"/>
      <c r="I26" s="32">
        <v>616.32108545034635</v>
      </c>
      <c r="J26" s="30"/>
      <c r="K26" s="31">
        <v>1261</v>
      </c>
      <c r="L26" s="33"/>
      <c r="M26" s="31">
        <v>999.10929999999973</v>
      </c>
      <c r="N26" s="33"/>
      <c r="O26" s="32">
        <v>792.31506740681971</v>
      </c>
      <c r="P26" s="30"/>
      <c r="Q26" s="31">
        <v>117332</v>
      </c>
      <c r="R26" s="33"/>
      <c r="S26" s="31">
        <v>150305.85373000009</v>
      </c>
      <c r="T26" s="33"/>
      <c r="U26" s="32">
        <v>1281.0303559983643</v>
      </c>
      <c r="W26" s="35"/>
    </row>
    <row r="27" spans="2:23" ht="28" customHeight="1">
      <c r="B27" s="27" t="s">
        <v>138</v>
      </c>
      <c r="C27" s="29"/>
      <c r="D27" s="30"/>
      <c r="E27" s="31">
        <v>1857</v>
      </c>
      <c r="F27" s="31"/>
      <c r="G27" s="31">
        <v>1709.5106399999997</v>
      </c>
      <c r="H27" s="31"/>
      <c r="I27" s="32">
        <v>920.5765428109853</v>
      </c>
      <c r="J27" s="30"/>
      <c r="K27" s="31">
        <v>651</v>
      </c>
      <c r="L27" s="33"/>
      <c r="M27" s="31">
        <v>795.48559999999998</v>
      </c>
      <c r="N27" s="33"/>
      <c r="O27" s="32">
        <v>1221.9440860215054</v>
      </c>
      <c r="P27" s="30"/>
      <c r="Q27" s="31">
        <v>58701</v>
      </c>
      <c r="R27" s="33"/>
      <c r="S27" s="31">
        <v>129200.24906999999</v>
      </c>
      <c r="T27" s="33"/>
      <c r="U27" s="32">
        <v>2200.9888940563192</v>
      </c>
      <c r="W27" s="35"/>
    </row>
    <row r="28" spans="2:23" ht="28" customHeight="1">
      <c r="B28" s="27" t="s">
        <v>139</v>
      </c>
      <c r="C28" s="29"/>
      <c r="D28" s="30"/>
      <c r="E28" s="31">
        <v>10260</v>
      </c>
      <c r="F28" s="31"/>
      <c r="G28" s="31">
        <v>5215.366</v>
      </c>
      <c r="H28" s="31"/>
      <c r="I28" s="32">
        <v>508.32027290448343</v>
      </c>
      <c r="J28" s="30"/>
      <c r="K28" s="31">
        <v>450</v>
      </c>
      <c r="L28" s="33"/>
      <c r="M28" s="31">
        <v>501.77629000000007</v>
      </c>
      <c r="N28" s="33"/>
      <c r="O28" s="32">
        <v>1115.0584222222224</v>
      </c>
      <c r="P28" s="30"/>
      <c r="Q28" s="31">
        <v>202650</v>
      </c>
      <c r="R28" s="33"/>
      <c r="S28" s="31">
        <v>258926.70704999997</v>
      </c>
      <c r="T28" s="33"/>
      <c r="U28" s="32">
        <v>1277.7039578090303</v>
      </c>
      <c r="W28" s="35"/>
    </row>
    <row r="29" spans="2:23" ht="28" customHeight="1">
      <c r="B29" s="27" t="s">
        <v>140</v>
      </c>
      <c r="C29" s="29"/>
      <c r="D29" s="30"/>
      <c r="E29" s="31">
        <v>1013</v>
      </c>
      <c r="F29" s="31"/>
      <c r="G29" s="31">
        <v>967.57597000000021</v>
      </c>
      <c r="H29" s="31"/>
      <c r="I29" s="32">
        <v>955.15890424481756</v>
      </c>
      <c r="J29" s="30"/>
      <c r="K29" s="31">
        <v>195</v>
      </c>
      <c r="L29" s="33"/>
      <c r="M29" s="31">
        <v>287.45209999999997</v>
      </c>
      <c r="N29" s="33"/>
      <c r="O29" s="32">
        <v>1474.1133333333332</v>
      </c>
      <c r="P29" s="30"/>
      <c r="Q29" s="31">
        <v>32185</v>
      </c>
      <c r="R29" s="33"/>
      <c r="S29" s="31">
        <v>48991.916479999949</v>
      </c>
      <c r="T29" s="33"/>
      <c r="U29" s="32">
        <v>1522.1971875097081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215436</v>
      </c>
      <c r="R30" s="33"/>
      <c r="S30" s="31">
        <v>102984.81918999999</v>
      </c>
      <c r="T30" s="33"/>
      <c r="U30" s="32">
        <v>478.02975913960523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341283</v>
      </c>
      <c r="F32" s="241"/>
      <c r="G32" s="241">
        <v>170921.76207000011</v>
      </c>
      <c r="H32" s="241"/>
      <c r="I32" s="243">
        <v>500.82120137832857</v>
      </c>
      <c r="J32" s="242"/>
      <c r="K32" s="241">
        <v>45737</v>
      </c>
      <c r="L32" s="244"/>
      <c r="M32" s="241">
        <v>33787.185170000019</v>
      </c>
      <c r="N32" s="244"/>
      <c r="O32" s="243">
        <v>738.72762030741012</v>
      </c>
      <c r="P32" s="242"/>
      <c r="Q32" s="241">
        <v>10142082</v>
      </c>
      <c r="R32" s="244"/>
      <c r="S32" s="241">
        <v>12693135.782220004</v>
      </c>
      <c r="T32" s="244"/>
      <c r="U32" s="243">
        <v>1251.5315674059827</v>
      </c>
      <c r="W32" s="35"/>
    </row>
    <row r="33" spans="2:40" ht="10" customHeight="1">
      <c r="B33" s="480"/>
      <c r="C33" s="480"/>
      <c r="D33" s="30"/>
      <c r="J33" s="30"/>
      <c r="P33" s="30"/>
    </row>
    <row r="34" spans="2:40" ht="50.15" customHeight="1">
      <c r="B34" s="480"/>
      <c r="C34" s="480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81"/>
      <c r="C37" s="481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75" t="s">
        <v>146</v>
      </c>
      <c r="C38" s="482"/>
      <c r="D38" s="306"/>
      <c r="E38" s="475" t="s">
        <v>145</v>
      </c>
      <c r="F38" s="476"/>
      <c r="G38" s="476"/>
      <c r="H38" s="476"/>
      <c r="I38" s="476"/>
      <c r="J38" s="306"/>
      <c r="K38" s="475" t="s">
        <v>142</v>
      </c>
      <c r="L38" s="476"/>
      <c r="M38" s="476"/>
      <c r="N38" s="476"/>
      <c r="O38" s="476"/>
      <c r="P38" s="306"/>
      <c r="Q38" s="477" t="s">
        <v>169</v>
      </c>
      <c r="R38" s="478"/>
      <c r="S38" s="478"/>
      <c r="T38" s="478"/>
      <c r="U38" s="478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5"/>
      <c r="C39" s="482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82" t="s">
        <v>146</v>
      </c>
      <c r="C40" s="482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79"/>
      <c r="C41" s="479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7430</v>
      </c>
      <c r="F42" s="432"/>
      <c r="G42" s="31"/>
      <c r="I42" s="32">
        <v>1107.1483001345891</v>
      </c>
      <c r="K42" s="31">
        <v>9385</v>
      </c>
      <c r="L42" s="31"/>
      <c r="M42" s="31"/>
      <c r="O42" s="32">
        <v>1080.4936632924876</v>
      </c>
      <c r="Q42" s="32">
        <v>79.168886521044229</v>
      </c>
      <c r="R42" s="32"/>
      <c r="S42" s="32"/>
      <c r="T42" s="32"/>
      <c r="U42" s="32">
        <v>102.4668943231818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20114</v>
      </c>
      <c r="F44" s="432"/>
      <c r="G44" s="31"/>
      <c r="I44" s="32">
        <v>1669.0347857213876</v>
      </c>
      <c r="K44" s="31">
        <v>24202</v>
      </c>
      <c r="L44" s="31"/>
      <c r="M44" s="31"/>
      <c r="O44" s="32">
        <v>1562.7357891909758</v>
      </c>
      <c r="Q44" s="32">
        <v>83.108833980662752</v>
      </c>
      <c r="R44" s="32"/>
      <c r="S44" s="32"/>
      <c r="T44" s="32"/>
      <c r="U44" s="32">
        <v>106.80210930508238</v>
      </c>
    </row>
    <row r="45" spans="2:40" ht="10" customHeight="1">
      <c r="B45" s="480"/>
      <c r="C45" s="480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T70" sqref="T70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6" t="s">
        <v>170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37" ht="19" customHeight="1">
      <c r="B2" s="488" t="s">
        <v>221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T2" s="7" t="s">
        <v>168</v>
      </c>
      <c r="V2" s="197"/>
    </row>
    <row r="3" spans="1:37" ht="19" customHeight="1">
      <c r="B3" s="488" t="s">
        <v>173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3" t="s">
        <v>0</v>
      </c>
      <c r="C5" s="484" t="s">
        <v>28</v>
      </c>
      <c r="D5" s="484"/>
      <c r="E5" s="484"/>
      <c r="F5" s="484"/>
      <c r="G5" s="484"/>
      <c r="H5" s="484"/>
      <c r="I5" s="484"/>
      <c r="J5" s="484"/>
      <c r="K5" s="484" t="s">
        <v>29</v>
      </c>
      <c r="L5" s="484"/>
      <c r="M5" s="484"/>
      <c r="N5" s="484"/>
      <c r="O5" s="484"/>
      <c r="P5" s="484"/>
      <c r="Q5" s="484"/>
      <c r="R5" s="484"/>
    </row>
    <row r="6" spans="1:37" ht="14.25" customHeight="1">
      <c r="A6" s="246"/>
      <c r="B6" s="483"/>
      <c r="C6" s="484" t="s">
        <v>3</v>
      </c>
      <c r="D6" s="484"/>
      <c r="E6" s="485" t="s">
        <v>4</v>
      </c>
      <c r="F6" s="485"/>
      <c r="G6" s="484" t="s">
        <v>5</v>
      </c>
      <c r="H6" s="484"/>
      <c r="I6" s="484" t="s">
        <v>6</v>
      </c>
      <c r="J6" s="484"/>
      <c r="K6" s="484" t="s">
        <v>3</v>
      </c>
      <c r="L6" s="484"/>
      <c r="M6" s="485" t="s">
        <v>4</v>
      </c>
      <c r="N6" s="485"/>
      <c r="O6" s="484" t="s">
        <v>5</v>
      </c>
      <c r="P6" s="484"/>
      <c r="Q6" s="484" t="s">
        <v>6</v>
      </c>
      <c r="R6" s="484"/>
    </row>
    <row r="7" spans="1:37" ht="14.25" customHeight="1">
      <c r="A7" s="246"/>
      <c r="B7" s="483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1</v>
      </c>
      <c r="D11" s="253">
        <v>44.34</v>
      </c>
      <c r="E11" s="252">
        <v>0</v>
      </c>
      <c r="F11" s="253">
        <v>0</v>
      </c>
      <c r="G11" s="252">
        <v>0</v>
      </c>
      <c r="H11" s="253">
        <v>0</v>
      </c>
      <c r="I11" s="252">
        <v>1</v>
      </c>
      <c r="J11" s="253">
        <v>44.34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318</v>
      </c>
      <c r="D12" s="253">
        <v>880.31028301886784</v>
      </c>
      <c r="E12" s="252">
        <v>131</v>
      </c>
      <c r="F12" s="253">
        <v>884.78358778625966</v>
      </c>
      <c r="G12" s="252">
        <v>0</v>
      </c>
      <c r="H12" s="253">
        <v>0</v>
      </c>
      <c r="I12" s="252">
        <v>449</v>
      </c>
      <c r="J12" s="253">
        <v>881.61541202672606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1578</v>
      </c>
      <c r="D13" s="253">
        <v>959.39412547528548</v>
      </c>
      <c r="E13" s="252">
        <v>877</v>
      </c>
      <c r="F13" s="253">
        <v>866.43765108323828</v>
      </c>
      <c r="G13" s="252">
        <v>0</v>
      </c>
      <c r="H13" s="253">
        <v>0</v>
      </c>
      <c r="I13" s="252">
        <v>2455</v>
      </c>
      <c r="J13" s="253">
        <v>926.18727087576394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5976</v>
      </c>
      <c r="D14" s="253">
        <v>959.70197289156658</v>
      </c>
      <c r="E14" s="252">
        <v>3132</v>
      </c>
      <c r="F14" s="253">
        <v>888.42430076628432</v>
      </c>
      <c r="G14" s="252">
        <v>0</v>
      </c>
      <c r="H14" s="253">
        <v>0</v>
      </c>
      <c r="I14" s="252">
        <v>9108</v>
      </c>
      <c r="J14" s="253">
        <v>935.19146903820865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17285</v>
      </c>
      <c r="D15" s="253">
        <v>1007.0000260341343</v>
      </c>
      <c r="E15" s="252">
        <v>9730</v>
      </c>
      <c r="F15" s="253">
        <v>945.09622096608427</v>
      </c>
      <c r="G15" s="252">
        <v>0</v>
      </c>
      <c r="H15" s="253">
        <v>0</v>
      </c>
      <c r="I15" s="252">
        <v>27015</v>
      </c>
      <c r="J15" s="253">
        <v>984.70411549139408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38875</v>
      </c>
      <c r="D16" s="253">
        <v>1064.4433527974275</v>
      </c>
      <c r="E16" s="252">
        <v>23669</v>
      </c>
      <c r="F16" s="253">
        <v>993.09627318433434</v>
      </c>
      <c r="G16" s="252">
        <v>0</v>
      </c>
      <c r="H16" s="253">
        <v>0</v>
      </c>
      <c r="I16" s="252">
        <v>62544</v>
      </c>
      <c r="J16" s="253">
        <v>1037.4429366525967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70145</v>
      </c>
      <c r="D17" s="253">
        <v>1104.2027612802049</v>
      </c>
      <c r="E17" s="252">
        <v>43086</v>
      </c>
      <c r="F17" s="253">
        <v>1021.5491468226353</v>
      </c>
      <c r="G17" s="252">
        <v>0</v>
      </c>
      <c r="H17" s="253">
        <v>0</v>
      </c>
      <c r="I17" s="252">
        <v>113231</v>
      </c>
      <c r="J17" s="253">
        <v>1072.7518897651705</v>
      </c>
      <c r="K17" s="252">
        <v>44</v>
      </c>
      <c r="L17" s="253">
        <v>2622.946136363636</v>
      </c>
      <c r="M17" s="252">
        <v>5</v>
      </c>
      <c r="N17" s="253">
        <v>2172.5880000000002</v>
      </c>
      <c r="O17" s="252">
        <v>0</v>
      </c>
      <c r="P17" s="253">
        <v>0</v>
      </c>
      <c r="Q17" s="252">
        <v>49</v>
      </c>
      <c r="R17" s="253">
        <v>2576.991224489796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101528</v>
      </c>
      <c r="D18" s="253">
        <v>1111.3232889449216</v>
      </c>
      <c r="E18" s="252">
        <v>62401</v>
      </c>
      <c r="F18" s="253">
        <v>1011.0757026329709</v>
      </c>
      <c r="G18" s="252">
        <v>0</v>
      </c>
      <c r="H18" s="253">
        <v>0</v>
      </c>
      <c r="I18" s="252">
        <v>163929</v>
      </c>
      <c r="J18" s="253">
        <v>1073.1631730810291</v>
      </c>
      <c r="K18" s="252">
        <v>337</v>
      </c>
      <c r="L18" s="253">
        <v>2646.2783976261121</v>
      </c>
      <c r="M18" s="252">
        <v>118</v>
      </c>
      <c r="N18" s="253">
        <v>2371.6277966101679</v>
      </c>
      <c r="O18" s="252">
        <v>0</v>
      </c>
      <c r="P18" s="253">
        <v>0</v>
      </c>
      <c r="Q18" s="252">
        <v>455</v>
      </c>
      <c r="R18" s="253">
        <v>2575.0503296703291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150160</v>
      </c>
      <c r="D19" s="253">
        <v>1258.5774557139048</v>
      </c>
      <c r="E19" s="252">
        <v>88039</v>
      </c>
      <c r="F19" s="253">
        <v>1085.8697956587407</v>
      </c>
      <c r="G19" s="252">
        <v>0</v>
      </c>
      <c r="H19" s="253">
        <v>0</v>
      </c>
      <c r="I19" s="252">
        <v>238199</v>
      </c>
      <c r="J19" s="253">
        <v>1194.7442335610133</v>
      </c>
      <c r="K19" s="252">
        <v>8932</v>
      </c>
      <c r="L19" s="253">
        <v>2735.6670644872374</v>
      </c>
      <c r="M19" s="252">
        <v>870</v>
      </c>
      <c r="N19" s="253">
        <v>2364.6151034482768</v>
      </c>
      <c r="O19" s="252">
        <v>0</v>
      </c>
      <c r="P19" s="253">
        <v>0</v>
      </c>
      <c r="Q19" s="252">
        <v>9802</v>
      </c>
      <c r="R19" s="253">
        <v>2702.7334584778623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201396</v>
      </c>
      <c r="D20" s="253">
        <v>1345.5894568908975</v>
      </c>
      <c r="E20" s="252">
        <v>121948</v>
      </c>
      <c r="F20" s="253">
        <v>1132.5493870338203</v>
      </c>
      <c r="G20" s="252">
        <v>0</v>
      </c>
      <c r="H20" s="253">
        <v>0</v>
      </c>
      <c r="I20" s="252">
        <v>323344</v>
      </c>
      <c r="J20" s="253">
        <v>1265.2421783301979</v>
      </c>
      <c r="K20" s="252">
        <v>161096</v>
      </c>
      <c r="L20" s="253">
        <v>2068.2240695610067</v>
      </c>
      <c r="M20" s="252">
        <v>63895</v>
      </c>
      <c r="N20" s="253">
        <v>1711.803732529931</v>
      </c>
      <c r="O20" s="252">
        <v>0</v>
      </c>
      <c r="P20" s="253">
        <v>0</v>
      </c>
      <c r="Q20" s="252">
        <v>224991</v>
      </c>
      <c r="R20" s="253">
        <v>1967.0045655159533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1134</v>
      </c>
      <c r="D21" s="253">
        <v>1371.7187125220462</v>
      </c>
      <c r="E21" s="252">
        <v>742</v>
      </c>
      <c r="F21" s="253">
        <v>1167.4563342318063</v>
      </c>
      <c r="G21" s="252">
        <v>0</v>
      </c>
      <c r="H21" s="253">
        <v>0</v>
      </c>
      <c r="I21" s="252">
        <v>1876</v>
      </c>
      <c r="J21" s="253">
        <v>1290.9283688699365</v>
      </c>
      <c r="K21" s="252">
        <v>965578</v>
      </c>
      <c r="L21" s="253">
        <v>1721.1484596169335</v>
      </c>
      <c r="M21" s="252">
        <v>690465</v>
      </c>
      <c r="N21" s="253">
        <v>1406.6566046939383</v>
      </c>
      <c r="O21" s="252">
        <v>0</v>
      </c>
      <c r="P21" s="253">
        <v>0</v>
      </c>
      <c r="Q21" s="252">
        <v>1656043</v>
      </c>
      <c r="R21" s="253">
        <v>1590.0252830995328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966.05363636363643</v>
      </c>
      <c r="E22" s="252">
        <v>6</v>
      </c>
      <c r="F22" s="253">
        <v>816</v>
      </c>
      <c r="G22" s="252">
        <v>0</v>
      </c>
      <c r="H22" s="253">
        <v>0</v>
      </c>
      <c r="I22" s="252">
        <v>17</v>
      </c>
      <c r="J22" s="253">
        <v>913.09352941176473</v>
      </c>
      <c r="K22" s="252">
        <v>897080</v>
      </c>
      <c r="L22" s="253">
        <v>1725.0621647344703</v>
      </c>
      <c r="M22" s="252">
        <v>630379</v>
      </c>
      <c r="N22" s="253">
        <v>1259.3582738796797</v>
      </c>
      <c r="O22" s="252">
        <v>0</v>
      </c>
      <c r="P22" s="253">
        <v>0</v>
      </c>
      <c r="Q22" s="252">
        <v>1527459</v>
      </c>
      <c r="R22" s="253">
        <v>1532.8671840422539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63</v>
      </c>
      <c r="F23" s="253">
        <v>552.97444444444443</v>
      </c>
      <c r="G23" s="252">
        <v>0</v>
      </c>
      <c r="H23" s="253">
        <v>0</v>
      </c>
      <c r="I23" s="252">
        <v>81</v>
      </c>
      <c r="J23" s="253">
        <v>550.64407407407407</v>
      </c>
      <c r="K23" s="252">
        <v>769244</v>
      </c>
      <c r="L23" s="253">
        <v>1672.9931643535731</v>
      </c>
      <c r="M23" s="252">
        <v>503927</v>
      </c>
      <c r="N23" s="253">
        <v>1038.5910783307913</v>
      </c>
      <c r="O23" s="252">
        <v>2</v>
      </c>
      <c r="P23" s="253">
        <v>1303.53</v>
      </c>
      <c r="Q23" s="252">
        <v>1273173</v>
      </c>
      <c r="R23" s="253">
        <v>1421.8936838198742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33</v>
      </c>
      <c r="D24" s="253">
        <v>479.66818181818184</v>
      </c>
      <c r="E24" s="252">
        <v>145</v>
      </c>
      <c r="F24" s="253">
        <v>479.47193103448274</v>
      </c>
      <c r="G24" s="252">
        <v>0</v>
      </c>
      <c r="H24" s="253">
        <v>0</v>
      </c>
      <c r="I24" s="252">
        <v>178</v>
      </c>
      <c r="J24" s="253">
        <v>479.50831460674158</v>
      </c>
      <c r="K24" s="252">
        <v>511337</v>
      </c>
      <c r="L24" s="253">
        <v>1515.8083090799166</v>
      </c>
      <c r="M24" s="252">
        <v>345451</v>
      </c>
      <c r="N24" s="253">
        <v>852.63340164017268</v>
      </c>
      <c r="O24" s="252">
        <v>3</v>
      </c>
      <c r="P24" s="253">
        <v>1208.6133333333335</v>
      </c>
      <c r="Q24" s="252">
        <v>856791</v>
      </c>
      <c r="R24" s="253">
        <v>1248.420630480475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86</v>
      </c>
      <c r="D25" s="253">
        <v>510.9055813953488</v>
      </c>
      <c r="E25" s="252">
        <v>2560</v>
      </c>
      <c r="F25" s="253">
        <v>494.58614843750013</v>
      </c>
      <c r="G25" s="252">
        <v>0</v>
      </c>
      <c r="H25" s="253">
        <v>0</v>
      </c>
      <c r="I25" s="252">
        <v>2646</v>
      </c>
      <c r="J25" s="253">
        <v>495.1165608465609</v>
      </c>
      <c r="K25" s="252">
        <v>500976</v>
      </c>
      <c r="L25" s="253">
        <v>1316.2833760100361</v>
      </c>
      <c r="M25" s="252">
        <v>408219</v>
      </c>
      <c r="N25" s="253">
        <v>743.55589597740288</v>
      </c>
      <c r="O25" s="252">
        <v>17</v>
      </c>
      <c r="P25" s="253">
        <v>915.32058823529439</v>
      </c>
      <c r="Q25" s="252">
        <v>909212</v>
      </c>
      <c r="R25" s="253">
        <v>1059.1320674716164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4</v>
      </c>
      <c r="D26" s="253">
        <v>1070.8425</v>
      </c>
      <c r="E26" s="252">
        <v>0</v>
      </c>
      <c r="F26" s="253">
        <v>0</v>
      </c>
      <c r="G26" s="252">
        <v>0</v>
      </c>
      <c r="H26" s="253">
        <v>0</v>
      </c>
      <c r="I26" s="252">
        <v>4</v>
      </c>
      <c r="J26" s="253">
        <v>1070.8425</v>
      </c>
      <c r="K26" s="252">
        <v>62</v>
      </c>
      <c r="L26" s="253">
        <v>2312.4116129032254</v>
      </c>
      <c r="M26" s="252">
        <v>20</v>
      </c>
      <c r="N26" s="253">
        <v>1435.9194999999997</v>
      </c>
      <c r="O26" s="252">
        <v>0</v>
      </c>
      <c r="P26" s="253">
        <v>0</v>
      </c>
      <c r="Q26" s="252">
        <v>82</v>
      </c>
      <c r="R26" s="253">
        <v>2098.6330487804876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588548</v>
      </c>
      <c r="D27" s="257">
        <v>1220.3326593412926</v>
      </c>
      <c r="E27" s="256">
        <v>356529</v>
      </c>
      <c r="F27" s="257">
        <v>1064.2022789450516</v>
      </c>
      <c r="G27" s="256">
        <v>0</v>
      </c>
      <c r="H27" s="257">
        <v>0</v>
      </c>
      <c r="I27" s="256">
        <v>945077</v>
      </c>
      <c r="J27" s="257">
        <v>1161.4326878127383</v>
      </c>
      <c r="K27" s="256">
        <v>3814686</v>
      </c>
      <c r="L27" s="257">
        <v>1648.7976309504897</v>
      </c>
      <c r="M27" s="256">
        <v>2643349</v>
      </c>
      <c r="N27" s="257">
        <v>1134.2896082923585</v>
      </c>
      <c r="O27" s="256">
        <v>22</v>
      </c>
      <c r="P27" s="257">
        <v>990.60681818181843</v>
      </c>
      <c r="Q27" s="256">
        <v>6458057</v>
      </c>
      <c r="R27" s="257">
        <v>1438.2019754176833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54.902829694976077</v>
      </c>
      <c r="D28" s="252" t="s">
        <v>217</v>
      </c>
      <c r="E28" s="252">
        <v>55.237795522944836</v>
      </c>
      <c r="F28" s="252" t="s">
        <v>217</v>
      </c>
      <c r="G28" s="252">
        <v>0</v>
      </c>
      <c r="H28" s="252">
        <v>0</v>
      </c>
      <c r="I28" s="252">
        <v>55.029195628274216</v>
      </c>
      <c r="J28" s="252" t="s">
        <v>217</v>
      </c>
      <c r="K28" s="252">
        <v>74.834720014344796</v>
      </c>
      <c r="L28" s="252" t="s">
        <v>217</v>
      </c>
      <c r="M28" s="252">
        <v>75.414169405321843</v>
      </c>
      <c r="N28" s="252" t="s">
        <v>217</v>
      </c>
      <c r="O28" s="252">
        <v>88.318181818181813</v>
      </c>
      <c r="P28" s="252" t="s">
        <v>217</v>
      </c>
      <c r="Q28" s="252">
        <v>75.07194174644529</v>
      </c>
      <c r="R28" s="252" t="s">
        <v>217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3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4"/>
      <c r="K30" s="484" t="s">
        <v>31</v>
      </c>
      <c r="L30" s="484"/>
      <c r="M30" s="484"/>
      <c r="N30" s="484"/>
      <c r="O30" s="484"/>
      <c r="P30" s="484"/>
      <c r="Q30" s="484"/>
      <c r="R30" s="484"/>
    </row>
    <row r="31" spans="1:37" ht="14.25" customHeight="1">
      <c r="B31" s="483"/>
      <c r="C31" s="484" t="s">
        <v>3</v>
      </c>
      <c r="D31" s="484"/>
      <c r="E31" s="485" t="s">
        <v>4</v>
      </c>
      <c r="F31" s="485"/>
      <c r="G31" s="484" t="s">
        <v>5</v>
      </c>
      <c r="H31" s="484"/>
      <c r="I31" s="484" t="s">
        <v>6</v>
      </c>
      <c r="J31" s="484"/>
      <c r="K31" s="484" t="s">
        <v>3</v>
      </c>
      <c r="L31" s="484"/>
      <c r="M31" s="485" t="s">
        <v>4</v>
      </c>
      <c r="N31" s="485"/>
      <c r="O31" s="484" t="s">
        <v>5</v>
      </c>
      <c r="P31" s="484"/>
      <c r="Q31" s="484" t="s">
        <v>6</v>
      </c>
      <c r="R31" s="484"/>
    </row>
    <row r="32" spans="1:37" ht="14.25" customHeight="1">
      <c r="B32" s="483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1172</v>
      </c>
      <c r="L33" s="253">
        <v>359.28122866894199</v>
      </c>
      <c r="M33" s="252">
        <v>1143</v>
      </c>
      <c r="N33" s="253">
        <v>357.24052493438342</v>
      </c>
      <c r="O33" s="252">
        <v>0</v>
      </c>
      <c r="P33" s="253">
        <v>0</v>
      </c>
      <c r="Q33" s="252">
        <v>2315</v>
      </c>
      <c r="R33" s="253">
        <v>358.27365874730032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5664</v>
      </c>
      <c r="L34" s="253">
        <v>360.39378884180729</v>
      </c>
      <c r="M34" s="252">
        <v>5302</v>
      </c>
      <c r="N34" s="253">
        <v>358.83260467747937</v>
      </c>
      <c r="O34" s="252">
        <v>0</v>
      </c>
      <c r="P34" s="253">
        <v>0</v>
      </c>
      <c r="Q34" s="252">
        <v>10966</v>
      </c>
      <c r="R34" s="253">
        <v>359.63896498267303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14383</v>
      </c>
      <c r="L35" s="253">
        <v>362.44439685740133</v>
      </c>
      <c r="M35" s="252">
        <v>13993</v>
      </c>
      <c r="N35" s="253">
        <v>361.02652254698779</v>
      </c>
      <c r="O35" s="252">
        <v>0</v>
      </c>
      <c r="P35" s="253">
        <v>0</v>
      </c>
      <c r="Q35" s="252">
        <v>28376</v>
      </c>
      <c r="R35" s="253">
        <v>361.74520334085156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30712</v>
      </c>
      <c r="L36" s="253">
        <v>366.74132586611273</v>
      </c>
      <c r="M36" s="252">
        <v>29195</v>
      </c>
      <c r="N36" s="253">
        <v>363.06425963349966</v>
      </c>
      <c r="O36" s="252">
        <v>1</v>
      </c>
      <c r="P36" s="253">
        <v>252.4</v>
      </c>
      <c r="Q36" s="252">
        <v>59908</v>
      </c>
      <c r="R36" s="253">
        <v>364.94747045469848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602.90000000000009</v>
      </c>
      <c r="E37" s="252">
        <v>18</v>
      </c>
      <c r="F37" s="253">
        <v>838.20055555555541</v>
      </c>
      <c r="G37" s="252">
        <v>0</v>
      </c>
      <c r="H37" s="253">
        <v>0</v>
      </c>
      <c r="I37" s="252">
        <v>20</v>
      </c>
      <c r="J37" s="253">
        <v>814.67049999999983</v>
      </c>
      <c r="K37" s="252">
        <v>45078</v>
      </c>
      <c r="L37" s="253">
        <v>373.42147189316427</v>
      </c>
      <c r="M37" s="252">
        <v>45510</v>
      </c>
      <c r="N37" s="253">
        <v>373.81316875412119</v>
      </c>
      <c r="O37" s="252">
        <v>1</v>
      </c>
      <c r="P37" s="253">
        <v>701.56</v>
      </c>
      <c r="Q37" s="252">
        <v>90589</v>
      </c>
      <c r="R37" s="253">
        <v>373.62187439976282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14</v>
      </c>
      <c r="D38" s="253">
        <v>880.58</v>
      </c>
      <c r="E38" s="252">
        <v>158</v>
      </c>
      <c r="F38" s="253">
        <v>890.41443037974648</v>
      </c>
      <c r="G38" s="252">
        <v>0</v>
      </c>
      <c r="H38" s="253">
        <v>0</v>
      </c>
      <c r="I38" s="252">
        <v>172</v>
      </c>
      <c r="J38" s="253">
        <v>889.61395348837175</v>
      </c>
      <c r="K38" s="252">
        <v>2250</v>
      </c>
      <c r="L38" s="253">
        <v>423.52827555555615</v>
      </c>
      <c r="M38" s="252">
        <v>1883</v>
      </c>
      <c r="N38" s="253">
        <v>418.22872012745728</v>
      </c>
      <c r="O38" s="252">
        <v>0</v>
      </c>
      <c r="P38" s="253">
        <v>0</v>
      </c>
      <c r="Q38" s="252">
        <v>4133</v>
      </c>
      <c r="R38" s="253">
        <v>421.113791434794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104</v>
      </c>
      <c r="D39" s="253">
        <v>869.39548076923052</v>
      </c>
      <c r="E39" s="252">
        <v>818</v>
      </c>
      <c r="F39" s="253">
        <v>953.70683374083194</v>
      </c>
      <c r="G39" s="252">
        <v>0</v>
      </c>
      <c r="H39" s="253">
        <v>0</v>
      </c>
      <c r="I39" s="252">
        <v>922</v>
      </c>
      <c r="J39" s="253">
        <v>944.19665943600921</v>
      </c>
      <c r="K39" s="252">
        <v>2088</v>
      </c>
      <c r="L39" s="253">
        <v>413.92223180076758</v>
      </c>
      <c r="M39" s="252">
        <v>1390</v>
      </c>
      <c r="N39" s="253">
        <v>414.86547482014424</v>
      </c>
      <c r="O39" s="252">
        <v>0</v>
      </c>
      <c r="P39" s="253">
        <v>0</v>
      </c>
      <c r="Q39" s="252">
        <v>3478</v>
      </c>
      <c r="R39" s="253">
        <v>414.29920356526833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522</v>
      </c>
      <c r="D40" s="253">
        <v>853.64994252873521</v>
      </c>
      <c r="E40" s="252">
        <v>2972</v>
      </c>
      <c r="F40" s="253">
        <v>950.42463997308175</v>
      </c>
      <c r="G40" s="252">
        <v>0</v>
      </c>
      <c r="H40" s="253">
        <v>0</v>
      </c>
      <c r="I40" s="252">
        <v>3494</v>
      </c>
      <c r="J40" s="253">
        <v>935.96659988551767</v>
      </c>
      <c r="K40" s="252">
        <v>3247</v>
      </c>
      <c r="L40" s="253">
        <v>457.54197105019961</v>
      </c>
      <c r="M40" s="252">
        <v>2048</v>
      </c>
      <c r="N40" s="253">
        <v>468.28959960937595</v>
      </c>
      <c r="O40" s="252">
        <v>0</v>
      </c>
      <c r="P40" s="253">
        <v>0</v>
      </c>
      <c r="Q40" s="252">
        <v>5295</v>
      </c>
      <c r="R40" s="253">
        <v>461.69893862134086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1757</v>
      </c>
      <c r="D41" s="253">
        <v>832.25874217416072</v>
      </c>
      <c r="E41" s="252">
        <v>8439</v>
      </c>
      <c r="F41" s="253">
        <v>979.57806967650083</v>
      </c>
      <c r="G41" s="252">
        <v>0</v>
      </c>
      <c r="H41" s="253">
        <v>0</v>
      </c>
      <c r="I41" s="252">
        <v>10196</v>
      </c>
      <c r="J41" s="253">
        <v>954.19163789721358</v>
      </c>
      <c r="K41" s="252">
        <v>5424</v>
      </c>
      <c r="L41" s="253">
        <v>506.61871681415772</v>
      </c>
      <c r="M41" s="252">
        <v>3792</v>
      </c>
      <c r="N41" s="253">
        <v>511.37338080168689</v>
      </c>
      <c r="O41" s="252">
        <v>0</v>
      </c>
      <c r="P41" s="253">
        <v>0</v>
      </c>
      <c r="Q41" s="252">
        <v>9216</v>
      </c>
      <c r="R41" s="253">
        <v>508.5750629340265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4294</v>
      </c>
      <c r="D42" s="253">
        <v>850.0831159757812</v>
      </c>
      <c r="E42" s="252">
        <v>19201</v>
      </c>
      <c r="F42" s="253">
        <v>972.61451747304795</v>
      </c>
      <c r="G42" s="252">
        <v>0</v>
      </c>
      <c r="H42" s="253">
        <v>0</v>
      </c>
      <c r="I42" s="252">
        <v>23495</v>
      </c>
      <c r="J42" s="253">
        <v>950.2203979570121</v>
      </c>
      <c r="K42" s="252">
        <v>9484</v>
      </c>
      <c r="L42" s="253">
        <v>566.54001054407411</v>
      </c>
      <c r="M42" s="252">
        <v>6503</v>
      </c>
      <c r="N42" s="253">
        <v>564.6948193141626</v>
      </c>
      <c r="O42" s="252">
        <v>0</v>
      </c>
      <c r="P42" s="253">
        <v>0</v>
      </c>
      <c r="Q42" s="252">
        <v>15987</v>
      </c>
      <c r="R42" s="253">
        <v>565.7894457997121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8044</v>
      </c>
      <c r="D43" s="253">
        <v>822.29642466434598</v>
      </c>
      <c r="E43" s="252">
        <v>38823</v>
      </c>
      <c r="F43" s="253">
        <v>936.53721273471899</v>
      </c>
      <c r="G43" s="252">
        <v>0</v>
      </c>
      <c r="H43" s="253">
        <v>0</v>
      </c>
      <c r="I43" s="252">
        <v>46867</v>
      </c>
      <c r="J43" s="253">
        <v>916.92953784112467</v>
      </c>
      <c r="K43" s="252">
        <v>12678</v>
      </c>
      <c r="L43" s="253">
        <v>646.17492901088553</v>
      </c>
      <c r="M43" s="252">
        <v>8924</v>
      </c>
      <c r="N43" s="253">
        <v>654.8857709547292</v>
      </c>
      <c r="O43" s="252">
        <v>1</v>
      </c>
      <c r="P43" s="253">
        <v>454.26</v>
      </c>
      <c r="Q43" s="252">
        <v>21603</v>
      </c>
      <c r="R43" s="253">
        <v>649.7644137388329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13684</v>
      </c>
      <c r="D44" s="253">
        <v>784.966480561239</v>
      </c>
      <c r="E44" s="252">
        <v>75521</v>
      </c>
      <c r="F44" s="253">
        <v>909.6577995524425</v>
      </c>
      <c r="G44" s="252">
        <v>0</v>
      </c>
      <c r="H44" s="253">
        <v>0</v>
      </c>
      <c r="I44" s="252">
        <v>89205</v>
      </c>
      <c r="J44" s="253">
        <v>890.53021691609217</v>
      </c>
      <c r="K44" s="252">
        <v>14848</v>
      </c>
      <c r="L44" s="253">
        <v>709.4496901939649</v>
      </c>
      <c r="M44" s="252">
        <v>10709</v>
      </c>
      <c r="N44" s="253">
        <v>718.03346157437568</v>
      </c>
      <c r="O44" s="252">
        <v>0</v>
      </c>
      <c r="P44" s="253">
        <v>0</v>
      </c>
      <c r="Q44" s="252">
        <v>25557</v>
      </c>
      <c r="R44" s="253">
        <v>713.04649763274176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20364</v>
      </c>
      <c r="D45" s="253">
        <v>768.72691268905987</v>
      </c>
      <c r="E45" s="252">
        <v>123056</v>
      </c>
      <c r="F45" s="253">
        <v>939.24645868547623</v>
      </c>
      <c r="G45" s="252">
        <v>0</v>
      </c>
      <c r="H45" s="253">
        <v>0</v>
      </c>
      <c r="I45" s="252">
        <v>143420</v>
      </c>
      <c r="J45" s="253">
        <v>915.03463303583862</v>
      </c>
      <c r="K45" s="252">
        <v>13126</v>
      </c>
      <c r="L45" s="253">
        <v>749.74663035197204</v>
      </c>
      <c r="M45" s="252">
        <v>9981</v>
      </c>
      <c r="N45" s="253">
        <v>768.3918264702927</v>
      </c>
      <c r="O45" s="252">
        <v>0</v>
      </c>
      <c r="P45" s="253">
        <v>0</v>
      </c>
      <c r="Q45" s="252">
        <v>23107</v>
      </c>
      <c r="R45" s="253">
        <v>757.80036742112668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25954</v>
      </c>
      <c r="D46" s="253">
        <v>698.02771904138024</v>
      </c>
      <c r="E46" s="252">
        <v>178981</v>
      </c>
      <c r="F46" s="253">
        <v>953.28579011180022</v>
      </c>
      <c r="G46" s="252">
        <v>1</v>
      </c>
      <c r="H46" s="253">
        <v>1056.5899999999999</v>
      </c>
      <c r="I46" s="252">
        <v>204936</v>
      </c>
      <c r="J46" s="253">
        <v>920.95928489870062</v>
      </c>
      <c r="K46" s="252">
        <v>8885</v>
      </c>
      <c r="L46" s="253">
        <v>773.07440405177135</v>
      </c>
      <c r="M46" s="252">
        <v>8088</v>
      </c>
      <c r="N46" s="253">
        <v>779.32665924826767</v>
      </c>
      <c r="O46" s="252">
        <v>0</v>
      </c>
      <c r="P46" s="253">
        <v>0</v>
      </c>
      <c r="Q46" s="252">
        <v>16973</v>
      </c>
      <c r="R46" s="253">
        <v>776.05373829022437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27625</v>
      </c>
      <c r="D47" s="253">
        <v>625.30327710407141</v>
      </c>
      <c r="E47" s="252">
        <v>243372</v>
      </c>
      <c r="F47" s="253">
        <v>961.98683118846679</v>
      </c>
      <c r="G47" s="252">
        <v>0</v>
      </c>
      <c r="H47" s="253">
        <v>0</v>
      </c>
      <c r="I47" s="252">
        <v>270997</v>
      </c>
      <c r="J47" s="253">
        <v>927.66584910533879</v>
      </c>
      <c r="K47" s="252">
        <v>5433</v>
      </c>
      <c r="L47" s="253">
        <v>752.15075464752647</v>
      </c>
      <c r="M47" s="252">
        <v>5747</v>
      </c>
      <c r="N47" s="253">
        <v>775.02447363842111</v>
      </c>
      <c r="O47" s="252">
        <v>1</v>
      </c>
      <c r="P47" s="253">
        <v>876.82</v>
      </c>
      <c r="Q47" s="252">
        <v>11181</v>
      </c>
      <c r="R47" s="253">
        <v>763.9189267507395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29399</v>
      </c>
      <c r="D48" s="253">
        <v>562.48498860505435</v>
      </c>
      <c r="E48" s="252">
        <v>346511</v>
      </c>
      <c r="F48" s="253">
        <v>954.55462900167743</v>
      </c>
      <c r="G48" s="252">
        <v>2</v>
      </c>
      <c r="H48" s="253">
        <v>797.70500000000004</v>
      </c>
      <c r="I48" s="252">
        <v>375912</v>
      </c>
      <c r="J48" s="253">
        <v>923.891151758923</v>
      </c>
      <c r="K48" s="252">
        <v>2903</v>
      </c>
      <c r="L48" s="253">
        <v>735.31078883913426</v>
      </c>
      <c r="M48" s="252">
        <v>4024</v>
      </c>
      <c r="N48" s="253">
        <v>743.01789264413731</v>
      </c>
      <c r="O48" s="252">
        <v>0</v>
      </c>
      <c r="P48" s="253">
        <v>0</v>
      </c>
      <c r="Q48" s="252">
        <v>6927</v>
      </c>
      <c r="R48" s="253">
        <v>739.78796304316666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25881</v>
      </c>
      <c r="D49" s="253">
        <v>523.35196128433938</v>
      </c>
      <c r="E49" s="252">
        <v>377586</v>
      </c>
      <c r="F49" s="253">
        <v>923.85722230167414</v>
      </c>
      <c r="G49" s="252">
        <v>1</v>
      </c>
      <c r="H49" s="253">
        <v>869.97</v>
      </c>
      <c r="I49" s="252">
        <v>403468</v>
      </c>
      <c r="J49" s="253">
        <v>898.16613763668977</v>
      </c>
      <c r="K49" s="252">
        <v>1227</v>
      </c>
      <c r="L49" s="253">
        <v>725.33638141809035</v>
      </c>
      <c r="M49" s="252">
        <v>2119</v>
      </c>
      <c r="N49" s="253">
        <v>737.02290231241295</v>
      </c>
      <c r="O49" s="252">
        <v>0</v>
      </c>
      <c r="P49" s="253">
        <v>0</v>
      </c>
      <c r="Q49" s="252">
        <v>3346</v>
      </c>
      <c r="R49" s="253">
        <v>732.73737895995214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47193</v>
      </c>
      <c r="D50" s="253">
        <v>482.39176233763396</v>
      </c>
      <c r="E50" s="252">
        <v>731624</v>
      </c>
      <c r="F50" s="253">
        <v>875.03108492887031</v>
      </c>
      <c r="G50" s="252">
        <v>6</v>
      </c>
      <c r="H50" s="253">
        <v>866.38</v>
      </c>
      <c r="I50" s="252">
        <v>778823</v>
      </c>
      <c r="J50" s="253">
        <v>851.23892745848502</v>
      </c>
      <c r="K50" s="252">
        <v>636</v>
      </c>
      <c r="L50" s="253">
        <v>766.30562893081481</v>
      </c>
      <c r="M50" s="252">
        <v>1690</v>
      </c>
      <c r="N50" s="253">
        <v>750.49332544378728</v>
      </c>
      <c r="O50" s="252">
        <v>0</v>
      </c>
      <c r="P50" s="253">
        <v>0</v>
      </c>
      <c r="Q50" s="252">
        <v>2326</v>
      </c>
      <c r="R50" s="253">
        <v>754.81689595872683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204837</v>
      </c>
      <c r="D52" s="257">
        <v>619.56569184278192</v>
      </c>
      <c r="E52" s="256">
        <v>2147081</v>
      </c>
      <c r="F52" s="257">
        <v>920.26080154870704</v>
      </c>
      <c r="G52" s="256">
        <v>10</v>
      </c>
      <c r="H52" s="257">
        <v>872.02499999999998</v>
      </c>
      <c r="I52" s="256">
        <v>2351928</v>
      </c>
      <c r="J52" s="257">
        <v>894.07208890748325</v>
      </c>
      <c r="K52" s="256">
        <v>179238</v>
      </c>
      <c r="L52" s="257">
        <v>503.40946886263015</v>
      </c>
      <c r="M52" s="256">
        <v>162041</v>
      </c>
      <c r="N52" s="257">
        <v>497.9565088465269</v>
      </c>
      <c r="O52" s="256">
        <v>4</v>
      </c>
      <c r="P52" s="257">
        <v>571.26</v>
      </c>
      <c r="Q52" s="256">
        <v>341283</v>
      </c>
      <c r="R52" s="257">
        <v>500.82120137832868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73.828780933132194</v>
      </c>
      <c r="D53" s="252" t="s">
        <v>217</v>
      </c>
      <c r="E53" s="252">
        <v>78.436299532388176</v>
      </c>
      <c r="F53" s="252" t="s">
        <v>217</v>
      </c>
      <c r="G53" s="252">
        <v>82.4</v>
      </c>
      <c r="H53" s="252" t="s">
        <v>217</v>
      </c>
      <c r="I53" s="252">
        <v>78.035032549904827</v>
      </c>
      <c r="J53" s="252" t="s">
        <v>217</v>
      </c>
      <c r="K53" s="252">
        <v>35.441770160345463</v>
      </c>
      <c r="L53" s="252" t="s">
        <v>217</v>
      </c>
      <c r="M53" s="252">
        <v>34.820563931350705</v>
      </c>
      <c r="N53" s="252" t="s">
        <v>217</v>
      </c>
      <c r="O53" s="252">
        <v>42.25</v>
      </c>
      <c r="P53" s="252" t="s">
        <v>217</v>
      </c>
      <c r="Q53" s="252">
        <v>35.146901545052053</v>
      </c>
      <c r="R53" s="252" t="s">
        <v>217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3" t="s">
        <v>0</v>
      </c>
      <c r="C55" s="484" t="s">
        <v>1</v>
      </c>
      <c r="D55" s="484"/>
      <c r="E55" s="484"/>
      <c r="F55" s="484"/>
      <c r="G55" s="484"/>
      <c r="H55" s="484"/>
      <c r="I55" s="484"/>
      <c r="J55" s="484"/>
      <c r="K55" s="484" t="s">
        <v>2</v>
      </c>
      <c r="L55" s="484"/>
      <c r="M55" s="484"/>
      <c r="N55" s="484"/>
      <c r="O55" s="484"/>
      <c r="P55" s="484"/>
      <c r="Q55" s="484"/>
      <c r="R55" s="484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3"/>
      <c r="C56" s="484" t="s">
        <v>3</v>
      </c>
      <c r="D56" s="484"/>
      <c r="E56" s="485" t="s">
        <v>4</v>
      </c>
      <c r="F56" s="485"/>
      <c r="G56" s="484" t="s">
        <v>5</v>
      </c>
      <c r="H56" s="484"/>
      <c r="I56" s="484" t="s">
        <v>6</v>
      </c>
      <c r="J56" s="484"/>
      <c r="K56" s="484" t="s">
        <v>3</v>
      </c>
      <c r="L56" s="484"/>
      <c r="M56" s="485" t="s">
        <v>4</v>
      </c>
      <c r="N56" s="485"/>
      <c r="O56" s="484" t="s">
        <v>5</v>
      </c>
      <c r="P56" s="484"/>
      <c r="Q56" s="484" t="s">
        <v>6</v>
      </c>
      <c r="R56" s="484"/>
    </row>
    <row r="57" spans="2:37" ht="14.25" customHeight="1">
      <c r="B57" s="483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1172</v>
      </c>
      <c r="L58" s="253">
        <v>359.28122866894199</v>
      </c>
      <c r="M58" s="252">
        <v>1143</v>
      </c>
      <c r="N58" s="253">
        <v>357.24052493438342</v>
      </c>
      <c r="O58" s="252">
        <v>0</v>
      </c>
      <c r="P58" s="253">
        <v>0</v>
      </c>
      <c r="Q58" s="252">
        <v>2315</v>
      </c>
      <c r="R58" s="253">
        <v>358.27365874730032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5664</v>
      </c>
      <c r="L59" s="253">
        <v>360.39378884180729</v>
      </c>
      <c r="M59" s="252">
        <v>5302</v>
      </c>
      <c r="N59" s="253">
        <v>358.83260467747937</v>
      </c>
      <c r="O59" s="252">
        <v>0</v>
      </c>
      <c r="P59" s="253">
        <v>0</v>
      </c>
      <c r="Q59" s="252">
        <v>10966</v>
      </c>
      <c r="R59" s="253">
        <v>359.63896498267303</v>
      </c>
    </row>
    <row r="60" spans="2:37" ht="14.25" customHeight="1">
      <c r="B60" s="251" t="s">
        <v>11</v>
      </c>
      <c r="C60" s="252">
        <v>8</v>
      </c>
      <c r="D60" s="253">
        <v>361.01125000000002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340.916</v>
      </c>
      <c r="K60" s="252">
        <v>14391</v>
      </c>
      <c r="L60" s="253">
        <v>362.44360016677115</v>
      </c>
      <c r="M60" s="252">
        <v>14000</v>
      </c>
      <c r="N60" s="253">
        <v>361.00498428571433</v>
      </c>
      <c r="O60" s="252">
        <v>0</v>
      </c>
      <c r="P60" s="253">
        <v>0</v>
      </c>
      <c r="Q60" s="252">
        <v>28391</v>
      </c>
      <c r="R60" s="253">
        <v>361.73419851361359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15</v>
      </c>
      <c r="D61" s="253">
        <v>337.72866666666658</v>
      </c>
      <c r="E61" s="252">
        <v>16</v>
      </c>
      <c r="F61" s="253">
        <v>369.41124999999994</v>
      </c>
      <c r="G61" s="252">
        <v>0</v>
      </c>
      <c r="H61" s="253">
        <v>0</v>
      </c>
      <c r="I61" s="252">
        <v>31</v>
      </c>
      <c r="J61" s="253">
        <v>354.08096774193541</v>
      </c>
      <c r="K61" s="252">
        <v>30728</v>
      </c>
      <c r="L61" s="253">
        <v>366.71667111429491</v>
      </c>
      <c r="M61" s="252">
        <v>29211</v>
      </c>
      <c r="N61" s="253">
        <v>363.06773612680234</v>
      </c>
      <c r="O61" s="252">
        <v>1</v>
      </c>
      <c r="P61" s="253">
        <v>252.4</v>
      </c>
      <c r="Q61" s="252">
        <v>59940</v>
      </c>
      <c r="R61" s="253">
        <v>364.93650166833623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11</v>
      </c>
      <c r="D62" s="253">
        <v>428.16545454545451</v>
      </c>
      <c r="E62" s="252">
        <v>16</v>
      </c>
      <c r="F62" s="253">
        <v>394.09625</v>
      </c>
      <c r="G62" s="252">
        <v>0</v>
      </c>
      <c r="H62" s="253">
        <v>0</v>
      </c>
      <c r="I62" s="252">
        <v>27</v>
      </c>
      <c r="J62" s="253">
        <v>407.97629629629631</v>
      </c>
      <c r="K62" s="252">
        <v>45409</v>
      </c>
      <c r="L62" s="253">
        <v>376.9945913805646</v>
      </c>
      <c r="M62" s="252">
        <v>45675</v>
      </c>
      <c r="N62" s="253">
        <v>375.46879277504229</v>
      </c>
      <c r="O62" s="252">
        <v>1</v>
      </c>
      <c r="P62" s="253">
        <v>701.56</v>
      </c>
      <c r="Q62" s="252">
        <v>91085</v>
      </c>
      <c r="R62" s="253">
        <v>376.2330358456399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105</v>
      </c>
      <c r="D63" s="253">
        <v>322.89152380952379</v>
      </c>
      <c r="E63" s="252">
        <v>89</v>
      </c>
      <c r="F63" s="253">
        <v>296.20539325842697</v>
      </c>
      <c r="G63" s="252">
        <v>0</v>
      </c>
      <c r="H63" s="253">
        <v>0</v>
      </c>
      <c r="I63" s="252">
        <v>194</v>
      </c>
      <c r="J63" s="253">
        <v>310.64891752577319</v>
      </c>
      <c r="K63" s="252">
        <v>3947</v>
      </c>
      <c r="L63" s="253">
        <v>636.70997719787226</v>
      </c>
      <c r="M63" s="252">
        <v>3007</v>
      </c>
      <c r="N63" s="253">
        <v>570.14907216494908</v>
      </c>
      <c r="O63" s="252">
        <v>0</v>
      </c>
      <c r="P63" s="253">
        <v>0</v>
      </c>
      <c r="Q63" s="252">
        <v>6954</v>
      </c>
      <c r="R63" s="253">
        <v>607.92817658901402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70</v>
      </c>
      <c r="D64" s="253">
        <v>350.66928571428588</v>
      </c>
      <c r="E64" s="252">
        <v>72</v>
      </c>
      <c r="F64" s="253">
        <v>337.03374999999994</v>
      </c>
      <c r="G64" s="252">
        <v>0</v>
      </c>
      <c r="H64" s="253">
        <v>0</v>
      </c>
      <c r="I64" s="252">
        <v>142</v>
      </c>
      <c r="J64" s="253">
        <v>343.75549295774658</v>
      </c>
      <c r="K64" s="252">
        <v>8238</v>
      </c>
      <c r="L64" s="253">
        <v>815.05372541879149</v>
      </c>
      <c r="M64" s="252">
        <v>5412</v>
      </c>
      <c r="N64" s="253">
        <v>769.32862897265397</v>
      </c>
      <c r="O64" s="252">
        <v>0</v>
      </c>
      <c r="P64" s="253">
        <v>0</v>
      </c>
      <c r="Q64" s="252">
        <v>13650</v>
      </c>
      <c r="R64" s="253">
        <v>796.924478388279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83</v>
      </c>
      <c r="D65" s="253">
        <v>313.65301204819292</v>
      </c>
      <c r="E65" s="252">
        <v>67</v>
      </c>
      <c r="F65" s="253">
        <v>388.22462686567161</v>
      </c>
      <c r="G65" s="252">
        <v>0</v>
      </c>
      <c r="H65" s="253">
        <v>0</v>
      </c>
      <c r="I65" s="252">
        <v>150</v>
      </c>
      <c r="J65" s="253">
        <v>346.96166666666676</v>
      </c>
      <c r="K65" s="252">
        <v>21137</v>
      </c>
      <c r="L65" s="253">
        <v>916.08424563561562</v>
      </c>
      <c r="M65" s="252">
        <v>14817</v>
      </c>
      <c r="N65" s="253">
        <v>877.74289059863679</v>
      </c>
      <c r="O65" s="252">
        <v>0</v>
      </c>
      <c r="P65" s="253">
        <v>0</v>
      </c>
      <c r="Q65" s="252">
        <v>35954</v>
      </c>
      <c r="R65" s="253">
        <v>900.28339294654302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117</v>
      </c>
      <c r="D66" s="253">
        <v>335.30256410256408</v>
      </c>
      <c r="E66" s="252">
        <v>124</v>
      </c>
      <c r="F66" s="253">
        <v>328.30637096774194</v>
      </c>
      <c r="G66" s="252">
        <v>0</v>
      </c>
      <c r="H66" s="253">
        <v>0</v>
      </c>
      <c r="I66" s="252">
        <v>241</v>
      </c>
      <c r="J66" s="253">
        <v>331.70286307053937</v>
      </c>
      <c r="K66" s="252">
        <v>46173</v>
      </c>
      <c r="L66" s="253">
        <v>988.23217616355839</v>
      </c>
      <c r="M66" s="252">
        <v>36024</v>
      </c>
      <c r="N66" s="253">
        <v>936.93351293582054</v>
      </c>
      <c r="O66" s="252">
        <v>0</v>
      </c>
      <c r="P66" s="253">
        <v>0</v>
      </c>
      <c r="Q66" s="252">
        <v>82197</v>
      </c>
      <c r="R66" s="253">
        <v>965.74981009039243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517</v>
      </c>
      <c r="D67" s="253">
        <v>648.56555125725356</v>
      </c>
      <c r="E67" s="252">
        <v>536</v>
      </c>
      <c r="F67" s="253">
        <v>655.12695895522404</v>
      </c>
      <c r="G67" s="252">
        <v>0</v>
      </c>
      <c r="H67" s="253">
        <v>0</v>
      </c>
      <c r="I67" s="252">
        <v>1053</v>
      </c>
      <c r="J67" s="253">
        <v>651.90545109211791</v>
      </c>
      <c r="K67" s="252">
        <v>84484</v>
      </c>
      <c r="L67" s="253">
        <v>1028.9326152881015</v>
      </c>
      <c r="M67" s="252">
        <v>69331</v>
      </c>
      <c r="N67" s="253">
        <v>962.39574346252107</v>
      </c>
      <c r="O67" s="252">
        <v>0</v>
      </c>
      <c r="P67" s="253">
        <v>0</v>
      </c>
      <c r="Q67" s="252">
        <v>153815</v>
      </c>
      <c r="R67" s="253">
        <v>998.9416010142055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2257</v>
      </c>
      <c r="D68" s="253">
        <v>688.04138236597203</v>
      </c>
      <c r="E68" s="252">
        <v>2360</v>
      </c>
      <c r="F68" s="253">
        <v>711.39476694915243</v>
      </c>
      <c r="G68" s="252">
        <v>0</v>
      </c>
      <c r="H68" s="253">
        <v>0</v>
      </c>
      <c r="I68" s="252">
        <v>4617</v>
      </c>
      <c r="J68" s="253">
        <v>699.97856833441608</v>
      </c>
      <c r="K68" s="252">
        <v>124844</v>
      </c>
      <c r="L68" s="253">
        <v>1041.9555148024733</v>
      </c>
      <c r="M68" s="252">
        <v>112626</v>
      </c>
      <c r="N68" s="253">
        <v>952.30464972564073</v>
      </c>
      <c r="O68" s="252">
        <v>1</v>
      </c>
      <c r="P68" s="253">
        <v>454.26</v>
      </c>
      <c r="Q68" s="252">
        <v>237471</v>
      </c>
      <c r="R68" s="253">
        <v>999.43408681481094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4180</v>
      </c>
      <c r="D69" s="253">
        <v>714.58997368420955</v>
      </c>
      <c r="E69" s="252">
        <v>4748</v>
      </c>
      <c r="F69" s="253">
        <v>745.36893850041918</v>
      </c>
      <c r="G69" s="252">
        <v>0</v>
      </c>
      <c r="H69" s="253">
        <v>0</v>
      </c>
      <c r="I69" s="252">
        <v>8928</v>
      </c>
      <c r="J69" s="253">
        <v>730.95853606630669</v>
      </c>
      <c r="K69" s="252">
        <v>191804</v>
      </c>
      <c r="L69" s="253">
        <v>1239.2095335863692</v>
      </c>
      <c r="M69" s="252">
        <v>179887</v>
      </c>
      <c r="N69" s="253">
        <v>987.1908743822504</v>
      </c>
      <c r="O69" s="252">
        <v>0</v>
      </c>
      <c r="P69" s="253">
        <v>0</v>
      </c>
      <c r="Q69" s="252">
        <v>371691</v>
      </c>
      <c r="R69" s="253">
        <v>1117.2402619380071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3965</v>
      </c>
      <c r="D70" s="253">
        <v>722.86911223203026</v>
      </c>
      <c r="E70" s="252">
        <v>5484</v>
      </c>
      <c r="F70" s="253">
        <v>774.98232312180846</v>
      </c>
      <c r="G70" s="252">
        <v>0</v>
      </c>
      <c r="H70" s="253">
        <v>0</v>
      </c>
      <c r="I70" s="252">
        <v>9449</v>
      </c>
      <c r="J70" s="253">
        <v>753.11451899671897</v>
      </c>
      <c r="K70" s="252">
        <v>399947</v>
      </c>
      <c r="L70" s="253">
        <v>1581.5612171612715</v>
      </c>
      <c r="M70" s="252">
        <v>324364</v>
      </c>
      <c r="N70" s="253">
        <v>1156.068695169625</v>
      </c>
      <c r="O70" s="252">
        <v>0</v>
      </c>
      <c r="P70" s="253">
        <v>0</v>
      </c>
      <c r="Q70" s="252">
        <v>724311</v>
      </c>
      <c r="R70" s="253">
        <v>1391.0153654438484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2004</v>
      </c>
      <c r="D71" s="253">
        <v>787.64138223552982</v>
      </c>
      <c r="E71" s="252">
        <v>4153</v>
      </c>
      <c r="F71" s="253">
        <v>851.3926823982697</v>
      </c>
      <c r="G71" s="252">
        <v>0</v>
      </c>
      <c r="H71" s="253">
        <v>0</v>
      </c>
      <c r="I71" s="252">
        <v>6157</v>
      </c>
      <c r="J71" s="253">
        <v>830.64270586324756</v>
      </c>
      <c r="K71" s="252">
        <v>1003555</v>
      </c>
      <c r="L71" s="253">
        <v>1684.0356803463681</v>
      </c>
      <c r="M71" s="252">
        <v>882429</v>
      </c>
      <c r="N71" s="253">
        <v>1306.1362183133151</v>
      </c>
      <c r="O71" s="252">
        <v>1</v>
      </c>
      <c r="P71" s="253">
        <v>1056.5899999999999</v>
      </c>
      <c r="Q71" s="252">
        <v>1885985</v>
      </c>
      <c r="R71" s="253">
        <v>1507.2208743812912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1157</v>
      </c>
      <c r="D72" s="253">
        <v>759.27540190146772</v>
      </c>
      <c r="E72" s="252">
        <v>3407</v>
      </c>
      <c r="F72" s="253">
        <v>795.98338714411739</v>
      </c>
      <c r="G72" s="252">
        <v>0</v>
      </c>
      <c r="H72" s="253">
        <v>0</v>
      </c>
      <c r="I72" s="252">
        <v>4564</v>
      </c>
      <c r="J72" s="253">
        <v>786.67770376862529</v>
      </c>
      <c r="K72" s="252">
        <v>931306</v>
      </c>
      <c r="L72" s="253">
        <v>1685.5558893102789</v>
      </c>
      <c r="M72" s="252">
        <v>882911</v>
      </c>
      <c r="N72" s="253">
        <v>1172.4449525037044</v>
      </c>
      <c r="O72" s="252">
        <v>1</v>
      </c>
      <c r="P72" s="253">
        <v>876.82</v>
      </c>
      <c r="Q72" s="252">
        <v>1814218</v>
      </c>
      <c r="R72" s="253">
        <v>1435.8438375818102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651</v>
      </c>
      <c r="D73" s="253">
        <v>705.320599078339</v>
      </c>
      <c r="E73" s="252">
        <v>3025</v>
      </c>
      <c r="F73" s="253">
        <v>751.44425454545626</v>
      </c>
      <c r="G73" s="252">
        <v>0</v>
      </c>
      <c r="H73" s="253">
        <v>0</v>
      </c>
      <c r="I73" s="252">
        <v>3676</v>
      </c>
      <c r="J73" s="253">
        <v>743.27600108814033</v>
      </c>
      <c r="K73" s="252">
        <v>802215</v>
      </c>
      <c r="L73" s="253">
        <v>1628.0922017289631</v>
      </c>
      <c r="M73" s="252">
        <v>857550</v>
      </c>
      <c r="N73" s="253">
        <v>1002.1988521252416</v>
      </c>
      <c r="O73" s="252">
        <v>4</v>
      </c>
      <c r="P73" s="253">
        <v>1050.6175000000001</v>
      </c>
      <c r="Q73" s="252">
        <v>1659769</v>
      </c>
      <c r="R73" s="253">
        <v>1304.7115675253608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298</v>
      </c>
      <c r="D74" s="253">
        <v>662.66379194630963</v>
      </c>
      <c r="E74" s="252">
        <v>2269</v>
      </c>
      <c r="F74" s="253">
        <v>735.78226531511893</v>
      </c>
      <c r="G74" s="252">
        <v>0</v>
      </c>
      <c r="H74" s="253">
        <v>0</v>
      </c>
      <c r="I74" s="252">
        <v>2567</v>
      </c>
      <c r="J74" s="253">
        <v>727.29402804830738</v>
      </c>
      <c r="K74" s="252">
        <v>538776</v>
      </c>
      <c r="L74" s="253">
        <v>1465.7984692154016</v>
      </c>
      <c r="M74" s="252">
        <v>727570</v>
      </c>
      <c r="N74" s="253">
        <v>888.82084100498821</v>
      </c>
      <c r="O74" s="252">
        <v>4</v>
      </c>
      <c r="P74" s="253">
        <v>1123.9525000000001</v>
      </c>
      <c r="Q74" s="252">
        <v>1266350</v>
      </c>
      <c r="R74" s="253">
        <v>1134.3000838235846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317</v>
      </c>
      <c r="D75" s="253">
        <v>592.85955835962261</v>
      </c>
      <c r="E75" s="252">
        <v>3609</v>
      </c>
      <c r="F75" s="253">
        <v>683.49524799113965</v>
      </c>
      <c r="G75" s="252">
        <v>0</v>
      </c>
      <c r="H75" s="253">
        <v>0</v>
      </c>
      <c r="I75" s="252">
        <v>3926</v>
      </c>
      <c r="J75" s="253">
        <v>676.17698166072933</v>
      </c>
      <c r="K75" s="252">
        <v>549208</v>
      </c>
      <c r="L75" s="253">
        <v>1243.447181687091</v>
      </c>
      <c r="M75" s="252">
        <v>1147702</v>
      </c>
      <c r="N75" s="253">
        <v>826.63321610487674</v>
      </c>
      <c r="O75" s="252">
        <v>23</v>
      </c>
      <c r="P75" s="253">
        <v>902.55347826086972</v>
      </c>
      <c r="Q75" s="252">
        <v>1696933</v>
      </c>
      <c r="R75" s="253">
        <v>961.53501280251078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66</v>
      </c>
      <c r="L76" s="253">
        <v>2237.165</v>
      </c>
      <c r="M76" s="252">
        <v>21</v>
      </c>
      <c r="N76" s="253">
        <v>1417.2185714285713</v>
      </c>
      <c r="O76" s="252">
        <v>0</v>
      </c>
      <c r="P76" s="253">
        <v>0</v>
      </c>
      <c r="Q76" s="252">
        <v>87</v>
      </c>
      <c r="R76" s="253">
        <v>2039.2468965517239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15755</v>
      </c>
      <c r="D77" s="257">
        <v>709.5681866074259</v>
      </c>
      <c r="E77" s="256">
        <v>29982</v>
      </c>
      <c r="F77" s="257">
        <v>754.05037655927038</v>
      </c>
      <c r="G77" s="256">
        <v>0</v>
      </c>
      <c r="H77" s="257">
        <v>0</v>
      </c>
      <c r="I77" s="256">
        <v>45737</v>
      </c>
      <c r="J77" s="257">
        <v>738.72762030741058</v>
      </c>
      <c r="K77" s="256">
        <v>4803064</v>
      </c>
      <c r="L77" s="257">
        <v>1506.5776588423553</v>
      </c>
      <c r="M77" s="256">
        <v>5338982</v>
      </c>
      <c r="N77" s="257">
        <v>1022.0888677260943</v>
      </c>
      <c r="O77" s="256">
        <v>36</v>
      </c>
      <c r="P77" s="257">
        <v>911.07333333333327</v>
      </c>
      <c r="Q77" s="256">
        <v>10142082</v>
      </c>
      <c r="R77" s="257">
        <v>1251.5315674059821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60.947826086956525</v>
      </c>
      <c r="D78" s="252" t="s">
        <v>217</v>
      </c>
      <c r="E78" s="252">
        <v>68.082616236408512</v>
      </c>
      <c r="F78" s="252" t="s">
        <v>217</v>
      </c>
      <c r="G78" s="252">
        <v>0</v>
      </c>
      <c r="H78" s="252">
        <v>0</v>
      </c>
      <c r="I78" s="252">
        <v>65.624898878369805</v>
      </c>
      <c r="J78" s="252" t="s">
        <v>217</v>
      </c>
      <c r="K78" s="252">
        <v>70.833851134184272</v>
      </c>
      <c r="L78" s="252" t="s">
        <v>217</v>
      </c>
      <c r="M78" s="252">
        <v>74.008967574658911</v>
      </c>
      <c r="N78" s="252" t="s">
        <v>217</v>
      </c>
      <c r="O78" s="252">
        <v>81.555555555555557</v>
      </c>
      <c r="P78" s="252" t="s">
        <v>217</v>
      </c>
      <c r="Q78" s="252">
        <v>72.50531636034134</v>
      </c>
      <c r="R78" s="252" t="s">
        <v>217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E79" sqref="E7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8" t="s">
        <v>114</v>
      </c>
      <c r="D34" s="49">
        <v>945077</v>
      </c>
      <c r="E34" s="49">
        <v>6458057</v>
      </c>
      <c r="F34" s="49">
        <v>2351928</v>
      </c>
      <c r="G34" s="49">
        <v>341283</v>
      </c>
      <c r="H34" s="49">
        <v>45737</v>
      </c>
      <c r="I34" s="50">
        <v>10142082</v>
      </c>
      <c r="J34" s="31"/>
    </row>
    <row r="35" spans="2:42">
      <c r="B35" s="45"/>
      <c r="C35" s="45" t="s">
        <v>115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5" t="s">
        <v>114</v>
      </c>
      <c r="D74" s="56">
        <v>-2.6974650175815018E-2</v>
      </c>
      <c r="E74" s="56">
        <v>1.8935497913157073</v>
      </c>
      <c r="F74" s="56">
        <v>7.7826508585387977E-2</v>
      </c>
      <c r="G74" s="56">
        <v>0.15348045545251487</v>
      </c>
      <c r="H74" s="56">
        <v>2.1553649602430003</v>
      </c>
      <c r="I74" s="56">
        <v>1.2284252549604302</v>
      </c>
      <c r="L74" s="294"/>
    </row>
    <row r="75" spans="2:12">
      <c r="B75" s="45"/>
      <c r="C75" s="54" t="s">
        <v>115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M30" sqref="M30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8" t="s">
        <v>114</v>
      </c>
      <c r="D34" s="49">
        <v>1097643.3202999998</v>
      </c>
      <c r="E34" s="49">
        <v>9287990.3347600065</v>
      </c>
      <c r="F34" s="49">
        <v>2102793.17992</v>
      </c>
      <c r="G34" s="49">
        <v>170921.76207000011</v>
      </c>
      <c r="H34" s="49">
        <v>33787.185170000019</v>
      </c>
      <c r="I34" s="50">
        <v>12693135.782220004</v>
      </c>
    </row>
    <row r="35" spans="2:43">
      <c r="B35" s="45"/>
      <c r="C35" s="45" t="s">
        <v>115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55" t="s">
        <v>114</v>
      </c>
      <c r="D74" s="56">
        <v>3.6589663150221385</v>
      </c>
      <c r="E74" s="56">
        <v>6.8075431072772696</v>
      </c>
      <c r="F74" s="56">
        <v>5.3056055189435236</v>
      </c>
      <c r="G74" s="56">
        <v>5.1153809041989406</v>
      </c>
      <c r="H74" s="56">
        <v>8.0390187088205991</v>
      </c>
      <c r="I74" s="56">
        <v>6.2575674937081827</v>
      </c>
    </row>
    <row r="75" spans="2:20">
      <c r="B75" s="45"/>
      <c r="C75" s="54" t="s">
        <v>115</v>
      </c>
      <c r="D75" s="52" t="s">
        <v>124</v>
      </c>
      <c r="E75" s="52" t="s">
        <v>124</v>
      </c>
      <c r="F75" s="52" t="s">
        <v>124</v>
      </c>
      <c r="G75" s="52" t="s">
        <v>124</v>
      </c>
      <c r="H75" s="52" t="s">
        <v>124</v>
      </c>
      <c r="I75" s="52" t="s">
        <v>124</v>
      </c>
      <c r="O75" s="207"/>
      <c r="P75" s="207"/>
      <c r="Q75" s="207"/>
      <c r="R75" s="207"/>
      <c r="S75" s="207"/>
      <c r="T75" s="207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490"/>
      <c r="D86" s="491"/>
      <c r="E86" s="491"/>
      <c r="F86" s="491"/>
      <c r="G86" s="491"/>
      <c r="H86" s="491"/>
      <c r="I86" s="491"/>
    </row>
    <row r="87" spans="2:9">
      <c r="C87" s="490"/>
      <c r="D87" s="490"/>
      <c r="E87" s="490"/>
      <c r="F87" s="490"/>
      <c r="G87" s="490"/>
      <c r="H87" s="490"/>
      <c r="I87" s="490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tabSelected="1" showOutlineSymbols="0" zoomScaleNormal="100" workbookViewId="0">
      <pane ySplit="4" topLeftCell="A8" activePane="bottomLeft" state="frozen"/>
      <selection activeCell="H25" sqref="H25"/>
      <selection pane="bottomLeft" activeCell="K17" sqref="K17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8" t="s">
        <v>114</v>
      </c>
      <c r="D34" s="56">
        <v>1161.4326878127388</v>
      </c>
      <c r="E34" s="56">
        <v>1438.2019754176847</v>
      </c>
      <c r="F34" s="56">
        <v>894.07208890748348</v>
      </c>
      <c r="G34" s="56">
        <v>500.82120137832857</v>
      </c>
      <c r="H34" s="56">
        <v>738.72762030741012</v>
      </c>
      <c r="I34" s="56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/>
      <c r="E35" s="52"/>
      <c r="F35" s="52"/>
      <c r="G35" s="52"/>
      <c r="H35" s="52"/>
      <c r="I35" s="52"/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8" t="s">
        <v>114</v>
      </c>
      <c r="D74" s="56">
        <v>3.6869355031521112</v>
      </c>
      <c r="E74" s="56">
        <v>4.8226735902574092</v>
      </c>
      <c r="F74" s="56">
        <v>5.2237135764630516</v>
      </c>
      <c r="G74" s="56">
        <v>4.9542965718035736</v>
      </c>
      <c r="H74" s="56">
        <v>5.7595151765816643</v>
      </c>
      <c r="I74" s="56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/>
      <c r="E75" s="52"/>
      <c r="F75" s="52"/>
      <c r="G75" s="52"/>
      <c r="H75" s="52"/>
      <c r="I75" s="52"/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0"/>
      <c r="D86" s="479"/>
      <c r="E86" s="479"/>
      <c r="F86" s="479"/>
      <c r="G86" s="479"/>
      <c r="H86" s="479"/>
      <c r="I86" s="479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15" sqref="K15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95" t="s">
        <v>33</v>
      </c>
      <c r="C1" s="496"/>
      <c r="D1" s="496"/>
      <c r="E1" s="496"/>
      <c r="F1" s="496"/>
      <c r="G1" s="496"/>
    </row>
    <row r="3" spans="1:138" ht="18.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7" t="s">
        <v>41</v>
      </c>
      <c r="C4" s="499" t="s">
        <v>40</v>
      </c>
      <c r="D4" s="500"/>
      <c r="E4" s="268" t="s">
        <v>34</v>
      </c>
      <c r="F4" s="268"/>
      <c r="G4" s="268"/>
    </row>
    <row r="5" spans="1:138" ht="18.649999999999999" customHeight="1">
      <c r="A5" s="267"/>
      <c r="B5" s="498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981244</v>
      </c>
      <c r="D6" s="274">
        <f>C6/$C$14</f>
        <v>0.45794787692899325</v>
      </c>
      <c r="E6" s="275">
        <v>0.27855184112360548</v>
      </c>
      <c r="F6" s="275">
        <v>0.1233683737209617</v>
      </c>
      <c r="G6" s="275">
        <v>0.18353273449080459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135532</v>
      </c>
      <c r="D7" s="274">
        <f t="shared" ref="D7:D11" si="0">C7/$C$14</f>
        <v>6.3252964253478552E-2</v>
      </c>
      <c r="E7" s="275">
        <v>0.18766306636854202</v>
      </c>
      <c r="F7" s="275">
        <v>0.11750760095375187</v>
      </c>
      <c r="G7" s="275">
        <v>0.1438493706085886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268116</v>
      </c>
      <c r="D8" s="274">
        <f t="shared" si="0"/>
        <v>0.12513009299490643</v>
      </c>
      <c r="E8" s="275">
        <v>0.34867064429993228</v>
      </c>
      <c r="F8" s="275">
        <v>0.2505523489817939</v>
      </c>
      <c r="G8" s="275">
        <v>0.29243456608070539</v>
      </c>
      <c r="H8" s="3"/>
      <c r="I8" s="3"/>
      <c r="J8" s="493"/>
      <c r="K8" s="493"/>
      <c r="L8" s="493"/>
      <c r="M8" s="493"/>
      <c r="N8" s="493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588870</v>
      </c>
      <c r="D9" s="274">
        <f t="shared" si="0"/>
        <v>0.27482641044141543</v>
      </c>
      <c r="E9" s="275">
        <v>0.27007385970974429</v>
      </c>
      <c r="F9" s="275">
        <v>6.6669605163919177E-2</v>
      </c>
      <c r="G9" s="275">
        <v>0.25228131506567619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145550</v>
      </c>
      <c r="D10" s="274">
        <f t="shared" si="0"/>
        <v>6.7928378147550428E-2</v>
      </c>
      <c r="E10" s="275">
        <v>0.43045278664041814</v>
      </c>
      <c r="F10" s="275">
        <v>0.42289023532956183</v>
      </c>
      <c r="G10" s="275">
        <v>0.42647890460409688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22764</v>
      </c>
      <c r="D11" s="274">
        <f t="shared" si="0"/>
        <v>1.0623989008250345E-2</v>
      </c>
      <c r="E11" s="275">
        <v>0.49559735841504904</v>
      </c>
      <c r="F11" s="275">
        <v>0.5017454776261504</v>
      </c>
      <c r="G11" s="275">
        <v>0.49771519776111245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2142076</v>
      </c>
      <c r="D12" s="279">
        <f>SUM(D6:D11)</f>
        <v>0.99970971177459445</v>
      </c>
      <c r="E12" s="280">
        <v>0.28017669656033162</v>
      </c>
      <c r="F12" s="280">
        <v>0.14665243007433473</v>
      </c>
      <c r="G12" s="280">
        <v>0.21579050970488925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622</v>
      </c>
      <c r="D13" s="274">
        <f>C13/C14</f>
        <v>2.9028822540554014E-4</v>
      </c>
      <c r="E13" s="275">
        <v>2.8076766601204438E-3</v>
      </c>
      <c r="F13" s="275">
        <v>3.8560411311053984E-3</v>
      </c>
      <c r="G13" s="275">
        <v>2.8871683469800778E-3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2142698</v>
      </c>
      <c r="D14" s="283">
        <v>1</v>
      </c>
      <c r="E14" s="283">
        <v>0.2698332753322637</v>
      </c>
      <c r="F14" s="283">
        <v>0.14616669692512946</v>
      </c>
      <c r="G14" s="283">
        <v>0.21126806113379876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0.45794787692899325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0.12513009299490643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0.27482641044141543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0.14209561963468484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6.7928378147550428E-2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1.0623989008250345E-2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6.3252964253478552E-2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2.9028822540554014E-4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0.28419123926936973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4"/>
      <c r="M54" s="494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4"/>
      <c r="M56" s="494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4"/>
      <c r="M62" s="494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N47" sqref="N47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1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2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1107.1483001345891</v>
      </c>
      <c r="D23" s="78">
        <f>'Distrib - regím. Altas nuevas'!$I$44</f>
        <v>1669.0347857213876</v>
      </c>
      <c r="E23" s="78">
        <f>'Distrib - regím. Altas nuevas'!$O$42</f>
        <v>1080.4936632924876</v>
      </c>
      <c r="F23" s="78">
        <f>'Distrib - regím. Altas nuevas'!$O$44</f>
        <v>1562.7357891909758</v>
      </c>
    </row>
    <row r="25" spans="2:13">
      <c r="B25" s="470" t="s">
        <v>125</v>
      </c>
      <c r="C25" s="471"/>
      <c r="D25" s="471"/>
      <c r="E25" s="471"/>
      <c r="F25" s="471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224</v>
      </c>
      <c r="C42" s="81">
        <f>C23/C49-1</f>
        <v>3.1219600918928281E-2</v>
      </c>
      <c r="D42" s="81">
        <f>D23/D49-1</f>
        <v>2.7926996976878282E-2</v>
      </c>
      <c r="E42" s="81">
        <f>E23/E49-1</f>
        <v>2.7456365695296414E-2</v>
      </c>
      <c r="F42" s="81">
        <f>F23/F49-1</f>
        <v>2.537008745725311E-2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229</v>
      </c>
    </row>
    <row r="46" spans="1:15" ht="23.9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533"/>
      <c r="I47" s="533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533"/>
      <c r="I48" s="533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1073.6300000000001</v>
      </c>
      <c r="D49" s="322">
        <v>1623.69</v>
      </c>
      <c r="E49" s="320">
        <v>1051.6199999999999</v>
      </c>
      <c r="F49" s="323">
        <v>1524.07</v>
      </c>
      <c r="G49" s="321"/>
      <c r="H49" s="533"/>
      <c r="I49" s="533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321"/>
      <c r="H50" s="533"/>
      <c r="I50" s="533"/>
      <c r="K50" s="217"/>
      <c r="L50" s="217"/>
      <c r="M50" s="217"/>
      <c r="N50" s="217"/>
      <c r="O50" s="217"/>
    </row>
    <row r="51" spans="1:15">
      <c r="A51" s="374"/>
      <c r="B51" s="438"/>
      <c r="C51" s="320"/>
      <c r="D51" s="320"/>
      <c r="E51" s="320"/>
      <c r="F51" s="321"/>
      <c r="G51" s="321"/>
      <c r="H51" s="533"/>
      <c r="I51" s="533"/>
      <c r="K51" s="217"/>
      <c r="L51" s="217"/>
      <c r="M51" s="217"/>
      <c r="N51" s="217"/>
      <c r="O51" s="217"/>
    </row>
    <row r="52" spans="1:15">
      <c r="A52" s="374"/>
      <c r="B52" s="439"/>
      <c r="C52" s="321"/>
      <c r="D52" s="321"/>
      <c r="E52" s="321"/>
      <c r="F52" s="321"/>
      <c r="G52" s="321"/>
      <c r="H52" s="534"/>
      <c r="I52" s="533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2024-02-21T08:24:47Z</cp:lastPrinted>
  <dcterms:created xsi:type="dcterms:W3CDTF">2016-11-17T11:36:14Z</dcterms:created>
  <dcterms:modified xsi:type="dcterms:W3CDTF">2024-03-20T11:27:41Z</dcterms:modified>
</cp:coreProperties>
</file>