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EGURIDAD SOCIAL\1 Pensiones 2020\"/>
    </mc:Choice>
  </mc:AlternateContent>
  <xr:revisionPtr revIDLastSave="0" documentId="8_{11414423-4B62-450E-8EA0-5885B7CED377}" xr6:coauthVersionLast="41" xr6:coauthVersionMax="41" xr10:uidLastSave="{00000000-0000-0000-0000-000000000000}"/>
  <bookViews>
    <workbookView xWindow="-120" yWindow="-120" windowWidth="20730" windowHeight="11160" tabRatio="779" firstSheet="5" activeTab="11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Indice!$A$1:$H$20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23" l="1"/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<sst xmlns="http://schemas.openxmlformats.org/spreadsheetml/2006/main" count="979" uniqueCount="204">
  <si>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</si>
  <si>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</si>
  <si>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</si>
  <si>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</si>
  <si>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</si>
  <si>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</si>
  <si>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</si>
  <si>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</si>
  <si>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</si>
  <si>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</si>
  <si>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</si>
  <si>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</si>
  <si>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</si>
  <si>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</si>
  <si>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</si>
  <si>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</si>
  <si>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</si>
  <si>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</si>
  <si>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</si>
  <si>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</si>
  <si>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</si>
  <si>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</si>
  <si>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</si>
  <si>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</si>
  <si>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</si>
  <si>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</si>
  <si>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</si>
  <si>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</si>
  <si>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</si>
  <si>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</si>
  <si>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</si>
  <si>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</si>
  <si>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</si>
  <si>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</si>
  <si>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</si>
  <si>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</si>
  <si>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</si>
  <si>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</si>
  <si>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</si>
  <si>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</si>
  <si>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</si>
  <si>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</si>
  <si>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</si>
  <si>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</si>
  <si>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</si>
  <si>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</si>
  <si>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</si>
  <si>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</si>
  <si>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</si>
  <si>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</si>
  <si>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</si>
  <si>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</si>
  <si>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</si>
  <si>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</si>
  <si>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</si>
  <si>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</si>
  <si>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</si>
  <si>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</si>
  <si>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</si>
  <si>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</si>
  <si>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</si>
  <si>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</si>
  <si>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</si>
  <si>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</si>
  <si>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</si>
  <si>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</si>
  <si>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</si>
  <si>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</si>
  <si>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</si>
  <si>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</si>
  <si>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</si>
  <si>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</si>
  <si>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</si>
  <si>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</si>
  <si>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</si>
  <si>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</si>
  <si>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</si>
  <si>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</si>
  <si>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</si>
  <si>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</si>
  <si>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</si>
  <si>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</si>
  <si>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</si>
  <si>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</si>
  <si>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</si>
  <si>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</si>
  <si>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</si>
  <si>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</si>
  <si>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</si>
  <si>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</si>
  <si>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</si>
  <si>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</si>
  <si>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</si>
  <si>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</si>
  <si>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</si>
  <si>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</si>
  <si>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</si>
  <si>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</si>
  <si>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</si>
  <si>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</si>
  <si>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</si>
  <si>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</si>
  <si>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</si>
  <si>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</si>
  <si>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</si>
  <si>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</si>
  <si>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</si>
  <si>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</si>
  <si>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</si>
  <si>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</si>
  <si>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</si>
  <si>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</si>
  <si>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</si>
  <si>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</si>
  <si>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</si>
  <si>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</si>
  <si>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</si>
  <si>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</si>
  <si>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</si>
  <si>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</si>
  <si>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</si>
  <si>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</si>
  <si>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</si>
  <si>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</si>
  <si>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</si>
  <si>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</si>
  <si>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</si>
  <si>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</si>
  <si>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</si>
  <si>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</si>
  <si>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</si>
  <si>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</si>
  <si>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</si>
  <si>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</si>
  <si>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</si>
  <si>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</si>
  <si>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</si>
  <si>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</si>
  <si>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</si>
  <si>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</si>
  <si>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</si>
  <si>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</si>
  <si>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</si>
  <si>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</si>
  <si>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</si>
  <si>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</si>
  <si>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</si>
  <si>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</si>
  <si>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</si>
  <si>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</si>
  <si>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</si>
  <si>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</si>
  <si>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</si>
  <si>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</si>
  <si>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</si>
  <si>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</si>
  <si>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</si>
  <si>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</si>
  <si>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</si>
  <si>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</si>
  <si>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</si>
  <si>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</si>
  <si>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</si>
  <si>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</si>
  <si>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</si>
  <si>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</si>
  <si>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</si>
  <si>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</si>
  <si>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</si>
  <si>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</si>
  <si>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</si>
  <si>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</si>
  <si>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</si>
  <si>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</si>
  <si>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</si>
  <si>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</si>
  <si>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</si>
  <si>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</si>
  <si>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</si>
  <si>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</si>
  <si>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</si>
  <si>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</si>
  <si>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</si>
  <si>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</si>
  <si>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</si>
  <si>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</si>
  <si>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</si>
  <si>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</si>
  <si>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</si>
  <si>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</si>
  <si>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CONTRIBUTIVAS EN VIGOR A 1 DE JULIO DE 2020</t>
  </si>
  <si>
    <t>JUNIO 2020</t>
  </si>
  <si>
    <t>Datos a 1 de julio de 2020</t>
  </si>
  <si>
    <t xml:space="preserve">  1 de julio de 2020</t>
  </si>
  <si>
    <t>Junio 2020</t>
  </si>
  <si>
    <t>Junio 2020 (2)</t>
  </si>
  <si>
    <t>(2) Incremento sobre junio de 2019</t>
  </si>
  <si>
    <t>1 de  julio de 2020</t>
  </si>
  <si>
    <t>Índice</t>
  </si>
  <si>
    <t>Pensiones en vigor por clase, género y grupos de edad. Total sistema</t>
  </si>
  <si>
    <t>Pensiones en vigor por clase, género y grupos de edad. Total sistema.</t>
  </si>
  <si>
    <t>Incluyen 57 pensiones de las que no consta el género</t>
  </si>
  <si>
    <t>1 julio 2020</t>
  </si>
  <si>
    <t>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</si>
</sst>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9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rgb="FFDA1F2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4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0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48" fillId="0" borderId="0" xfId="0" applyFont="1"/>
    <xf numFmtId="0" fontId="10" fillId="0" borderId="0" xfId="18" applyNumberFormat="1" applyFont="1" applyAlignment="1">
      <alignment horizontal="right" indent="2"/>
    </xf>
    <xf numFmtId="0" fontId="49" fillId="0" borderId="0" xfId="120" applyFont="1"/>
    <xf numFmtId="0" fontId="50" fillId="0" borderId="0" xfId="18" applyNumberFormat="1" applyFont="1" applyAlignment="1">
      <alignment horizontal="right" indent="2"/>
    </xf>
    <xf numFmtId="0" fontId="51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45" fillId="0" borderId="0" xfId="0" applyFont="1" applyAlignment="1">
      <alignment horizontal="centerContinuous"/>
    </xf>
    <xf numFmtId="0" fontId="45" fillId="0" borderId="0" xfId="0" applyFont="1" applyAlignment="1">
      <alignment horizontal="center" vertical="center" wrapText="1"/>
    </xf>
    <xf numFmtId="17" fontId="45" fillId="0" borderId="0" xfId="0" applyNumberFormat="1" applyFont="1" applyAlignment="1">
      <alignment horizontal="center"/>
    </xf>
    <xf numFmtId="164" fontId="45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4" fillId="0" borderId="0" xfId="0" applyNumberFormat="1" applyFont="1" applyAlignment="1">
      <alignment horizontal="right"/>
    </xf>
    <xf numFmtId="4" fontId="54" fillId="0" borderId="0" xfId="0" applyNumberFormat="1" applyFont="1" applyAlignment="1">
      <alignment horizontal="right"/>
    </xf>
    <xf numFmtId="0" fontId="55" fillId="0" borderId="0" xfId="118" applyFont="1"/>
    <xf numFmtId="0" fontId="56" fillId="0" borderId="0" xfId="118" applyFont="1"/>
    <xf numFmtId="0" fontId="58" fillId="0" borderId="0" xfId="118" applyFont="1"/>
    <xf numFmtId="0" fontId="54" fillId="0" borderId="0" xfId="118" applyFont="1"/>
    <xf numFmtId="0" fontId="59" fillId="0" borderId="0" xfId="118" applyFont="1"/>
    <xf numFmtId="0" fontId="49" fillId="0" borderId="0" xfId="120" applyFont="1" applyAlignment="1">
      <alignment horizontal="left" indent="1"/>
    </xf>
    <xf numFmtId="0" fontId="60" fillId="0" borderId="0" xfId="120" applyFont="1"/>
    <xf numFmtId="0" fontId="61" fillId="0" borderId="0" xfId="120" applyFont="1"/>
    <xf numFmtId="0" fontId="62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3" fillId="27" borderId="0" xfId="7" applyNumberFormat="1" applyFont="1" applyFill="1" applyAlignment="1">
      <alignment horizontal="centerContinuous"/>
    </xf>
    <xf numFmtId="0" fontId="54" fillId="0" borderId="0" xfId="7" applyNumberFormat="1" applyFont="1" applyAlignment="1"/>
    <xf numFmtId="0" fontId="54" fillId="0" borderId="0" xfId="7" applyFont="1"/>
    <xf numFmtId="0" fontId="54" fillId="0" borderId="0" xfId="7" applyNumberFormat="1" applyFont="1" applyAlignment="1">
      <alignment horizontal="centerContinuous" vertical="center"/>
    </xf>
    <xf numFmtId="0" fontId="54" fillId="0" borderId="0" xfId="7" applyNumberFormat="1" applyFont="1" applyBorder="1" applyAlignment="1">
      <alignment horizontal="centerContinuous" vertical="center"/>
    </xf>
    <xf numFmtId="0" fontId="59" fillId="27" borderId="0" xfId="7" applyNumberFormat="1" applyFont="1" applyFill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0" fontId="57" fillId="32" borderId="8" xfId="7" applyNumberFormat="1" applyFont="1" applyFill="1" applyBorder="1" applyAlignment="1"/>
    <xf numFmtId="0" fontId="64" fillId="33" borderId="0" xfId="7" applyNumberFormat="1" applyFont="1" applyFill="1" applyAlignment="1"/>
    <xf numFmtId="0" fontId="65" fillId="0" borderId="8" xfId="7" applyNumberFormat="1" applyFont="1" applyBorder="1" applyAlignment="1"/>
    <xf numFmtId="0" fontId="66" fillId="2" borderId="9" xfId="7" applyNumberFormat="1" applyFont="1" applyFill="1" applyBorder="1" applyAlignment="1">
      <alignment horizontal="center"/>
    </xf>
    <xf numFmtId="0" fontId="66" fillId="0" borderId="9" xfId="7" applyNumberFormat="1" applyFont="1" applyBorder="1" applyAlignment="1">
      <alignment horizontal="center"/>
    </xf>
    <xf numFmtId="0" fontId="65" fillId="27" borderId="9" xfId="7" applyNumberFormat="1" applyFont="1" applyFill="1" applyBorder="1" applyAlignment="1">
      <alignment horizontal="right" vertical="center"/>
    </xf>
    <xf numFmtId="0" fontId="66" fillId="2" borderId="7" xfId="7" applyNumberFormat="1" applyFont="1" applyFill="1" applyBorder="1" applyAlignment="1">
      <alignment horizontal="center"/>
    </xf>
    <xf numFmtId="0" fontId="54" fillId="0" borderId="20" xfId="7" applyNumberFormat="1" applyFont="1" applyBorder="1" applyAlignment="1"/>
    <xf numFmtId="0" fontId="54" fillId="0" borderId="0" xfId="7" applyNumberFormat="1" applyFont="1" applyBorder="1" applyAlignment="1"/>
    <xf numFmtId="0" fontId="65" fillId="27" borderId="0" xfId="7" applyNumberFormat="1" applyFont="1" applyFill="1" applyAlignment="1">
      <alignment horizontal="center" vertical="center"/>
    </xf>
    <xf numFmtId="0" fontId="67" fillId="0" borderId="0" xfId="7" applyNumberFormat="1" applyFont="1" applyAlignment="1"/>
    <xf numFmtId="0" fontId="64" fillId="0" borderId="0" xfId="7" applyNumberFormat="1" applyFont="1" applyBorder="1" applyAlignment="1"/>
    <xf numFmtId="3" fontId="54" fillId="0" borderId="0" xfId="7" applyNumberFormat="1" applyFont="1" applyAlignment="1"/>
    <xf numFmtId="4" fontId="54" fillId="0" borderId="0" xfId="7" applyNumberFormat="1" applyFont="1" applyAlignment="1"/>
    <xf numFmtId="3" fontId="68" fillId="28" borderId="0" xfId="7" applyNumberFormat="1" applyFont="1" applyFill="1" applyAlignment="1">
      <alignment vertical="top"/>
    </xf>
    <xf numFmtId="4" fontId="54" fillId="0" borderId="0" xfId="7" applyNumberFormat="1" applyFont="1"/>
    <xf numFmtId="0" fontId="69" fillId="0" borderId="0" xfId="7" applyNumberFormat="1" applyFont="1" applyAlignment="1"/>
    <xf numFmtId="3" fontId="70" fillId="0" borderId="0" xfId="7" applyNumberFormat="1" applyFont="1" applyAlignment="1"/>
    <xf numFmtId="0" fontId="57" fillId="0" borderId="0" xfId="7" applyNumberFormat="1" applyFont="1" applyBorder="1" applyAlignment="1"/>
    <xf numFmtId="4" fontId="70" fillId="0" borderId="0" xfId="7" applyNumberFormat="1" applyFont="1" applyAlignment="1"/>
    <xf numFmtId="3" fontId="71" fillId="28" borderId="0" xfId="7" applyNumberFormat="1" applyFont="1" applyFill="1" applyAlignment="1">
      <alignment vertical="top"/>
    </xf>
    <xf numFmtId="0" fontId="54" fillId="0" borderId="20" xfId="7" applyNumberFormat="1" applyFont="1" applyBorder="1" applyAlignment="1">
      <alignment horizontal="centerContinuous" vertical="center"/>
    </xf>
    <xf numFmtId="0" fontId="54" fillId="0" borderId="20" xfId="7" applyNumberFormat="1" applyFont="1" applyBorder="1"/>
    <xf numFmtId="0" fontId="54" fillId="0" borderId="0" xfId="7" applyNumberFormat="1" applyFont="1"/>
    <xf numFmtId="0" fontId="54" fillId="0" borderId="0" xfId="7" applyNumberFormat="1" applyFont="1" applyAlignment="1">
      <alignment horizontal="center"/>
    </xf>
    <xf numFmtId="0" fontId="57" fillId="33" borderId="0" xfId="7" applyNumberFormat="1" applyFont="1" applyFill="1" applyAlignment="1"/>
    <xf numFmtId="0" fontId="54" fillId="27" borderId="0" xfId="7" applyNumberFormat="1" applyFont="1" applyFill="1" applyAlignment="1"/>
    <xf numFmtId="167" fontId="54" fillId="0" borderId="0" xfId="7" applyNumberFormat="1" applyFont="1" applyAlignment="1"/>
    <xf numFmtId="0" fontId="69" fillId="0" borderId="0" xfId="7" applyNumberFormat="1" applyFont="1" applyBorder="1" applyAlignment="1"/>
    <xf numFmtId="3" fontId="70" fillId="0" borderId="0" xfId="7" applyNumberFormat="1" applyFont="1" applyBorder="1" applyAlignment="1"/>
    <xf numFmtId="4" fontId="70" fillId="0" borderId="0" xfId="7" applyNumberFormat="1" applyFont="1" applyBorder="1" applyAlignment="1"/>
    <xf numFmtId="3" fontId="71" fillId="28" borderId="0" xfId="7" applyNumberFormat="1" applyFont="1" applyFill="1" applyBorder="1" applyAlignment="1">
      <alignment vertical="top"/>
    </xf>
    <xf numFmtId="0" fontId="54" fillId="0" borderId="0" xfId="7" applyNumberFormat="1" applyFont="1" applyBorder="1"/>
    <xf numFmtId="0" fontId="64" fillId="0" borderId="20" xfId="7" applyNumberFormat="1" applyFont="1" applyBorder="1" applyAlignment="1"/>
    <xf numFmtId="0" fontId="67" fillId="0" borderId="20" xfId="7" applyNumberFormat="1" applyFont="1" applyBorder="1" applyAlignment="1"/>
    <xf numFmtId="0" fontId="73" fillId="0" borderId="0" xfId="7" applyNumberFormat="1" applyFont="1" applyBorder="1" applyAlignment="1">
      <alignment horizontal="centerContinuous"/>
    </xf>
    <xf numFmtId="0" fontId="73" fillId="0" borderId="0" xfId="7" applyNumberFormat="1" applyFont="1" applyAlignment="1">
      <alignment horizontal="centerContinuous"/>
    </xf>
    <xf numFmtId="49" fontId="62" fillId="0" borderId="0" xfId="7" applyNumberFormat="1" applyFont="1" applyAlignment="1">
      <alignment horizontal="centerContinuous"/>
    </xf>
    <xf numFmtId="0" fontId="65" fillId="27" borderId="18" xfId="7" applyNumberFormat="1" applyFont="1" applyFill="1" applyBorder="1" applyAlignment="1">
      <alignment horizontal="centerContinuous" vertical="center"/>
    </xf>
    <xf numFmtId="3" fontId="54" fillId="0" borderId="0" xfId="7" applyNumberFormat="1" applyFont="1"/>
    <xf numFmtId="3" fontId="54" fillId="0" borderId="0" xfId="7" applyNumberFormat="1" applyFont="1" applyProtection="1">
      <protection locked="0"/>
    </xf>
    <xf numFmtId="4" fontId="64" fillId="0" borderId="13" xfId="7" applyNumberFormat="1" applyFont="1" applyBorder="1" applyAlignment="1"/>
    <xf numFmtId="4" fontId="67" fillId="0" borderId="13" xfId="7" applyNumberFormat="1" applyFont="1" applyBorder="1" applyAlignment="1"/>
    <xf numFmtId="0" fontId="67" fillId="0" borderId="13" xfId="7" applyNumberFormat="1" applyFont="1" applyBorder="1" applyAlignment="1"/>
    <xf numFmtId="0" fontId="70" fillId="0" borderId="13" xfId="7" applyNumberFormat="1" applyFont="1" applyBorder="1" applyAlignment="1"/>
    <xf numFmtId="0" fontId="54" fillId="0" borderId="13" xfId="7" applyNumberFormat="1" applyFont="1" applyBorder="1" applyAlignment="1"/>
    <xf numFmtId="0" fontId="68" fillId="28" borderId="13" xfId="7" applyNumberFormat="1" applyFont="1" applyFill="1" applyBorder="1" applyAlignment="1">
      <alignment vertical="top"/>
    </xf>
    <xf numFmtId="4" fontId="54" fillId="0" borderId="20" xfId="7" applyNumberFormat="1" applyFont="1" applyBorder="1"/>
    <xf numFmtId="9" fontId="54" fillId="0" borderId="0" xfId="7" applyNumberFormat="1" applyFont="1"/>
    <xf numFmtId="0" fontId="55" fillId="0" borderId="0" xfId="17" applyFont="1"/>
    <xf numFmtId="0" fontId="66" fillId="0" borderId="49" xfId="1" applyNumberFormat="1" applyFont="1" applyBorder="1" applyAlignment="1">
      <alignment horizontal="left" vertical="center"/>
    </xf>
    <xf numFmtId="0" fontId="55" fillId="0" borderId="49" xfId="17" applyFont="1" applyBorder="1" applyAlignment="1"/>
    <xf numFmtId="3" fontId="55" fillId="31" borderId="16" xfId="1" applyNumberFormat="1" applyFont="1" applyFill="1" applyBorder="1" applyAlignment="1">
      <alignment horizontal="center" vertical="center"/>
    </xf>
    <xf numFmtId="4" fontId="55" fillId="31" borderId="16" xfId="1" applyNumberFormat="1" applyFont="1" applyFill="1" applyBorder="1" applyAlignment="1">
      <alignment horizontal="center" vertical="center"/>
    </xf>
    <xf numFmtId="0" fontId="55" fillId="31" borderId="17" xfId="1" applyNumberFormat="1" applyFont="1" applyFill="1" applyBorder="1" applyAlignment="1">
      <alignment horizontal="center" vertical="center"/>
    </xf>
    <xf numFmtId="0" fontId="55" fillId="31" borderId="16" xfId="1" applyNumberFormat="1" applyFont="1" applyFill="1" applyBorder="1" applyAlignment="1">
      <alignment horizontal="center" vertical="center"/>
    </xf>
    <xf numFmtId="3" fontId="55" fillId="31" borderId="17" xfId="1" applyNumberFormat="1" applyFont="1" applyFill="1" applyBorder="1" applyAlignment="1">
      <alignment horizontal="center" vertical="center"/>
    </xf>
    <xf numFmtId="4" fontId="55" fillId="31" borderId="17" xfId="1" applyNumberFormat="1" applyFont="1" applyFill="1" applyBorder="1" applyAlignment="1">
      <alignment horizontal="center" vertical="center"/>
    </xf>
    <xf numFmtId="0" fontId="75" fillId="0" borderId="20" xfId="1" applyNumberFormat="1" applyFont="1" applyBorder="1" applyAlignment="1">
      <alignment horizontal="center"/>
    </xf>
    <xf numFmtId="3" fontId="55" fillId="0" borderId="0" xfId="1" applyNumberFormat="1" applyFont="1"/>
    <xf numFmtId="4" fontId="55" fillId="0" borderId="0" xfId="1" applyNumberFormat="1" applyFont="1"/>
    <xf numFmtId="0" fontId="75" fillId="0" borderId="0" xfId="1" quotePrefix="1" applyNumberFormat="1" applyFont="1" applyAlignment="1">
      <alignment horizontal="center"/>
    </xf>
    <xf numFmtId="0" fontId="75" fillId="0" borderId="0" xfId="1" applyNumberFormat="1" applyFont="1" applyAlignment="1">
      <alignment horizontal="center"/>
    </xf>
    <xf numFmtId="0" fontId="76" fillId="2" borderId="20" xfId="1" applyNumberFormat="1" applyFont="1" applyFill="1" applyBorder="1" applyAlignment="1">
      <alignment horizontal="center" vertical="center"/>
    </xf>
    <xf numFmtId="3" fontId="66" fillId="2" borderId="20" xfId="1" applyNumberFormat="1" applyFont="1" applyFill="1" applyBorder="1" applyAlignment="1">
      <alignment vertical="center"/>
    </xf>
    <xf numFmtId="4" fontId="66" fillId="2" borderId="20" xfId="1" applyNumberFormat="1" applyFont="1" applyFill="1" applyBorder="1" applyAlignment="1">
      <alignment vertical="center"/>
    </xf>
    <xf numFmtId="3" fontId="55" fillId="0" borderId="21" xfId="1" applyNumberFormat="1" applyFont="1" applyBorder="1"/>
    <xf numFmtId="0" fontId="66" fillId="0" borderId="0" xfId="1" applyNumberFormat="1" applyFont="1" applyAlignment="1">
      <alignment horizontal="left" vertical="center"/>
    </xf>
    <xf numFmtId="3" fontId="55" fillId="0" borderId="0" xfId="1" applyNumberFormat="1" applyFont="1" applyAlignment="1">
      <alignment horizontal="center"/>
    </xf>
    <xf numFmtId="4" fontId="55" fillId="0" borderId="0" xfId="1" applyNumberFormat="1" applyFont="1" applyAlignment="1">
      <alignment horizontal="center"/>
    </xf>
    <xf numFmtId="0" fontId="55" fillId="0" borderId="0" xfId="1" applyNumberFormat="1" applyFont="1" applyAlignment="1">
      <alignment horizontal="center"/>
    </xf>
    <xf numFmtId="2" fontId="55" fillId="0" borderId="0" xfId="17" applyNumberFormat="1" applyFont="1"/>
    <xf numFmtId="0" fontId="76" fillId="0" borderId="20" xfId="1" applyNumberFormat="1" applyFont="1" applyBorder="1" applyAlignment="1">
      <alignment horizontal="center" vertical="center"/>
    </xf>
    <xf numFmtId="3" fontId="66" fillId="0" borderId="20" xfId="1" applyNumberFormat="1" applyFont="1" applyBorder="1" applyAlignment="1">
      <alignment vertical="center"/>
    </xf>
    <xf numFmtId="4" fontId="66" fillId="0" borderId="20" xfId="1" applyNumberFormat="1" applyFont="1" applyBorder="1" applyAlignment="1">
      <alignment vertical="center"/>
    </xf>
    <xf numFmtId="0" fontId="77" fillId="0" borderId="0" xfId="17" applyFont="1" applyAlignment="1">
      <alignment horizontal="center"/>
    </xf>
    <xf numFmtId="0" fontId="78" fillId="0" borderId="21" xfId="1" applyNumberFormat="1" applyFont="1" applyBorder="1" applyAlignment="1">
      <alignment horizontal="center"/>
    </xf>
    <xf numFmtId="0" fontId="57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9" fillId="34" borderId="14" xfId="7" applyNumberFormat="1" applyFont="1" applyFill="1" applyBorder="1" applyAlignment="1">
      <alignment horizontal="centerContinuous" vertical="center" wrapText="1"/>
    </xf>
    <xf numFmtId="0" fontId="79" fillId="34" borderId="30" xfId="7" applyNumberFormat="1" applyFont="1" applyFill="1" applyBorder="1" applyAlignment="1">
      <alignment horizontal="centerContinuous" vertical="center" wrapText="1"/>
    </xf>
    <xf numFmtId="0" fontId="79" fillId="34" borderId="32" xfId="7" applyNumberFormat="1" applyFont="1" applyFill="1" applyBorder="1" applyAlignment="1">
      <alignment horizontal="centerContinuous" vertical="center" wrapText="1"/>
    </xf>
    <xf numFmtId="0" fontId="79" fillId="34" borderId="33" xfId="7" applyNumberFormat="1" applyFont="1" applyFill="1" applyBorder="1" applyAlignment="1">
      <alignment horizontal="centerContinuous" vertical="center" wrapText="1"/>
    </xf>
    <xf numFmtId="0" fontId="79" fillId="34" borderId="34" xfId="7" applyNumberFormat="1" applyFont="1" applyFill="1" applyBorder="1" applyAlignment="1">
      <alignment horizontal="center" vertical="center" wrapText="1"/>
    </xf>
    <xf numFmtId="0" fontId="54" fillId="0" borderId="8" xfId="7" applyNumberFormat="1" applyFont="1" applyBorder="1"/>
    <xf numFmtId="3" fontId="54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9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80" fillId="0" borderId="0" xfId="7" applyNumberFormat="1" applyFont="1" applyAlignment="1">
      <alignment horizontal="centerContinuous"/>
    </xf>
    <xf numFmtId="0" fontId="79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70" fillId="0" borderId="13" xfId="17" applyNumberFormat="1" applyFont="1" applyBorder="1" applyAlignment="1">
      <alignment horizontal="left" vertical="center" wrapText="1"/>
    </xf>
    <xf numFmtId="0" fontId="81" fillId="0" borderId="13" xfId="17" applyFont="1" applyBorder="1" applyAlignment="1">
      <alignment horizontal="left" wrapText="1"/>
    </xf>
    <xf numFmtId="0" fontId="0" fillId="0" borderId="0" xfId="0" applyFont="1" applyBorder="1"/>
    <xf numFmtId="0" fontId="82" fillId="0" borderId="0" xfId="0" applyFont="1" applyFill="1" applyBorder="1" applyAlignment="1">
      <alignment horizontal="right" vertical="center" wrapText="1"/>
    </xf>
    <xf numFmtId="0" fontId="75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53" fillId="4" borderId="12" xfId="0" applyFont="1" applyFill="1" applyBorder="1" applyAlignment="1">
      <alignment horizontal="left" indent="1"/>
    </xf>
    <xf numFmtId="0" fontId="53" fillId="4" borderId="51" xfId="0" applyFont="1" applyFill="1" applyBorder="1" applyAlignment="1">
      <alignment horizontal="center" vertical="center" wrapText="1"/>
    </xf>
    <xf numFmtId="10" fontId="53" fillId="4" borderId="51" xfId="0" applyNumberFormat="1" applyFont="1" applyFill="1" applyBorder="1" applyAlignment="1">
      <alignment horizontal="center" vertical="center" wrapText="1"/>
    </xf>
    <xf numFmtId="0" fontId="53" fillId="4" borderId="51" xfId="0" applyFont="1" applyFill="1" applyBorder="1" applyAlignment="1">
      <alignment horizontal="center" vertical="center"/>
    </xf>
    <xf numFmtId="166" fontId="66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0" fontId="42" fillId="0" borderId="0" xfId="0" applyNumberFormat="1" applyFont="1" applyFill="1" applyBorder="1" applyAlignment="1">
      <alignment vertical="center"/>
    </xf>
    <xf numFmtId="0" fontId="83" fillId="0" borderId="0" xfId="0" applyFont="1"/>
    <xf numFmtId="3" fontId="0" fillId="0" borderId="0" xfId="0" applyNumberFormat="1" applyFont="1"/>
    <xf numFmtId="0" fontId="70" fillId="0" borderId="0" xfId="0" applyFont="1" applyAlignment="1">
      <alignment horizontal="centerContinuous"/>
    </xf>
    <xf numFmtId="0" fontId="58" fillId="0" borderId="0" xfId="0" applyFont="1" applyAlignment="1">
      <alignment horizontal="centerContinuous"/>
    </xf>
    <xf numFmtId="0" fontId="84" fillId="0" borderId="0" xfId="0" applyFont="1"/>
    <xf numFmtId="0" fontId="85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5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6" fillId="0" borderId="19" xfId="0" applyFont="1" applyBorder="1" applyAlignment="1">
      <alignment horizontal="left" vertical="center" wrapText="1" indent="1"/>
    </xf>
    <xf numFmtId="0" fontId="70" fillId="0" borderId="19" xfId="5" applyFont="1" applyFill="1" applyBorder="1" applyAlignment="1">
      <alignment horizontal="left" vertical="center" wrapText="1" indent="1"/>
    </xf>
    <xf numFmtId="0" fontId="86" fillId="3" borderId="50" xfId="0" applyFont="1" applyFill="1" applyBorder="1" applyAlignment="1">
      <alignment horizontal="left" vertical="center" wrapText="1" indent="1"/>
    </xf>
    <xf numFmtId="3" fontId="70" fillId="3" borderId="45" xfId="5" applyNumberFormat="1" applyFont="1" applyFill="1" applyBorder="1" applyAlignment="1">
      <alignment horizontal="right" vertical="center" indent="1"/>
    </xf>
    <xf numFmtId="10" fontId="70" fillId="3" borderId="55" xfId="5" applyNumberFormat="1" applyFont="1" applyFill="1" applyBorder="1" applyAlignment="1">
      <alignment horizontal="right" vertical="center" indent="1"/>
    </xf>
    <xf numFmtId="166" fontId="70" fillId="3" borderId="45" xfId="5" applyNumberFormat="1" applyFont="1" applyFill="1" applyBorder="1" applyAlignment="1">
      <alignment horizontal="right" vertical="center" indent="1"/>
    </xf>
    <xf numFmtId="3" fontId="70" fillId="3" borderId="50" xfId="5" applyNumberFormat="1" applyFont="1" applyFill="1" applyBorder="1" applyAlignment="1">
      <alignment horizontal="right" vertical="center" indent="1"/>
    </xf>
    <xf numFmtId="166" fontId="70" fillId="3" borderId="50" xfId="5" applyNumberFormat="1" applyFont="1" applyFill="1" applyBorder="1" applyAlignment="1">
      <alignment horizontal="right" vertical="center" indent="1"/>
    </xf>
    <xf numFmtId="3" fontId="54" fillId="0" borderId="19" xfId="5" applyNumberFormat="1" applyFont="1" applyFill="1" applyBorder="1" applyAlignment="1">
      <alignment horizontal="right" vertical="center" indent="1"/>
    </xf>
    <xf numFmtId="10" fontId="54" fillId="0" borderId="19" xfId="5" applyNumberFormat="1" applyFont="1" applyFill="1" applyBorder="1" applyAlignment="1">
      <alignment horizontal="right" vertical="center" indent="1"/>
    </xf>
    <xf numFmtId="166" fontId="54" fillId="0" borderId="19" xfId="5" applyNumberFormat="1" applyFont="1" applyFill="1" applyBorder="1" applyAlignment="1">
      <alignment horizontal="right" vertical="center" indent="1"/>
    </xf>
    <xf numFmtId="3" fontId="54" fillId="0" borderId="45" xfId="5" applyNumberFormat="1" applyFont="1" applyFill="1" applyBorder="1" applyAlignment="1">
      <alignment horizontal="right" vertical="center" indent="1"/>
    </xf>
    <xf numFmtId="166" fontId="54" fillId="0" borderId="45" xfId="5" applyNumberFormat="1" applyFont="1" applyFill="1" applyBorder="1" applyAlignment="1">
      <alignment horizontal="right" vertical="center" indent="1"/>
    </xf>
    <xf numFmtId="0" fontId="70" fillId="31" borderId="50" xfId="0" applyFont="1" applyFill="1" applyBorder="1" applyAlignment="1">
      <alignment horizontal="centerContinuous" vertical="center" wrapText="1"/>
    </xf>
    <xf numFmtId="0" fontId="70" fillId="31" borderId="50" xfId="0" applyFont="1" applyFill="1" applyBorder="1" applyAlignment="1">
      <alignment horizontal="center" vertical="center" wrapText="1"/>
    </xf>
    <xf numFmtId="0" fontId="70" fillId="31" borderId="50" xfId="0" applyFont="1" applyFill="1" applyBorder="1" applyAlignment="1">
      <alignment horizontal="center" vertical="center"/>
    </xf>
    <xf numFmtId="10" fontId="0" fillId="0" borderId="0" xfId="0" applyNumberFormat="1" applyFont="1"/>
    <xf numFmtId="0" fontId="57" fillId="0" borderId="0" xfId="0" applyNumberFormat="1" applyFont="1" applyAlignment="1">
      <alignment horizontal="centerContinuous"/>
    </xf>
    <xf numFmtId="0" fontId="79" fillId="33" borderId="38" xfId="0" applyFont="1" applyFill="1" applyBorder="1" applyAlignment="1">
      <alignment horizontal="centerContinuous" vertical="center"/>
    </xf>
    <xf numFmtId="0" fontId="79" fillId="33" borderId="39" xfId="0" applyFont="1" applyFill="1" applyBorder="1" applyAlignment="1">
      <alignment horizontal="centerContinuous" vertical="center"/>
    </xf>
    <xf numFmtId="0" fontId="79" fillId="33" borderId="40" xfId="0" applyFont="1" applyFill="1" applyBorder="1" applyAlignment="1">
      <alignment horizontal="centerContinuous" vertical="center"/>
    </xf>
    <xf numFmtId="0" fontId="79" fillId="33" borderId="42" xfId="0" applyFont="1" applyFill="1" applyBorder="1" applyAlignment="1">
      <alignment horizontal="center" vertical="center" wrapText="1"/>
    </xf>
    <xf numFmtId="0" fontId="79" fillId="33" borderId="43" xfId="0" applyFont="1" applyFill="1" applyBorder="1" applyAlignment="1">
      <alignment horizontal="center" vertical="center" wrapText="1"/>
    </xf>
    <xf numFmtId="0" fontId="79" fillId="33" borderId="4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8" xfId="0" applyNumberFormat="1" applyFont="1" applyBorder="1" applyAlignment="1">
      <alignment horizontal="center" wrapText="1"/>
    </xf>
    <xf numFmtId="164" fontId="0" fillId="0" borderId="48" xfId="0" applyNumberFormat="1" applyFont="1" applyBorder="1" applyAlignment="1">
      <alignment horizontal="right" indent="2"/>
    </xf>
    <xf numFmtId="3" fontId="79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8" xfId="0" applyNumberFormat="1" applyFont="1" applyBorder="1" applyAlignment="1">
      <alignment horizontal="right" indent="2"/>
    </xf>
    <xf numFmtId="0" fontId="52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7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8" fillId="0" borderId="0" xfId="18" applyNumberFormat="1" applyFont="1" applyAlignment="1">
      <alignment horizontal="centerContinuous" vertical="center"/>
    </xf>
    <xf numFmtId="15" fontId="87" fillId="0" borderId="0" xfId="18" applyNumberFormat="1" applyFont="1" applyAlignment="1" applyProtection="1">
      <alignment horizontal="centerContinuous" vertical="center"/>
      <protection locked="0"/>
    </xf>
    <xf numFmtId="0" fontId="54" fillId="0" borderId="0" xfId="18" applyNumberFormat="1" applyFont="1" applyAlignment="1">
      <alignment horizontal="right" indent="2"/>
    </xf>
    <xf numFmtId="0" fontId="89" fillId="0" borderId="0" xfId="18" applyNumberFormat="1" applyFont="1" applyAlignment="1">
      <alignment horizontal="centerContinuous" vertical="center"/>
    </xf>
    <xf numFmtId="0" fontId="54" fillId="0" borderId="0" xfId="18" applyNumberFormat="1" applyFont="1" applyAlignment="1">
      <alignment horizontal="centerContinuous" vertical="center"/>
    </xf>
    <xf numFmtId="4" fontId="54" fillId="0" borderId="0" xfId="18" applyNumberFormat="1" applyFont="1" applyAlignment="1">
      <alignment horizontal="centerContinuous" vertical="center"/>
    </xf>
    <xf numFmtId="0" fontId="54" fillId="0" borderId="0" xfId="18" applyNumberFormat="1" applyFont="1" applyAlignment="1"/>
    <xf numFmtId="0" fontId="70" fillId="31" borderId="50" xfId="18" applyNumberFormat="1" applyFont="1" applyFill="1" applyBorder="1" applyAlignment="1">
      <alignment horizontal="centerContinuous" vertical="center" wrapText="1"/>
    </xf>
    <xf numFmtId="4" fontId="70" fillId="31" borderId="50" xfId="18" applyNumberFormat="1" applyFont="1" applyFill="1" applyBorder="1" applyAlignment="1">
      <alignment horizontal="centerContinuous" vertical="center" wrapText="1"/>
    </xf>
    <xf numFmtId="0" fontId="70" fillId="31" borderId="50" xfId="18" applyNumberFormat="1" applyFont="1" applyFill="1" applyBorder="1" applyAlignment="1">
      <alignment horizontal="center" vertical="center" wrapText="1"/>
    </xf>
    <xf numFmtId="4" fontId="70" fillId="31" borderId="50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4" fillId="31" borderId="0" xfId="18" applyFont="1" applyFill="1" applyBorder="1" applyAlignment="1">
      <alignment horizontal="center" vertical="center" wrapText="1"/>
    </xf>
    <xf numFmtId="0" fontId="70" fillId="31" borderId="0" xfId="18" applyNumberFormat="1" applyFont="1" applyFill="1" applyBorder="1" applyAlignment="1">
      <alignment horizontal="center" vertical="center" wrapText="1"/>
    </xf>
    <xf numFmtId="4" fontId="70" fillId="31" borderId="0" xfId="18" applyNumberFormat="1" applyFont="1" applyFill="1" applyBorder="1" applyAlignment="1">
      <alignment horizontal="center" vertical="center" wrapText="1"/>
    </xf>
    <xf numFmtId="0" fontId="70" fillId="3" borderId="0" xfId="18" applyNumberFormat="1" applyFont="1" applyFill="1" applyAlignment="1"/>
    <xf numFmtId="3" fontId="70" fillId="3" borderId="0" xfId="18" applyNumberFormat="1" applyFont="1" applyFill="1" applyAlignment="1">
      <alignment horizontal="right" indent="1"/>
    </xf>
    <xf numFmtId="4" fontId="70" fillId="3" borderId="0" xfId="18" applyNumberFormat="1" applyFont="1" applyFill="1" applyAlignment="1">
      <alignment horizontal="right" indent="1"/>
    </xf>
    <xf numFmtId="0" fontId="90" fillId="0" borderId="0" xfId="18" applyNumberFormat="1" applyFont="1" applyFill="1" applyAlignment="1"/>
    <xf numFmtId="0" fontId="91" fillId="0" borderId="0" xfId="18" applyNumberFormat="1" applyFont="1" applyFill="1" applyAlignment="1"/>
    <xf numFmtId="0" fontId="91" fillId="5" borderId="0" xfId="18" applyNumberFormat="1" applyFont="1" applyFill="1" applyAlignment="1"/>
    <xf numFmtId="0" fontId="54" fillId="4" borderId="0" xfId="18" applyNumberFormat="1" applyFont="1" applyFill="1" applyAlignment="1"/>
    <xf numFmtId="3" fontId="54" fillId="4" borderId="0" xfId="18" applyNumberFormat="1" applyFont="1" applyFill="1" applyAlignment="1">
      <alignment horizontal="right" indent="1"/>
    </xf>
    <xf numFmtId="4" fontId="54" fillId="4" borderId="0" xfId="18" applyNumberFormat="1" applyFont="1" applyFill="1" applyAlignment="1">
      <alignment horizontal="right" indent="1"/>
    </xf>
    <xf numFmtId="0" fontId="92" fillId="0" borderId="0" xfId="18" applyNumberFormat="1" applyFont="1" applyAlignment="1"/>
    <xf numFmtId="3" fontId="54" fillId="0" borderId="0" xfId="18" applyNumberFormat="1" applyFont="1" applyFill="1" applyBorder="1" applyAlignment="1">
      <alignment horizontal="right" indent="1"/>
    </xf>
    <xf numFmtId="4" fontId="54" fillId="0" borderId="0" xfId="18" applyNumberFormat="1" applyFont="1" applyFill="1" applyBorder="1" applyAlignment="1">
      <alignment horizontal="right" indent="1"/>
    </xf>
    <xf numFmtId="3" fontId="70" fillId="0" borderId="0" xfId="18" applyNumberFormat="1" applyFont="1" applyFill="1" applyBorder="1" applyAlignment="1">
      <alignment horizontal="right" vertical="center" indent="1"/>
    </xf>
    <xf numFmtId="4" fontId="70" fillId="0" borderId="0" xfId="18" applyNumberFormat="1" applyFont="1" applyFill="1" applyBorder="1" applyAlignment="1">
      <alignment horizontal="right" vertical="center" indent="1"/>
    </xf>
    <xf numFmtId="0" fontId="70" fillId="3" borderId="6" xfId="18" applyNumberFormat="1" applyFont="1" applyFill="1" applyBorder="1" applyAlignment="1">
      <alignment horizontal="center" vertical="center"/>
    </xf>
    <xf numFmtId="3" fontId="70" fillId="3" borderId="57" xfId="18" applyNumberFormat="1" applyFont="1" applyFill="1" applyBorder="1" applyAlignment="1">
      <alignment horizontal="right" indent="1"/>
    </xf>
    <xf numFmtId="4" fontId="70" fillId="3" borderId="57" xfId="18" applyNumberFormat="1" applyFont="1" applyFill="1" applyBorder="1" applyAlignment="1">
      <alignment horizontal="right" indent="1"/>
    </xf>
    <xf numFmtId="0" fontId="54" fillId="0" borderId="20" xfId="18" applyNumberFormat="1" applyFont="1" applyBorder="1" applyAlignment="1"/>
    <xf numFmtId="0" fontId="93" fillId="0" borderId="0" xfId="18" applyNumberFormat="1" applyFont="1" applyAlignment="1">
      <alignment horizontal="right" indent="2"/>
    </xf>
    <xf numFmtId="3" fontId="54" fillId="0" borderId="0" xfId="18" applyNumberFormat="1" applyFont="1" applyAlignment="1"/>
    <xf numFmtId="4" fontId="54" fillId="0" borderId="0" xfId="18" applyNumberFormat="1" applyFont="1" applyAlignment="1"/>
    <xf numFmtId="0" fontId="54" fillId="0" borderId="0" xfId="18" applyNumberFormat="1" applyFont="1" applyAlignment="1">
      <alignment horizontal="right"/>
    </xf>
    <xf numFmtId="0" fontId="93" fillId="0" borderId="0" xfId="18" applyNumberFormat="1" applyFont="1" applyFill="1" applyAlignment="1">
      <alignment horizontal="right" indent="2"/>
    </xf>
    <xf numFmtId="0" fontId="54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70" fillId="0" borderId="0" xfId="18" applyNumberFormat="1" applyFont="1" applyAlignment="1">
      <alignment horizontal="centerContinuous" vertical="center"/>
    </xf>
    <xf numFmtId="0" fontId="54" fillId="0" borderId="0" xfId="18" applyNumberFormat="1" applyFont="1" applyBorder="1" applyAlignment="1"/>
    <xf numFmtId="14" fontId="54" fillId="0" borderId="0" xfId="18" applyNumberFormat="1" applyFont="1" applyAlignment="1"/>
    <xf numFmtId="3" fontId="70" fillId="3" borderId="6" xfId="18" applyNumberFormat="1" applyFont="1" applyFill="1" applyBorder="1" applyAlignment="1">
      <alignment horizontal="right" vertical="center" indent="1"/>
    </xf>
    <xf numFmtId="4" fontId="70" fillId="3" borderId="6" xfId="18" applyNumberFormat="1" applyFont="1" applyFill="1" applyBorder="1" applyAlignment="1">
      <alignment horizontal="right" vertical="center" indent="1"/>
    </xf>
    <xf numFmtId="0" fontId="94" fillId="0" borderId="0" xfId="18" applyNumberFormat="1" applyFont="1" applyAlignment="1"/>
    <xf numFmtId="0" fontId="54" fillId="0" borderId="0" xfId="18" applyNumberFormat="1" applyFont="1" applyFill="1" applyAlignment="1"/>
    <xf numFmtId="0" fontId="79" fillId="31" borderId="59" xfId="18" applyNumberFormat="1" applyFont="1" applyFill="1" applyBorder="1" applyAlignment="1">
      <alignment horizontal="center" vertical="center" wrapText="1"/>
    </xf>
    <xf numFmtId="0" fontId="70" fillId="31" borderId="59" xfId="18" applyNumberFormat="1" applyFont="1" applyFill="1" applyBorder="1" applyAlignment="1">
      <alignment horizontal="center" vertical="center" wrapText="1"/>
    </xf>
    <xf numFmtId="4" fontId="79" fillId="31" borderId="59" xfId="18" applyNumberFormat="1" applyFont="1" applyFill="1" applyBorder="1" applyAlignment="1">
      <alignment horizontal="center" vertical="center" wrapText="1"/>
    </xf>
    <xf numFmtId="0" fontId="79" fillId="31" borderId="0" xfId="18" applyNumberFormat="1" applyFont="1" applyFill="1" applyBorder="1" applyAlignment="1">
      <alignment horizontal="center" vertical="center" wrapText="1"/>
    </xf>
    <xf numFmtId="0" fontId="54" fillId="0" borderId="0" xfId="18" applyNumberFormat="1" applyFont="1" applyFill="1" applyAlignment="1">
      <alignment horizontal="right" vertical="center" indent="2"/>
    </xf>
    <xf numFmtId="0" fontId="70" fillId="3" borderId="0" xfId="18" applyNumberFormat="1" applyFont="1" applyFill="1" applyAlignment="1">
      <alignment vertical="center"/>
    </xf>
    <xf numFmtId="3" fontId="70" fillId="3" borderId="0" xfId="18" applyNumberFormat="1" applyFont="1" applyFill="1" applyAlignment="1">
      <alignment horizontal="right" vertical="center"/>
    </xf>
    <xf numFmtId="10" fontId="70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4" fillId="4" borderId="0" xfId="18" applyNumberFormat="1" applyFont="1" applyFill="1" applyAlignment="1">
      <alignment vertical="center"/>
    </xf>
    <xf numFmtId="3" fontId="54" fillId="4" borderId="0" xfId="18" applyNumberFormat="1" applyFont="1" applyFill="1" applyAlignment="1">
      <alignment horizontal="right" vertical="center"/>
    </xf>
    <xf numFmtId="10" fontId="54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4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4" fillId="0" borderId="0" xfId="18" applyNumberFormat="1" applyFont="1" applyFill="1" applyAlignment="1">
      <alignment horizontal="right" vertical="center"/>
    </xf>
    <xf numFmtId="10" fontId="54" fillId="0" borderId="0" xfId="18" applyNumberFormat="1" applyFont="1" applyFill="1" applyAlignment="1">
      <alignment horizontal="right" vertical="center"/>
    </xf>
    <xf numFmtId="0" fontId="54" fillId="0" borderId="0" xfId="18" applyNumberFormat="1" applyFont="1" applyAlignment="1">
      <alignment horizontal="right" vertical="center" indent="2"/>
    </xf>
    <xf numFmtId="0" fontId="92" fillId="0" borderId="0" xfId="18" applyNumberFormat="1" applyFont="1" applyAlignment="1">
      <alignment vertical="center"/>
    </xf>
    <xf numFmtId="0" fontId="54" fillId="0" borderId="0" xfId="18" applyNumberFormat="1" applyFont="1" applyFill="1" applyBorder="1" applyAlignment="1">
      <alignment vertical="center"/>
    </xf>
    <xf numFmtId="3" fontId="54" fillId="0" borderId="0" xfId="18" applyNumberFormat="1" applyFont="1" applyFill="1" applyBorder="1" applyAlignment="1">
      <alignment horizontal="right" vertical="center"/>
    </xf>
    <xf numFmtId="10" fontId="54" fillId="0" borderId="0" xfId="18" applyNumberFormat="1" applyFont="1" applyFill="1" applyBorder="1" applyAlignment="1">
      <alignment horizontal="right" vertical="center"/>
    </xf>
    <xf numFmtId="0" fontId="54" fillId="0" borderId="0" xfId="18" applyNumberFormat="1" applyFont="1" applyFill="1" applyBorder="1" applyAlignment="1">
      <alignment horizontal="right" vertical="center" indent="2"/>
    </xf>
    <xf numFmtId="0" fontId="70" fillId="0" borderId="0" xfId="18" applyNumberFormat="1" applyFont="1" applyFill="1" applyBorder="1" applyAlignment="1">
      <alignment horizontal="right" vertical="center" indent="2"/>
    </xf>
    <xf numFmtId="0" fontId="54" fillId="0" borderId="0" xfId="18" applyNumberFormat="1" applyFont="1" applyFill="1" applyBorder="1" applyAlignment="1">
      <alignment horizontal="left" vertical="center"/>
    </xf>
    <xf numFmtId="0" fontId="70" fillId="3" borderId="0" xfId="18" applyNumberFormat="1" applyFont="1" applyFill="1" applyBorder="1" applyAlignment="1">
      <alignment vertical="center"/>
    </xf>
    <xf numFmtId="3" fontId="70" fillId="3" borderId="0" xfId="18" applyNumberFormat="1" applyFont="1" applyFill="1" applyBorder="1" applyAlignment="1">
      <alignment horizontal="right" vertical="center"/>
    </xf>
    <xf numFmtId="10" fontId="70" fillId="3" borderId="0" xfId="18" applyNumberFormat="1" applyFont="1" applyFill="1" applyBorder="1" applyAlignment="1">
      <alignment horizontal="right" vertical="center"/>
    </xf>
    <xf numFmtId="0" fontId="54" fillId="0" borderId="0" xfId="18" applyNumberFormat="1" applyFont="1" applyAlignment="1">
      <alignment vertical="center"/>
    </xf>
    <xf numFmtId="10" fontId="54" fillId="0" borderId="0" xfId="18" applyNumberFormat="1" applyFont="1" applyAlignment="1">
      <alignment horizontal="right" vertical="center"/>
    </xf>
    <xf numFmtId="0" fontId="54" fillId="0" borderId="0" xfId="18" applyNumberFormat="1" applyFont="1" applyFill="1" applyAlignment="1">
      <alignment horizontal="right" indent="4"/>
    </xf>
    <xf numFmtId="10" fontId="54" fillId="0" borderId="0" xfId="18" applyNumberFormat="1" applyFont="1" applyAlignment="1"/>
    <xf numFmtId="2" fontId="54" fillId="0" borderId="0" xfId="18" applyNumberFormat="1" applyFont="1" applyAlignment="1"/>
    <xf numFmtId="0" fontId="55" fillId="0" borderId="0" xfId="18" applyNumberFormat="1" applyFont="1" applyFill="1" applyAlignment="1">
      <alignment horizontal="right" indent="2"/>
    </xf>
    <xf numFmtId="0" fontId="55" fillId="0" borderId="0" xfId="18" applyNumberFormat="1" applyFont="1" applyAlignment="1"/>
    <xf numFmtId="3" fontId="55" fillId="0" borderId="0" xfId="18" applyNumberFormat="1" applyFont="1" applyAlignment="1"/>
    <xf numFmtId="0" fontId="54" fillId="4" borderId="0" xfId="114" applyFont="1" applyFill="1" applyAlignment="1">
      <alignment horizontal="right" vertical="center"/>
    </xf>
    <xf numFmtId="0" fontId="55" fillId="0" borderId="0" xfId="114" applyFont="1" applyBorder="1"/>
    <xf numFmtId="3" fontId="55" fillId="0" borderId="0" xfId="114" applyNumberFormat="1" applyFont="1" applyBorder="1" applyAlignment="1">
      <alignment horizontal="right" indent="1"/>
    </xf>
    <xf numFmtId="10" fontId="55" fillId="0" borderId="0" xfId="114" applyNumberFormat="1" applyFont="1" applyBorder="1" applyAlignment="1">
      <alignment horizontal="right" indent="1"/>
    </xf>
    <xf numFmtId="10" fontId="55" fillId="0" borderId="0" xfId="114" applyNumberFormat="1" applyFont="1"/>
    <xf numFmtId="0" fontId="55" fillId="0" borderId="0" xfId="114" applyFont="1"/>
    <xf numFmtId="0" fontId="54" fillId="4" borderId="0" xfId="114" applyFont="1" applyFill="1" applyBorder="1" applyAlignment="1">
      <alignment horizontal="right" vertical="center"/>
    </xf>
    <xf numFmtId="10" fontId="70" fillId="31" borderId="54" xfId="17" applyNumberFormat="1" applyFont="1" applyFill="1" applyBorder="1" applyAlignment="1">
      <alignment horizontal="centerContinuous" vertical="center" wrapText="1"/>
    </xf>
    <xf numFmtId="10" fontId="70" fillId="31" borderId="53" xfId="17" applyNumberFormat="1" applyFont="1" applyFill="1" applyBorder="1" applyAlignment="1">
      <alignment horizontal="centerContinuous" vertical="center" wrapText="1"/>
    </xf>
    <xf numFmtId="10" fontId="70" fillId="31" borderId="60" xfId="17" applyNumberFormat="1" applyFont="1" applyFill="1" applyBorder="1" applyAlignment="1">
      <alignment horizontal="centerContinuous" vertical="center" wrapText="1"/>
    </xf>
    <xf numFmtId="10" fontId="70" fillId="31" borderId="0" xfId="17" applyNumberFormat="1" applyFont="1" applyFill="1" applyBorder="1" applyAlignment="1">
      <alignment horizontal="centerContinuous" vertical="center" wrapText="1"/>
    </xf>
    <xf numFmtId="10" fontId="70" fillId="31" borderId="58" xfId="17" applyNumberFormat="1" applyFont="1" applyFill="1" applyBorder="1" applyAlignment="1">
      <alignment horizontal="centerContinuous" vertical="center" wrapText="1"/>
    </xf>
    <xf numFmtId="0" fontId="54" fillId="4" borderId="0" xfId="114" applyFont="1" applyFill="1" applyAlignment="1">
      <alignment horizontal="right" vertical="center" indent="1"/>
    </xf>
    <xf numFmtId="3" fontId="54" fillId="0" borderId="61" xfId="114" applyNumberFormat="1" applyFont="1" applyBorder="1" applyAlignment="1">
      <alignment horizontal="left" indent="2"/>
    </xf>
    <xf numFmtId="3" fontId="54" fillId="0" borderId="61" xfId="114" applyNumberFormat="1" applyFont="1" applyBorder="1" applyAlignment="1">
      <alignment horizontal="right" indent="2"/>
    </xf>
    <xf numFmtId="166" fontId="54" fillId="0" borderId="61" xfId="114" applyNumberFormat="1" applyFont="1" applyBorder="1" applyAlignment="1">
      <alignment horizontal="right" indent="2"/>
    </xf>
    <xf numFmtId="0" fontId="54" fillId="4" borderId="0" xfId="114" applyFont="1" applyFill="1" applyBorder="1" applyAlignment="1">
      <alignment horizontal="right" vertical="center" indent="1"/>
    </xf>
    <xf numFmtId="3" fontId="54" fillId="0" borderId="0" xfId="114" applyNumberFormat="1" applyFont="1" applyBorder="1" applyAlignment="1">
      <alignment horizontal="left" indent="2"/>
    </xf>
    <xf numFmtId="3" fontId="54" fillId="0" borderId="0" xfId="114" applyNumberFormat="1" applyFont="1" applyBorder="1" applyAlignment="1">
      <alignment horizontal="right" indent="2"/>
    </xf>
    <xf numFmtId="166" fontId="54" fillId="0" borderId="0" xfId="114" applyNumberFormat="1" applyFont="1" applyBorder="1" applyAlignment="1">
      <alignment horizontal="right" indent="2"/>
    </xf>
    <xf numFmtId="0" fontId="95" fillId="4" borderId="0" xfId="114" applyFont="1" applyFill="1" applyBorder="1" applyAlignment="1">
      <alignment horizontal="right" vertical="center" indent="1"/>
    </xf>
    <xf numFmtId="0" fontId="70" fillId="35" borderId="0" xfId="114" applyFont="1" applyFill="1" applyBorder="1" applyAlignment="1">
      <alignment horizontal="left" indent="2"/>
    </xf>
    <xf numFmtId="3" fontId="70" fillId="3" borderId="0" xfId="114" applyNumberFormat="1" applyFont="1" applyFill="1" applyBorder="1" applyAlignment="1">
      <alignment horizontal="right" indent="2"/>
    </xf>
    <xf numFmtId="166" fontId="70" fillId="3" borderId="0" xfId="114" applyNumberFormat="1" applyFont="1" applyFill="1" applyBorder="1" applyAlignment="1">
      <alignment horizontal="right" indent="2"/>
    </xf>
    <xf numFmtId="0" fontId="96" fillId="0" borderId="0" xfId="114" applyFont="1" applyBorder="1"/>
    <xf numFmtId="0" fontId="96" fillId="0" borderId="0" xfId="114" applyFont="1"/>
    <xf numFmtId="0" fontId="97" fillId="0" borderId="0" xfId="114" applyFont="1" applyBorder="1"/>
    <xf numFmtId="0" fontId="97" fillId="0" borderId="0" xfId="114" applyFont="1"/>
    <xf numFmtId="0" fontId="54" fillId="3" borderId="0" xfId="114" applyFont="1" applyFill="1" applyBorder="1" applyAlignment="1">
      <alignment horizontal="right" vertical="center"/>
    </xf>
    <xf numFmtId="0" fontId="70" fillId="29" borderId="0" xfId="114" applyFont="1" applyFill="1" applyBorder="1" applyAlignment="1">
      <alignment horizontal="left" indent="2"/>
    </xf>
    <xf numFmtId="3" fontId="70" fillId="30" borderId="0" xfId="114" applyNumberFormat="1" applyFont="1" applyFill="1" applyBorder="1" applyAlignment="1">
      <alignment horizontal="right" indent="2"/>
    </xf>
    <xf numFmtId="166" fontId="70" fillId="30" borderId="0" xfId="114" applyNumberFormat="1" applyFont="1" applyFill="1" applyBorder="1" applyAlignment="1">
      <alignment horizontal="right" indent="2"/>
    </xf>
    <xf numFmtId="0" fontId="54" fillId="4" borderId="0" xfId="114" applyFont="1" applyFill="1"/>
    <xf numFmtId="3" fontId="66" fillId="0" borderId="0" xfId="114" applyNumberFormat="1" applyFont="1" applyBorder="1"/>
    <xf numFmtId="3" fontId="66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8" fillId="4" borderId="0" xfId="0" applyFont="1" applyFill="1"/>
    <xf numFmtId="10" fontId="54" fillId="0" borderId="45" xfId="5" applyNumberFormat="1" applyFont="1" applyFill="1" applyBorder="1" applyAlignment="1">
      <alignment horizontal="right" vertical="center" indent="1"/>
    </xf>
    <xf numFmtId="10" fontId="70" fillId="3" borderId="45" xfId="5" applyNumberFormat="1" applyFont="1" applyFill="1" applyBorder="1" applyAlignment="1">
      <alignment horizontal="right" vertical="center" indent="1"/>
    </xf>
    <xf numFmtId="10" fontId="70" fillId="3" borderId="50" xfId="5" applyNumberFormat="1" applyFont="1" applyFill="1" applyBorder="1" applyAlignment="1">
      <alignment horizontal="right" vertical="center" indent="1"/>
    </xf>
    <xf numFmtId="4" fontId="70" fillId="3" borderId="0" xfId="18" applyNumberFormat="1" applyFont="1" applyFill="1" applyAlignment="1">
      <alignment horizontal="right" vertical="center"/>
    </xf>
    <xf numFmtId="4" fontId="54" fillId="4" borderId="0" xfId="18" applyNumberFormat="1" applyFont="1" applyFill="1" applyAlignment="1">
      <alignment horizontal="right" vertical="center"/>
    </xf>
    <xf numFmtId="4" fontId="54" fillId="0" borderId="0" xfId="18" applyNumberFormat="1" applyFont="1" applyFill="1" applyAlignment="1">
      <alignment horizontal="right" vertical="center"/>
    </xf>
    <xf numFmtId="4" fontId="54" fillId="0" borderId="0" xfId="18" applyNumberFormat="1" applyFont="1" applyFill="1" applyBorder="1" applyAlignment="1">
      <alignment horizontal="right" vertical="center"/>
    </xf>
    <xf numFmtId="4" fontId="70" fillId="3" borderId="0" xfId="18" applyNumberFormat="1" applyFont="1" applyFill="1" applyBorder="1" applyAlignment="1">
      <alignment horizontal="right" vertical="center"/>
    </xf>
    <xf numFmtId="166" fontId="70" fillId="30" borderId="0" xfId="139" applyNumberFormat="1" applyFont="1" applyFill="1" applyBorder="1" applyAlignment="1">
      <alignment horizontal="right" indent="2"/>
    </xf>
    <xf numFmtId="49" fontId="57" fillId="31" borderId="46" xfId="17" applyNumberFormat="1" applyFont="1" applyFill="1" applyBorder="1" applyAlignment="1">
      <alignment horizontal="center" vertical="center" wrapText="1"/>
    </xf>
    <xf numFmtId="49" fontId="57" fillId="31" borderId="0" xfId="17" applyNumberFormat="1" applyFont="1" applyFill="1" applyBorder="1" applyAlignment="1">
      <alignment horizontal="center" vertical="center" wrapText="1"/>
    </xf>
    <xf numFmtId="0" fontId="72" fillId="0" borderId="35" xfId="7" applyNumberFormat="1" applyFont="1" applyBorder="1" applyAlignment="1">
      <alignment horizontal="center" vertical="top"/>
    </xf>
    <xf numFmtId="0" fontId="57" fillId="33" borderId="62" xfId="7" applyNumberFormat="1" applyFont="1" applyFill="1" applyBorder="1" applyAlignment="1">
      <alignment horizontal="right" vertical="center"/>
    </xf>
    <xf numFmtId="0" fontId="57" fillId="33" borderId="63" xfId="7" applyFont="1" applyFill="1" applyBorder="1" applyAlignment="1">
      <alignment horizontal="right" vertical="center"/>
    </xf>
    <xf numFmtId="0" fontId="57" fillId="33" borderId="14" xfId="7" applyNumberFormat="1" applyFont="1" applyFill="1" applyBorder="1" applyAlignment="1">
      <alignment horizontal="center" vertical="center"/>
    </xf>
    <xf numFmtId="0" fontId="57" fillId="33" borderId="6" xfId="7" applyNumberFormat="1" applyFont="1" applyFill="1" applyBorder="1" applyAlignment="1">
      <alignment horizontal="center" vertical="center"/>
    </xf>
    <xf numFmtId="0" fontId="57" fillId="33" borderId="15" xfId="7" applyNumberFormat="1" applyFont="1" applyFill="1" applyBorder="1" applyAlignment="1">
      <alignment horizontal="center" vertical="center"/>
    </xf>
    <xf numFmtId="0" fontId="72" fillId="0" borderId="20" xfId="7" applyNumberFormat="1" applyFont="1" applyBorder="1" applyAlignment="1">
      <alignment horizontal="center" vertical="top"/>
    </xf>
    <xf numFmtId="0" fontId="64" fillId="33" borderId="6" xfId="7" applyFont="1" applyFill="1" applyBorder="1" applyAlignment="1">
      <alignment horizontal="center" vertical="center"/>
    </xf>
    <xf numFmtId="0" fontId="64" fillId="33" borderId="15" xfId="7" applyFont="1" applyFill="1" applyBorder="1" applyAlignment="1">
      <alignment horizontal="center" vertical="center"/>
    </xf>
    <xf numFmtId="0" fontId="57" fillId="32" borderId="14" xfId="7" applyNumberFormat="1" applyFont="1" applyFill="1" applyBorder="1" applyAlignment="1">
      <alignment horizontal="center" vertical="center"/>
    </xf>
    <xf numFmtId="0" fontId="64" fillId="32" borderId="6" xfId="7" applyFont="1" applyFill="1" applyBorder="1" applyAlignment="1">
      <alignment horizontal="center" vertical="center"/>
    </xf>
    <xf numFmtId="0" fontId="64" fillId="32" borderId="15" xfId="7" applyFont="1" applyFill="1" applyBorder="1" applyAlignment="1">
      <alignment horizontal="center" vertical="center"/>
    </xf>
    <xf numFmtId="0" fontId="57" fillId="33" borderId="9" xfId="7" applyNumberFormat="1" applyFont="1" applyFill="1" applyBorder="1" applyAlignment="1">
      <alignment horizontal="right" vertical="center"/>
    </xf>
    <xf numFmtId="0" fontId="57" fillId="33" borderId="10" xfId="7" applyFont="1" applyFill="1" applyBorder="1" applyAlignment="1">
      <alignment horizontal="right" vertical="center"/>
    </xf>
    <xf numFmtId="0" fontId="54" fillId="0" borderId="20" xfId="7" applyNumberFormat="1" applyFont="1" applyBorder="1" applyAlignment="1"/>
    <xf numFmtId="0" fontId="64" fillId="0" borderId="0" xfId="7" applyNumberFormat="1" applyFont="1" applyBorder="1" applyAlignment="1"/>
    <xf numFmtId="0" fontId="54" fillId="0" borderId="20" xfId="7" applyNumberFormat="1" applyFont="1" applyBorder="1"/>
    <xf numFmtId="0" fontId="64" fillId="0" borderId="13" xfId="7" applyNumberFormat="1" applyFont="1" applyBorder="1" applyAlignment="1"/>
    <xf numFmtId="0" fontId="64" fillId="0" borderId="20" xfId="7" applyNumberFormat="1" applyFont="1" applyBorder="1" applyAlignment="1"/>
    <xf numFmtId="0" fontId="54" fillId="0" borderId="35" xfId="7" applyNumberFormat="1" applyFont="1" applyBorder="1" applyAlignment="1">
      <alignment horizontal="center" vertical="center"/>
    </xf>
    <xf numFmtId="0" fontId="57" fillId="33" borderId="20" xfId="7" applyNumberFormat="1" applyFont="1" applyFill="1" applyBorder="1" applyAlignment="1">
      <alignment horizontal="center" vertical="center"/>
    </xf>
    <xf numFmtId="0" fontId="54" fillId="33" borderId="10" xfId="7" applyFont="1" applyFill="1" applyBorder="1" applyAlignment="1">
      <alignment horizontal="center" vertical="center"/>
    </xf>
    <xf numFmtId="0" fontId="54" fillId="33" borderId="35" xfId="7" applyFont="1" applyFill="1" applyBorder="1" applyAlignment="1">
      <alignment horizontal="center" vertical="center"/>
    </xf>
    <xf numFmtId="0" fontId="54" fillId="33" borderId="36" xfId="7" applyFont="1" applyFill="1" applyBorder="1" applyAlignment="1">
      <alignment horizontal="center" vertical="center"/>
    </xf>
    <xf numFmtId="0" fontId="66" fillId="33" borderId="1" xfId="1" applyNumberFormat="1" applyFont="1" applyFill="1" applyBorder="1" applyAlignment="1">
      <alignment horizontal="center" vertical="center" wrapText="1"/>
    </xf>
    <xf numFmtId="0" fontId="66" fillId="33" borderId="18" xfId="1" applyNumberFormat="1" applyFont="1" applyFill="1" applyBorder="1" applyAlignment="1">
      <alignment horizontal="center" vertical="center" wrapText="1"/>
    </xf>
    <xf numFmtId="0" fontId="66" fillId="33" borderId="5" xfId="1" applyNumberFormat="1" applyFont="1" applyFill="1" applyBorder="1" applyAlignment="1">
      <alignment horizontal="center" vertical="center" wrapText="1"/>
    </xf>
    <xf numFmtId="3" fontId="66" fillId="33" borderId="2" xfId="1" applyNumberFormat="1" applyFont="1" applyFill="1" applyBorder="1" applyAlignment="1">
      <alignment horizontal="center" vertical="center"/>
    </xf>
    <xf numFmtId="3" fontId="66" fillId="33" borderId="3" xfId="1" applyNumberFormat="1" applyFont="1" applyFill="1" applyBorder="1" applyAlignment="1">
      <alignment horizontal="center" vertical="center"/>
    </xf>
    <xf numFmtId="3" fontId="66" fillId="33" borderId="4" xfId="1" applyNumberFormat="1" applyFont="1" applyFill="1" applyBorder="1" applyAlignment="1">
      <alignment horizontal="center" vertical="center"/>
    </xf>
    <xf numFmtId="3" fontId="66" fillId="33" borderId="14" xfId="1" applyNumberFormat="1" applyFont="1" applyFill="1" applyBorder="1" applyAlignment="1">
      <alignment horizontal="center" vertical="center"/>
    </xf>
    <xf numFmtId="3" fontId="66" fillId="33" borderId="15" xfId="1" applyNumberFormat="1" applyFont="1" applyFill="1" applyBorder="1" applyAlignment="1">
      <alignment horizontal="center" vertical="center"/>
    </xf>
    <xf numFmtId="0" fontId="66" fillId="33" borderId="14" xfId="1" applyNumberFormat="1" applyFont="1" applyFill="1" applyBorder="1" applyAlignment="1">
      <alignment horizontal="center" vertical="center"/>
    </xf>
    <xf numFmtId="0" fontId="66" fillId="33" borderId="15" xfId="1" applyNumberFormat="1" applyFont="1" applyFill="1" applyBorder="1" applyAlignment="1">
      <alignment horizontal="center" vertical="center"/>
    </xf>
    <xf numFmtId="0" fontId="74" fillId="0" borderId="0" xfId="1" applyNumberFormat="1" applyFont="1" applyAlignment="1">
      <alignment horizontal="center" vertical="center"/>
    </xf>
    <xf numFmtId="0" fontId="59" fillId="0" borderId="0" xfId="17" applyFont="1" applyAlignment="1">
      <alignment horizontal="center"/>
    </xf>
    <xf numFmtId="0" fontId="57" fillId="0" borderId="0" xfId="1" applyNumberFormat="1" applyFont="1" applyAlignment="1">
      <alignment horizontal="center" vertical="center"/>
    </xf>
    <xf numFmtId="0" fontId="64" fillId="0" borderId="0" xfId="17" applyFont="1" applyAlignment="1">
      <alignment horizontal="center"/>
    </xf>
    <xf numFmtId="0" fontId="57" fillId="0" borderId="0" xfId="1" applyNumberFormat="1" applyFont="1" applyBorder="1" applyAlignment="1">
      <alignment horizontal="center" vertical="center"/>
    </xf>
    <xf numFmtId="0" fontId="64" fillId="0" borderId="0" xfId="17" applyFont="1" applyBorder="1" applyAlignment="1">
      <alignment horizontal="center"/>
    </xf>
    <xf numFmtId="0" fontId="55" fillId="0" borderId="0" xfId="7" applyNumberFormat="1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5" fillId="0" borderId="0" xfId="7" applyFont="1" applyAlignment="1">
      <alignment horizontal="justify" wrapText="1"/>
    </xf>
    <xf numFmtId="0" fontId="54" fillId="0" borderId="0" xfId="7" applyFont="1" applyAlignment="1"/>
    <xf numFmtId="0" fontId="57" fillId="0" borderId="0" xfId="0" applyFont="1" applyAlignment="1">
      <alignment horizontal="center" wrapText="1"/>
    </xf>
    <xf numFmtId="0" fontId="64" fillId="0" borderId="0" xfId="0" applyFont="1" applyAlignment="1">
      <alignment horizontal="center" wrapText="1"/>
    </xf>
    <xf numFmtId="0" fontId="70" fillId="31" borderId="12" xfId="0" applyFont="1" applyFill="1" applyBorder="1" applyAlignment="1">
      <alignment horizontal="center" vertical="center"/>
    </xf>
    <xf numFmtId="0" fontId="54" fillId="31" borderId="47" xfId="0" applyFont="1" applyFill="1" applyBorder="1" applyAlignment="1">
      <alignment horizontal="center" vertical="center"/>
    </xf>
    <xf numFmtId="0" fontId="70" fillId="31" borderId="50" xfId="0" applyFont="1" applyFill="1" applyBorder="1" applyAlignment="1">
      <alignment horizontal="center" vertical="center" wrapText="1"/>
    </xf>
    <xf numFmtId="0" fontId="54" fillId="31" borderId="50" xfId="0" applyFont="1" applyFill="1" applyBorder="1" applyAlignment="1">
      <alignment horizontal="center" vertical="center" wrapText="1"/>
    </xf>
    <xf numFmtId="0" fontId="79" fillId="34" borderId="37" xfId="0" applyNumberFormat="1" applyFont="1" applyFill="1" applyBorder="1" applyAlignment="1">
      <alignment horizontal="center" vertical="center" wrapText="1"/>
    </xf>
    <xf numFmtId="0" fontId="42" fillId="33" borderId="41" xfId="0" applyFont="1" applyFill="1" applyBorder="1" applyAlignment="1"/>
    <xf numFmtId="0" fontId="79" fillId="31" borderId="56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70" fillId="31" borderId="11" xfId="18" applyNumberFormat="1" applyFont="1" applyFill="1" applyBorder="1" applyAlignment="1">
      <alignment horizontal="center" vertical="center" wrapText="1"/>
    </xf>
    <xf numFmtId="0" fontId="54" fillId="31" borderId="52" xfId="18" applyFont="1" applyFill="1" applyBorder="1" applyAlignment="1">
      <alignment horizontal="center" vertical="center" wrapText="1"/>
    </xf>
    <xf numFmtId="0" fontId="87" fillId="0" borderId="0" xfId="17" applyFont="1" applyAlignment="1">
      <alignment horizontal="center" vertical="center"/>
    </xf>
    <xf numFmtId="0" fontId="64" fillId="0" borderId="0" xfId="17" applyFont="1" applyAlignment="1">
      <alignment horizontal="center" vertical="center"/>
    </xf>
    <xf numFmtId="49" fontId="70" fillId="31" borderId="51" xfId="17" applyNumberFormat="1" applyFont="1" applyFill="1" applyBorder="1" applyAlignment="1">
      <alignment horizontal="center" vertical="center" wrapText="1"/>
    </xf>
    <xf numFmtId="49" fontId="54" fillId="31" borderId="19" xfId="17" applyNumberFormat="1" applyFont="1" applyFill="1" applyBorder="1" applyAlignment="1">
      <alignment horizontal="center" vertical="center" wrapText="1"/>
    </xf>
    <xf numFmtId="3" fontId="70" fillId="31" borderId="51" xfId="17" applyNumberFormat="1" applyFont="1" applyFill="1" applyBorder="1" applyAlignment="1">
      <alignment horizontal="center" vertical="center" wrapText="1"/>
    </xf>
    <xf numFmtId="0" fontId="54" fillId="31" borderId="19" xfId="17" applyFont="1" applyFill="1" applyBorder="1" applyAlignment="1">
      <alignment horizontal="center" vertical="center" wrapText="1"/>
    </xf>
    <xf numFmtId="49" fontId="66" fillId="31" borderId="51" xfId="17" applyNumberFormat="1" applyFont="1" applyFill="1" applyBorder="1" applyAlignment="1">
      <alignment horizontal="center" vertical="center" wrapText="1"/>
    </xf>
    <xf numFmtId="49" fontId="55" fillId="31" borderId="45" xfId="17" applyNumberFormat="1" applyFont="1" applyFill="1" applyBorder="1" applyAlignment="1">
      <alignment horizontal="center" vertical="center" wrapText="1"/>
    </xf>
  </cellXfs>
  <cellStyles count="140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lculation" xfId="63" xr:uid="{00000000-0005-0000-0000-00002C000000}"/>
    <cellStyle name="Cálculo 2" xfId="64" xr:uid="{00000000-0005-0000-0000-00002D000000}"/>
    <cellStyle name="Celda de comprobación 2" xfId="65" xr:uid="{00000000-0005-0000-0000-00002E000000}"/>
    <cellStyle name="Celda vinculada 2" xfId="66" xr:uid="{00000000-0005-0000-0000-00002F000000}"/>
    <cellStyle name="Check Cell" xfId="67" xr:uid="{00000000-0005-0000-0000-000030000000}"/>
    <cellStyle name="Encabezado 4 2" xfId="68" xr:uid="{00000000-0005-0000-0000-000031000000}"/>
    <cellStyle name="Énfasis1 2" xfId="69" xr:uid="{00000000-0005-0000-0000-000032000000}"/>
    <cellStyle name="Énfasis2 2" xfId="70" xr:uid="{00000000-0005-0000-0000-000033000000}"/>
    <cellStyle name="Énfasis3 2" xfId="71" xr:uid="{00000000-0005-0000-0000-000034000000}"/>
    <cellStyle name="Énfasis4 2" xfId="72" xr:uid="{00000000-0005-0000-0000-000035000000}"/>
    <cellStyle name="Énfasis5 2" xfId="73" xr:uid="{00000000-0005-0000-0000-000036000000}"/>
    <cellStyle name="Énfasis6 2" xfId="74" xr:uid="{00000000-0005-0000-0000-000037000000}"/>
    <cellStyle name="Entrada 2" xfId="75" xr:uid="{00000000-0005-0000-0000-000038000000}"/>
    <cellStyle name="Euro" xfId="3" xr:uid="{00000000-0005-0000-0000-000039000000}"/>
    <cellStyle name="Euro 2" xfId="117" xr:uid="{00000000-0005-0000-0000-00003A000000}"/>
    <cellStyle name="Explanatory Text" xfId="76" xr:uid="{00000000-0005-0000-0000-00003B000000}"/>
    <cellStyle name="Good" xfId="77" xr:uid="{00000000-0005-0000-0000-00003C000000}"/>
    <cellStyle name="Heading 1" xfId="78" xr:uid="{00000000-0005-0000-0000-00003D000000}"/>
    <cellStyle name="Heading 2" xfId="79" xr:uid="{00000000-0005-0000-0000-00003E000000}"/>
    <cellStyle name="Heading 3" xfId="80" xr:uid="{00000000-0005-0000-0000-00003F000000}"/>
    <cellStyle name="Heading 4" xfId="81" xr:uid="{00000000-0005-0000-0000-000040000000}"/>
    <cellStyle name="Hipervínculo" xfId="120" builtinId="8"/>
    <cellStyle name="Incorrecto 2" xfId="82" xr:uid="{00000000-0005-0000-0000-000042000000}"/>
    <cellStyle name="Input" xfId="83" xr:uid="{00000000-0005-0000-0000-000043000000}"/>
    <cellStyle name="Linked Cell" xfId="84" xr:uid="{00000000-0005-0000-0000-000044000000}"/>
    <cellStyle name="Millares [0] 2" xfId="4" xr:uid="{00000000-0005-0000-0000-000045000000}"/>
    <cellStyle name="Millares [0] 3" xfId="85" xr:uid="{00000000-0005-0000-0000-000046000000}"/>
    <cellStyle name="Millares 2" xfId="86" xr:uid="{00000000-0005-0000-0000-000047000000}"/>
    <cellStyle name="Millares 2 2" xfId="87" xr:uid="{00000000-0005-0000-0000-000048000000}"/>
    <cellStyle name="Millares 2 2 2" xfId="121" xr:uid="{00000000-0005-0000-0000-000049000000}"/>
    <cellStyle name="Millares 2 3" xfId="88" xr:uid="{00000000-0005-0000-0000-00004A000000}"/>
    <cellStyle name="Millares 2 3 2" xfId="89" xr:uid="{00000000-0005-0000-0000-00004B000000}"/>
    <cellStyle name="Millares 2 3 2 2" xfId="90" xr:uid="{00000000-0005-0000-0000-00004C000000}"/>
    <cellStyle name="Millares 2 3 2 2 2" xfId="122" xr:uid="{00000000-0005-0000-0000-00004D000000}"/>
    <cellStyle name="Millares 2 3 2 3" xfId="123" xr:uid="{00000000-0005-0000-0000-00004E000000}"/>
    <cellStyle name="Millares 2 3 3" xfId="124" xr:uid="{00000000-0005-0000-0000-00004F000000}"/>
    <cellStyle name="Millares 2 4" xfId="91" xr:uid="{00000000-0005-0000-0000-000050000000}"/>
    <cellStyle name="Millares 2 4 2" xfId="125" xr:uid="{00000000-0005-0000-0000-000051000000}"/>
    <cellStyle name="Millares 2 5" xfId="92" xr:uid="{00000000-0005-0000-0000-000052000000}"/>
    <cellStyle name="Normal" xfId="0" builtinId="0"/>
    <cellStyle name="Normal 10" xfId="13" xr:uid="{00000000-0005-0000-0000-000054000000}"/>
    <cellStyle name="Normal 10 2" xfId="93" xr:uid="{00000000-0005-0000-0000-000055000000}"/>
    <cellStyle name="Normal 10 2 2" xfId="126" xr:uid="{00000000-0005-0000-0000-000056000000}"/>
    <cellStyle name="Normal 11" xfId="18" xr:uid="{00000000-0005-0000-0000-000057000000}"/>
    <cellStyle name="Normal 12" xfId="94" xr:uid="{00000000-0005-0000-0000-000058000000}"/>
    <cellStyle name="Normal 12 2" xfId="127" xr:uid="{00000000-0005-0000-0000-000059000000}"/>
    <cellStyle name="Normal 13" xfId="115" xr:uid="{00000000-0005-0000-0000-00005A000000}"/>
    <cellStyle name="Normal 13 2" xfId="128" xr:uid="{00000000-0005-0000-0000-00005B000000}"/>
    <cellStyle name="Normal 14" xfId="129" xr:uid="{00000000-0005-0000-0000-00005C000000}"/>
    <cellStyle name="Normal 15" xfId="130" xr:uid="{00000000-0005-0000-0000-00005D000000}"/>
    <cellStyle name="Normal 16" xfId="131" xr:uid="{00000000-0005-0000-0000-00005E000000}"/>
    <cellStyle name="Normal 2" xfId="2" xr:uid="{00000000-0005-0000-0000-00005F000000}"/>
    <cellStyle name="Normal 2 2" xfId="5" xr:uid="{00000000-0005-0000-0000-000060000000}"/>
    <cellStyle name="Normal 2 2 2" xfId="118" xr:uid="{00000000-0005-0000-0000-000061000000}"/>
    <cellStyle name="Normal 2 3" xfId="17" xr:uid="{00000000-0005-0000-0000-000062000000}"/>
    <cellStyle name="Normal 2 3 2" xfId="95" xr:uid="{00000000-0005-0000-0000-000063000000}"/>
    <cellStyle name="Normal 2 3 2 2" xfId="96" xr:uid="{00000000-0005-0000-0000-000064000000}"/>
    <cellStyle name="Normal 2 3 2 2 2" xfId="132" xr:uid="{00000000-0005-0000-0000-000065000000}"/>
    <cellStyle name="Normal 2 3 2 3" xfId="133" xr:uid="{00000000-0005-0000-0000-000066000000}"/>
    <cellStyle name="Normal 2 3 3" xfId="134" xr:uid="{00000000-0005-0000-0000-000067000000}"/>
    <cellStyle name="Normal 2 4" xfId="97" xr:uid="{00000000-0005-0000-0000-000068000000}"/>
    <cellStyle name="Normal 2 4 2" xfId="135" xr:uid="{00000000-0005-0000-0000-000069000000}"/>
    <cellStyle name="Normal 2 5" xfId="98" xr:uid="{00000000-0005-0000-0000-00006A000000}"/>
    <cellStyle name="Normal 2 5 2" xfId="136" xr:uid="{00000000-0005-0000-0000-00006B000000}"/>
    <cellStyle name="Normal 2 6" xfId="99" xr:uid="{00000000-0005-0000-0000-00006C000000}"/>
    <cellStyle name="Normal 3" xfId="6" xr:uid="{00000000-0005-0000-0000-00006D000000}"/>
    <cellStyle name="Normal 3 2" xfId="14" xr:uid="{00000000-0005-0000-0000-00006E000000}"/>
    <cellStyle name="Normal 3 2 2" xfId="119" xr:uid="{00000000-0005-0000-0000-00006F000000}"/>
    <cellStyle name="Normal 3 3" xfId="137" xr:uid="{00000000-0005-0000-0000-000070000000}"/>
    <cellStyle name="Normal 3 3 2" xfId="138" xr:uid="{00000000-0005-0000-0000-000071000000}"/>
    <cellStyle name="Normal 4" xfId="7" xr:uid="{00000000-0005-0000-0000-000072000000}"/>
    <cellStyle name="Normal 4 2" xfId="100" xr:uid="{00000000-0005-0000-0000-000073000000}"/>
    <cellStyle name="Normal 5" xfId="8" xr:uid="{00000000-0005-0000-0000-000074000000}"/>
    <cellStyle name="Normal 5 2" xfId="101" xr:uid="{00000000-0005-0000-0000-000075000000}"/>
    <cellStyle name="Normal 6" xfId="9" xr:uid="{00000000-0005-0000-0000-000076000000}"/>
    <cellStyle name="Normal 7" xfId="10" xr:uid="{00000000-0005-0000-0000-000077000000}"/>
    <cellStyle name="Normal 8" xfId="11" xr:uid="{00000000-0005-0000-0000-000078000000}"/>
    <cellStyle name="Normal 9" xfId="12" xr:uid="{00000000-0005-0000-0000-000079000000}"/>
    <cellStyle name="Normal 9 2" xfId="116" xr:uid="{00000000-0005-0000-0000-00007A000000}"/>
    <cellStyle name="Normal_afiliaultimo" xfId="114" xr:uid="{00000000-0005-0000-0000-00007B000000}"/>
    <cellStyle name="Normal_M7. 15 a M7.25" xfId="1" xr:uid="{00000000-0005-0000-0000-00007C000000}"/>
    <cellStyle name="Notas 2" xfId="102" xr:uid="{00000000-0005-0000-0000-00007D000000}"/>
    <cellStyle name="Note" xfId="103" xr:uid="{00000000-0005-0000-0000-00007E000000}"/>
    <cellStyle name="Output" xfId="104" xr:uid="{00000000-0005-0000-0000-00007F000000}"/>
    <cellStyle name="Porcentaje" xfId="139" builtinId="5"/>
    <cellStyle name="Porcentaje 2" xfId="15" xr:uid="{00000000-0005-0000-0000-000081000000}"/>
    <cellStyle name="Porcentual 2" xfId="16" xr:uid="{00000000-0005-0000-0000-000082000000}"/>
    <cellStyle name="Salida 2" xfId="105" xr:uid="{00000000-0005-0000-0000-000083000000}"/>
    <cellStyle name="Texto de advertencia 2" xfId="106" xr:uid="{00000000-0005-0000-0000-000084000000}"/>
    <cellStyle name="Texto explicativo 2" xfId="107" xr:uid="{00000000-0005-0000-0000-000085000000}"/>
    <cellStyle name="Title" xfId="108" xr:uid="{00000000-0005-0000-0000-000086000000}"/>
    <cellStyle name="Título 1 2" xfId="109" xr:uid="{00000000-0005-0000-0000-000087000000}"/>
    <cellStyle name="Título 2 2" xfId="110" xr:uid="{00000000-0005-0000-0000-000088000000}"/>
    <cellStyle name="Título 3 2" xfId="111" xr:uid="{00000000-0005-0000-0000-000089000000}"/>
    <cellStyle name="Título 4" xfId="112" xr:uid="{00000000-0005-0000-0000-00008A000000}"/>
    <cellStyle name="Warning Text" xfId="113" xr:uid="{00000000-0005-0000-0000-00008B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0.45417924561433176</c:v>
                </c:pt>
                <c:pt idx="1">
                  <c:v>0.12380025780068184</c:v>
                </c:pt>
                <c:pt idx="2">
                  <c:v>0.28546677922142111</c:v>
                </c:pt>
                <c:pt idx="3">
                  <c:v>0.13655371736356531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74560"/>
        <c:axId val="271304192"/>
      </c:barChart>
      <c:catAx>
        <c:axId val="21587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71304192"/>
        <c:crosses val="autoZero"/>
        <c:auto val="1"/>
        <c:lblAlgn val="ctr"/>
        <c:lblOffset val="100"/>
        <c:noMultiLvlLbl val="0"/>
      </c:catAx>
      <c:valAx>
        <c:axId val="27130419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15874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9.767.050 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+ 0,23 %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9.882.662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+ 2,28 %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1.011,84 €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+ 2,05 %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1.162,97 €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+ 2,13 %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8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JULIO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62"/>
  <sheetViews>
    <sheetView showGridLines="0" showRowColHeaders="0" zoomScaleNormal="100" workbookViewId="0">
      <selection activeCell="K20" sqref="K20"/>
    </sheetView>
  </sheetViews>
  <sheetFormatPr baseColWidth="10" defaultRowHeight="15"/>
  <cols>
    <col min="1" max="1" width="13.85546875" style="18" customWidth="1"/>
    <col min="2" max="2" width="11.42578125" style="18"/>
    <col min="3" max="3" width="26.28515625" style="18" customWidth="1"/>
    <col min="4" max="4" width="13.7109375" style="18" customWidth="1"/>
    <col min="5" max="5" width="20" style="18" customWidth="1"/>
    <col min="6" max="16384" width="11.42578125" style="18"/>
  </cols>
  <sheetData>
    <row r="1" spans="1:13">
      <c r="A1" s="23"/>
      <c r="B1" s="23"/>
      <c r="C1" s="23"/>
      <c r="D1" s="23"/>
      <c r="E1" s="23"/>
    </row>
    <row r="2" spans="1:13">
      <c r="A2" s="23"/>
      <c r="B2" s="23"/>
      <c r="C2" s="23"/>
      <c r="D2" s="23"/>
      <c r="E2" s="23"/>
    </row>
    <row r="3" spans="1:13">
      <c r="A3" s="23"/>
      <c r="B3" s="23"/>
      <c r="C3" s="23"/>
      <c r="D3" s="23"/>
      <c r="E3" s="23"/>
    </row>
    <row r="4" spans="1:13" ht="15.75">
      <c r="A4" s="23"/>
      <c r="B4" s="23"/>
      <c r="C4" s="23"/>
      <c r="D4" s="23"/>
      <c r="E4" s="23"/>
      <c r="H4" s="10" t="s">
        <v>198</v>
      </c>
    </row>
    <row r="5" spans="1:13">
      <c r="A5" s="23"/>
      <c r="B5" s="23"/>
      <c r="C5" s="23"/>
      <c r="D5" s="23"/>
      <c r="E5" s="23"/>
    </row>
    <row r="6" spans="1:13">
      <c r="A6" s="23"/>
      <c r="B6" s="23"/>
      <c r="C6" s="23"/>
      <c r="D6" s="23"/>
      <c r="E6" s="23"/>
    </row>
    <row r="7" spans="1:13">
      <c r="A7" s="23"/>
      <c r="B7" s="23"/>
      <c r="C7" s="23"/>
      <c r="D7" s="23"/>
      <c r="E7" s="23"/>
    </row>
    <row r="8" spans="1:13">
      <c r="A8" s="23"/>
      <c r="B8" s="23"/>
      <c r="C8" s="23"/>
      <c r="D8" s="23"/>
      <c r="E8" s="23"/>
    </row>
    <row r="9" spans="1:13">
      <c r="A9" s="23"/>
      <c r="B9" s="23"/>
      <c r="C9" s="23"/>
      <c r="D9" s="23"/>
      <c r="E9" s="23"/>
    </row>
    <row r="10" spans="1:13">
      <c r="A10" s="23"/>
      <c r="B10" s="23"/>
      <c r="C10" s="23"/>
      <c r="D10" s="23"/>
      <c r="E10" s="23"/>
    </row>
    <row r="11" spans="1:13">
      <c r="A11" s="23"/>
      <c r="B11" s="23"/>
      <c r="C11" s="23"/>
      <c r="D11" s="23"/>
      <c r="E11" s="23"/>
      <c r="F11" s="330"/>
      <c r="G11" s="330"/>
      <c r="H11" s="330"/>
      <c r="I11" s="330"/>
      <c r="J11" s="330"/>
      <c r="K11" s="330"/>
      <c r="L11" s="330"/>
      <c r="M11" s="330"/>
    </row>
    <row r="12" spans="1:13" ht="46.5">
      <c r="A12" s="23"/>
      <c r="B12" s="23"/>
      <c r="C12" s="23"/>
      <c r="D12" s="23"/>
      <c r="E12" s="23"/>
      <c r="F12" s="330"/>
      <c r="G12" s="331"/>
      <c r="H12" s="330"/>
      <c r="I12" s="330"/>
      <c r="J12" s="330"/>
      <c r="K12" s="330"/>
      <c r="L12" s="330"/>
      <c r="M12" s="330"/>
    </row>
    <row r="13" spans="1:13">
      <c r="A13" s="23"/>
      <c r="B13" s="23"/>
      <c r="C13" s="23"/>
      <c r="D13" s="23"/>
      <c r="E13" s="23"/>
      <c r="F13" s="330"/>
      <c r="G13" s="330"/>
      <c r="H13" s="330"/>
      <c r="I13" s="330"/>
      <c r="J13" s="330"/>
      <c r="K13" s="330"/>
      <c r="L13" s="330"/>
      <c r="M13" s="330"/>
    </row>
    <row r="14" spans="1:13">
      <c r="A14" s="23"/>
      <c r="B14" s="23"/>
      <c r="C14" s="23"/>
      <c r="D14" s="23"/>
      <c r="E14" s="23"/>
    </row>
    <row r="15" spans="1:13">
      <c r="A15" s="23"/>
      <c r="B15" s="23"/>
      <c r="C15" s="23"/>
      <c r="D15" s="23"/>
      <c r="E15" s="23"/>
    </row>
    <row r="16" spans="1:13">
      <c r="A16" s="23"/>
      <c r="B16" s="23"/>
      <c r="C16" s="23"/>
      <c r="D16" s="23"/>
      <c r="E16" s="23"/>
    </row>
    <row r="17" spans="1:5">
      <c r="A17" s="23"/>
      <c r="B17" s="23"/>
      <c r="C17" s="23"/>
      <c r="D17" s="23"/>
      <c r="E17" s="23"/>
    </row>
    <row r="18" spans="1:5">
      <c r="A18" s="23"/>
      <c r="B18" s="23"/>
      <c r="C18" s="23"/>
      <c r="D18" s="23"/>
      <c r="E18" s="23"/>
    </row>
    <row r="19" spans="1:5">
      <c r="A19" s="23"/>
      <c r="B19" s="23"/>
      <c r="C19" s="23"/>
      <c r="D19" s="23"/>
      <c r="E19" s="23"/>
    </row>
    <row r="20" spans="1:5">
      <c r="A20" s="23"/>
      <c r="B20" s="23"/>
      <c r="C20" s="23"/>
      <c r="D20" s="23"/>
      <c r="E20" s="23"/>
    </row>
    <row r="21" spans="1:5">
      <c r="A21" s="23"/>
      <c r="B21" s="23"/>
      <c r="C21" s="23"/>
      <c r="D21" s="23"/>
      <c r="E21" s="23"/>
    </row>
    <row r="22" spans="1:5">
      <c r="A22" s="23"/>
      <c r="B22" s="23"/>
      <c r="C22" s="23"/>
      <c r="D22" s="23"/>
      <c r="E22" s="23"/>
    </row>
    <row r="23" spans="1:5">
      <c r="A23" s="23"/>
      <c r="B23" s="23"/>
      <c r="C23" s="23"/>
      <c r="D23" s="23"/>
      <c r="E23" s="23"/>
    </row>
    <row r="24" spans="1:5">
      <c r="A24" s="23"/>
      <c r="B24" s="23"/>
      <c r="C24" s="23"/>
      <c r="D24" s="23"/>
      <c r="E24" s="23"/>
    </row>
    <row r="25" spans="1:5">
      <c r="A25" s="23"/>
      <c r="B25" s="23"/>
      <c r="C25" s="23"/>
      <c r="D25" s="23"/>
      <c r="E25" s="23"/>
    </row>
    <row r="26" spans="1:5">
      <c r="A26" s="23"/>
      <c r="B26" s="23"/>
      <c r="C26" s="23"/>
      <c r="D26" s="23"/>
      <c r="E26" s="23"/>
    </row>
    <row r="27" spans="1:5" ht="3.4" customHeight="1">
      <c r="A27" s="23"/>
      <c r="B27" s="23"/>
      <c r="C27" s="23"/>
      <c r="D27" s="23"/>
      <c r="E27" s="23"/>
    </row>
    <row r="28" spans="1:5">
      <c r="A28" s="23"/>
      <c r="B28" s="23"/>
      <c r="C28" s="23"/>
      <c r="D28" s="23"/>
      <c r="E28" s="23"/>
    </row>
    <row r="29" spans="1:5" ht="1.35" customHeight="1">
      <c r="A29" s="23"/>
      <c r="B29" s="23"/>
      <c r="C29" s="23"/>
      <c r="D29" s="23"/>
      <c r="E29" s="23"/>
    </row>
    <row r="30" spans="1:5">
      <c r="A30" s="23"/>
      <c r="B30" s="23"/>
      <c r="C30" s="23"/>
      <c r="D30" s="23"/>
      <c r="E30" s="23"/>
    </row>
    <row r="31" spans="1:5">
      <c r="A31" s="23"/>
      <c r="B31" s="23"/>
      <c r="C31" s="23"/>
      <c r="D31" s="23"/>
      <c r="E31" s="23"/>
    </row>
    <row r="32" spans="1:5">
      <c r="A32" s="23"/>
      <c r="B32" s="23"/>
      <c r="C32" s="23"/>
      <c r="D32" s="23"/>
      <c r="E32" s="23"/>
    </row>
    <row r="33" spans="1:9">
      <c r="A33" s="23"/>
      <c r="B33" s="23"/>
      <c r="C33" s="23"/>
      <c r="D33" s="23"/>
      <c r="E33" s="23"/>
    </row>
    <row r="34" spans="1:9">
      <c r="A34" s="23"/>
      <c r="B34" s="23"/>
      <c r="C34" s="23"/>
      <c r="D34" s="23"/>
      <c r="E34" s="23"/>
    </row>
    <row r="35" spans="1:9">
      <c r="A35" s="23"/>
      <c r="B35" s="23"/>
      <c r="C35" s="23"/>
      <c r="D35" s="23"/>
      <c r="E35" s="23"/>
    </row>
    <row r="36" spans="1:9">
      <c r="A36" s="23"/>
      <c r="B36" s="23"/>
      <c r="C36" s="23"/>
      <c r="D36" s="23"/>
      <c r="E36" s="23"/>
    </row>
    <row r="37" spans="1:9">
      <c r="A37" s="23"/>
      <c r="B37" s="23"/>
      <c r="C37" s="23"/>
      <c r="D37" s="23"/>
      <c r="E37" s="23"/>
    </row>
    <row r="38" spans="1:9">
      <c r="A38" s="23"/>
      <c r="B38" s="23"/>
      <c r="C38" s="23"/>
      <c r="D38" s="23"/>
      <c r="E38" s="23"/>
    </row>
    <row r="39" spans="1:9">
      <c r="A39" s="23"/>
      <c r="B39" s="23"/>
      <c r="C39" s="23"/>
      <c r="D39" s="23"/>
      <c r="E39" s="23"/>
    </row>
    <row r="40" spans="1:9">
      <c r="A40" s="23"/>
      <c r="B40" s="23"/>
      <c r="C40" s="23"/>
      <c r="D40" s="23"/>
      <c r="E40" s="23"/>
    </row>
    <row r="41" spans="1:9">
      <c r="A41" s="23"/>
      <c r="B41" s="23"/>
      <c r="C41" s="23"/>
      <c r="D41" s="23"/>
      <c r="E41" s="23"/>
    </row>
    <row r="42" spans="1:9">
      <c r="A42" s="23"/>
      <c r="B42" s="23"/>
      <c r="C42" s="23"/>
      <c r="D42" s="23"/>
      <c r="E42" s="23"/>
    </row>
    <row r="43" spans="1:9" ht="15.75">
      <c r="A43" s="23"/>
      <c r="B43" s="23"/>
      <c r="C43" s="23"/>
      <c r="D43" s="23"/>
      <c r="E43" s="23"/>
      <c r="I43" s="24"/>
    </row>
    <row r="44" spans="1:9">
      <c r="A44" s="23"/>
      <c r="B44" s="23"/>
      <c r="C44" s="23"/>
      <c r="D44" s="23"/>
      <c r="E44" s="23"/>
    </row>
    <row r="45" spans="1:9">
      <c r="A45" s="23"/>
      <c r="B45" s="23"/>
      <c r="C45" s="23"/>
      <c r="D45" s="23"/>
      <c r="E45" s="23"/>
    </row>
    <row r="46" spans="1:9">
      <c r="A46" s="23"/>
      <c r="B46" s="23"/>
      <c r="C46" s="23"/>
      <c r="D46" s="23"/>
      <c r="E46" s="23"/>
    </row>
    <row r="47" spans="1:9">
      <c r="A47" s="23"/>
      <c r="B47" s="23"/>
      <c r="C47" s="23"/>
      <c r="D47" s="23"/>
      <c r="E47" s="23"/>
    </row>
    <row r="48" spans="1:9">
      <c r="A48" s="23"/>
      <c r="B48" s="23"/>
      <c r="C48" s="23"/>
      <c r="D48" s="23"/>
      <c r="E48" s="23"/>
    </row>
    <row r="49" spans="1:10">
      <c r="A49" s="23"/>
      <c r="B49" s="23"/>
      <c r="C49" s="23"/>
      <c r="D49" s="23"/>
      <c r="E49" s="23"/>
    </row>
    <row r="50" spans="1:10">
      <c r="A50" s="23"/>
      <c r="B50" s="23"/>
      <c r="C50" s="23"/>
      <c r="D50" s="23"/>
      <c r="E50" s="23"/>
    </row>
    <row r="51" spans="1:10">
      <c r="A51" s="23"/>
      <c r="B51" s="23"/>
      <c r="C51" s="23"/>
      <c r="D51" s="23"/>
      <c r="E51" s="23"/>
    </row>
    <row r="52" spans="1:10">
      <c r="A52" s="23"/>
      <c r="B52" s="23"/>
      <c r="C52" s="23"/>
      <c r="D52" s="23"/>
      <c r="E52" s="23"/>
    </row>
    <row r="53" spans="1:10">
      <c r="A53" s="23"/>
      <c r="B53" s="23"/>
      <c r="C53" s="23"/>
      <c r="D53" s="23"/>
      <c r="E53" s="23"/>
    </row>
    <row r="54" spans="1:10">
      <c r="A54" s="23"/>
      <c r="B54" s="23"/>
      <c r="C54" s="23"/>
      <c r="D54" s="23"/>
      <c r="E54" s="23"/>
    </row>
    <row r="55" spans="1:10">
      <c r="A55" s="23"/>
      <c r="B55" s="23"/>
      <c r="C55" s="23"/>
      <c r="D55" s="23"/>
      <c r="E55" s="23"/>
    </row>
    <row r="56" spans="1:10">
      <c r="A56" s="23"/>
      <c r="B56" s="23"/>
      <c r="C56" s="23"/>
      <c r="D56" s="23"/>
      <c r="E56" s="23"/>
    </row>
    <row r="57" spans="1:10">
      <c r="A57" s="23"/>
      <c r="B57" s="23"/>
      <c r="C57" s="23"/>
      <c r="D57" s="23"/>
      <c r="E57" s="23"/>
    </row>
    <row r="58" spans="1:10">
      <c r="A58" s="23"/>
      <c r="B58" s="23"/>
      <c r="C58" s="23"/>
      <c r="D58" s="23"/>
      <c r="E58" s="23"/>
    </row>
    <row r="59" spans="1:10" ht="15.75">
      <c r="A59" s="23"/>
      <c r="B59" s="23"/>
      <c r="C59" s="23"/>
      <c r="D59" s="23"/>
      <c r="E59" s="23"/>
      <c r="G59" s="25"/>
      <c r="J59" s="25"/>
    </row>
    <row r="60" spans="1:10">
      <c r="A60" s="23"/>
      <c r="B60" s="23"/>
      <c r="C60" s="23"/>
      <c r="D60" s="23"/>
      <c r="E60" s="23"/>
    </row>
    <row r="61" spans="1:10" ht="15.75">
      <c r="A61" s="23"/>
      <c r="B61" s="23"/>
      <c r="C61" s="23"/>
      <c r="D61" s="23"/>
      <c r="E61" s="23"/>
      <c r="G61" s="25"/>
    </row>
    <row r="62" spans="1:10" ht="31.5" customHeight="1">
      <c r="A62" s="23"/>
      <c r="B62" s="23"/>
      <c r="C62" s="23"/>
      <c r="D62" s="23"/>
      <c r="E62" s="23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10" activePane="bottomLeft" state="frozen"/>
      <selection activeCell="I78" sqref="I78"/>
      <selection pane="bottomLeft" activeCell="B88" sqref="B10:B88"/>
    </sheetView>
  </sheetViews>
  <sheetFormatPr baseColWidth="10" defaultColWidth="11.42578125" defaultRowHeight="15.75"/>
  <cols>
    <col min="1" max="1" width="8" style="213" customWidth="1"/>
    <col min="2" max="2" width="24.7109375" style="217" customWidth="1"/>
    <col min="3" max="8" width="18.7109375" style="217" customWidth="1"/>
    <col min="9" max="10" width="11.42578125" style="217"/>
    <col min="11" max="11" width="34.85546875" style="217" customWidth="1"/>
    <col min="12" max="16384" width="11.42578125" style="217"/>
  </cols>
  <sheetData>
    <row r="1" spans="1:233" s="1" customFormat="1" ht="15.75" customHeight="1">
      <c r="A1" s="9"/>
      <c r="D1" s="207"/>
    </row>
    <row r="2" spans="1:233" s="1" customFormat="1">
      <c r="A2" s="9"/>
      <c r="D2" s="207"/>
    </row>
    <row r="3" spans="1:233" s="1" customFormat="1" ht="18.75">
      <c r="A3" s="12"/>
      <c r="B3" s="208" t="s">
        <v>47</v>
      </c>
      <c r="C3" s="209"/>
      <c r="D3" s="210"/>
      <c r="E3" s="209"/>
      <c r="F3" s="209"/>
      <c r="G3" s="209"/>
      <c r="H3" s="209"/>
    </row>
    <row r="4" spans="1:233" s="1" customFormat="1">
      <c r="A4" s="9"/>
      <c r="B4" s="211"/>
      <c r="C4" s="209"/>
      <c r="D4" s="210"/>
      <c r="E4" s="209"/>
      <c r="F4" s="209"/>
      <c r="G4" s="209"/>
      <c r="H4" s="209"/>
    </row>
    <row r="5" spans="1:233" s="1" customFormat="1" ht="18.75">
      <c r="A5" s="11"/>
      <c r="B5" s="212" t="s">
        <v>197</v>
      </c>
      <c r="C5" s="209"/>
      <c r="D5" s="210"/>
      <c r="E5" s="209"/>
      <c r="F5" s="209"/>
      <c r="G5" s="209"/>
      <c r="H5" s="209"/>
      <c r="J5" s="10" t="s">
        <v>188</v>
      </c>
    </row>
    <row r="6" spans="1:233" ht="9" customHeight="1">
      <c r="B6" s="214"/>
      <c r="C6" s="215"/>
      <c r="D6" s="216"/>
      <c r="E6" s="215"/>
      <c r="F6" s="215"/>
      <c r="G6" s="215"/>
      <c r="H6" s="215"/>
    </row>
    <row r="7" spans="1:233" ht="18.75" customHeight="1">
      <c r="A7" s="395" t="s">
        <v>177</v>
      </c>
      <c r="B7" s="397" t="s">
        <v>48</v>
      </c>
      <c r="C7" s="218" t="s">
        <v>49</v>
      </c>
      <c r="D7" s="219"/>
      <c r="E7" s="218" t="s">
        <v>50</v>
      </c>
      <c r="F7" s="218"/>
      <c r="G7" s="218" t="s">
        <v>51</v>
      </c>
      <c r="H7" s="218"/>
    </row>
    <row r="8" spans="1:233" ht="24" customHeight="1">
      <c r="A8" s="396"/>
      <c r="B8" s="398"/>
      <c r="C8" s="220" t="s">
        <v>7</v>
      </c>
      <c r="D8" s="221" t="s">
        <v>52</v>
      </c>
      <c r="E8" s="220" t="s">
        <v>7</v>
      </c>
      <c r="F8" s="221" t="s">
        <v>52</v>
      </c>
      <c r="G8" s="220" t="s">
        <v>7</v>
      </c>
      <c r="H8" s="221" t="s">
        <v>52</v>
      </c>
    </row>
    <row r="9" spans="1:233" ht="24" hidden="1" customHeight="1">
      <c r="A9" s="222"/>
      <c r="B9" s="223"/>
      <c r="C9" s="224"/>
      <c r="D9" s="225"/>
      <c r="E9" s="224"/>
      <c r="F9" s="225"/>
      <c r="G9" s="224"/>
      <c r="H9" s="225"/>
    </row>
    <row r="10" spans="1:233" s="231" customFormat="1" ht="18" customHeight="1">
      <c r="A10" s="213"/>
      <c r="B10" s="226" t="s">
        <v>53</v>
      </c>
      <c r="C10" s="227">
        <v>206203</v>
      </c>
      <c r="D10" s="228">
        <v>909.61454406579946</v>
      </c>
      <c r="E10" s="227">
        <v>903560</v>
      </c>
      <c r="F10" s="228">
        <v>1048.9887212470678</v>
      </c>
      <c r="G10" s="227">
        <v>391329</v>
      </c>
      <c r="H10" s="228">
        <v>674.91743791030069</v>
      </c>
      <c r="I10" s="229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</row>
    <row r="11" spans="1:233" s="235" customFormat="1" ht="18" customHeight="1">
      <c r="A11" s="213">
        <v>4</v>
      </c>
      <c r="B11" s="232" t="s">
        <v>54</v>
      </c>
      <c r="C11" s="233">
        <v>9823</v>
      </c>
      <c r="D11" s="234">
        <v>894.90581899623328</v>
      </c>
      <c r="E11" s="233">
        <v>63893</v>
      </c>
      <c r="F11" s="234">
        <v>940.9282008983771</v>
      </c>
      <c r="G11" s="233">
        <v>28273</v>
      </c>
      <c r="H11" s="234">
        <v>612.46770664591656</v>
      </c>
    </row>
    <row r="12" spans="1:233" s="235" customFormat="1" ht="18" customHeight="1">
      <c r="A12" s="213">
        <v>11</v>
      </c>
      <c r="B12" s="232" t="s">
        <v>55</v>
      </c>
      <c r="C12" s="233">
        <v>38290</v>
      </c>
      <c r="D12" s="234">
        <v>995.13491459911211</v>
      </c>
      <c r="E12" s="233">
        <v>115172</v>
      </c>
      <c r="F12" s="234">
        <v>1198.3007097211128</v>
      </c>
      <c r="G12" s="233">
        <v>56137</v>
      </c>
      <c r="H12" s="234">
        <v>754.57421878618379</v>
      </c>
    </row>
    <row r="13" spans="1:233" s="235" customFormat="1" ht="18" customHeight="1">
      <c r="A13" s="213">
        <v>14</v>
      </c>
      <c r="B13" s="232" t="s">
        <v>56</v>
      </c>
      <c r="C13" s="233">
        <v>15416</v>
      </c>
      <c r="D13" s="234">
        <v>846.5858037104307</v>
      </c>
      <c r="E13" s="233">
        <v>105282</v>
      </c>
      <c r="F13" s="234">
        <v>956.6471558291064</v>
      </c>
      <c r="G13" s="233">
        <v>43413</v>
      </c>
      <c r="H13" s="234">
        <v>624.25528620459306</v>
      </c>
    </row>
    <row r="14" spans="1:233" s="235" customFormat="1" ht="18" customHeight="1">
      <c r="A14" s="213">
        <v>18</v>
      </c>
      <c r="B14" s="232" t="s">
        <v>57</v>
      </c>
      <c r="C14" s="233">
        <v>21961</v>
      </c>
      <c r="D14" s="234">
        <v>903.55310596056631</v>
      </c>
      <c r="E14" s="233">
        <v>112124</v>
      </c>
      <c r="F14" s="234">
        <v>980.91944008419262</v>
      </c>
      <c r="G14" s="233">
        <v>45500</v>
      </c>
      <c r="H14" s="234">
        <v>614.48700527472522</v>
      </c>
    </row>
    <row r="15" spans="1:233" s="235" customFormat="1" ht="18" customHeight="1">
      <c r="A15" s="213">
        <v>21</v>
      </c>
      <c r="B15" s="232" t="s">
        <v>58</v>
      </c>
      <c r="C15" s="233">
        <v>11639</v>
      </c>
      <c r="D15" s="234">
        <v>857.65501503565599</v>
      </c>
      <c r="E15" s="233">
        <v>56501</v>
      </c>
      <c r="F15" s="234">
        <v>1085.2796734571068</v>
      </c>
      <c r="G15" s="233">
        <v>24981</v>
      </c>
      <c r="H15" s="234">
        <v>694.90015812017134</v>
      </c>
    </row>
    <row r="16" spans="1:233" s="235" customFormat="1" ht="18" customHeight="1">
      <c r="A16" s="213">
        <v>23</v>
      </c>
      <c r="B16" s="232" t="s">
        <v>59</v>
      </c>
      <c r="C16" s="233">
        <v>21319</v>
      </c>
      <c r="D16" s="234">
        <v>837.18536188376572</v>
      </c>
      <c r="E16" s="233">
        <v>77723</v>
      </c>
      <c r="F16" s="234">
        <v>951.21432947776077</v>
      </c>
      <c r="G16" s="233">
        <v>36683</v>
      </c>
      <c r="H16" s="234">
        <v>651.05525447755087</v>
      </c>
    </row>
    <row r="17" spans="1:233" s="235" customFormat="1" ht="18" customHeight="1">
      <c r="A17" s="213">
        <v>29</v>
      </c>
      <c r="B17" s="232" t="s">
        <v>60</v>
      </c>
      <c r="C17" s="233">
        <v>30855</v>
      </c>
      <c r="D17" s="234">
        <v>958.79965613352783</v>
      </c>
      <c r="E17" s="233">
        <v>159353</v>
      </c>
      <c r="F17" s="234">
        <v>1061.9305335324721</v>
      </c>
      <c r="G17" s="233">
        <v>65816</v>
      </c>
      <c r="H17" s="234">
        <v>673.51767199465178</v>
      </c>
    </row>
    <row r="18" spans="1:233" s="235" customFormat="1" ht="18" customHeight="1">
      <c r="A18" s="213">
        <v>41</v>
      </c>
      <c r="B18" s="232" t="s">
        <v>61</v>
      </c>
      <c r="C18" s="233">
        <v>56900</v>
      </c>
      <c r="D18" s="234">
        <v>885.11442425307564</v>
      </c>
      <c r="E18" s="233">
        <v>213512</v>
      </c>
      <c r="F18" s="234">
        <v>1098.3928887369327</v>
      </c>
      <c r="G18" s="233">
        <v>90526</v>
      </c>
      <c r="H18" s="234">
        <v>704.86689282637042</v>
      </c>
    </row>
    <row r="19" spans="1:233" s="235" customFormat="1" ht="18" hidden="1" customHeight="1">
      <c r="A19" s="213"/>
      <c r="B19" s="232"/>
      <c r="C19" s="233"/>
      <c r="D19" s="234"/>
      <c r="E19" s="233"/>
      <c r="F19" s="234"/>
      <c r="G19" s="233"/>
      <c r="H19" s="234"/>
    </row>
    <row r="20" spans="1:233" s="231" customFormat="1" ht="18" customHeight="1">
      <c r="A20" s="213"/>
      <c r="B20" s="226" t="s">
        <v>62</v>
      </c>
      <c r="C20" s="227">
        <v>22626</v>
      </c>
      <c r="D20" s="228">
        <v>1052.1294276496069</v>
      </c>
      <c r="E20" s="227">
        <v>196490</v>
      </c>
      <c r="F20" s="228">
        <v>1216.5427995317832</v>
      </c>
      <c r="G20" s="227">
        <v>74440</v>
      </c>
      <c r="H20" s="228">
        <v>760.56569277270285</v>
      </c>
      <c r="I20" s="229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</row>
    <row r="21" spans="1:233" s="235" customFormat="1" ht="18" customHeight="1">
      <c r="A21" s="213">
        <v>22</v>
      </c>
      <c r="B21" s="232" t="s">
        <v>63</v>
      </c>
      <c r="C21" s="233">
        <v>5450</v>
      </c>
      <c r="D21" s="234">
        <v>944.16050825688069</v>
      </c>
      <c r="E21" s="233">
        <v>32731</v>
      </c>
      <c r="F21" s="234">
        <v>1105.4847181570988</v>
      </c>
      <c r="G21" s="233">
        <v>13277</v>
      </c>
      <c r="H21" s="234">
        <v>712.4280063267305</v>
      </c>
    </row>
    <row r="22" spans="1:233" s="235" customFormat="1" ht="18" customHeight="1">
      <c r="A22" s="213">
        <v>40</v>
      </c>
      <c r="B22" s="232" t="s">
        <v>64</v>
      </c>
      <c r="C22" s="233">
        <v>3220</v>
      </c>
      <c r="D22" s="234">
        <v>956.7299534161491</v>
      </c>
      <c r="E22" s="233">
        <v>22863</v>
      </c>
      <c r="F22" s="234">
        <v>1101.870635087259</v>
      </c>
      <c r="G22" s="233">
        <v>8611</v>
      </c>
      <c r="H22" s="234">
        <v>686.60037510161419</v>
      </c>
    </row>
    <row r="23" spans="1:233" s="235" customFormat="1" ht="18" customHeight="1">
      <c r="A23" s="213">
        <v>50</v>
      </c>
      <c r="B23" s="232" t="s">
        <v>65</v>
      </c>
      <c r="C23" s="233">
        <v>13956</v>
      </c>
      <c r="D23" s="234">
        <v>1116.3037553740328</v>
      </c>
      <c r="E23" s="233">
        <v>140896</v>
      </c>
      <c r="F23" s="234">
        <v>1260.949963377243</v>
      </c>
      <c r="G23" s="233">
        <v>52552</v>
      </c>
      <c r="H23" s="234">
        <v>784.8471551986604</v>
      </c>
    </row>
    <row r="24" spans="1:233" s="235" customFormat="1" ht="18" hidden="1" customHeight="1">
      <c r="A24" s="213"/>
      <c r="B24" s="232"/>
      <c r="C24" s="233"/>
      <c r="D24" s="234"/>
      <c r="E24" s="233"/>
      <c r="F24" s="234"/>
      <c r="G24" s="233"/>
      <c r="H24" s="234"/>
    </row>
    <row r="25" spans="1:233" s="231" customFormat="1" ht="18" customHeight="1">
      <c r="A25" s="213">
        <v>33</v>
      </c>
      <c r="B25" s="226" t="s">
        <v>66</v>
      </c>
      <c r="C25" s="227">
        <v>28441</v>
      </c>
      <c r="D25" s="228">
        <v>1132.1002528040506</v>
      </c>
      <c r="E25" s="227">
        <v>180836</v>
      </c>
      <c r="F25" s="228">
        <v>1402.0202723462141</v>
      </c>
      <c r="G25" s="227">
        <v>80664</v>
      </c>
      <c r="H25" s="228">
        <v>828.24144649409902</v>
      </c>
      <c r="I25" s="229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30"/>
      <c r="FF25" s="230"/>
      <c r="FG25" s="230"/>
      <c r="FH25" s="230"/>
      <c r="FI25" s="230"/>
      <c r="FJ25" s="230"/>
      <c r="FK25" s="230"/>
      <c r="FL25" s="230"/>
      <c r="FM25" s="230"/>
      <c r="FN25" s="230"/>
      <c r="FO25" s="230"/>
      <c r="FP25" s="230"/>
      <c r="FQ25" s="230"/>
      <c r="FR25" s="230"/>
      <c r="FS25" s="230"/>
      <c r="FT25" s="230"/>
      <c r="FU25" s="230"/>
      <c r="FV25" s="230"/>
      <c r="FW25" s="230"/>
      <c r="FX25" s="230"/>
      <c r="FY25" s="230"/>
      <c r="FZ25" s="230"/>
      <c r="GA25" s="230"/>
      <c r="GB25" s="230"/>
      <c r="GC25" s="230"/>
      <c r="GD25" s="230"/>
      <c r="GE25" s="230"/>
      <c r="GF25" s="230"/>
      <c r="GG25" s="230"/>
      <c r="GH25" s="230"/>
      <c r="GI25" s="230"/>
      <c r="GJ25" s="230"/>
      <c r="GK25" s="230"/>
      <c r="GL25" s="230"/>
      <c r="GM25" s="230"/>
      <c r="GN25" s="230"/>
      <c r="GO25" s="230"/>
      <c r="GP25" s="230"/>
      <c r="GQ25" s="230"/>
      <c r="GR25" s="230"/>
      <c r="GS25" s="230"/>
      <c r="GT25" s="230"/>
      <c r="GU25" s="230"/>
      <c r="GV25" s="230"/>
      <c r="GW25" s="230"/>
      <c r="GX25" s="230"/>
      <c r="GY25" s="230"/>
      <c r="GZ25" s="230"/>
      <c r="HA25" s="230"/>
      <c r="HB25" s="230"/>
      <c r="HC25" s="230"/>
      <c r="HD25" s="230"/>
      <c r="HE25" s="230"/>
      <c r="HF25" s="230"/>
      <c r="HG25" s="230"/>
      <c r="HH25" s="230"/>
      <c r="HI25" s="230"/>
      <c r="HJ25" s="230"/>
      <c r="HK25" s="230"/>
      <c r="HL25" s="230"/>
      <c r="HM25" s="230"/>
      <c r="HN25" s="230"/>
      <c r="HO25" s="230"/>
      <c r="HP25" s="230"/>
      <c r="HQ25" s="230"/>
      <c r="HR25" s="230"/>
      <c r="HS25" s="230"/>
      <c r="HT25" s="230"/>
      <c r="HU25" s="230"/>
      <c r="HV25" s="230"/>
      <c r="HW25" s="230"/>
      <c r="HX25" s="230"/>
      <c r="HY25" s="230"/>
    </row>
    <row r="26" spans="1:233" s="231" customFormat="1" ht="18" hidden="1" customHeight="1">
      <c r="A26" s="213"/>
      <c r="B26" s="226"/>
      <c r="C26" s="227"/>
      <c r="D26" s="228"/>
      <c r="E26" s="227"/>
      <c r="F26" s="228"/>
      <c r="G26" s="227"/>
      <c r="H26" s="228"/>
      <c r="I26" s="229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DS26" s="230"/>
      <c r="DT26" s="230"/>
      <c r="DU26" s="230"/>
      <c r="DV26" s="230"/>
      <c r="DW26" s="230"/>
      <c r="DX26" s="230"/>
      <c r="DY26" s="230"/>
      <c r="DZ26" s="230"/>
      <c r="EA26" s="230"/>
      <c r="EB26" s="230"/>
      <c r="EC26" s="230"/>
      <c r="ED26" s="230"/>
      <c r="EE26" s="230"/>
      <c r="EF26" s="230"/>
      <c r="EG26" s="230"/>
      <c r="EH26" s="230"/>
      <c r="EI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30"/>
      <c r="FB26" s="230"/>
      <c r="FC26" s="230"/>
      <c r="FD26" s="230"/>
      <c r="FE26" s="230"/>
      <c r="FF26" s="230"/>
      <c r="FG26" s="230"/>
      <c r="FH26" s="230"/>
      <c r="FI26" s="230"/>
      <c r="FJ26" s="230"/>
      <c r="FK26" s="230"/>
      <c r="FL26" s="230"/>
      <c r="FM26" s="230"/>
      <c r="FN26" s="230"/>
      <c r="FO26" s="230"/>
      <c r="FP26" s="230"/>
      <c r="FQ26" s="230"/>
      <c r="FR26" s="230"/>
      <c r="FS26" s="230"/>
      <c r="FT26" s="230"/>
      <c r="FU26" s="230"/>
      <c r="FV26" s="230"/>
      <c r="FW26" s="230"/>
      <c r="FX26" s="230"/>
      <c r="FY26" s="230"/>
      <c r="FZ26" s="230"/>
      <c r="GA26" s="230"/>
      <c r="GB26" s="230"/>
      <c r="GC26" s="230"/>
      <c r="GD26" s="230"/>
      <c r="GE26" s="230"/>
      <c r="GF26" s="230"/>
      <c r="GG26" s="230"/>
      <c r="GH26" s="230"/>
      <c r="GI26" s="230"/>
      <c r="GJ26" s="230"/>
      <c r="GK26" s="230"/>
      <c r="GL26" s="230"/>
      <c r="GM26" s="230"/>
      <c r="GN26" s="230"/>
      <c r="GO26" s="230"/>
      <c r="GP26" s="230"/>
      <c r="GQ26" s="230"/>
      <c r="GR26" s="230"/>
      <c r="GS26" s="230"/>
      <c r="GT26" s="230"/>
      <c r="GU26" s="230"/>
      <c r="GV26" s="230"/>
      <c r="GW26" s="230"/>
      <c r="GX26" s="230"/>
      <c r="GY26" s="230"/>
      <c r="GZ26" s="230"/>
      <c r="HA26" s="230"/>
      <c r="HB26" s="230"/>
      <c r="HC26" s="230"/>
      <c r="HD26" s="230"/>
      <c r="HE26" s="230"/>
      <c r="HF26" s="230"/>
      <c r="HG26" s="230"/>
      <c r="HH26" s="230"/>
      <c r="HI26" s="230"/>
      <c r="HJ26" s="230"/>
      <c r="HK26" s="230"/>
      <c r="HL26" s="230"/>
      <c r="HM26" s="230"/>
      <c r="HN26" s="230"/>
      <c r="HO26" s="230"/>
      <c r="HP26" s="230"/>
      <c r="HQ26" s="230"/>
      <c r="HR26" s="230"/>
      <c r="HS26" s="230"/>
      <c r="HT26" s="230"/>
      <c r="HU26" s="230"/>
      <c r="HV26" s="230"/>
      <c r="HW26" s="230"/>
      <c r="HX26" s="230"/>
      <c r="HY26" s="230"/>
    </row>
    <row r="27" spans="1:233" s="231" customFormat="1" ht="18" customHeight="1">
      <c r="A27" s="213">
        <v>7</v>
      </c>
      <c r="B27" s="226" t="s">
        <v>67</v>
      </c>
      <c r="C27" s="227">
        <v>17233</v>
      </c>
      <c r="D27" s="228">
        <v>910.01437474612658</v>
      </c>
      <c r="E27" s="227">
        <v>126851</v>
      </c>
      <c r="F27" s="228">
        <v>1071.6727533090004</v>
      </c>
      <c r="G27" s="227">
        <v>44643</v>
      </c>
      <c r="H27" s="228">
        <v>651.98513495956809</v>
      </c>
      <c r="I27" s="229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H27" s="230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30"/>
      <c r="FB27" s="230"/>
      <c r="FC27" s="230"/>
      <c r="FD27" s="230"/>
      <c r="FE27" s="230"/>
      <c r="FF27" s="230"/>
      <c r="FG27" s="230"/>
      <c r="FH27" s="230"/>
      <c r="FI27" s="230"/>
      <c r="FJ27" s="230"/>
      <c r="FK27" s="230"/>
      <c r="FL27" s="230"/>
      <c r="FM27" s="230"/>
      <c r="FN27" s="230"/>
      <c r="FO27" s="230"/>
      <c r="FP27" s="230"/>
      <c r="FQ27" s="230"/>
      <c r="FR27" s="230"/>
      <c r="FS27" s="230"/>
      <c r="FT27" s="230"/>
      <c r="FU27" s="230"/>
      <c r="FV27" s="230"/>
      <c r="FW27" s="230"/>
      <c r="FX27" s="230"/>
      <c r="FY27" s="230"/>
      <c r="FZ27" s="230"/>
      <c r="GA27" s="230"/>
      <c r="GB27" s="230"/>
      <c r="GC27" s="230"/>
      <c r="GD27" s="230"/>
      <c r="GE27" s="230"/>
      <c r="GF27" s="230"/>
      <c r="GG27" s="230"/>
      <c r="GH27" s="230"/>
      <c r="GI27" s="230"/>
      <c r="GJ27" s="230"/>
      <c r="GK27" s="230"/>
      <c r="GL27" s="230"/>
      <c r="GM27" s="230"/>
      <c r="GN27" s="230"/>
      <c r="GO27" s="230"/>
      <c r="GP27" s="230"/>
      <c r="GQ27" s="230"/>
      <c r="GR27" s="230"/>
      <c r="GS27" s="230"/>
      <c r="GT27" s="230"/>
      <c r="GU27" s="230"/>
      <c r="GV27" s="230"/>
      <c r="GW27" s="230"/>
      <c r="GX27" s="230"/>
      <c r="GY27" s="230"/>
      <c r="GZ27" s="230"/>
      <c r="HA27" s="230"/>
      <c r="HB27" s="230"/>
      <c r="HC27" s="230"/>
      <c r="HD27" s="230"/>
      <c r="HE27" s="230"/>
      <c r="HF27" s="230"/>
      <c r="HG27" s="230"/>
      <c r="HH27" s="230"/>
      <c r="HI27" s="230"/>
      <c r="HJ27" s="230"/>
      <c r="HK27" s="230"/>
      <c r="HL27" s="230"/>
      <c r="HM27" s="230"/>
      <c r="HN27" s="230"/>
      <c r="HO27" s="230"/>
      <c r="HP27" s="230"/>
      <c r="HQ27" s="230"/>
      <c r="HR27" s="230"/>
      <c r="HS27" s="230"/>
      <c r="HT27" s="230"/>
      <c r="HU27" s="230"/>
      <c r="HV27" s="230"/>
      <c r="HW27" s="230"/>
      <c r="HX27" s="230"/>
      <c r="HY27" s="230"/>
    </row>
    <row r="28" spans="1:233" s="231" customFormat="1" ht="18" hidden="1" customHeight="1">
      <c r="A28" s="213"/>
      <c r="B28" s="226"/>
      <c r="C28" s="227"/>
      <c r="D28" s="228"/>
      <c r="E28" s="227"/>
      <c r="F28" s="228"/>
      <c r="G28" s="227"/>
      <c r="H28" s="228"/>
      <c r="I28" s="229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  <c r="GA28" s="230"/>
      <c r="GB28" s="230"/>
      <c r="GC28" s="230"/>
      <c r="GD28" s="230"/>
      <c r="GE28" s="230"/>
      <c r="GF28" s="230"/>
      <c r="GG28" s="230"/>
      <c r="GH28" s="230"/>
      <c r="GI28" s="230"/>
      <c r="GJ28" s="230"/>
      <c r="GK28" s="230"/>
      <c r="GL28" s="230"/>
      <c r="GM28" s="230"/>
      <c r="GN28" s="230"/>
      <c r="GO28" s="230"/>
      <c r="GP28" s="230"/>
      <c r="GQ28" s="230"/>
      <c r="GR28" s="230"/>
      <c r="GS28" s="230"/>
      <c r="GT28" s="230"/>
      <c r="GU28" s="230"/>
      <c r="GV28" s="230"/>
      <c r="GW28" s="230"/>
      <c r="GX28" s="230"/>
      <c r="GY28" s="230"/>
      <c r="GZ28" s="230"/>
      <c r="HA28" s="230"/>
      <c r="HB28" s="230"/>
      <c r="HC28" s="230"/>
      <c r="HD28" s="230"/>
      <c r="HE28" s="230"/>
      <c r="HF28" s="230"/>
      <c r="HG28" s="230"/>
      <c r="HH28" s="230"/>
      <c r="HI28" s="230"/>
      <c r="HJ28" s="230"/>
      <c r="HK28" s="230"/>
      <c r="HL28" s="230"/>
      <c r="HM28" s="230"/>
      <c r="HN28" s="230"/>
      <c r="HO28" s="230"/>
      <c r="HP28" s="230"/>
      <c r="HQ28" s="230"/>
      <c r="HR28" s="230"/>
      <c r="HS28" s="230"/>
      <c r="HT28" s="230"/>
      <c r="HU28" s="230"/>
      <c r="HV28" s="230"/>
      <c r="HW28" s="230"/>
      <c r="HX28" s="230"/>
      <c r="HY28" s="230"/>
    </row>
    <row r="29" spans="1:233" s="231" customFormat="1" ht="18" customHeight="1">
      <c r="A29" s="213"/>
      <c r="B29" s="226" t="s">
        <v>68</v>
      </c>
      <c r="C29" s="227">
        <v>45317</v>
      </c>
      <c r="D29" s="228">
        <v>926.49344484409824</v>
      </c>
      <c r="E29" s="227">
        <v>186490</v>
      </c>
      <c r="F29" s="228">
        <v>1082.5056308649255</v>
      </c>
      <c r="G29" s="227">
        <v>81100</v>
      </c>
      <c r="H29" s="228">
        <v>689.59704919852038</v>
      </c>
      <c r="I29" s="229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0"/>
      <c r="EC29" s="230"/>
      <c r="ED29" s="230"/>
      <c r="EE29" s="230"/>
      <c r="EF29" s="230"/>
      <c r="EG29" s="230"/>
      <c r="EH29" s="230"/>
      <c r="EI29" s="230"/>
      <c r="EJ29" s="230"/>
      <c r="EK29" s="230"/>
      <c r="EL29" s="230"/>
      <c r="EM29" s="230"/>
      <c r="EN29" s="230"/>
      <c r="EO29" s="230"/>
      <c r="EP29" s="230"/>
      <c r="EQ29" s="230"/>
      <c r="ER29" s="230"/>
      <c r="ES29" s="230"/>
      <c r="ET29" s="230"/>
      <c r="EU29" s="230"/>
      <c r="EV29" s="230"/>
      <c r="EW29" s="230"/>
      <c r="EX29" s="230"/>
      <c r="EY29" s="230"/>
      <c r="EZ29" s="230"/>
      <c r="FA29" s="230"/>
      <c r="FB29" s="230"/>
      <c r="FC29" s="230"/>
      <c r="FD29" s="230"/>
      <c r="FE29" s="230"/>
      <c r="FF29" s="230"/>
      <c r="FG29" s="230"/>
      <c r="FH29" s="230"/>
      <c r="FI29" s="230"/>
      <c r="FJ29" s="230"/>
      <c r="FK29" s="230"/>
      <c r="FL29" s="230"/>
      <c r="FM29" s="230"/>
      <c r="FN29" s="230"/>
      <c r="FO29" s="230"/>
      <c r="FP29" s="230"/>
      <c r="FQ29" s="230"/>
      <c r="FR29" s="230"/>
      <c r="FS29" s="230"/>
      <c r="FT29" s="230"/>
      <c r="FU29" s="230"/>
      <c r="FV29" s="230"/>
      <c r="FW29" s="230"/>
      <c r="FX29" s="230"/>
      <c r="FY29" s="230"/>
      <c r="FZ29" s="230"/>
      <c r="GA29" s="230"/>
      <c r="GB29" s="230"/>
      <c r="GC29" s="230"/>
      <c r="GD29" s="230"/>
      <c r="GE29" s="230"/>
      <c r="GF29" s="230"/>
      <c r="GG29" s="230"/>
      <c r="GH29" s="230"/>
      <c r="GI29" s="230"/>
      <c r="GJ29" s="230"/>
      <c r="GK29" s="230"/>
      <c r="GL29" s="230"/>
      <c r="GM29" s="230"/>
      <c r="GN29" s="230"/>
      <c r="GO29" s="230"/>
      <c r="GP29" s="230"/>
      <c r="GQ29" s="230"/>
      <c r="GR29" s="230"/>
      <c r="GS29" s="230"/>
      <c r="GT29" s="230"/>
      <c r="GU29" s="230"/>
      <c r="GV29" s="230"/>
      <c r="GW29" s="230"/>
      <c r="GX29" s="230"/>
      <c r="GY29" s="230"/>
      <c r="GZ29" s="230"/>
      <c r="HA29" s="230"/>
      <c r="HB29" s="230"/>
      <c r="HC29" s="230"/>
      <c r="HD29" s="230"/>
      <c r="HE29" s="230"/>
      <c r="HF29" s="230"/>
      <c r="HG29" s="230"/>
      <c r="HH29" s="230"/>
      <c r="HI29" s="230"/>
      <c r="HJ29" s="230"/>
      <c r="HK29" s="230"/>
      <c r="HL29" s="230"/>
      <c r="HM29" s="230"/>
      <c r="HN29" s="230"/>
      <c r="HO29" s="230"/>
      <c r="HP29" s="230"/>
      <c r="HQ29" s="230"/>
      <c r="HR29" s="230"/>
      <c r="HS29" s="230"/>
      <c r="HT29" s="230"/>
      <c r="HU29" s="230"/>
      <c r="HV29" s="230"/>
      <c r="HW29" s="230"/>
      <c r="HX29" s="230"/>
      <c r="HY29" s="230"/>
    </row>
    <row r="30" spans="1:233" s="235" customFormat="1" ht="18" customHeight="1">
      <c r="A30" s="213">
        <v>35</v>
      </c>
      <c r="B30" s="232" t="s">
        <v>69</v>
      </c>
      <c r="C30" s="233">
        <v>25230</v>
      </c>
      <c r="D30" s="234">
        <v>962.90085295283382</v>
      </c>
      <c r="E30" s="233">
        <v>96464</v>
      </c>
      <c r="F30" s="234">
        <v>1097.34596149859</v>
      </c>
      <c r="G30" s="233">
        <v>41727</v>
      </c>
      <c r="H30" s="234">
        <v>693.95271766482131</v>
      </c>
    </row>
    <row r="31" spans="1:233" s="235" customFormat="1" ht="18" customHeight="1">
      <c r="A31" s="213">
        <v>38</v>
      </c>
      <c r="B31" s="232" t="s">
        <v>70</v>
      </c>
      <c r="C31" s="233">
        <v>20087</v>
      </c>
      <c r="D31" s="234">
        <v>880.76442076965191</v>
      </c>
      <c r="E31" s="233">
        <v>90026</v>
      </c>
      <c r="F31" s="234">
        <v>1066.6040285028771</v>
      </c>
      <c r="G31" s="233">
        <v>39373</v>
      </c>
      <c r="H31" s="234">
        <v>684.98096766819901</v>
      </c>
    </row>
    <row r="32" spans="1:233" s="235" customFormat="1" ht="18" hidden="1" customHeight="1">
      <c r="A32" s="213"/>
      <c r="B32" s="232"/>
      <c r="C32" s="233"/>
      <c r="D32" s="234"/>
      <c r="E32" s="233"/>
      <c r="F32" s="234"/>
      <c r="G32" s="233"/>
      <c r="H32" s="234"/>
    </row>
    <row r="33" spans="1:233" s="231" customFormat="1" ht="18" customHeight="1">
      <c r="A33" s="213">
        <v>39</v>
      </c>
      <c r="B33" s="226" t="s">
        <v>71</v>
      </c>
      <c r="C33" s="227">
        <v>13144</v>
      </c>
      <c r="D33" s="228">
        <v>1032.5879564820452</v>
      </c>
      <c r="E33" s="227">
        <v>87075</v>
      </c>
      <c r="F33" s="228">
        <v>1238.2307376399656</v>
      </c>
      <c r="G33" s="227">
        <v>35390</v>
      </c>
      <c r="H33" s="228">
        <v>759.15172421588034</v>
      </c>
      <c r="I33" s="229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0"/>
      <c r="CH33" s="230"/>
      <c r="CI33" s="230"/>
      <c r="CJ33" s="230"/>
      <c r="CK33" s="230"/>
      <c r="CL33" s="230"/>
      <c r="CM33" s="230"/>
      <c r="CN33" s="230"/>
      <c r="CO33" s="230"/>
      <c r="CP33" s="230"/>
      <c r="CQ33" s="230"/>
      <c r="CR33" s="230"/>
      <c r="CS33" s="230"/>
      <c r="CT33" s="230"/>
      <c r="CU33" s="230"/>
      <c r="CV33" s="230"/>
      <c r="CW33" s="230"/>
      <c r="CX33" s="230"/>
      <c r="CY33" s="230"/>
      <c r="CZ33" s="230"/>
      <c r="DA33" s="230"/>
      <c r="DB33" s="230"/>
      <c r="DC33" s="230"/>
      <c r="DD33" s="230"/>
      <c r="DE33" s="230"/>
      <c r="DF33" s="230"/>
      <c r="DG33" s="230"/>
      <c r="DH33" s="230"/>
      <c r="DI33" s="230"/>
      <c r="DJ33" s="230"/>
      <c r="DK33" s="230"/>
      <c r="DL33" s="230"/>
      <c r="DM33" s="230"/>
      <c r="DN33" s="230"/>
      <c r="DO33" s="230"/>
      <c r="DP33" s="230"/>
      <c r="DQ33" s="230"/>
      <c r="DR33" s="230"/>
      <c r="DS33" s="230"/>
      <c r="DT33" s="230"/>
      <c r="DU33" s="230"/>
      <c r="DV33" s="230"/>
      <c r="DW33" s="230"/>
      <c r="DX33" s="230"/>
      <c r="DY33" s="230"/>
      <c r="DZ33" s="230"/>
      <c r="EA33" s="230"/>
      <c r="EB33" s="230"/>
      <c r="EC33" s="230"/>
      <c r="ED33" s="230"/>
      <c r="EE33" s="230"/>
      <c r="EF33" s="230"/>
      <c r="EG33" s="230"/>
      <c r="EH33" s="230"/>
      <c r="EI33" s="230"/>
      <c r="EJ33" s="230"/>
      <c r="EK33" s="230"/>
      <c r="EL33" s="230"/>
      <c r="EM33" s="230"/>
      <c r="EN33" s="230"/>
      <c r="EO33" s="230"/>
      <c r="EP33" s="230"/>
      <c r="EQ33" s="230"/>
      <c r="ER33" s="230"/>
      <c r="ES33" s="230"/>
      <c r="ET33" s="230"/>
      <c r="EU33" s="230"/>
      <c r="EV33" s="230"/>
      <c r="EW33" s="230"/>
      <c r="EX33" s="230"/>
      <c r="EY33" s="230"/>
      <c r="EZ33" s="230"/>
      <c r="FA33" s="230"/>
      <c r="FB33" s="230"/>
      <c r="FC33" s="230"/>
      <c r="FD33" s="230"/>
      <c r="FE33" s="230"/>
      <c r="FF33" s="230"/>
      <c r="FG33" s="230"/>
      <c r="FH33" s="230"/>
      <c r="FI33" s="230"/>
      <c r="FJ33" s="230"/>
      <c r="FK33" s="230"/>
      <c r="FL33" s="230"/>
      <c r="FM33" s="230"/>
      <c r="FN33" s="230"/>
      <c r="FO33" s="230"/>
      <c r="FP33" s="230"/>
      <c r="FQ33" s="230"/>
      <c r="FR33" s="230"/>
      <c r="FS33" s="230"/>
      <c r="FT33" s="230"/>
      <c r="FU33" s="230"/>
      <c r="FV33" s="230"/>
      <c r="FW33" s="230"/>
      <c r="FX33" s="230"/>
      <c r="FY33" s="230"/>
      <c r="FZ33" s="230"/>
      <c r="GA33" s="230"/>
      <c r="GB33" s="230"/>
      <c r="GC33" s="230"/>
      <c r="GD33" s="230"/>
      <c r="GE33" s="230"/>
      <c r="GF33" s="230"/>
      <c r="GG33" s="230"/>
      <c r="GH33" s="230"/>
      <c r="GI33" s="230"/>
      <c r="GJ33" s="230"/>
      <c r="GK33" s="230"/>
      <c r="GL33" s="230"/>
      <c r="GM33" s="230"/>
      <c r="GN33" s="230"/>
      <c r="GO33" s="230"/>
      <c r="GP33" s="230"/>
      <c r="GQ33" s="230"/>
      <c r="GR33" s="230"/>
      <c r="GS33" s="230"/>
      <c r="GT33" s="230"/>
      <c r="GU33" s="230"/>
      <c r="GV33" s="230"/>
      <c r="GW33" s="230"/>
      <c r="GX33" s="230"/>
      <c r="GY33" s="230"/>
      <c r="GZ33" s="230"/>
      <c r="HA33" s="230"/>
      <c r="HB33" s="230"/>
      <c r="HC33" s="230"/>
      <c r="HD33" s="230"/>
      <c r="HE33" s="230"/>
      <c r="HF33" s="230"/>
      <c r="HG33" s="230"/>
      <c r="HH33" s="230"/>
      <c r="HI33" s="230"/>
      <c r="HJ33" s="230"/>
      <c r="HK33" s="230"/>
      <c r="HL33" s="230"/>
      <c r="HM33" s="230"/>
      <c r="HN33" s="230"/>
      <c r="HO33" s="230"/>
      <c r="HP33" s="230"/>
      <c r="HQ33" s="230"/>
      <c r="HR33" s="230"/>
      <c r="HS33" s="230"/>
      <c r="HT33" s="230"/>
      <c r="HU33" s="230"/>
      <c r="HV33" s="230"/>
      <c r="HW33" s="230"/>
      <c r="HX33" s="230"/>
      <c r="HY33" s="230"/>
    </row>
    <row r="34" spans="1:233" s="231" customFormat="1" ht="18" hidden="1" customHeight="1">
      <c r="A34" s="213"/>
      <c r="B34" s="226"/>
      <c r="C34" s="227"/>
      <c r="D34" s="228"/>
      <c r="E34" s="227"/>
      <c r="F34" s="228"/>
      <c r="G34" s="227"/>
      <c r="H34" s="228"/>
      <c r="I34" s="229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0"/>
      <c r="CC34" s="230"/>
      <c r="CD34" s="230"/>
      <c r="CE34" s="230"/>
      <c r="CF34" s="230"/>
      <c r="CG34" s="230"/>
      <c r="CH34" s="230"/>
      <c r="CI34" s="230"/>
      <c r="CJ34" s="230"/>
      <c r="CK34" s="230"/>
      <c r="CL34" s="230"/>
      <c r="CM34" s="230"/>
      <c r="CN34" s="230"/>
      <c r="CO34" s="230"/>
      <c r="CP34" s="230"/>
      <c r="CQ34" s="230"/>
      <c r="CR34" s="230"/>
      <c r="CS34" s="230"/>
      <c r="CT34" s="230"/>
      <c r="CU34" s="230"/>
      <c r="CV34" s="230"/>
      <c r="CW34" s="230"/>
      <c r="CX34" s="230"/>
      <c r="CY34" s="230"/>
      <c r="CZ34" s="230"/>
      <c r="DA34" s="230"/>
      <c r="DB34" s="230"/>
      <c r="DC34" s="230"/>
      <c r="DD34" s="230"/>
      <c r="DE34" s="230"/>
      <c r="DF34" s="230"/>
      <c r="DG34" s="230"/>
      <c r="DH34" s="230"/>
      <c r="DI34" s="230"/>
      <c r="DJ34" s="230"/>
      <c r="DK34" s="230"/>
      <c r="DL34" s="230"/>
      <c r="DM34" s="230"/>
      <c r="DN34" s="230"/>
      <c r="DO34" s="230"/>
      <c r="DP34" s="230"/>
      <c r="DQ34" s="230"/>
      <c r="DR34" s="230"/>
      <c r="DS34" s="230"/>
      <c r="DT34" s="230"/>
      <c r="DU34" s="230"/>
      <c r="DV34" s="230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0"/>
      <c r="EH34" s="230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0"/>
      <c r="ET34" s="230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0"/>
      <c r="FF34" s="230"/>
      <c r="FG34" s="230"/>
      <c r="FH34" s="230"/>
      <c r="FI34" s="230"/>
      <c r="FJ34" s="230"/>
      <c r="FK34" s="230"/>
      <c r="FL34" s="230"/>
      <c r="FM34" s="230"/>
      <c r="FN34" s="230"/>
      <c r="FO34" s="230"/>
      <c r="FP34" s="230"/>
      <c r="FQ34" s="230"/>
      <c r="FR34" s="230"/>
      <c r="FS34" s="230"/>
      <c r="FT34" s="230"/>
      <c r="FU34" s="230"/>
      <c r="FV34" s="230"/>
      <c r="FW34" s="230"/>
      <c r="FX34" s="230"/>
      <c r="FY34" s="230"/>
      <c r="FZ34" s="230"/>
      <c r="GA34" s="230"/>
      <c r="GB34" s="230"/>
      <c r="GC34" s="230"/>
      <c r="GD34" s="230"/>
      <c r="GE34" s="230"/>
      <c r="GF34" s="230"/>
      <c r="GG34" s="230"/>
      <c r="GH34" s="230"/>
      <c r="GI34" s="230"/>
      <c r="GJ34" s="230"/>
      <c r="GK34" s="230"/>
      <c r="GL34" s="230"/>
      <c r="GM34" s="230"/>
      <c r="GN34" s="230"/>
      <c r="GO34" s="230"/>
      <c r="GP34" s="230"/>
      <c r="GQ34" s="230"/>
      <c r="GR34" s="230"/>
      <c r="GS34" s="230"/>
      <c r="GT34" s="230"/>
      <c r="GU34" s="230"/>
      <c r="GV34" s="230"/>
      <c r="GW34" s="230"/>
      <c r="GX34" s="230"/>
      <c r="GY34" s="230"/>
      <c r="GZ34" s="230"/>
      <c r="HA34" s="230"/>
      <c r="HB34" s="230"/>
      <c r="HC34" s="230"/>
      <c r="HD34" s="230"/>
      <c r="HE34" s="230"/>
      <c r="HF34" s="230"/>
      <c r="HG34" s="230"/>
      <c r="HH34" s="230"/>
      <c r="HI34" s="230"/>
      <c r="HJ34" s="230"/>
      <c r="HK34" s="230"/>
      <c r="HL34" s="230"/>
      <c r="HM34" s="230"/>
      <c r="HN34" s="230"/>
      <c r="HO34" s="230"/>
      <c r="HP34" s="230"/>
      <c r="HQ34" s="230"/>
      <c r="HR34" s="230"/>
      <c r="HS34" s="230"/>
      <c r="HT34" s="230"/>
      <c r="HU34" s="230"/>
      <c r="HV34" s="230"/>
      <c r="HW34" s="230"/>
      <c r="HX34" s="230"/>
      <c r="HY34" s="230"/>
    </row>
    <row r="35" spans="1:233" s="231" customFormat="1" ht="18" customHeight="1">
      <c r="A35" s="213"/>
      <c r="B35" s="226" t="s">
        <v>72</v>
      </c>
      <c r="C35" s="227">
        <v>46614</v>
      </c>
      <c r="D35" s="228">
        <v>984.44742437894149</v>
      </c>
      <c r="E35" s="227">
        <v>388062</v>
      </c>
      <c r="F35" s="228">
        <v>1148.8842223149902</v>
      </c>
      <c r="G35" s="227">
        <v>152897</v>
      </c>
      <c r="H35" s="228">
        <v>718.53371805856204</v>
      </c>
      <c r="I35" s="229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230"/>
      <c r="CG35" s="230"/>
      <c r="CH35" s="230"/>
      <c r="CI35" s="230"/>
      <c r="CJ35" s="230"/>
      <c r="CK35" s="230"/>
      <c r="CL35" s="230"/>
      <c r="CM35" s="230"/>
      <c r="CN35" s="230"/>
      <c r="CO35" s="230"/>
      <c r="CP35" s="230"/>
      <c r="CQ35" s="230"/>
      <c r="CR35" s="230"/>
      <c r="CS35" s="230"/>
      <c r="CT35" s="230"/>
      <c r="CU35" s="230"/>
      <c r="CV35" s="230"/>
      <c r="CW35" s="230"/>
      <c r="CX35" s="230"/>
      <c r="CY35" s="230"/>
      <c r="CZ35" s="230"/>
      <c r="DA35" s="230"/>
      <c r="DB35" s="230"/>
      <c r="DC35" s="230"/>
      <c r="DD35" s="230"/>
      <c r="DE35" s="230"/>
      <c r="DF35" s="230"/>
      <c r="DG35" s="230"/>
      <c r="DH35" s="230"/>
      <c r="DI35" s="230"/>
      <c r="DJ35" s="230"/>
      <c r="DK35" s="230"/>
      <c r="DL35" s="230"/>
      <c r="DM35" s="230"/>
      <c r="DN35" s="230"/>
      <c r="DO35" s="230"/>
      <c r="DP35" s="230"/>
      <c r="DQ35" s="230"/>
      <c r="DR35" s="230"/>
      <c r="DS35" s="230"/>
      <c r="DT35" s="230"/>
      <c r="DU35" s="230"/>
      <c r="DV35" s="230"/>
      <c r="DW35" s="230"/>
      <c r="DX35" s="230"/>
      <c r="DY35" s="230"/>
      <c r="DZ35" s="230"/>
      <c r="EA35" s="230"/>
      <c r="EB35" s="230"/>
      <c r="EC35" s="230"/>
      <c r="ED35" s="230"/>
      <c r="EE35" s="230"/>
      <c r="EF35" s="230"/>
      <c r="EG35" s="230"/>
      <c r="EH35" s="230"/>
      <c r="EI35" s="230"/>
      <c r="EJ35" s="230"/>
      <c r="EK35" s="230"/>
      <c r="EL35" s="230"/>
      <c r="EM35" s="230"/>
      <c r="EN35" s="230"/>
      <c r="EO35" s="230"/>
      <c r="EP35" s="230"/>
      <c r="EQ35" s="230"/>
      <c r="ER35" s="230"/>
      <c r="ES35" s="230"/>
      <c r="ET35" s="230"/>
      <c r="EU35" s="230"/>
      <c r="EV35" s="230"/>
      <c r="EW35" s="230"/>
      <c r="EX35" s="230"/>
      <c r="EY35" s="230"/>
      <c r="EZ35" s="230"/>
      <c r="FA35" s="230"/>
      <c r="FB35" s="230"/>
      <c r="FC35" s="230"/>
      <c r="FD35" s="230"/>
      <c r="FE35" s="230"/>
      <c r="FF35" s="230"/>
      <c r="FG35" s="230"/>
      <c r="FH35" s="230"/>
      <c r="FI35" s="230"/>
      <c r="FJ35" s="230"/>
      <c r="FK35" s="230"/>
      <c r="FL35" s="230"/>
      <c r="FM35" s="230"/>
      <c r="FN35" s="230"/>
      <c r="FO35" s="230"/>
      <c r="FP35" s="230"/>
      <c r="FQ35" s="230"/>
      <c r="FR35" s="230"/>
      <c r="FS35" s="230"/>
      <c r="FT35" s="230"/>
      <c r="FU35" s="230"/>
      <c r="FV35" s="230"/>
      <c r="FW35" s="230"/>
      <c r="FX35" s="230"/>
      <c r="FY35" s="230"/>
      <c r="FZ35" s="230"/>
      <c r="GA35" s="230"/>
      <c r="GB35" s="230"/>
      <c r="GC35" s="230"/>
      <c r="GD35" s="230"/>
      <c r="GE35" s="230"/>
      <c r="GF35" s="230"/>
      <c r="GG35" s="230"/>
      <c r="GH35" s="230"/>
      <c r="GI35" s="230"/>
      <c r="GJ35" s="230"/>
      <c r="GK35" s="230"/>
      <c r="GL35" s="230"/>
      <c r="GM35" s="230"/>
      <c r="GN35" s="230"/>
      <c r="GO35" s="230"/>
      <c r="GP35" s="230"/>
      <c r="GQ35" s="230"/>
      <c r="GR35" s="230"/>
      <c r="GS35" s="230"/>
      <c r="GT35" s="230"/>
      <c r="GU35" s="230"/>
      <c r="GV35" s="230"/>
      <c r="GW35" s="230"/>
      <c r="GX35" s="230"/>
      <c r="GY35" s="230"/>
      <c r="GZ35" s="230"/>
      <c r="HA35" s="230"/>
      <c r="HB35" s="230"/>
      <c r="HC35" s="230"/>
      <c r="HD35" s="230"/>
      <c r="HE35" s="230"/>
      <c r="HF35" s="230"/>
      <c r="HG35" s="230"/>
      <c r="HH35" s="230"/>
      <c r="HI35" s="230"/>
      <c r="HJ35" s="230"/>
      <c r="HK35" s="230"/>
      <c r="HL35" s="230"/>
      <c r="HM35" s="230"/>
      <c r="HN35" s="230"/>
      <c r="HO35" s="230"/>
      <c r="HP35" s="230"/>
      <c r="HQ35" s="230"/>
      <c r="HR35" s="230"/>
      <c r="HS35" s="230"/>
      <c r="HT35" s="230"/>
      <c r="HU35" s="230"/>
      <c r="HV35" s="230"/>
      <c r="HW35" s="230"/>
      <c r="HX35" s="230"/>
      <c r="HY35" s="230"/>
    </row>
    <row r="36" spans="1:233" s="235" customFormat="1" ht="18" customHeight="1">
      <c r="A36" s="213">
        <v>5</v>
      </c>
      <c r="B36" s="232" t="s">
        <v>73</v>
      </c>
      <c r="C36" s="233">
        <v>2952</v>
      </c>
      <c r="D36" s="234">
        <v>854.25389905149063</v>
      </c>
      <c r="E36" s="233">
        <v>23874</v>
      </c>
      <c r="F36" s="234">
        <v>991.49677473402028</v>
      </c>
      <c r="G36" s="233">
        <v>10074</v>
      </c>
      <c r="H36" s="234">
        <v>673.61774865991651</v>
      </c>
    </row>
    <row r="37" spans="1:233" s="235" customFormat="1" ht="18" customHeight="1">
      <c r="A37" s="213">
        <v>9</v>
      </c>
      <c r="B37" s="232" t="s">
        <v>74</v>
      </c>
      <c r="C37" s="233">
        <v>4818</v>
      </c>
      <c r="D37" s="234">
        <v>1093.3951224574512</v>
      </c>
      <c r="E37" s="233">
        <v>61213</v>
      </c>
      <c r="F37" s="234">
        <v>1224.3796149510727</v>
      </c>
      <c r="G37" s="233">
        <v>20978</v>
      </c>
      <c r="H37" s="234">
        <v>734.0670631137383</v>
      </c>
    </row>
    <row r="38" spans="1:233" s="235" customFormat="1" ht="18" customHeight="1">
      <c r="A38" s="213">
        <v>24</v>
      </c>
      <c r="B38" s="232" t="s">
        <v>75</v>
      </c>
      <c r="C38" s="233">
        <v>13901</v>
      </c>
      <c r="D38" s="234">
        <v>1038.7805208258399</v>
      </c>
      <c r="E38" s="233">
        <v>86006</v>
      </c>
      <c r="F38" s="234">
        <v>1143.7225913308375</v>
      </c>
      <c r="G38" s="233">
        <v>35582</v>
      </c>
      <c r="H38" s="234">
        <v>701.24755775392032</v>
      </c>
    </row>
    <row r="39" spans="1:233" s="235" customFormat="1" ht="18" customHeight="1">
      <c r="A39" s="213">
        <v>34</v>
      </c>
      <c r="B39" s="232" t="s">
        <v>76</v>
      </c>
      <c r="C39" s="233">
        <v>4075</v>
      </c>
      <c r="D39" s="234">
        <v>964.00817914110416</v>
      </c>
      <c r="E39" s="233">
        <v>26010</v>
      </c>
      <c r="F39" s="234">
        <v>1187.6482483660129</v>
      </c>
      <c r="G39" s="233">
        <v>10590</v>
      </c>
      <c r="H39" s="234">
        <v>744.18575637393781</v>
      </c>
    </row>
    <row r="40" spans="1:233" s="235" customFormat="1" ht="18" customHeight="1">
      <c r="A40" s="213">
        <v>37</v>
      </c>
      <c r="B40" s="232" t="s">
        <v>77</v>
      </c>
      <c r="C40" s="233">
        <v>5248</v>
      </c>
      <c r="D40" s="234">
        <v>925.39993902439028</v>
      </c>
      <c r="E40" s="233">
        <v>51010</v>
      </c>
      <c r="F40" s="234">
        <v>1060.5179321701628</v>
      </c>
      <c r="G40" s="233">
        <v>20446</v>
      </c>
      <c r="H40" s="234">
        <v>691.44698718575773</v>
      </c>
    </row>
    <row r="41" spans="1:233" s="235" customFormat="1" ht="18" customHeight="1">
      <c r="A41" s="213">
        <v>40</v>
      </c>
      <c r="B41" s="232" t="s">
        <v>78</v>
      </c>
      <c r="C41" s="233">
        <v>2287</v>
      </c>
      <c r="D41" s="234">
        <v>915.29846086576288</v>
      </c>
      <c r="E41" s="233">
        <v>20931</v>
      </c>
      <c r="F41" s="234">
        <v>1088.0870651187233</v>
      </c>
      <c r="G41" s="233">
        <v>8696</v>
      </c>
      <c r="H41" s="234">
        <v>696.8154254829808</v>
      </c>
    </row>
    <row r="42" spans="1:233" s="235" customFormat="1" ht="18" customHeight="1">
      <c r="A42" s="213">
        <v>42</v>
      </c>
      <c r="B42" s="232" t="s">
        <v>79</v>
      </c>
      <c r="C42" s="233">
        <v>1216</v>
      </c>
      <c r="D42" s="234">
        <v>947.88939967105262</v>
      </c>
      <c r="E42" s="233">
        <v>14825</v>
      </c>
      <c r="F42" s="234">
        <v>1072.1771284991569</v>
      </c>
      <c r="G42" s="233">
        <v>5362</v>
      </c>
      <c r="H42" s="234">
        <v>675.82252144722111</v>
      </c>
    </row>
    <row r="43" spans="1:233" s="235" customFormat="1" ht="18" customHeight="1">
      <c r="A43" s="213">
        <v>47</v>
      </c>
      <c r="B43" s="232" t="s">
        <v>80</v>
      </c>
      <c r="C43" s="233">
        <v>9617</v>
      </c>
      <c r="D43" s="234">
        <v>976.85402100447118</v>
      </c>
      <c r="E43" s="233">
        <v>73578</v>
      </c>
      <c r="F43" s="234">
        <v>1304.696865095545</v>
      </c>
      <c r="G43" s="233">
        <v>27953</v>
      </c>
      <c r="H43" s="234">
        <v>802.12738918899583</v>
      </c>
    </row>
    <row r="44" spans="1:233" s="235" customFormat="1" ht="18" customHeight="1">
      <c r="A44" s="213">
        <v>49</v>
      </c>
      <c r="B44" s="232" t="s">
        <v>81</v>
      </c>
      <c r="C44" s="233">
        <v>2500</v>
      </c>
      <c r="D44" s="234">
        <v>893.62023599999998</v>
      </c>
      <c r="E44" s="233">
        <v>30615</v>
      </c>
      <c r="F44" s="234">
        <v>953.71052196635617</v>
      </c>
      <c r="G44" s="233">
        <v>13216</v>
      </c>
      <c r="H44" s="234">
        <v>650.81634155569009</v>
      </c>
    </row>
    <row r="45" spans="1:233" s="235" customFormat="1" ht="18" hidden="1" customHeight="1">
      <c r="A45" s="213"/>
      <c r="B45" s="232"/>
      <c r="C45" s="233"/>
      <c r="D45" s="234"/>
      <c r="E45" s="233"/>
      <c r="F45" s="234"/>
      <c r="G45" s="233"/>
      <c r="H45" s="234"/>
    </row>
    <row r="46" spans="1:233" s="231" customFormat="1" ht="18" customHeight="1">
      <c r="A46" s="213"/>
      <c r="B46" s="226" t="s">
        <v>82</v>
      </c>
      <c r="C46" s="227">
        <v>43904</v>
      </c>
      <c r="D46" s="228">
        <v>905.2634181395772</v>
      </c>
      <c r="E46" s="227">
        <v>216386</v>
      </c>
      <c r="F46" s="228">
        <v>1077.3021724603257</v>
      </c>
      <c r="G46" s="227">
        <v>95487</v>
      </c>
      <c r="H46" s="228">
        <v>718.12331950946168</v>
      </c>
      <c r="I46" s="229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0"/>
      <c r="BR46" s="230"/>
      <c r="BS46" s="230"/>
      <c r="BT46" s="230"/>
      <c r="BU46" s="230"/>
      <c r="BV46" s="230"/>
      <c r="BW46" s="230"/>
      <c r="BX46" s="230"/>
      <c r="BY46" s="230"/>
      <c r="BZ46" s="230"/>
      <c r="CA46" s="230"/>
      <c r="CB46" s="230"/>
      <c r="CC46" s="230"/>
      <c r="CD46" s="230"/>
      <c r="CE46" s="230"/>
      <c r="CF46" s="230"/>
      <c r="CG46" s="230"/>
      <c r="CH46" s="230"/>
      <c r="CI46" s="230"/>
      <c r="CJ46" s="230"/>
      <c r="CK46" s="230"/>
      <c r="CL46" s="230"/>
      <c r="CM46" s="230"/>
      <c r="CN46" s="230"/>
      <c r="CO46" s="230"/>
      <c r="CP46" s="230"/>
      <c r="CQ46" s="230"/>
      <c r="CR46" s="230"/>
      <c r="CS46" s="230"/>
      <c r="CT46" s="230"/>
      <c r="CU46" s="230"/>
      <c r="CV46" s="230"/>
      <c r="CW46" s="230"/>
      <c r="CX46" s="230"/>
      <c r="CY46" s="230"/>
      <c r="CZ46" s="230"/>
      <c r="DA46" s="230"/>
      <c r="DB46" s="230"/>
      <c r="DC46" s="230"/>
      <c r="DD46" s="230"/>
      <c r="DE46" s="230"/>
      <c r="DF46" s="230"/>
      <c r="DG46" s="230"/>
      <c r="DH46" s="230"/>
      <c r="DI46" s="230"/>
      <c r="DJ46" s="230"/>
      <c r="DK46" s="230"/>
      <c r="DL46" s="230"/>
      <c r="DM46" s="230"/>
      <c r="DN46" s="230"/>
      <c r="DO46" s="230"/>
      <c r="DP46" s="230"/>
      <c r="DQ46" s="230"/>
      <c r="DR46" s="230"/>
      <c r="DS46" s="230"/>
      <c r="DT46" s="230"/>
      <c r="DU46" s="230"/>
      <c r="DV46" s="230"/>
      <c r="DW46" s="230"/>
      <c r="DX46" s="230"/>
      <c r="DY46" s="230"/>
      <c r="DZ46" s="230"/>
      <c r="EA46" s="230"/>
      <c r="EB46" s="230"/>
      <c r="EC46" s="230"/>
      <c r="ED46" s="230"/>
      <c r="EE46" s="230"/>
      <c r="EF46" s="230"/>
      <c r="EG46" s="230"/>
      <c r="EH46" s="230"/>
      <c r="EI46" s="230"/>
      <c r="EJ46" s="230"/>
      <c r="EK46" s="230"/>
      <c r="EL46" s="230"/>
      <c r="EM46" s="230"/>
      <c r="EN46" s="230"/>
      <c r="EO46" s="230"/>
      <c r="EP46" s="230"/>
      <c r="EQ46" s="230"/>
      <c r="ER46" s="230"/>
      <c r="ES46" s="230"/>
      <c r="ET46" s="230"/>
      <c r="EU46" s="230"/>
      <c r="EV46" s="230"/>
      <c r="EW46" s="230"/>
      <c r="EX46" s="230"/>
      <c r="EY46" s="230"/>
      <c r="EZ46" s="230"/>
      <c r="FA46" s="230"/>
      <c r="FB46" s="230"/>
      <c r="FC46" s="230"/>
      <c r="FD46" s="230"/>
      <c r="FE46" s="230"/>
      <c r="FF46" s="230"/>
      <c r="FG46" s="230"/>
      <c r="FH46" s="230"/>
      <c r="FI46" s="230"/>
      <c r="FJ46" s="230"/>
      <c r="FK46" s="230"/>
      <c r="FL46" s="230"/>
      <c r="FM46" s="230"/>
      <c r="FN46" s="230"/>
      <c r="FO46" s="230"/>
      <c r="FP46" s="230"/>
      <c r="FQ46" s="230"/>
      <c r="FR46" s="230"/>
      <c r="FS46" s="230"/>
      <c r="FT46" s="230"/>
      <c r="FU46" s="230"/>
      <c r="FV46" s="230"/>
      <c r="FW46" s="230"/>
      <c r="FX46" s="230"/>
      <c r="FY46" s="230"/>
      <c r="FZ46" s="230"/>
      <c r="GA46" s="230"/>
      <c r="GB46" s="230"/>
      <c r="GC46" s="230"/>
      <c r="GD46" s="230"/>
      <c r="GE46" s="230"/>
      <c r="GF46" s="230"/>
      <c r="GG46" s="230"/>
      <c r="GH46" s="230"/>
      <c r="GI46" s="230"/>
      <c r="GJ46" s="230"/>
      <c r="GK46" s="230"/>
      <c r="GL46" s="230"/>
      <c r="GM46" s="230"/>
      <c r="GN46" s="230"/>
      <c r="GO46" s="230"/>
      <c r="GP46" s="230"/>
      <c r="GQ46" s="230"/>
      <c r="GR46" s="230"/>
      <c r="GS46" s="230"/>
      <c r="GT46" s="230"/>
      <c r="GU46" s="230"/>
      <c r="GV46" s="230"/>
      <c r="GW46" s="230"/>
      <c r="GX46" s="230"/>
      <c r="GY46" s="230"/>
      <c r="GZ46" s="230"/>
      <c r="HA46" s="230"/>
      <c r="HB46" s="230"/>
      <c r="HC46" s="230"/>
      <c r="HD46" s="230"/>
      <c r="HE46" s="230"/>
      <c r="HF46" s="230"/>
      <c r="HG46" s="230"/>
      <c r="HH46" s="230"/>
      <c r="HI46" s="230"/>
      <c r="HJ46" s="230"/>
      <c r="HK46" s="230"/>
      <c r="HL46" s="230"/>
      <c r="HM46" s="230"/>
      <c r="HN46" s="230"/>
      <c r="HO46" s="230"/>
      <c r="HP46" s="230"/>
      <c r="HQ46" s="230"/>
      <c r="HR46" s="230"/>
      <c r="HS46" s="230"/>
      <c r="HT46" s="230"/>
      <c r="HU46" s="230"/>
      <c r="HV46" s="230"/>
      <c r="HW46" s="230"/>
      <c r="HX46" s="230"/>
      <c r="HY46" s="230"/>
    </row>
    <row r="47" spans="1:233" s="235" customFormat="1" ht="18" customHeight="1">
      <c r="A47" s="213">
        <v>2</v>
      </c>
      <c r="B47" s="232" t="s">
        <v>83</v>
      </c>
      <c r="C47" s="233">
        <v>7194</v>
      </c>
      <c r="D47" s="234">
        <v>906.05383236030013</v>
      </c>
      <c r="E47" s="233">
        <v>42726</v>
      </c>
      <c r="F47" s="234">
        <v>1027.9478001685154</v>
      </c>
      <c r="G47" s="233">
        <v>18637</v>
      </c>
      <c r="H47" s="234">
        <v>696.01968342544387</v>
      </c>
    </row>
    <row r="48" spans="1:233" s="235" customFormat="1" ht="18" customHeight="1">
      <c r="A48" s="213">
        <v>13</v>
      </c>
      <c r="B48" s="232" t="s">
        <v>84</v>
      </c>
      <c r="C48" s="233">
        <v>14628</v>
      </c>
      <c r="D48" s="234">
        <v>895.22185808039376</v>
      </c>
      <c r="E48" s="233">
        <v>52287</v>
      </c>
      <c r="F48" s="234">
        <v>1104.5765687455773</v>
      </c>
      <c r="G48" s="233">
        <v>26927</v>
      </c>
      <c r="H48" s="234">
        <v>743.17853715601439</v>
      </c>
    </row>
    <row r="49" spans="1:233" s="235" customFormat="1" ht="18" customHeight="1">
      <c r="A49" s="213">
        <v>16</v>
      </c>
      <c r="B49" s="232" t="s">
        <v>85</v>
      </c>
      <c r="C49" s="233">
        <v>5961</v>
      </c>
      <c r="D49" s="234">
        <v>850.95469552088571</v>
      </c>
      <c r="E49" s="233">
        <v>24999</v>
      </c>
      <c r="F49" s="234">
        <v>973.75540941637655</v>
      </c>
      <c r="G49" s="233">
        <v>11211</v>
      </c>
      <c r="H49" s="234">
        <v>683.54123896173405</v>
      </c>
    </row>
    <row r="50" spans="1:233" s="235" customFormat="1" ht="18" customHeight="1">
      <c r="A50" s="213">
        <v>19</v>
      </c>
      <c r="B50" s="232" t="s">
        <v>86</v>
      </c>
      <c r="C50" s="233">
        <v>5665</v>
      </c>
      <c r="D50" s="234">
        <v>996.52819593998208</v>
      </c>
      <c r="E50" s="233">
        <v>24864</v>
      </c>
      <c r="F50" s="234">
        <v>1233.9253712194336</v>
      </c>
      <c r="G50" s="233">
        <v>9332</v>
      </c>
      <c r="H50" s="234">
        <v>769.67623660522929</v>
      </c>
    </row>
    <row r="51" spans="1:233" s="235" customFormat="1" ht="18" customHeight="1">
      <c r="A51" s="213">
        <v>45</v>
      </c>
      <c r="B51" s="232" t="s">
        <v>87</v>
      </c>
      <c r="C51" s="233">
        <v>10456</v>
      </c>
      <c r="D51" s="234">
        <v>900.28264441468991</v>
      </c>
      <c r="E51" s="233">
        <v>71510</v>
      </c>
      <c r="F51" s="234">
        <v>1068.5887738777792</v>
      </c>
      <c r="G51" s="233">
        <v>29380</v>
      </c>
      <c r="H51" s="234">
        <v>706.00254016337647</v>
      </c>
    </row>
    <row r="52" spans="1:233" s="235" customFormat="1" ht="18" hidden="1" customHeight="1">
      <c r="A52" s="213"/>
      <c r="B52" s="232"/>
      <c r="C52" s="233"/>
      <c r="D52" s="234"/>
      <c r="E52" s="233"/>
      <c r="F52" s="234"/>
      <c r="G52" s="233"/>
      <c r="H52" s="234"/>
    </row>
    <row r="53" spans="1:233" s="231" customFormat="1" ht="18" customHeight="1">
      <c r="A53" s="213"/>
      <c r="B53" s="226" t="s">
        <v>88</v>
      </c>
      <c r="C53" s="227">
        <v>161652</v>
      </c>
      <c r="D53" s="228">
        <v>1078.2200199811946</v>
      </c>
      <c r="E53" s="227">
        <v>1128297</v>
      </c>
      <c r="F53" s="228">
        <v>1183.4275295245861</v>
      </c>
      <c r="G53" s="227">
        <v>391434</v>
      </c>
      <c r="H53" s="228">
        <v>735.10319719288532</v>
      </c>
      <c r="I53" s="229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  <c r="GA53" s="230"/>
      <c r="GB53" s="230"/>
      <c r="GC53" s="230"/>
      <c r="GD53" s="230"/>
      <c r="GE53" s="230"/>
      <c r="GF53" s="230"/>
      <c r="GG53" s="230"/>
      <c r="GH53" s="230"/>
      <c r="GI53" s="230"/>
      <c r="GJ53" s="230"/>
      <c r="GK53" s="230"/>
      <c r="GL53" s="230"/>
      <c r="GM53" s="230"/>
      <c r="GN53" s="230"/>
      <c r="GO53" s="230"/>
      <c r="GP53" s="230"/>
      <c r="GQ53" s="230"/>
      <c r="GR53" s="230"/>
      <c r="GS53" s="230"/>
      <c r="GT53" s="230"/>
      <c r="GU53" s="230"/>
      <c r="GV53" s="230"/>
      <c r="GW53" s="230"/>
      <c r="GX53" s="230"/>
      <c r="GY53" s="230"/>
      <c r="GZ53" s="230"/>
      <c r="HA53" s="230"/>
      <c r="HB53" s="230"/>
      <c r="HC53" s="230"/>
      <c r="HD53" s="230"/>
      <c r="HE53" s="230"/>
      <c r="HF53" s="230"/>
      <c r="HG53" s="230"/>
      <c r="HH53" s="230"/>
      <c r="HI53" s="230"/>
      <c r="HJ53" s="230"/>
      <c r="HK53" s="230"/>
      <c r="HL53" s="230"/>
      <c r="HM53" s="230"/>
      <c r="HN53" s="230"/>
      <c r="HO53" s="230"/>
      <c r="HP53" s="230"/>
      <c r="HQ53" s="230"/>
      <c r="HR53" s="230"/>
      <c r="HS53" s="230"/>
      <c r="HT53" s="230"/>
      <c r="HU53" s="230"/>
      <c r="HV53" s="230"/>
      <c r="HW53" s="230"/>
      <c r="HX53" s="230"/>
      <c r="HY53" s="230"/>
    </row>
    <row r="54" spans="1:233" s="235" customFormat="1" ht="18" customHeight="1">
      <c r="A54" s="213">
        <v>8</v>
      </c>
      <c r="B54" s="232" t="s">
        <v>89</v>
      </c>
      <c r="C54" s="233">
        <v>122212</v>
      </c>
      <c r="D54" s="234">
        <v>1111.2881213792427</v>
      </c>
      <c r="E54" s="233">
        <v>851705</v>
      </c>
      <c r="F54" s="234">
        <v>1220.5567253685256</v>
      </c>
      <c r="G54" s="233">
        <v>290887</v>
      </c>
      <c r="H54" s="234">
        <v>761.84298968327903</v>
      </c>
    </row>
    <row r="55" spans="1:233" s="235" customFormat="1" ht="18" customHeight="1">
      <c r="A55" s="213">
        <v>17</v>
      </c>
      <c r="B55" s="232" t="s">
        <v>90</v>
      </c>
      <c r="C55" s="233">
        <v>12595</v>
      </c>
      <c r="D55" s="234">
        <v>950.09688447796759</v>
      </c>
      <c r="E55" s="233">
        <v>106039</v>
      </c>
      <c r="F55" s="234">
        <v>1054.5349895793056</v>
      </c>
      <c r="G55" s="233">
        <v>36324</v>
      </c>
      <c r="H55" s="234">
        <v>643.15790138751242</v>
      </c>
    </row>
    <row r="56" spans="1:233" s="235" customFormat="1" ht="18" customHeight="1">
      <c r="A56" s="213">
        <v>25</v>
      </c>
      <c r="B56" s="232" t="s">
        <v>91</v>
      </c>
      <c r="C56" s="233">
        <v>10399</v>
      </c>
      <c r="D56" s="234">
        <v>957.24586594864911</v>
      </c>
      <c r="E56" s="233">
        <v>61338</v>
      </c>
      <c r="F56" s="234">
        <v>1014.8541134370209</v>
      </c>
      <c r="G56" s="233">
        <v>24515</v>
      </c>
      <c r="H56" s="234">
        <v>628.17416683663055</v>
      </c>
    </row>
    <row r="57" spans="1:233" s="235" customFormat="1" ht="18" customHeight="1">
      <c r="A57" s="213">
        <v>43</v>
      </c>
      <c r="B57" s="232" t="s">
        <v>92</v>
      </c>
      <c r="C57" s="233">
        <v>16446</v>
      </c>
      <c r="D57" s="234">
        <v>1007.1025635412866</v>
      </c>
      <c r="E57" s="233">
        <v>109215</v>
      </c>
      <c r="F57" s="234">
        <v>1113.6978265805978</v>
      </c>
      <c r="G57" s="233">
        <v>39708</v>
      </c>
      <c r="H57" s="234">
        <v>689.34234511937132</v>
      </c>
    </row>
    <row r="58" spans="1:233" s="235" customFormat="1" ht="18" hidden="1" customHeight="1">
      <c r="A58" s="213"/>
      <c r="B58" s="232"/>
      <c r="C58" s="233"/>
      <c r="D58" s="234"/>
      <c r="E58" s="233"/>
      <c r="F58" s="234"/>
      <c r="G58" s="233"/>
      <c r="H58" s="234"/>
    </row>
    <row r="59" spans="1:233" s="231" customFormat="1" ht="18" customHeight="1">
      <c r="A59" s="213"/>
      <c r="B59" s="226" t="s">
        <v>93</v>
      </c>
      <c r="C59" s="227">
        <v>96227</v>
      </c>
      <c r="D59" s="228">
        <v>935.0248346098291</v>
      </c>
      <c r="E59" s="227">
        <v>621058</v>
      </c>
      <c r="F59" s="228">
        <v>1063.3950200786398</v>
      </c>
      <c r="G59" s="227">
        <v>242621</v>
      </c>
      <c r="H59" s="228">
        <v>683.01910465293588</v>
      </c>
      <c r="I59" s="229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0"/>
      <c r="BU59" s="230"/>
      <c r="BV59" s="230"/>
      <c r="BW59" s="230"/>
      <c r="BX59" s="230"/>
      <c r="BY59" s="230"/>
      <c r="BZ59" s="230"/>
      <c r="CA59" s="230"/>
      <c r="CB59" s="230"/>
      <c r="CC59" s="230"/>
      <c r="CD59" s="230"/>
      <c r="CE59" s="230"/>
      <c r="CF59" s="230"/>
      <c r="CG59" s="230"/>
      <c r="CH59" s="230"/>
      <c r="CI59" s="230"/>
      <c r="CJ59" s="230"/>
      <c r="CK59" s="230"/>
      <c r="CL59" s="230"/>
      <c r="CM59" s="230"/>
      <c r="CN59" s="230"/>
      <c r="CO59" s="230"/>
      <c r="CP59" s="230"/>
      <c r="CQ59" s="230"/>
      <c r="CR59" s="230"/>
      <c r="CS59" s="230"/>
      <c r="CT59" s="230"/>
      <c r="CU59" s="230"/>
      <c r="CV59" s="230"/>
      <c r="CW59" s="230"/>
      <c r="CX59" s="230"/>
      <c r="CY59" s="230"/>
      <c r="CZ59" s="230"/>
      <c r="DA59" s="230"/>
      <c r="DB59" s="230"/>
      <c r="DC59" s="230"/>
      <c r="DD59" s="230"/>
      <c r="DE59" s="230"/>
      <c r="DF59" s="230"/>
      <c r="DG59" s="230"/>
      <c r="DH59" s="230"/>
      <c r="DI59" s="230"/>
      <c r="DJ59" s="230"/>
      <c r="DK59" s="230"/>
      <c r="DL59" s="230"/>
      <c r="DM59" s="230"/>
      <c r="DN59" s="230"/>
      <c r="DO59" s="230"/>
      <c r="DP59" s="230"/>
      <c r="DQ59" s="230"/>
      <c r="DR59" s="230"/>
      <c r="DS59" s="230"/>
      <c r="DT59" s="230"/>
      <c r="DU59" s="230"/>
      <c r="DV59" s="230"/>
      <c r="DW59" s="230"/>
      <c r="DX59" s="230"/>
      <c r="DY59" s="230"/>
      <c r="DZ59" s="230"/>
      <c r="EA59" s="230"/>
      <c r="EB59" s="230"/>
      <c r="EC59" s="230"/>
      <c r="ED59" s="230"/>
      <c r="EE59" s="230"/>
      <c r="EF59" s="230"/>
      <c r="EG59" s="230"/>
      <c r="EH59" s="230"/>
      <c r="EI59" s="230"/>
      <c r="EJ59" s="230"/>
      <c r="EK59" s="230"/>
      <c r="EL59" s="230"/>
      <c r="EM59" s="230"/>
      <c r="EN59" s="230"/>
      <c r="EO59" s="230"/>
      <c r="EP59" s="230"/>
      <c r="EQ59" s="230"/>
      <c r="ER59" s="230"/>
      <c r="ES59" s="230"/>
      <c r="ET59" s="230"/>
      <c r="EU59" s="230"/>
      <c r="EV59" s="230"/>
      <c r="EW59" s="230"/>
      <c r="EX59" s="230"/>
      <c r="EY59" s="230"/>
      <c r="EZ59" s="230"/>
      <c r="FA59" s="230"/>
      <c r="FB59" s="230"/>
      <c r="FC59" s="230"/>
      <c r="FD59" s="230"/>
      <c r="FE59" s="230"/>
      <c r="FF59" s="230"/>
      <c r="FG59" s="230"/>
      <c r="FH59" s="230"/>
      <c r="FI59" s="230"/>
      <c r="FJ59" s="230"/>
      <c r="FK59" s="230"/>
      <c r="FL59" s="230"/>
      <c r="FM59" s="230"/>
      <c r="FN59" s="230"/>
      <c r="FO59" s="230"/>
      <c r="FP59" s="230"/>
      <c r="FQ59" s="230"/>
      <c r="FR59" s="230"/>
      <c r="FS59" s="230"/>
      <c r="FT59" s="230"/>
      <c r="FU59" s="230"/>
      <c r="FV59" s="230"/>
      <c r="FW59" s="230"/>
      <c r="FX59" s="230"/>
      <c r="FY59" s="230"/>
      <c r="FZ59" s="230"/>
      <c r="GA59" s="230"/>
      <c r="GB59" s="230"/>
      <c r="GC59" s="230"/>
      <c r="GD59" s="230"/>
      <c r="GE59" s="230"/>
      <c r="GF59" s="230"/>
      <c r="GG59" s="230"/>
      <c r="GH59" s="230"/>
      <c r="GI59" s="230"/>
      <c r="GJ59" s="230"/>
      <c r="GK59" s="230"/>
      <c r="GL59" s="230"/>
      <c r="GM59" s="230"/>
      <c r="GN59" s="230"/>
      <c r="GO59" s="230"/>
      <c r="GP59" s="230"/>
      <c r="GQ59" s="230"/>
      <c r="GR59" s="230"/>
      <c r="GS59" s="230"/>
      <c r="GT59" s="230"/>
      <c r="GU59" s="230"/>
      <c r="GV59" s="230"/>
      <c r="GW59" s="230"/>
      <c r="GX59" s="230"/>
      <c r="GY59" s="230"/>
      <c r="GZ59" s="230"/>
      <c r="HA59" s="230"/>
      <c r="HB59" s="230"/>
      <c r="HC59" s="230"/>
      <c r="HD59" s="230"/>
      <c r="HE59" s="230"/>
      <c r="HF59" s="230"/>
      <c r="HG59" s="230"/>
      <c r="HH59" s="230"/>
      <c r="HI59" s="230"/>
      <c r="HJ59" s="230"/>
      <c r="HK59" s="230"/>
      <c r="HL59" s="230"/>
      <c r="HM59" s="230"/>
      <c r="HN59" s="230"/>
      <c r="HO59" s="230"/>
      <c r="HP59" s="230"/>
      <c r="HQ59" s="230"/>
      <c r="HR59" s="230"/>
      <c r="HS59" s="230"/>
      <c r="HT59" s="230"/>
      <c r="HU59" s="230"/>
      <c r="HV59" s="230"/>
      <c r="HW59" s="230"/>
      <c r="HX59" s="230"/>
      <c r="HY59" s="230"/>
    </row>
    <row r="60" spans="1:233" s="235" customFormat="1" ht="18" customHeight="1">
      <c r="A60" s="213">
        <v>3</v>
      </c>
      <c r="B60" s="232" t="s">
        <v>94</v>
      </c>
      <c r="C60" s="233">
        <v>23312</v>
      </c>
      <c r="D60" s="234">
        <v>883.43955730954019</v>
      </c>
      <c r="E60" s="233">
        <v>205699</v>
      </c>
      <c r="F60" s="234">
        <v>990.27299048609848</v>
      </c>
      <c r="G60" s="233">
        <v>79875</v>
      </c>
      <c r="H60" s="234">
        <v>660.77166923317679</v>
      </c>
    </row>
    <row r="61" spans="1:233" s="235" customFormat="1" ht="18" customHeight="1">
      <c r="A61" s="213">
        <v>12</v>
      </c>
      <c r="B61" s="232" t="s">
        <v>95</v>
      </c>
      <c r="C61" s="233">
        <v>13211</v>
      </c>
      <c r="D61" s="234">
        <v>949.52378396790562</v>
      </c>
      <c r="E61" s="233">
        <v>84284</v>
      </c>
      <c r="F61" s="234">
        <v>1010.362954416022</v>
      </c>
      <c r="G61" s="233">
        <v>30067</v>
      </c>
      <c r="H61" s="234">
        <v>652.9662852961718</v>
      </c>
    </row>
    <row r="62" spans="1:233" s="235" customFormat="1" ht="18" customHeight="1">
      <c r="A62" s="213">
        <v>46</v>
      </c>
      <c r="B62" s="232" t="s">
        <v>96</v>
      </c>
      <c r="C62" s="233">
        <v>59704</v>
      </c>
      <c r="D62" s="234">
        <v>951.95854699852612</v>
      </c>
      <c r="E62" s="233">
        <v>331075</v>
      </c>
      <c r="F62" s="234">
        <v>1122.326932749377</v>
      </c>
      <c r="G62" s="233">
        <v>132679</v>
      </c>
      <c r="H62" s="234">
        <v>703.22284468529313</v>
      </c>
    </row>
    <row r="63" spans="1:233" s="235" customFormat="1" ht="18" hidden="1" customHeight="1">
      <c r="A63" s="213"/>
      <c r="B63" s="232"/>
      <c r="C63" s="233"/>
      <c r="D63" s="234"/>
      <c r="E63" s="233"/>
      <c r="F63" s="234"/>
      <c r="G63" s="233"/>
      <c r="H63" s="234"/>
    </row>
    <row r="64" spans="1:233" s="231" customFormat="1" ht="18" customHeight="1">
      <c r="A64" s="213"/>
      <c r="B64" s="226" t="s">
        <v>97</v>
      </c>
      <c r="C64" s="227">
        <v>27154</v>
      </c>
      <c r="D64" s="228">
        <v>831.45706599396044</v>
      </c>
      <c r="E64" s="227">
        <v>129653</v>
      </c>
      <c r="F64" s="228">
        <v>963.6719419527509</v>
      </c>
      <c r="G64" s="227">
        <v>60514</v>
      </c>
      <c r="H64" s="228">
        <v>668.88640711240362</v>
      </c>
      <c r="I64" s="229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  <c r="BV64" s="230"/>
      <c r="BW64" s="230"/>
      <c r="BX64" s="230"/>
      <c r="BY64" s="230"/>
      <c r="BZ64" s="230"/>
      <c r="CA64" s="230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  <c r="CO64" s="230"/>
      <c r="CP64" s="230"/>
      <c r="CQ64" s="230"/>
      <c r="CR64" s="230"/>
      <c r="CS64" s="230"/>
      <c r="CT64" s="230"/>
      <c r="CU64" s="230"/>
      <c r="CV64" s="230"/>
      <c r="CW64" s="230"/>
      <c r="CX64" s="230"/>
      <c r="CY64" s="230"/>
      <c r="CZ64" s="230"/>
      <c r="DA64" s="230"/>
      <c r="DB64" s="230"/>
      <c r="DC64" s="230"/>
      <c r="DD64" s="230"/>
      <c r="DE64" s="230"/>
      <c r="DF64" s="230"/>
      <c r="DG64" s="230"/>
      <c r="DH64" s="230"/>
      <c r="DI64" s="230"/>
      <c r="DJ64" s="230"/>
      <c r="DK64" s="230"/>
      <c r="DL64" s="230"/>
      <c r="DM64" s="230"/>
      <c r="DN64" s="230"/>
      <c r="DO64" s="230"/>
      <c r="DP64" s="230"/>
      <c r="DQ64" s="230"/>
      <c r="DR64" s="230"/>
      <c r="DS64" s="230"/>
      <c r="DT64" s="230"/>
      <c r="DU64" s="230"/>
      <c r="DV64" s="230"/>
      <c r="DW64" s="230"/>
      <c r="DX64" s="230"/>
      <c r="DY64" s="230"/>
      <c r="DZ64" s="230"/>
      <c r="EA64" s="230"/>
      <c r="EB64" s="230"/>
      <c r="EC64" s="230"/>
      <c r="ED64" s="230"/>
      <c r="EE64" s="230"/>
      <c r="EF64" s="230"/>
      <c r="EG64" s="230"/>
      <c r="EH64" s="230"/>
      <c r="EI64" s="230"/>
      <c r="EJ64" s="230"/>
      <c r="EK64" s="230"/>
      <c r="EL64" s="230"/>
      <c r="EM64" s="230"/>
      <c r="EN64" s="230"/>
      <c r="EO64" s="230"/>
      <c r="EP64" s="230"/>
      <c r="EQ64" s="230"/>
      <c r="ER64" s="230"/>
      <c r="ES64" s="230"/>
      <c r="ET64" s="230"/>
      <c r="EU64" s="230"/>
      <c r="EV64" s="230"/>
      <c r="EW64" s="230"/>
      <c r="EX64" s="230"/>
      <c r="EY64" s="230"/>
      <c r="EZ64" s="230"/>
      <c r="FA64" s="230"/>
      <c r="FB64" s="230"/>
      <c r="FC64" s="230"/>
      <c r="FD64" s="230"/>
      <c r="FE64" s="230"/>
      <c r="FF64" s="230"/>
      <c r="FG64" s="230"/>
      <c r="FH64" s="230"/>
      <c r="FI64" s="230"/>
      <c r="FJ64" s="230"/>
      <c r="FK64" s="230"/>
      <c r="FL64" s="230"/>
      <c r="FM64" s="230"/>
      <c r="FN64" s="230"/>
      <c r="FO64" s="230"/>
      <c r="FP64" s="230"/>
      <c r="FQ64" s="230"/>
      <c r="FR64" s="230"/>
      <c r="FS64" s="230"/>
      <c r="FT64" s="230"/>
      <c r="FU64" s="230"/>
      <c r="FV64" s="230"/>
      <c r="FW64" s="230"/>
      <c r="FX64" s="230"/>
      <c r="FY64" s="230"/>
      <c r="FZ64" s="230"/>
      <c r="GA64" s="230"/>
      <c r="GB64" s="230"/>
      <c r="GC64" s="230"/>
      <c r="GD64" s="230"/>
      <c r="GE64" s="230"/>
      <c r="GF64" s="230"/>
      <c r="GG64" s="230"/>
      <c r="GH64" s="230"/>
      <c r="GI64" s="230"/>
      <c r="GJ64" s="230"/>
      <c r="GK64" s="230"/>
      <c r="GL64" s="230"/>
      <c r="GM64" s="230"/>
      <c r="GN64" s="230"/>
      <c r="GO64" s="230"/>
      <c r="GP64" s="230"/>
      <c r="GQ64" s="230"/>
      <c r="GR64" s="230"/>
      <c r="GS64" s="230"/>
      <c r="GT64" s="230"/>
      <c r="GU64" s="230"/>
      <c r="GV64" s="230"/>
      <c r="GW64" s="230"/>
      <c r="GX64" s="230"/>
      <c r="GY64" s="230"/>
      <c r="GZ64" s="230"/>
      <c r="HA64" s="230"/>
      <c r="HB64" s="230"/>
      <c r="HC64" s="230"/>
      <c r="HD64" s="230"/>
      <c r="HE64" s="230"/>
      <c r="HF64" s="230"/>
      <c r="HG64" s="230"/>
      <c r="HH64" s="230"/>
      <c r="HI64" s="230"/>
      <c r="HJ64" s="230"/>
      <c r="HK64" s="230"/>
      <c r="HL64" s="230"/>
      <c r="HM64" s="230"/>
      <c r="HN64" s="230"/>
      <c r="HO64" s="230"/>
      <c r="HP64" s="230"/>
      <c r="HQ64" s="230"/>
      <c r="HR64" s="230"/>
      <c r="HS64" s="230"/>
      <c r="HT64" s="230"/>
      <c r="HU64" s="230"/>
      <c r="HV64" s="230"/>
      <c r="HW64" s="230"/>
      <c r="HX64" s="230"/>
      <c r="HY64" s="230"/>
    </row>
    <row r="65" spans="1:233" s="235" customFormat="1" ht="18" customHeight="1">
      <c r="A65" s="213">
        <v>6</v>
      </c>
      <c r="B65" s="232" t="s">
        <v>98</v>
      </c>
      <c r="C65" s="233">
        <v>16719</v>
      </c>
      <c r="D65" s="234">
        <v>826.01912016268921</v>
      </c>
      <c r="E65" s="233">
        <v>73357</v>
      </c>
      <c r="F65" s="234">
        <v>978.21479136278776</v>
      </c>
      <c r="G65" s="233">
        <v>36084</v>
      </c>
      <c r="H65" s="234">
        <v>685.76186869526657</v>
      </c>
    </row>
    <row r="66" spans="1:233" s="235" customFormat="1" ht="18" customHeight="1">
      <c r="A66" s="213">
        <v>10</v>
      </c>
      <c r="B66" s="232" t="s">
        <v>99</v>
      </c>
      <c r="C66" s="233">
        <v>10435</v>
      </c>
      <c r="D66" s="234">
        <v>840.16976521322476</v>
      </c>
      <c r="E66" s="233">
        <v>56296</v>
      </c>
      <c r="F66" s="234">
        <v>944.72175358817663</v>
      </c>
      <c r="G66" s="233">
        <v>24430</v>
      </c>
      <c r="H66" s="234">
        <v>643.9607355710192</v>
      </c>
    </row>
    <row r="67" spans="1:233" s="235" customFormat="1" ht="18" hidden="1" customHeight="1">
      <c r="A67" s="213"/>
      <c r="B67" s="232"/>
      <c r="C67" s="233"/>
      <c r="D67" s="234"/>
      <c r="E67" s="233"/>
      <c r="F67" s="234"/>
      <c r="G67" s="233"/>
      <c r="H67" s="234"/>
    </row>
    <row r="68" spans="1:233" s="231" customFormat="1" ht="18" customHeight="1">
      <c r="A68" s="213"/>
      <c r="B68" s="226" t="s">
        <v>100</v>
      </c>
      <c r="C68" s="227">
        <v>69457</v>
      </c>
      <c r="D68" s="228">
        <v>891.27542061995177</v>
      </c>
      <c r="E68" s="227">
        <v>478731</v>
      </c>
      <c r="F68" s="228">
        <v>978.66150364192015</v>
      </c>
      <c r="G68" s="227">
        <v>185744</v>
      </c>
      <c r="H68" s="228">
        <v>612.7632312753035</v>
      </c>
      <c r="I68" s="229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  <c r="CO68" s="230"/>
      <c r="CP68" s="230"/>
      <c r="CQ68" s="230"/>
      <c r="CR68" s="230"/>
      <c r="CS68" s="230"/>
      <c r="CT68" s="230"/>
      <c r="CU68" s="230"/>
      <c r="CV68" s="230"/>
      <c r="CW68" s="230"/>
      <c r="CX68" s="230"/>
      <c r="CY68" s="230"/>
      <c r="CZ68" s="230"/>
      <c r="DA68" s="230"/>
      <c r="DB68" s="230"/>
      <c r="DC68" s="230"/>
      <c r="DD68" s="230"/>
      <c r="DE68" s="230"/>
      <c r="DF68" s="230"/>
      <c r="DG68" s="230"/>
      <c r="DH68" s="230"/>
      <c r="DI68" s="230"/>
      <c r="DJ68" s="230"/>
      <c r="DK68" s="230"/>
      <c r="DL68" s="230"/>
      <c r="DM68" s="230"/>
      <c r="DN68" s="230"/>
      <c r="DO68" s="230"/>
      <c r="DP68" s="230"/>
      <c r="DQ68" s="230"/>
      <c r="DR68" s="230"/>
      <c r="DS68" s="230"/>
      <c r="DT68" s="230"/>
      <c r="DU68" s="230"/>
      <c r="DV68" s="230"/>
      <c r="DW68" s="230"/>
      <c r="DX68" s="230"/>
      <c r="DY68" s="230"/>
      <c r="DZ68" s="230"/>
      <c r="EA68" s="230"/>
      <c r="EB68" s="230"/>
      <c r="EC68" s="230"/>
      <c r="ED68" s="230"/>
      <c r="EE68" s="230"/>
      <c r="EF68" s="230"/>
      <c r="EG68" s="230"/>
      <c r="EH68" s="230"/>
      <c r="EI68" s="230"/>
      <c r="EJ68" s="230"/>
      <c r="EK68" s="230"/>
      <c r="EL68" s="230"/>
      <c r="EM68" s="230"/>
      <c r="EN68" s="230"/>
      <c r="EO68" s="230"/>
      <c r="EP68" s="230"/>
      <c r="EQ68" s="230"/>
      <c r="ER68" s="230"/>
      <c r="ES68" s="230"/>
      <c r="ET68" s="230"/>
      <c r="EU68" s="230"/>
      <c r="EV68" s="230"/>
      <c r="EW68" s="230"/>
      <c r="EX68" s="230"/>
      <c r="EY68" s="230"/>
      <c r="EZ68" s="230"/>
      <c r="FA68" s="230"/>
      <c r="FB68" s="230"/>
      <c r="FC68" s="230"/>
      <c r="FD68" s="230"/>
      <c r="FE68" s="230"/>
      <c r="FF68" s="230"/>
      <c r="FG68" s="230"/>
      <c r="FH68" s="230"/>
      <c r="FI68" s="230"/>
      <c r="FJ68" s="230"/>
      <c r="FK68" s="230"/>
      <c r="FL68" s="230"/>
      <c r="FM68" s="230"/>
      <c r="FN68" s="230"/>
      <c r="FO68" s="230"/>
      <c r="FP68" s="230"/>
      <c r="FQ68" s="230"/>
      <c r="FR68" s="230"/>
      <c r="FS68" s="230"/>
      <c r="FT68" s="230"/>
      <c r="FU68" s="230"/>
      <c r="FV68" s="230"/>
      <c r="FW68" s="230"/>
      <c r="FX68" s="230"/>
      <c r="FY68" s="230"/>
      <c r="FZ68" s="230"/>
      <c r="GA68" s="230"/>
      <c r="GB68" s="230"/>
      <c r="GC68" s="230"/>
      <c r="GD68" s="230"/>
      <c r="GE68" s="230"/>
      <c r="GF68" s="230"/>
      <c r="GG68" s="230"/>
      <c r="GH68" s="230"/>
      <c r="GI68" s="230"/>
      <c r="GJ68" s="230"/>
      <c r="GK68" s="230"/>
      <c r="GL68" s="230"/>
      <c r="GM68" s="230"/>
      <c r="GN68" s="230"/>
      <c r="GO68" s="230"/>
      <c r="GP68" s="230"/>
      <c r="GQ68" s="230"/>
      <c r="GR68" s="230"/>
      <c r="GS68" s="230"/>
      <c r="GT68" s="230"/>
      <c r="GU68" s="230"/>
      <c r="GV68" s="230"/>
      <c r="GW68" s="230"/>
      <c r="GX68" s="230"/>
      <c r="GY68" s="230"/>
      <c r="GZ68" s="230"/>
      <c r="HA68" s="230"/>
      <c r="HB68" s="230"/>
      <c r="HC68" s="230"/>
      <c r="HD68" s="230"/>
      <c r="HE68" s="230"/>
      <c r="HF68" s="230"/>
      <c r="HG68" s="230"/>
      <c r="HH68" s="230"/>
      <c r="HI68" s="230"/>
      <c r="HJ68" s="230"/>
      <c r="HK68" s="230"/>
      <c r="HL68" s="230"/>
      <c r="HM68" s="230"/>
      <c r="HN68" s="230"/>
      <c r="HO68" s="230"/>
      <c r="HP68" s="230"/>
      <c r="HQ68" s="230"/>
      <c r="HR68" s="230"/>
      <c r="HS68" s="230"/>
      <c r="HT68" s="230"/>
      <c r="HU68" s="230"/>
      <c r="HV68" s="230"/>
      <c r="HW68" s="230"/>
      <c r="HX68" s="230"/>
      <c r="HY68" s="230"/>
    </row>
    <row r="69" spans="1:233" s="235" customFormat="1" ht="18" customHeight="1">
      <c r="A69" s="213">
        <v>15</v>
      </c>
      <c r="B69" s="232" t="s">
        <v>101</v>
      </c>
      <c r="C69" s="233">
        <v>25536</v>
      </c>
      <c r="D69" s="234">
        <v>896.58233200187954</v>
      </c>
      <c r="E69" s="233">
        <v>187397</v>
      </c>
      <c r="F69" s="234">
        <v>1035.6642955863754</v>
      </c>
      <c r="G69" s="233">
        <v>74315</v>
      </c>
      <c r="H69" s="234">
        <v>652.37202529771935</v>
      </c>
    </row>
    <row r="70" spans="1:233" s="235" customFormat="1" ht="18" customHeight="1">
      <c r="A70" s="213">
        <v>27</v>
      </c>
      <c r="B70" s="232" t="s">
        <v>102</v>
      </c>
      <c r="C70" s="233">
        <v>10585</v>
      </c>
      <c r="D70" s="234">
        <v>871.76323948984418</v>
      </c>
      <c r="E70" s="233">
        <v>72423</v>
      </c>
      <c r="F70" s="234">
        <v>863.91949187412843</v>
      </c>
      <c r="G70" s="233">
        <v>28178</v>
      </c>
      <c r="H70" s="234">
        <v>525.9845610050395</v>
      </c>
    </row>
    <row r="71" spans="1:233" s="235" customFormat="1" ht="18" customHeight="1">
      <c r="A71" s="213">
        <v>32</v>
      </c>
      <c r="B71" s="232" t="s">
        <v>103</v>
      </c>
      <c r="C71" s="233">
        <v>10869</v>
      </c>
      <c r="D71" s="234">
        <v>906.07679455331674</v>
      </c>
      <c r="E71" s="233">
        <v>67285</v>
      </c>
      <c r="F71" s="234">
        <v>814.39019172178041</v>
      </c>
      <c r="G71" s="233">
        <v>25099</v>
      </c>
      <c r="H71" s="234">
        <v>535.16272401290882</v>
      </c>
    </row>
    <row r="72" spans="1:233" s="235" customFormat="1" ht="18" customHeight="1">
      <c r="A72" s="213">
        <v>36</v>
      </c>
      <c r="B72" s="232" t="s">
        <v>104</v>
      </c>
      <c r="C72" s="233">
        <v>22467</v>
      </c>
      <c r="D72" s="234">
        <v>887.27591089152986</v>
      </c>
      <c r="E72" s="233">
        <v>151626</v>
      </c>
      <c r="F72" s="234">
        <v>1035.912923179402</v>
      </c>
      <c r="G72" s="233">
        <v>58152</v>
      </c>
      <c r="H72" s="234">
        <v>637.6878594029439</v>
      </c>
    </row>
    <row r="73" spans="1:233" s="235" customFormat="1" ht="18" hidden="1" customHeight="1">
      <c r="A73" s="213"/>
      <c r="B73" s="232"/>
      <c r="C73" s="233"/>
      <c r="D73" s="234"/>
      <c r="E73" s="233"/>
      <c r="F73" s="234"/>
      <c r="G73" s="233"/>
      <c r="H73" s="234"/>
    </row>
    <row r="74" spans="1:233" s="231" customFormat="1" ht="18" customHeight="1">
      <c r="A74" s="213">
        <v>28</v>
      </c>
      <c r="B74" s="226" t="s">
        <v>105</v>
      </c>
      <c r="C74" s="227">
        <v>82329</v>
      </c>
      <c r="D74" s="228">
        <v>1066.9244297878026</v>
      </c>
      <c r="E74" s="227">
        <v>780450</v>
      </c>
      <c r="F74" s="228">
        <v>1361.0749473124479</v>
      </c>
      <c r="G74" s="227">
        <v>268001</v>
      </c>
      <c r="H74" s="228">
        <v>833.29327319674189</v>
      </c>
      <c r="I74" s="229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0"/>
      <c r="BR74" s="230"/>
      <c r="BS74" s="230"/>
      <c r="BT74" s="230"/>
      <c r="BU74" s="230"/>
      <c r="BV74" s="230"/>
      <c r="BW74" s="230"/>
      <c r="BX74" s="230"/>
      <c r="BY74" s="230"/>
      <c r="BZ74" s="230"/>
      <c r="CA74" s="230"/>
      <c r="CB74" s="230"/>
      <c r="CC74" s="230"/>
      <c r="CD74" s="230"/>
      <c r="CE74" s="230"/>
      <c r="CF74" s="230"/>
      <c r="CG74" s="230"/>
      <c r="CH74" s="230"/>
      <c r="CI74" s="230"/>
      <c r="CJ74" s="230"/>
      <c r="CK74" s="230"/>
      <c r="CL74" s="230"/>
      <c r="CM74" s="230"/>
      <c r="CN74" s="230"/>
      <c r="CO74" s="230"/>
      <c r="CP74" s="230"/>
      <c r="CQ74" s="230"/>
      <c r="CR74" s="230"/>
      <c r="CS74" s="230"/>
      <c r="CT74" s="230"/>
      <c r="CU74" s="230"/>
      <c r="CV74" s="230"/>
      <c r="CW74" s="230"/>
      <c r="CX74" s="230"/>
      <c r="CY74" s="230"/>
      <c r="CZ74" s="230"/>
      <c r="DA74" s="230"/>
      <c r="DB74" s="230"/>
      <c r="DC74" s="230"/>
      <c r="DD74" s="230"/>
      <c r="DE74" s="230"/>
      <c r="DF74" s="230"/>
      <c r="DG74" s="230"/>
      <c r="DH74" s="230"/>
      <c r="DI74" s="230"/>
      <c r="DJ74" s="230"/>
      <c r="DK74" s="230"/>
      <c r="DL74" s="230"/>
      <c r="DM74" s="230"/>
      <c r="DN74" s="230"/>
      <c r="DO74" s="230"/>
      <c r="DP74" s="230"/>
      <c r="DQ74" s="230"/>
      <c r="DR74" s="230"/>
      <c r="DS74" s="230"/>
      <c r="DT74" s="230"/>
      <c r="DU74" s="230"/>
      <c r="DV74" s="230"/>
      <c r="DW74" s="230"/>
      <c r="DX74" s="230"/>
      <c r="DY74" s="230"/>
      <c r="DZ74" s="230"/>
      <c r="EA74" s="230"/>
      <c r="EB74" s="230"/>
      <c r="EC74" s="230"/>
      <c r="ED74" s="230"/>
      <c r="EE74" s="230"/>
      <c r="EF74" s="230"/>
      <c r="EG74" s="230"/>
      <c r="EH74" s="230"/>
      <c r="EI74" s="230"/>
      <c r="EJ74" s="230"/>
      <c r="EK74" s="230"/>
      <c r="EL74" s="230"/>
      <c r="EM74" s="230"/>
      <c r="EN74" s="230"/>
      <c r="EO74" s="230"/>
      <c r="EP74" s="230"/>
      <c r="EQ74" s="230"/>
      <c r="ER74" s="230"/>
      <c r="ES74" s="230"/>
      <c r="ET74" s="230"/>
      <c r="EU74" s="230"/>
      <c r="EV74" s="230"/>
      <c r="EW74" s="230"/>
      <c r="EX74" s="230"/>
      <c r="EY74" s="230"/>
      <c r="EZ74" s="230"/>
      <c r="FA74" s="230"/>
      <c r="FB74" s="230"/>
      <c r="FC74" s="230"/>
      <c r="FD74" s="230"/>
      <c r="FE74" s="230"/>
      <c r="FF74" s="230"/>
      <c r="FG74" s="230"/>
      <c r="FH74" s="230"/>
      <c r="FI74" s="230"/>
      <c r="FJ74" s="230"/>
      <c r="FK74" s="230"/>
      <c r="FL74" s="230"/>
      <c r="FM74" s="230"/>
      <c r="FN74" s="230"/>
      <c r="FO74" s="230"/>
      <c r="FP74" s="230"/>
      <c r="FQ74" s="230"/>
      <c r="FR74" s="230"/>
      <c r="FS74" s="230"/>
      <c r="FT74" s="230"/>
      <c r="FU74" s="230"/>
      <c r="FV74" s="230"/>
      <c r="FW74" s="230"/>
      <c r="FX74" s="230"/>
      <c r="FY74" s="230"/>
      <c r="FZ74" s="230"/>
      <c r="GA74" s="230"/>
      <c r="GB74" s="230"/>
      <c r="GC74" s="230"/>
      <c r="GD74" s="230"/>
      <c r="GE74" s="230"/>
      <c r="GF74" s="230"/>
      <c r="GG74" s="230"/>
      <c r="GH74" s="230"/>
      <c r="GI74" s="230"/>
      <c r="GJ74" s="230"/>
      <c r="GK74" s="230"/>
      <c r="GL74" s="230"/>
      <c r="GM74" s="230"/>
      <c r="GN74" s="230"/>
      <c r="GO74" s="230"/>
      <c r="GP74" s="230"/>
      <c r="GQ74" s="230"/>
      <c r="GR74" s="230"/>
      <c r="GS74" s="230"/>
      <c r="GT74" s="230"/>
      <c r="GU74" s="230"/>
      <c r="GV74" s="230"/>
      <c r="GW74" s="230"/>
      <c r="GX74" s="230"/>
      <c r="GY74" s="230"/>
      <c r="GZ74" s="230"/>
      <c r="HA74" s="230"/>
      <c r="HB74" s="230"/>
      <c r="HC74" s="230"/>
      <c r="HD74" s="230"/>
      <c r="HE74" s="230"/>
      <c r="HF74" s="230"/>
      <c r="HG74" s="230"/>
      <c r="HH74" s="230"/>
      <c r="HI74" s="230"/>
      <c r="HJ74" s="230"/>
      <c r="HK74" s="230"/>
      <c r="HL74" s="230"/>
      <c r="HM74" s="230"/>
      <c r="HN74" s="230"/>
      <c r="HO74" s="230"/>
      <c r="HP74" s="230"/>
      <c r="HQ74" s="230"/>
      <c r="HR74" s="230"/>
      <c r="HS74" s="230"/>
      <c r="HT74" s="230"/>
      <c r="HU74" s="230"/>
      <c r="HV74" s="230"/>
      <c r="HW74" s="230"/>
      <c r="HX74" s="230"/>
      <c r="HY74" s="230"/>
    </row>
    <row r="75" spans="1:233" s="231" customFormat="1" ht="18" hidden="1" customHeight="1">
      <c r="A75" s="213"/>
      <c r="B75" s="226"/>
      <c r="C75" s="227"/>
      <c r="D75" s="228"/>
      <c r="E75" s="227"/>
      <c r="F75" s="228"/>
      <c r="G75" s="227"/>
      <c r="H75" s="228"/>
      <c r="I75" s="229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0"/>
      <c r="BU75" s="230"/>
      <c r="BV75" s="230"/>
      <c r="BW75" s="230"/>
      <c r="BX75" s="230"/>
      <c r="BY75" s="230"/>
      <c r="BZ75" s="230"/>
      <c r="CA75" s="230"/>
      <c r="CB75" s="230"/>
      <c r="CC75" s="230"/>
      <c r="CD75" s="230"/>
      <c r="CE75" s="230"/>
      <c r="CF75" s="230"/>
      <c r="CG75" s="230"/>
      <c r="CH75" s="230"/>
      <c r="CI75" s="230"/>
      <c r="CJ75" s="230"/>
      <c r="CK75" s="230"/>
      <c r="CL75" s="230"/>
      <c r="CM75" s="230"/>
      <c r="CN75" s="230"/>
      <c r="CO75" s="230"/>
      <c r="CP75" s="230"/>
      <c r="CQ75" s="230"/>
      <c r="CR75" s="230"/>
      <c r="CS75" s="230"/>
      <c r="CT75" s="230"/>
      <c r="CU75" s="230"/>
      <c r="CV75" s="230"/>
      <c r="CW75" s="230"/>
      <c r="CX75" s="230"/>
      <c r="CY75" s="230"/>
      <c r="CZ75" s="230"/>
      <c r="DA75" s="230"/>
      <c r="DB75" s="230"/>
      <c r="DC75" s="230"/>
      <c r="DD75" s="230"/>
      <c r="DE75" s="230"/>
      <c r="DF75" s="230"/>
      <c r="DG75" s="230"/>
      <c r="DH75" s="230"/>
      <c r="DI75" s="230"/>
      <c r="DJ75" s="230"/>
      <c r="DK75" s="230"/>
      <c r="DL75" s="230"/>
      <c r="DM75" s="230"/>
      <c r="DN75" s="230"/>
      <c r="DO75" s="230"/>
      <c r="DP75" s="230"/>
      <c r="DQ75" s="230"/>
      <c r="DR75" s="230"/>
      <c r="DS75" s="230"/>
      <c r="DT75" s="230"/>
      <c r="DU75" s="230"/>
      <c r="DV75" s="230"/>
      <c r="DW75" s="230"/>
      <c r="DX75" s="230"/>
      <c r="DY75" s="230"/>
      <c r="DZ75" s="230"/>
      <c r="EA75" s="230"/>
      <c r="EB75" s="230"/>
      <c r="EC75" s="230"/>
      <c r="ED75" s="230"/>
      <c r="EE75" s="230"/>
      <c r="EF75" s="230"/>
      <c r="EG75" s="230"/>
      <c r="EH75" s="230"/>
      <c r="EI75" s="230"/>
      <c r="EJ75" s="230"/>
      <c r="EK75" s="230"/>
      <c r="EL75" s="230"/>
      <c r="EM75" s="230"/>
      <c r="EN75" s="230"/>
      <c r="EO75" s="230"/>
      <c r="EP75" s="230"/>
      <c r="EQ75" s="230"/>
      <c r="ER75" s="230"/>
      <c r="ES75" s="230"/>
      <c r="ET75" s="230"/>
      <c r="EU75" s="230"/>
      <c r="EV75" s="230"/>
      <c r="EW75" s="230"/>
      <c r="EX75" s="230"/>
      <c r="EY75" s="230"/>
      <c r="EZ75" s="230"/>
      <c r="FA75" s="230"/>
      <c r="FB75" s="230"/>
      <c r="FC75" s="230"/>
      <c r="FD75" s="230"/>
      <c r="FE75" s="230"/>
      <c r="FF75" s="230"/>
      <c r="FG75" s="230"/>
      <c r="FH75" s="230"/>
      <c r="FI75" s="230"/>
      <c r="FJ75" s="230"/>
      <c r="FK75" s="230"/>
      <c r="FL75" s="230"/>
      <c r="FM75" s="230"/>
      <c r="FN75" s="230"/>
      <c r="FO75" s="230"/>
      <c r="FP75" s="230"/>
      <c r="FQ75" s="230"/>
      <c r="FR75" s="230"/>
      <c r="FS75" s="230"/>
      <c r="FT75" s="230"/>
      <c r="FU75" s="230"/>
      <c r="FV75" s="230"/>
      <c r="FW75" s="230"/>
      <c r="FX75" s="230"/>
      <c r="FY75" s="230"/>
      <c r="FZ75" s="230"/>
      <c r="GA75" s="230"/>
      <c r="GB75" s="230"/>
      <c r="GC75" s="230"/>
      <c r="GD75" s="230"/>
      <c r="GE75" s="230"/>
      <c r="GF75" s="230"/>
      <c r="GG75" s="230"/>
      <c r="GH75" s="230"/>
      <c r="GI75" s="230"/>
      <c r="GJ75" s="230"/>
      <c r="GK75" s="230"/>
      <c r="GL75" s="230"/>
      <c r="GM75" s="230"/>
      <c r="GN75" s="230"/>
      <c r="GO75" s="230"/>
      <c r="GP75" s="230"/>
      <c r="GQ75" s="230"/>
      <c r="GR75" s="230"/>
      <c r="GS75" s="230"/>
      <c r="GT75" s="230"/>
      <c r="GU75" s="230"/>
      <c r="GV75" s="230"/>
      <c r="GW75" s="230"/>
      <c r="GX75" s="230"/>
      <c r="GY75" s="230"/>
      <c r="GZ75" s="230"/>
      <c r="HA75" s="230"/>
      <c r="HB75" s="230"/>
      <c r="HC75" s="230"/>
      <c r="HD75" s="230"/>
      <c r="HE75" s="230"/>
      <c r="HF75" s="230"/>
      <c r="HG75" s="230"/>
      <c r="HH75" s="230"/>
      <c r="HI75" s="230"/>
      <c r="HJ75" s="230"/>
      <c r="HK75" s="230"/>
      <c r="HL75" s="230"/>
      <c r="HM75" s="230"/>
      <c r="HN75" s="230"/>
      <c r="HO75" s="230"/>
      <c r="HP75" s="230"/>
      <c r="HQ75" s="230"/>
      <c r="HR75" s="230"/>
      <c r="HS75" s="230"/>
      <c r="HT75" s="230"/>
      <c r="HU75" s="230"/>
      <c r="HV75" s="230"/>
      <c r="HW75" s="230"/>
      <c r="HX75" s="230"/>
      <c r="HY75" s="230"/>
    </row>
    <row r="76" spans="1:233" s="231" customFormat="1" ht="18" customHeight="1">
      <c r="A76" s="213">
        <v>30</v>
      </c>
      <c r="B76" s="226" t="s">
        <v>106</v>
      </c>
      <c r="C76" s="227">
        <v>30772</v>
      </c>
      <c r="D76" s="228">
        <v>885.08979331860121</v>
      </c>
      <c r="E76" s="227">
        <v>144481</v>
      </c>
      <c r="F76" s="228">
        <v>1034.6855253631963</v>
      </c>
      <c r="G76" s="227">
        <v>61716</v>
      </c>
      <c r="H76" s="228">
        <v>665.11159764080628</v>
      </c>
      <c r="I76" s="229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230"/>
      <c r="BT76" s="230"/>
      <c r="BU76" s="230"/>
      <c r="BV76" s="230"/>
      <c r="BW76" s="230"/>
      <c r="BX76" s="230"/>
      <c r="BY76" s="230"/>
      <c r="BZ76" s="230"/>
      <c r="CA76" s="230"/>
      <c r="CB76" s="230"/>
      <c r="CC76" s="230"/>
      <c r="CD76" s="230"/>
      <c r="CE76" s="230"/>
      <c r="CF76" s="230"/>
      <c r="CG76" s="230"/>
      <c r="CH76" s="230"/>
      <c r="CI76" s="230"/>
      <c r="CJ76" s="230"/>
      <c r="CK76" s="230"/>
      <c r="CL76" s="230"/>
      <c r="CM76" s="230"/>
      <c r="CN76" s="230"/>
      <c r="CO76" s="230"/>
      <c r="CP76" s="230"/>
      <c r="CQ76" s="230"/>
      <c r="CR76" s="230"/>
      <c r="CS76" s="230"/>
      <c r="CT76" s="230"/>
      <c r="CU76" s="230"/>
      <c r="CV76" s="230"/>
      <c r="CW76" s="230"/>
      <c r="CX76" s="230"/>
      <c r="CY76" s="230"/>
      <c r="CZ76" s="230"/>
      <c r="DA76" s="230"/>
      <c r="DB76" s="230"/>
      <c r="DC76" s="230"/>
      <c r="DD76" s="230"/>
      <c r="DE76" s="230"/>
      <c r="DF76" s="230"/>
      <c r="DG76" s="230"/>
      <c r="DH76" s="230"/>
      <c r="DI76" s="230"/>
      <c r="DJ76" s="230"/>
      <c r="DK76" s="230"/>
      <c r="DL76" s="230"/>
      <c r="DM76" s="230"/>
      <c r="DN76" s="230"/>
      <c r="DO76" s="230"/>
      <c r="DP76" s="230"/>
      <c r="DQ76" s="230"/>
      <c r="DR76" s="230"/>
      <c r="DS76" s="230"/>
      <c r="DT76" s="230"/>
      <c r="DU76" s="230"/>
      <c r="DV76" s="230"/>
      <c r="DW76" s="230"/>
      <c r="DX76" s="230"/>
      <c r="DY76" s="230"/>
      <c r="DZ76" s="230"/>
      <c r="EA76" s="230"/>
      <c r="EB76" s="230"/>
      <c r="EC76" s="230"/>
      <c r="ED76" s="230"/>
      <c r="EE76" s="230"/>
      <c r="EF76" s="230"/>
      <c r="EG76" s="230"/>
      <c r="EH76" s="230"/>
      <c r="EI76" s="230"/>
      <c r="EJ76" s="230"/>
      <c r="EK76" s="230"/>
      <c r="EL76" s="230"/>
      <c r="EM76" s="230"/>
      <c r="EN76" s="230"/>
      <c r="EO76" s="230"/>
      <c r="EP76" s="230"/>
      <c r="EQ76" s="230"/>
      <c r="ER76" s="230"/>
      <c r="ES76" s="230"/>
      <c r="ET76" s="230"/>
      <c r="EU76" s="230"/>
      <c r="EV76" s="230"/>
      <c r="EW76" s="230"/>
      <c r="EX76" s="230"/>
      <c r="EY76" s="230"/>
      <c r="EZ76" s="230"/>
      <c r="FA76" s="230"/>
      <c r="FB76" s="230"/>
      <c r="FC76" s="230"/>
      <c r="FD76" s="230"/>
      <c r="FE76" s="230"/>
      <c r="FF76" s="230"/>
      <c r="FG76" s="230"/>
      <c r="FH76" s="230"/>
      <c r="FI76" s="230"/>
      <c r="FJ76" s="230"/>
      <c r="FK76" s="230"/>
      <c r="FL76" s="230"/>
      <c r="FM76" s="230"/>
      <c r="FN76" s="230"/>
      <c r="FO76" s="230"/>
      <c r="FP76" s="230"/>
      <c r="FQ76" s="230"/>
      <c r="FR76" s="230"/>
      <c r="FS76" s="230"/>
      <c r="FT76" s="230"/>
      <c r="FU76" s="230"/>
      <c r="FV76" s="230"/>
      <c r="FW76" s="230"/>
      <c r="FX76" s="230"/>
      <c r="FY76" s="230"/>
      <c r="FZ76" s="230"/>
      <c r="GA76" s="230"/>
      <c r="GB76" s="230"/>
      <c r="GC76" s="230"/>
      <c r="GD76" s="230"/>
      <c r="GE76" s="230"/>
      <c r="GF76" s="230"/>
      <c r="GG76" s="230"/>
      <c r="GH76" s="230"/>
      <c r="GI76" s="230"/>
      <c r="GJ76" s="230"/>
      <c r="GK76" s="230"/>
      <c r="GL76" s="230"/>
      <c r="GM76" s="230"/>
      <c r="GN76" s="230"/>
      <c r="GO76" s="230"/>
      <c r="GP76" s="230"/>
      <c r="GQ76" s="230"/>
      <c r="GR76" s="230"/>
      <c r="GS76" s="230"/>
      <c r="GT76" s="230"/>
      <c r="GU76" s="230"/>
      <c r="GV76" s="230"/>
      <c r="GW76" s="230"/>
      <c r="GX76" s="230"/>
      <c r="GY76" s="230"/>
      <c r="GZ76" s="230"/>
      <c r="HA76" s="230"/>
      <c r="HB76" s="230"/>
      <c r="HC76" s="230"/>
      <c r="HD76" s="230"/>
      <c r="HE76" s="230"/>
      <c r="HF76" s="230"/>
      <c r="HG76" s="230"/>
      <c r="HH76" s="230"/>
      <c r="HI76" s="230"/>
      <c r="HJ76" s="230"/>
      <c r="HK76" s="230"/>
      <c r="HL76" s="230"/>
      <c r="HM76" s="230"/>
      <c r="HN76" s="230"/>
      <c r="HO76" s="230"/>
      <c r="HP76" s="230"/>
      <c r="HQ76" s="230"/>
      <c r="HR76" s="230"/>
      <c r="HS76" s="230"/>
      <c r="HT76" s="230"/>
      <c r="HU76" s="230"/>
      <c r="HV76" s="230"/>
      <c r="HW76" s="230"/>
      <c r="HX76" s="230"/>
      <c r="HY76" s="230"/>
    </row>
    <row r="77" spans="1:233" s="231" customFormat="1" ht="18" hidden="1" customHeight="1">
      <c r="A77" s="213"/>
      <c r="B77" s="226"/>
      <c r="C77" s="227"/>
      <c r="D77" s="228"/>
      <c r="E77" s="227"/>
      <c r="F77" s="228"/>
      <c r="G77" s="227"/>
      <c r="H77" s="228"/>
      <c r="I77" s="229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0"/>
      <c r="BN77" s="230"/>
      <c r="BO77" s="230"/>
      <c r="BP77" s="230"/>
      <c r="BQ77" s="230"/>
      <c r="BR77" s="230"/>
      <c r="BS77" s="230"/>
      <c r="BT77" s="230"/>
      <c r="BU77" s="230"/>
      <c r="BV77" s="230"/>
      <c r="BW77" s="230"/>
      <c r="BX77" s="230"/>
      <c r="BY77" s="230"/>
      <c r="BZ77" s="230"/>
      <c r="CA77" s="230"/>
      <c r="CB77" s="230"/>
      <c r="CC77" s="230"/>
      <c r="CD77" s="230"/>
      <c r="CE77" s="230"/>
      <c r="CF77" s="230"/>
      <c r="CG77" s="230"/>
      <c r="CH77" s="230"/>
      <c r="CI77" s="230"/>
      <c r="CJ77" s="230"/>
      <c r="CK77" s="230"/>
      <c r="CL77" s="230"/>
      <c r="CM77" s="230"/>
      <c r="CN77" s="230"/>
      <c r="CO77" s="230"/>
      <c r="CP77" s="230"/>
      <c r="CQ77" s="230"/>
      <c r="CR77" s="230"/>
      <c r="CS77" s="230"/>
      <c r="CT77" s="230"/>
      <c r="CU77" s="230"/>
      <c r="CV77" s="230"/>
      <c r="CW77" s="230"/>
      <c r="CX77" s="230"/>
      <c r="CY77" s="230"/>
      <c r="CZ77" s="230"/>
      <c r="DA77" s="230"/>
      <c r="DB77" s="230"/>
      <c r="DC77" s="230"/>
      <c r="DD77" s="230"/>
      <c r="DE77" s="230"/>
      <c r="DF77" s="230"/>
      <c r="DG77" s="230"/>
      <c r="DH77" s="230"/>
      <c r="DI77" s="230"/>
      <c r="DJ77" s="230"/>
      <c r="DK77" s="230"/>
      <c r="DL77" s="230"/>
      <c r="DM77" s="230"/>
      <c r="DN77" s="230"/>
      <c r="DO77" s="230"/>
      <c r="DP77" s="230"/>
      <c r="DQ77" s="230"/>
      <c r="DR77" s="230"/>
      <c r="DS77" s="230"/>
      <c r="DT77" s="230"/>
      <c r="DU77" s="230"/>
      <c r="DV77" s="230"/>
      <c r="DW77" s="230"/>
      <c r="DX77" s="230"/>
      <c r="DY77" s="230"/>
      <c r="DZ77" s="230"/>
      <c r="EA77" s="230"/>
      <c r="EB77" s="230"/>
      <c r="EC77" s="230"/>
      <c r="ED77" s="230"/>
      <c r="EE77" s="230"/>
      <c r="EF77" s="230"/>
      <c r="EG77" s="230"/>
      <c r="EH77" s="230"/>
      <c r="EI77" s="230"/>
      <c r="EJ77" s="230"/>
      <c r="EK77" s="230"/>
      <c r="EL77" s="230"/>
      <c r="EM77" s="230"/>
      <c r="EN77" s="230"/>
      <c r="EO77" s="230"/>
      <c r="EP77" s="230"/>
      <c r="EQ77" s="230"/>
      <c r="ER77" s="230"/>
      <c r="ES77" s="230"/>
      <c r="ET77" s="230"/>
      <c r="EU77" s="230"/>
      <c r="EV77" s="230"/>
      <c r="EW77" s="230"/>
      <c r="EX77" s="230"/>
      <c r="EY77" s="230"/>
      <c r="EZ77" s="230"/>
      <c r="FA77" s="230"/>
      <c r="FB77" s="230"/>
      <c r="FC77" s="230"/>
      <c r="FD77" s="230"/>
      <c r="FE77" s="230"/>
      <c r="FF77" s="230"/>
      <c r="FG77" s="230"/>
      <c r="FH77" s="230"/>
      <c r="FI77" s="230"/>
      <c r="FJ77" s="230"/>
      <c r="FK77" s="230"/>
      <c r="FL77" s="230"/>
      <c r="FM77" s="230"/>
      <c r="FN77" s="230"/>
      <c r="FO77" s="230"/>
      <c r="FP77" s="230"/>
      <c r="FQ77" s="230"/>
      <c r="FR77" s="230"/>
      <c r="FS77" s="230"/>
      <c r="FT77" s="230"/>
      <c r="FU77" s="230"/>
      <c r="FV77" s="230"/>
      <c r="FW77" s="230"/>
      <c r="FX77" s="230"/>
      <c r="FY77" s="230"/>
      <c r="FZ77" s="230"/>
      <c r="GA77" s="230"/>
      <c r="GB77" s="230"/>
      <c r="GC77" s="230"/>
      <c r="GD77" s="230"/>
      <c r="GE77" s="230"/>
      <c r="GF77" s="230"/>
      <c r="GG77" s="230"/>
      <c r="GH77" s="230"/>
      <c r="GI77" s="230"/>
      <c r="GJ77" s="230"/>
      <c r="GK77" s="230"/>
      <c r="GL77" s="230"/>
      <c r="GM77" s="230"/>
      <c r="GN77" s="230"/>
      <c r="GO77" s="230"/>
      <c r="GP77" s="230"/>
      <c r="GQ77" s="230"/>
      <c r="GR77" s="230"/>
      <c r="GS77" s="230"/>
      <c r="GT77" s="230"/>
      <c r="GU77" s="230"/>
      <c r="GV77" s="230"/>
      <c r="GW77" s="230"/>
      <c r="GX77" s="230"/>
      <c r="GY77" s="230"/>
      <c r="GZ77" s="230"/>
      <c r="HA77" s="230"/>
      <c r="HB77" s="230"/>
      <c r="HC77" s="230"/>
      <c r="HD77" s="230"/>
      <c r="HE77" s="230"/>
      <c r="HF77" s="230"/>
      <c r="HG77" s="230"/>
      <c r="HH77" s="230"/>
      <c r="HI77" s="230"/>
      <c r="HJ77" s="230"/>
      <c r="HK77" s="230"/>
      <c r="HL77" s="230"/>
      <c r="HM77" s="230"/>
      <c r="HN77" s="230"/>
      <c r="HO77" s="230"/>
      <c r="HP77" s="230"/>
      <c r="HQ77" s="230"/>
      <c r="HR77" s="230"/>
      <c r="HS77" s="230"/>
      <c r="HT77" s="230"/>
      <c r="HU77" s="230"/>
      <c r="HV77" s="230"/>
      <c r="HW77" s="230"/>
      <c r="HX77" s="230"/>
      <c r="HY77" s="230"/>
    </row>
    <row r="78" spans="1:233" s="231" customFormat="1" ht="18" customHeight="1">
      <c r="A78" s="213">
        <v>31</v>
      </c>
      <c r="B78" s="226" t="s">
        <v>107</v>
      </c>
      <c r="C78" s="227">
        <v>10690</v>
      </c>
      <c r="D78" s="228">
        <v>1159.3143872778298</v>
      </c>
      <c r="E78" s="227">
        <v>92721</v>
      </c>
      <c r="F78" s="228">
        <v>1315.5159430981114</v>
      </c>
      <c r="G78" s="227">
        <v>29459</v>
      </c>
      <c r="H78" s="228">
        <v>798.76232017380096</v>
      </c>
      <c r="I78" s="229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230"/>
      <c r="CL78" s="230"/>
      <c r="CM78" s="230"/>
      <c r="CN78" s="230"/>
      <c r="CO78" s="230"/>
      <c r="CP78" s="230"/>
      <c r="CQ78" s="230"/>
      <c r="CR78" s="230"/>
      <c r="CS78" s="230"/>
      <c r="CT78" s="230"/>
      <c r="CU78" s="230"/>
      <c r="CV78" s="230"/>
      <c r="CW78" s="230"/>
      <c r="CX78" s="230"/>
      <c r="CY78" s="230"/>
      <c r="CZ78" s="230"/>
      <c r="DA78" s="230"/>
      <c r="DB78" s="230"/>
      <c r="DC78" s="230"/>
      <c r="DD78" s="230"/>
      <c r="DE78" s="230"/>
      <c r="DF78" s="230"/>
      <c r="DG78" s="230"/>
      <c r="DH78" s="230"/>
      <c r="DI78" s="230"/>
      <c r="DJ78" s="230"/>
      <c r="DK78" s="230"/>
      <c r="DL78" s="230"/>
      <c r="DM78" s="230"/>
      <c r="DN78" s="230"/>
      <c r="DO78" s="230"/>
      <c r="DP78" s="230"/>
      <c r="DQ78" s="230"/>
      <c r="DR78" s="230"/>
      <c r="DS78" s="230"/>
      <c r="DT78" s="230"/>
      <c r="DU78" s="230"/>
      <c r="DV78" s="230"/>
      <c r="DW78" s="230"/>
      <c r="DX78" s="230"/>
      <c r="DY78" s="230"/>
      <c r="DZ78" s="230"/>
      <c r="EA78" s="230"/>
      <c r="EB78" s="230"/>
      <c r="EC78" s="230"/>
      <c r="ED78" s="230"/>
      <c r="EE78" s="230"/>
      <c r="EF78" s="230"/>
      <c r="EG78" s="230"/>
      <c r="EH78" s="230"/>
      <c r="EI78" s="230"/>
      <c r="EJ78" s="230"/>
      <c r="EK78" s="230"/>
      <c r="EL78" s="230"/>
      <c r="EM78" s="230"/>
      <c r="EN78" s="230"/>
      <c r="EO78" s="230"/>
      <c r="EP78" s="230"/>
      <c r="EQ78" s="230"/>
      <c r="ER78" s="230"/>
      <c r="ES78" s="230"/>
      <c r="ET78" s="230"/>
      <c r="EU78" s="230"/>
      <c r="EV78" s="230"/>
      <c r="EW78" s="230"/>
      <c r="EX78" s="230"/>
      <c r="EY78" s="230"/>
      <c r="EZ78" s="230"/>
      <c r="FA78" s="230"/>
      <c r="FB78" s="230"/>
      <c r="FC78" s="230"/>
      <c r="FD78" s="230"/>
      <c r="FE78" s="230"/>
      <c r="FF78" s="230"/>
      <c r="FG78" s="230"/>
      <c r="FH78" s="230"/>
      <c r="FI78" s="230"/>
      <c r="FJ78" s="230"/>
      <c r="FK78" s="230"/>
      <c r="FL78" s="230"/>
      <c r="FM78" s="230"/>
      <c r="FN78" s="230"/>
      <c r="FO78" s="230"/>
      <c r="FP78" s="230"/>
      <c r="FQ78" s="230"/>
      <c r="FR78" s="230"/>
      <c r="FS78" s="230"/>
      <c r="FT78" s="230"/>
      <c r="FU78" s="230"/>
      <c r="FV78" s="230"/>
      <c r="FW78" s="230"/>
      <c r="FX78" s="230"/>
      <c r="FY78" s="230"/>
      <c r="FZ78" s="230"/>
      <c r="GA78" s="230"/>
      <c r="GB78" s="230"/>
      <c r="GC78" s="230"/>
      <c r="GD78" s="230"/>
      <c r="GE78" s="230"/>
      <c r="GF78" s="230"/>
      <c r="GG78" s="230"/>
      <c r="GH78" s="230"/>
      <c r="GI78" s="230"/>
      <c r="GJ78" s="230"/>
      <c r="GK78" s="230"/>
      <c r="GL78" s="230"/>
      <c r="GM78" s="230"/>
      <c r="GN78" s="230"/>
      <c r="GO78" s="230"/>
      <c r="GP78" s="230"/>
      <c r="GQ78" s="230"/>
      <c r="GR78" s="230"/>
      <c r="GS78" s="230"/>
      <c r="GT78" s="230"/>
      <c r="GU78" s="230"/>
      <c r="GV78" s="230"/>
      <c r="GW78" s="230"/>
      <c r="GX78" s="230"/>
      <c r="GY78" s="230"/>
      <c r="GZ78" s="230"/>
      <c r="HA78" s="230"/>
      <c r="HB78" s="230"/>
      <c r="HC78" s="230"/>
      <c r="HD78" s="230"/>
      <c r="HE78" s="230"/>
      <c r="HF78" s="230"/>
      <c r="HG78" s="230"/>
      <c r="HH78" s="230"/>
      <c r="HI78" s="230"/>
      <c r="HJ78" s="230"/>
      <c r="HK78" s="230"/>
      <c r="HL78" s="230"/>
      <c r="HM78" s="230"/>
      <c r="HN78" s="230"/>
      <c r="HO78" s="230"/>
      <c r="HP78" s="230"/>
      <c r="HQ78" s="230"/>
      <c r="HR78" s="230"/>
      <c r="HS78" s="230"/>
      <c r="HT78" s="230"/>
      <c r="HU78" s="230"/>
      <c r="HV78" s="230"/>
      <c r="HW78" s="230"/>
      <c r="HX78" s="230"/>
      <c r="HY78" s="230"/>
    </row>
    <row r="79" spans="1:233" s="231" customFormat="1" ht="18" hidden="1" customHeight="1">
      <c r="A79" s="213"/>
      <c r="B79" s="226"/>
      <c r="C79" s="227"/>
      <c r="D79" s="228"/>
      <c r="E79" s="227"/>
      <c r="F79" s="228"/>
      <c r="G79" s="227"/>
      <c r="H79" s="228"/>
      <c r="I79" s="229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0"/>
      <c r="BU79" s="230"/>
      <c r="BV79" s="230"/>
      <c r="BW79" s="230"/>
      <c r="BX79" s="230"/>
      <c r="BY79" s="230"/>
      <c r="BZ79" s="230"/>
      <c r="CA79" s="230"/>
      <c r="CB79" s="230"/>
      <c r="CC79" s="230"/>
      <c r="CD79" s="230"/>
      <c r="CE79" s="230"/>
      <c r="CF79" s="230"/>
      <c r="CG79" s="230"/>
      <c r="CH79" s="230"/>
      <c r="CI79" s="230"/>
      <c r="CJ79" s="230"/>
      <c r="CK79" s="230"/>
      <c r="CL79" s="230"/>
      <c r="CM79" s="230"/>
      <c r="CN79" s="230"/>
      <c r="CO79" s="230"/>
      <c r="CP79" s="230"/>
      <c r="CQ79" s="230"/>
      <c r="CR79" s="230"/>
      <c r="CS79" s="230"/>
      <c r="CT79" s="230"/>
      <c r="CU79" s="230"/>
      <c r="CV79" s="230"/>
      <c r="CW79" s="230"/>
      <c r="CX79" s="230"/>
      <c r="CY79" s="230"/>
      <c r="CZ79" s="230"/>
      <c r="DA79" s="230"/>
      <c r="DB79" s="230"/>
      <c r="DC79" s="230"/>
      <c r="DD79" s="230"/>
      <c r="DE79" s="230"/>
      <c r="DF79" s="230"/>
      <c r="DG79" s="230"/>
      <c r="DH79" s="230"/>
      <c r="DI79" s="230"/>
      <c r="DJ79" s="230"/>
      <c r="DK79" s="230"/>
      <c r="DL79" s="230"/>
      <c r="DM79" s="230"/>
      <c r="DN79" s="230"/>
      <c r="DO79" s="230"/>
      <c r="DP79" s="230"/>
      <c r="DQ79" s="230"/>
      <c r="DR79" s="230"/>
      <c r="DS79" s="230"/>
      <c r="DT79" s="230"/>
      <c r="DU79" s="230"/>
      <c r="DV79" s="230"/>
      <c r="DW79" s="230"/>
      <c r="DX79" s="230"/>
      <c r="DY79" s="230"/>
      <c r="DZ79" s="230"/>
      <c r="EA79" s="230"/>
      <c r="EB79" s="230"/>
      <c r="EC79" s="230"/>
      <c r="ED79" s="230"/>
      <c r="EE79" s="230"/>
      <c r="EF79" s="230"/>
      <c r="EG79" s="230"/>
      <c r="EH79" s="230"/>
      <c r="EI79" s="230"/>
      <c r="EJ79" s="230"/>
      <c r="EK79" s="230"/>
      <c r="EL79" s="230"/>
      <c r="EM79" s="230"/>
      <c r="EN79" s="230"/>
      <c r="EO79" s="230"/>
      <c r="EP79" s="230"/>
      <c r="EQ79" s="230"/>
      <c r="ER79" s="230"/>
      <c r="ES79" s="230"/>
      <c r="ET79" s="230"/>
      <c r="EU79" s="230"/>
      <c r="EV79" s="230"/>
      <c r="EW79" s="230"/>
      <c r="EX79" s="230"/>
      <c r="EY79" s="230"/>
      <c r="EZ79" s="230"/>
      <c r="FA79" s="230"/>
      <c r="FB79" s="230"/>
      <c r="FC79" s="230"/>
      <c r="FD79" s="230"/>
      <c r="FE79" s="230"/>
      <c r="FF79" s="230"/>
      <c r="FG79" s="230"/>
      <c r="FH79" s="230"/>
      <c r="FI79" s="230"/>
      <c r="FJ79" s="230"/>
      <c r="FK79" s="230"/>
      <c r="FL79" s="230"/>
      <c r="FM79" s="230"/>
      <c r="FN79" s="230"/>
      <c r="FO79" s="230"/>
      <c r="FP79" s="230"/>
      <c r="FQ79" s="230"/>
      <c r="FR79" s="230"/>
      <c r="FS79" s="230"/>
      <c r="FT79" s="230"/>
      <c r="FU79" s="230"/>
      <c r="FV79" s="230"/>
      <c r="FW79" s="230"/>
      <c r="FX79" s="230"/>
      <c r="FY79" s="230"/>
      <c r="FZ79" s="230"/>
      <c r="GA79" s="230"/>
      <c r="GB79" s="230"/>
      <c r="GC79" s="230"/>
      <c r="GD79" s="230"/>
      <c r="GE79" s="230"/>
      <c r="GF79" s="230"/>
      <c r="GG79" s="230"/>
      <c r="GH79" s="230"/>
      <c r="GI79" s="230"/>
      <c r="GJ79" s="230"/>
      <c r="GK79" s="230"/>
      <c r="GL79" s="230"/>
      <c r="GM79" s="230"/>
      <c r="GN79" s="230"/>
      <c r="GO79" s="230"/>
      <c r="GP79" s="230"/>
      <c r="GQ79" s="230"/>
      <c r="GR79" s="230"/>
      <c r="GS79" s="230"/>
      <c r="GT79" s="230"/>
      <c r="GU79" s="230"/>
      <c r="GV79" s="230"/>
      <c r="GW79" s="230"/>
      <c r="GX79" s="230"/>
      <c r="GY79" s="230"/>
      <c r="GZ79" s="230"/>
      <c r="HA79" s="230"/>
      <c r="HB79" s="230"/>
      <c r="HC79" s="230"/>
      <c r="HD79" s="230"/>
      <c r="HE79" s="230"/>
      <c r="HF79" s="230"/>
      <c r="HG79" s="230"/>
      <c r="HH79" s="230"/>
      <c r="HI79" s="230"/>
      <c r="HJ79" s="230"/>
      <c r="HK79" s="230"/>
      <c r="HL79" s="230"/>
      <c r="HM79" s="230"/>
      <c r="HN79" s="230"/>
      <c r="HO79" s="230"/>
      <c r="HP79" s="230"/>
      <c r="HQ79" s="230"/>
      <c r="HR79" s="230"/>
      <c r="HS79" s="230"/>
      <c r="HT79" s="230"/>
      <c r="HU79" s="230"/>
      <c r="HV79" s="230"/>
      <c r="HW79" s="230"/>
      <c r="HX79" s="230"/>
      <c r="HY79" s="230"/>
    </row>
    <row r="80" spans="1:233" s="231" customFormat="1" ht="18" customHeight="1">
      <c r="A80" s="213"/>
      <c r="B80" s="226" t="s">
        <v>108</v>
      </c>
      <c r="C80" s="227">
        <v>42207</v>
      </c>
      <c r="D80" s="228">
        <v>1260.4423443978487</v>
      </c>
      <c r="E80" s="227">
        <v>365202</v>
      </c>
      <c r="F80" s="228">
        <v>1430.6336156702316</v>
      </c>
      <c r="G80" s="227">
        <v>134970</v>
      </c>
      <c r="H80" s="228">
        <v>883.65907890642347</v>
      </c>
      <c r="I80" s="229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0"/>
      <c r="BU80" s="230"/>
      <c r="BV80" s="230"/>
      <c r="BW80" s="230"/>
      <c r="BX80" s="230"/>
      <c r="BY80" s="230"/>
      <c r="BZ80" s="230"/>
      <c r="CA80" s="230"/>
      <c r="CB80" s="230"/>
      <c r="CC80" s="230"/>
      <c r="CD80" s="230"/>
      <c r="CE80" s="230"/>
      <c r="CF80" s="230"/>
      <c r="CG80" s="230"/>
      <c r="CH80" s="230"/>
      <c r="CI80" s="230"/>
      <c r="CJ80" s="230"/>
      <c r="CK80" s="230"/>
      <c r="CL80" s="230"/>
      <c r="CM80" s="230"/>
      <c r="CN80" s="230"/>
      <c r="CO80" s="230"/>
      <c r="CP80" s="230"/>
      <c r="CQ80" s="230"/>
      <c r="CR80" s="230"/>
      <c r="CS80" s="230"/>
      <c r="CT80" s="230"/>
      <c r="CU80" s="230"/>
      <c r="CV80" s="230"/>
      <c r="CW80" s="230"/>
      <c r="CX80" s="230"/>
      <c r="CY80" s="230"/>
      <c r="CZ80" s="230"/>
      <c r="DA80" s="230"/>
      <c r="DB80" s="230"/>
      <c r="DC80" s="230"/>
      <c r="DD80" s="230"/>
      <c r="DE80" s="230"/>
      <c r="DF80" s="230"/>
      <c r="DG80" s="230"/>
      <c r="DH80" s="230"/>
      <c r="DI80" s="230"/>
      <c r="DJ80" s="230"/>
      <c r="DK80" s="230"/>
      <c r="DL80" s="230"/>
      <c r="DM80" s="230"/>
      <c r="DN80" s="230"/>
      <c r="DO80" s="230"/>
      <c r="DP80" s="230"/>
      <c r="DQ80" s="230"/>
      <c r="DR80" s="230"/>
      <c r="DS80" s="230"/>
      <c r="DT80" s="230"/>
      <c r="DU80" s="230"/>
      <c r="DV80" s="230"/>
      <c r="DW80" s="230"/>
      <c r="DX80" s="230"/>
      <c r="DY80" s="230"/>
      <c r="DZ80" s="230"/>
      <c r="EA80" s="230"/>
      <c r="EB80" s="230"/>
      <c r="EC80" s="230"/>
      <c r="ED80" s="230"/>
      <c r="EE80" s="230"/>
      <c r="EF80" s="230"/>
      <c r="EG80" s="230"/>
      <c r="EH80" s="230"/>
      <c r="EI80" s="230"/>
      <c r="EJ80" s="230"/>
      <c r="EK80" s="230"/>
      <c r="EL80" s="230"/>
      <c r="EM80" s="230"/>
      <c r="EN80" s="230"/>
      <c r="EO80" s="230"/>
      <c r="EP80" s="230"/>
      <c r="EQ80" s="230"/>
      <c r="ER80" s="230"/>
      <c r="ES80" s="230"/>
      <c r="ET80" s="230"/>
      <c r="EU80" s="230"/>
      <c r="EV80" s="230"/>
      <c r="EW80" s="230"/>
      <c r="EX80" s="230"/>
      <c r="EY80" s="230"/>
      <c r="EZ80" s="230"/>
      <c r="FA80" s="230"/>
      <c r="FB80" s="230"/>
      <c r="FC80" s="230"/>
      <c r="FD80" s="230"/>
      <c r="FE80" s="230"/>
      <c r="FF80" s="230"/>
      <c r="FG80" s="230"/>
      <c r="FH80" s="230"/>
      <c r="FI80" s="230"/>
      <c r="FJ80" s="230"/>
      <c r="FK80" s="230"/>
      <c r="FL80" s="230"/>
      <c r="FM80" s="230"/>
      <c r="FN80" s="230"/>
      <c r="FO80" s="230"/>
      <c r="FP80" s="230"/>
      <c r="FQ80" s="230"/>
      <c r="FR80" s="230"/>
      <c r="FS80" s="230"/>
      <c r="FT80" s="230"/>
      <c r="FU80" s="230"/>
      <c r="FV80" s="230"/>
      <c r="FW80" s="230"/>
      <c r="FX80" s="230"/>
      <c r="FY80" s="230"/>
      <c r="FZ80" s="230"/>
      <c r="GA80" s="230"/>
      <c r="GB80" s="230"/>
      <c r="GC80" s="230"/>
      <c r="GD80" s="230"/>
      <c r="GE80" s="230"/>
      <c r="GF80" s="230"/>
      <c r="GG80" s="230"/>
      <c r="GH80" s="230"/>
      <c r="GI80" s="230"/>
      <c r="GJ80" s="230"/>
      <c r="GK80" s="230"/>
      <c r="GL80" s="230"/>
      <c r="GM80" s="230"/>
      <c r="GN80" s="230"/>
      <c r="GO80" s="230"/>
      <c r="GP80" s="230"/>
      <c r="GQ80" s="230"/>
      <c r="GR80" s="230"/>
      <c r="GS80" s="230"/>
      <c r="GT80" s="230"/>
      <c r="GU80" s="230"/>
      <c r="GV80" s="230"/>
      <c r="GW80" s="230"/>
      <c r="GX80" s="230"/>
      <c r="GY80" s="230"/>
      <c r="GZ80" s="230"/>
      <c r="HA80" s="230"/>
      <c r="HB80" s="230"/>
      <c r="HC80" s="230"/>
      <c r="HD80" s="230"/>
      <c r="HE80" s="230"/>
      <c r="HF80" s="230"/>
      <c r="HG80" s="230"/>
      <c r="HH80" s="230"/>
      <c r="HI80" s="230"/>
      <c r="HJ80" s="230"/>
      <c r="HK80" s="230"/>
      <c r="HL80" s="230"/>
      <c r="HM80" s="230"/>
      <c r="HN80" s="230"/>
      <c r="HO80" s="230"/>
      <c r="HP80" s="230"/>
      <c r="HQ80" s="230"/>
      <c r="HR80" s="230"/>
      <c r="HS80" s="230"/>
      <c r="HT80" s="230"/>
      <c r="HU80" s="230"/>
      <c r="HV80" s="230"/>
      <c r="HW80" s="230"/>
      <c r="HX80" s="230"/>
      <c r="HY80" s="230"/>
    </row>
    <row r="81" spans="1:233" s="235" customFormat="1" ht="18" customHeight="1">
      <c r="A81" s="213">
        <v>1</v>
      </c>
      <c r="B81" s="232" t="s">
        <v>109</v>
      </c>
      <c r="C81" s="233">
        <v>6465</v>
      </c>
      <c r="D81" s="234">
        <v>1245.602456303171</v>
      </c>
      <c r="E81" s="233">
        <v>52576</v>
      </c>
      <c r="F81" s="234">
        <v>1446.0830976110772</v>
      </c>
      <c r="G81" s="233">
        <v>16833</v>
      </c>
      <c r="H81" s="234">
        <v>868.93629240182975</v>
      </c>
    </row>
    <row r="82" spans="1:233" s="235" customFormat="1" ht="18" customHeight="1">
      <c r="A82" s="213">
        <v>20</v>
      </c>
      <c r="B82" s="232" t="s">
        <v>110</v>
      </c>
      <c r="C82" s="233">
        <v>13186</v>
      </c>
      <c r="D82" s="234">
        <v>1286.5075420900955</v>
      </c>
      <c r="E82" s="233">
        <v>128126</v>
      </c>
      <c r="F82" s="234">
        <v>1380.8038811794638</v>
      </c>
      <c r="G82" s="233">
        <v>43687</v>
      </c>
      <c r="H82" s="234">
        <v>862.69212191269708</v>
      </c>
    </row>
    <row r="83" spans="1:233" s="235" customFormat="1" ht="18" customHeight="1">
      <c r="A83" s="213">
        <v>48</v>
      </c>
      <c r="B83" s="232" t="s">
        <v>111</v>
      </c>
      <c r="C83" s="233">
        <v>22556</v>
      </c>
      <c r="D83" s="234">
        <v>1249.4583126440859</v>
      </c>
      <c r="E83" s="233">
        <v>184500</v>
      </c>
      <c r="F83" s="234">
        <v>1460.8353099728999</v>
      </c>
      <c r="G83" s="233">
        <v>74450</v>
      </c>
      <c r="H83" s="234">
        <v>899.29120940228336</v>
      </c>
    </row>
    <row r="84" spans="1:233" s="235" customFormat="1" ht="18" hidden="1" customHeight="1">
      <c r="A84" s="213"/>
      <c r="B84" s="232"/>
      <c r="C84" s="233"/>
      <c r="D84" s="234"/>
      <c r="E84" s="233"/>
      <c r="F84" s="234"/>
      <c r="G84" s="233"/>
      <c r="H84" s="234"/>
    </row>
    <row r="85" spans="1:233" s="231" customFormat="1" ht="18" customHeight="1">
      <c r="A85" s="213">
        <v>26</v>
      </c>
      <c r="B85" s="226" t="s">
        <v>112</v>
      </c>
      <c r="C85" s="227">
        <v>4624</v>
      </c>
      <c r="D85" s="228">
        <v>1001.940929930796</v>
      </c>
      <c r="E85" s="227">
        <v>47255</v>
      </c>
      <c r="F85" s="228">
        <v>1110.5967639403236</v>
      </c>
      <c r="G85" s="227">
        <v>15996</v>
      </c>
      <c r="H85" s="228">
        <v>715.53613590897726</v>
      </c>
      <c r="I85" s="229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0"/>
      <c r="BU85" s="230"/>
      <c r="BV85" s="230"/>
      <c r="BW85" s="230"/>
      <c r="BX85" s="230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  <c r="CO85" s="230"/>
      <c r="CP85" s="230"/>
      <c r="CQ85" s="230"/>
      <c r="CR85" s="230"/>
      <c r="CS85" s="230"/>
      <c r="CT85" s="230"/>
      <c r="CU85" s="230"/>
      <c r="CV85" s="230"/>
      <c r="CW85" s="230"/>
      <c r="CX85" s="230"/>
      <c r="CY85" s="230"/>
      <c r="CZ85" s="230"/>
      <c r="DA85" s="230"/>
      <c r="DB85" s="230"/>
      <c r="DC85" s="230"/>
      <c r="DD85" s="230"/>
      <c r="DE85" s="230"/>
      <c r="DF85" s="230"/>
      <c r="DG85" s="230"/>
      <c r="DH85" s="230"/>
      <c r="DI85" s="230"/>
      <c r="DJ85" s="230"/>
      <c r="DK85" s="230"/>
      <c r="DL85" s="230"/>
      <c r="DM85" s="230"/>
      <c r="DN85" s="230"/>
      <c r="DO85" s="230"/>
      <c r="DP85" s="230"/>
      <c r="DQ85" s="230"/>
      <c r="DR85" s="230"/>
      <c r="DS85" s="230"/>
      <c r="DT85" s="230"/>
      <c r="DU85" s="230"/>
      <c r="DV85" s="230"/>
      <c r="DW85" s="230"/>
      <c r="DX85" s="230"/>
      <c r="DY85" s="230"/>
      <c r="DZ85" s="230"/>
      <c r="EA85" s="230"/>
      <c r="EB85" s="230"/>
      <c r="EC85" s="230"/>
      <c r="ED85" s="230"/>
      <c r="EE85" s="230"/>
      <c r="EF85" s="230"/>
      <c r="EG85" s="230"/>
      <c r="EH85" s="230"/>
      <c r="EI85" s="230"/>
      <c r="EJ85" s="230"/>
      <c r="EK85" s="230"/>
      <c r="EL85" s="230"/>
      <c r="EM85" s="230"/>
      <c r="EN85" s="230"/>
      <c r="EO85" s="230"/>
      <c r="EP85" s="230"/>
      <c r="EQ85" s="230"/>
      <c r="ER85" s="230"/>
      <c r="ES85" s="230"/>
      <c r="ET85" s="230"/>
      <c r="EU85" s="230"/>
      <c r="EV85" s="230"/>
      <c r="EW85" s="230"/>
      <c r="EX85" s="230"/>
      <c r="EY85" s="230"/>
      <c r="EZ85" s="230"/>
      <c r="FA85" s="230"/>
      <c r="FB85" s="230"/>
      <c r="FC85" s="230"/>
      <c r="FD85" s="230"/>
      <c r="FE85" s="230"/>
      <c r="FF85" s="230"/>
      <c r="FG85" s="230"/>
      <c r="FH85" s="230"/>
      <c r="FI85" s="230"/>
      <c r="FJ85" s="230"/>
      <c r="FK85" s="230"/>
      <c r="FL85" s="230"/>
      <c r="FM85" s="230"/>
      <c r="FN85" s="230"/>
      <c r="FO85" s="230"/>
      <c r="FP85" s="230"/>
      <c r="FQ85" s="230"/>
      <c r="FR85" s="230"/>
      <c r="FS85" s="230"/>
      <c r="FT85" s="230"/>
      <c r="FU85" s="230"/>
      <c r="FV85" s="230"/>
      <c r="FW85" s="230"/>
      <c r="FX85" s="230"/>
      <c r="FY85" s="230"/>
      <c r="FZ85" s="230"/>
      <c r="GA85" s="230"/>
      <c r="GB85" s="230"/>
      <c r="GC85" s="230"/>
      <c r="GD85" s="230"/>
      <c r="GE85" s="230"/>
      <c r="GF85" s="230"/>
      <c r="GG85" s="230"/>
      <c r="GH85" s="230"/>
      <c r="GI85" s="230"/>
      <c r="GJ85" s="230"/>
      <c r="GK85" s="230"/>
      <c r="GL85" s="230"/>
      <c r="GM85" s="230"/>
      <c r="GN85" s="230"/>
      <c r="GO85" s="230"/>
      <c r="GP85" s="230"/>
      <c r="GQ85" s="230"/>
      <c r="GR85" s="230"/>
      <c r="GS85" s="230"/>
      <c r="GT85" s="230"/>
      <c r="GU85" s="230"/>
      <c r="GV85" s="230"/>
      <c r="GW85" s="230"/>
      <c r="GX85" s="230"/>
      <c r="GY85" s="230"/>
      <c r="GZ85" s="230"/>
      <c r="HA85" s="230"/>
      <c r="HB85" s="230"/>
      <c r="HC85" s="230"/>
      <c r="HD85" s="230"/>
      <c r="HE85" s="230"/>
      <c r="HF85" s="230"/>
      <c r="HG85" s="230"/>
      <c r="HH85" s="230"/>
      <c r="HI85" s="230"/>
      <c r="HJ85" s="230"/>
      <c r="HK85" s="230"/>
      <c r="HL85" s="230"/>
      <c r="HM85" s="230"/>
      <c r="HN85" s="230"/>
      <c r="HO85" s="230"/>
      <c r="HP85" s="230"/>
      <c r="HQ85" s="230"/>
      <c r="HR85" s="230"/>
      <c r="HS85" s="230"/>
      <c r="HT85" s="230"/>
      <c r="HU85" s="230"/>
      <c r="HV85" s="230"/>
      <c r="HW85" s="230"/>
      <c r="HX85" s="230"/>
      <c r="HY85" s="230"/>
    </row>
    <row r="86" spans="1:233" s="231" customFormat="1" ht="18" hidden="1" customHeight="1">
      <c r="A86" s="213"/>
      <c r="B86" s="226"/>
      <c r="C86" s="227"/>
      <c r="D86" s="228"/>
      <c r="E86" s="227"/>
      <c r="F86" s="228"/>
      <c r="G86" s="227"/>
      <c r="H86" s="228"/>
      <c r="I86" s="229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  <c r="BS86" s="230"/>
      <c r="BT86" s="230"/>
      <c r="BU86" s="230"/>
      <c r="BV86" s="230"/>
      <c r="BW86" s="230"/>
      <c r="BX86" s="230"/>
      <c r="BY86" s="230"/>
      <c r="BZ86" s="230"/>
      <c r="CA86" s="230"/>
      <c r="CB86" s="230"/>
      <c r="CC86" s="230"/>
      <c r="CD86" s="230"/>
      <c r="CE86" s="230"/>
      <c r="CF86" s="230"/>
      <c r="CG86" s="230"/>
      <c r="CH86" s="230"/>
      <c r="CI86" s="230"/>
      <c r="CJ86" s="230"/>
      <c r="CK86" s="230"/>
      <c r="CL86" s="230"/>
      <c r="CM86" s="230"/>
      <c r="CN86" s="230"/>
      <c r="CO86" s="230"/>
      <c r="CP86" s="230"/>
      <c r="CQ86" s="230"/>
      <c r="CR86" s="230"/>
      <c r="CS86" s="230"/>
      <c r="CT86" s="230"/>
      <c r="CU86" s="230"/>
      <c r="CV86" s="230"/>
      <c r="CW86" s="230"/>
      <c r="CX86" s="230"/>
      <c r="CY86" s="230"/>
      <c r="CZ86" s="230"/>
      <c r="DA86" s="230"/>
      <c r="DB86" s="230"/>
      <c r="DC86" s="230"/>
      <c r="DD86" s="230"/>
      <c r="DE86" s="230"/>
      <c r="DF86" s="230"/>
      <c r="DG86" s="230"/>
      <c r="DH86" s="230"/>
      <c r="DI86" s="230"/>
      <c r="DJ86" s="230"/>
      <c r="DK86" s="230"/>
      <c r="DL86" s="230"/>
      <c r="DM86" s="230"/>
      <c r="DN86" s="230"/>
      <c r="DO86" s="230"/>
      <c r="DP86" s="230"/>
      <c r="DQ86" s="230"/>
      <c r="DR86" s="230"/>
      <c r="DS86" s="230"/>
      <c r="DT86" s="230"/>
      <c r="DU86" s="230"/>
      <c r="DV86" s="230"/>
      <c r="DW86" s="230"/>
      <c r="DX86" s="230"/>
      <c r="DY86" s="230"/>
      <c r="DZ86" s="230"/>
      <c r="EA86" s="230"/>
      <c r="EB86" s="230"/>
      <c r="EC86" s="230"/>
      <c r="ED86" s="230"/>
      <c r="EE86" s="230"/>
      <c r="EF86" s="230"/>
      <c r="EG86" s="230"/>
      <c r="EH86" s="230"/>
      <c r="EI86" s="230"/>
      <c r="EJ86" s="230"/>
      <c r="EK86" s="230"/>
      <c r="EL86" s="230"/>
      <c r="EM86" s="230"/>
      <c r="EN86" s="230"/>
      <c r="EO86" s="230"/>
      <c r="EP86" s="230"/>
      <c r="EQ86" s="230"/>
      <c r="ER86" s="230"/>
      <c r="ES86" s="230"/>
      <c r="ET86" s="230"/>
      <c r="EU86" s="230"/>
      <c r="EV86" s="230"/>
      <c r="EW86" s="230"/>
      <c r="EX86" s="230"/>
      <c r="EY86" s="230"/>
      <c r="EZ86" s="230"/>
      <c r="FA86" s="230"/>
      <c r="FB86" s="230"/>
      <c r="FC86" s="230"/>
      <c r="FD86" s="230"/>
      <c r="FE86" s="230"/>
      <c r="FF86" s="230"/>
      <c r="FG86" s="230"/>
      <c r="FH86" s="230"/>
      <c r="FI86" s="230"/>
      <c r="FJ86" s="230"/>
      <c r="FK86" s="230"/>
      <c r="FL86" s="230"/>
      <c r="FM86" s="230"/>
      <c r="FN86" s="230"/>
      <c r="FO86" s="230"/>
      <c r="FP86" s="230"/>
      <c r="FQ86" s="230"/>
      <c r="FR86" s="230"/>
      <c r="FS86" s="230"/>
      <c r="FT86" s="230"/>
      <c r="FU86" s="230"/>
      <c r="FV86" s="230"/>
      <c r="FW86" s="230"/>
      <c r="FX86" s="230"/>
      <c r="FY86" s="230"/>
      <c r="FZ86" s="230"/>
      <c r="GA86" s="230"/>
      <c r="GB86" s="230"/>
      <c r="GC86" s="230"/>
      <c r="GD86" s="230"/>
      <c r="GE86" s="230"/>
      <c r="GF86" s="230"/>
      <c r="GG86" s="230"/>
      <c r="GH86" s="230"/>
      <c r="GI86" s="230"/>
      <c r="GJ86" s="230"/>
      <c r="GK86" s="230"/>
      <c r="GL86" s="230"/>
      <c r="GM86" s="230"/>
      <c r="GN86" s="230"/>
      <c r="GO86" s="230"/>
      <c r="GP86" s="230"/>
      <c r="GQ86" s="230"/>
      <c r="GR86" s="230"/>
      <c r="GS86" s="230"/>
      <c r="GT86" s="230"/>
      <c r="GU86" s="230"/>
      <c r="GV86" s="230"/>
      <c r="GW86" s="230"/>
      <c r="GX86" s="230"/>
      <c r="GY86" s="230"/>
      <c r="GZ86" s="230"/>
      <c r="HA86" s="230"/>
      <c r="HB86" s="230"/>
      <c r="HC86" s="230"/>
      <c r="HD86" s="230"/>
      <c r="HE86" s="230"/>
      <c r="HF86" s="230"/>
      <c r="HG86" s="230"/>
      <c r="HH86" s="230"/>
      <c r="HI86" s="230"/>
      <c r="HJ86" s="230"/>
      <c r="HK86" s="230"/>
      <c r="HL86" s="230"/>
      <c r="HM86" s="230"/>
      <c r="HN86" s="230"/>
      <c r="HO86" s="230"/>
      <c r="HP86" s="230"/>
      <c r="HQ86" s="230"/>
      <c r="HR86" s="230"/>
      <c r="HS86" s="230"/>
      <c r="HT86" s="230"/>
      <c r="HU86" s="230"/>
      <c r="HV86" s="230"/>
      <c r="HW86" s="230"/>
      <c r="HX86" s="230"/>
      <c r="HY86" s="230"/>
    </row>
    <row r="87" spans="1:233" s="231" customFormat="1" ht="18" customHeight="1">
      <c r="A87" s="213">
        <v>51</v>
      </c>
      <c r="B87" s="232" t="s">
        <v>113</v>
      </c>
      <c r="C87" s="233">
        <v>975</v>
      </c>
      <c r="D87" s="234">
        <v>1135.3259487179489</v>
      </c>
      <c r="E87" s="233">
        <v>4321</v>
      </c>
      <c r="F87" s="234">
        <v>1265.8716986808608</v>
      </c>
      <c r="G87" s="233">
        <v>2680</v>
      </c>
      <c r="H87" s="234">
        <v>784.09573134328355</v>
      </c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0"/>
      <c r="BQ87" s="230"/>
      <c r="BR87" s="230"/>
      <c r="BS87" s="230"/>
      <c r="BT87" s="230"/>
      <c r="BU87" s="230"/>
      <c r="BV87" s="230"/>
      <c r="BW87" s="230"/>
      <c r="BX87" s="230"/>
      <c r="BY87" s="230"/>
      <c r="BZ87" s="230"/>
      <c r="CA87" s="230"/>
      <c r="CB87" s="230"/>
      <c r="CC87" s="230"/>
      <c r="CD87" s="230"/>
      <c r="CE87" s="230"/>
      <c r="CF87" s="230"/>
      <c r="CG87" s="230"/>
      <c r="CH87" s="230"/>
      <c r="CI87" s="230"/>
      <c r="CJ87" s="230"/>
      <c r="CK87" s="230"/>
      <c r="CL87" s="230"/>
      <c r="CM87" s="230"/>
      <c r="CN87" s="230"/>
      <c r="CO87" s="230"/>
      <c r="CP87" s="230"/>
      <c r="CQ87" s="230"/>
      <c r="CR87" s="230"/>
      <c r="CS87" s="230"/>
      <c r="CT87" s="230"/>
      <c r="CU87" s="230"/>
      <c r="CV87" s="230"/>
      <c r="CW87" s="230"/>
      <c r="CX87" s="230"/>
      <c r="CY87" s="230"/>
      <c r="CZ87" s="230"/>
      <c r="DA87" s="230"/>
      <c r="DB87" s="230"/>
      <c r="DC87" s="230"/>
      <c r="DD87" s="230"/>
      <c r="DE87" s="230"/>
      <c r="DF87" s="230"/>
      <c r="DG87" s="230"/>
      <c r="DH87" s="230"/>
      <c r="DI87" s="230"/>
      <c r="DJ87" s="230"/>
      <c r="DK87" s="230"/>
      <c r="DL87" s="230"/>
      <c r="DM87" s="230"/>
      <c r="DN87" s="230"/>
      <c r="DO87" s="230"/>
      <c r="DP87" s="230"/>
      <c r="DQ87" s="230"/>
      <c r="DR87" s="230"/>
      <c r="DS87" s="230"/>
      <c r="DT87" s="230"/>
      <c r="DU87" s="230"/>
      <c r="DV87" s="230"/>
      <c r="DW87" s="230"/>
      <c r="DX87" s="230"/>
      <c r="DY87" s="230"/>
      <c r="DZ87" s="230"/>
      <c r="EA87" s="230"/>
      <c r="EB87" s="230"/>
      <c r="EC87" s="230"/>
      <c r="ED87" s="230"/>
      <c r="EE87" s="230"/>
      <c r="EF87" s="230"/>
      <c r="EG87" s="230"/>
      <c r="EH87" s="230"/>
      <c r="EI87" s="230"/>
      <c r="EJ87" s="230"/>
      <c r="EK87" s="230"/>
      <c r="EL87" s="230"/>
      <c r="EM87" s="230"/>
      <c r="EN87" s="230"/>
      <c r="EO87" s="230"/>
      <c r="EP87" s="230"/>
      <c r="EQ87" s="230"/>
      <c r="ER87" s="230"/>
      <c r="ES87" s="230"/>
      <c r="ET87" s="230"/>
      <c r="EU87" s="230"/>
      <c r="EV87" s="230"/>
      <c r="EW87" s="230"/>
      <c r="EX87" s="230"/>
      <c r="EY87" s="230"/>
      <c r="EZ87" s="230"/>
      <c r="FA87" s="230"/>
      <c r="FB87" s="230"/>
      <c r="FC87" s="230"/>
      <c r="FD87" s="230"/>
      <c r="FE87" s="230"/>
      <c r="FF87" s="230"/>
      <c r="FG87" s="230"/>
      <c r="FH87" s="230"/>
      <c r="FI87" s="230"/>
      <c r="FJ87" s="230"/>
      <c r="FK87" s="230"/>
      <c r="FL87" s="230"/>
      <c r="FM87" s="230"/>
      <c r="FN87" s="230"/>
      <c r="FO87" s="230"/>
      <c r="FP87" s="230"/>
      <c r="FQ87" s="230"/>
      <c r="FR87" s="230"/>
      <c r="FS87" s="230"/>
      <c r="FT87" s="230"/>
      <c r="FU87" s="230"/>
      <c r="FV87" s="230"/>
      <c r="FW87" s="230"/>
      <c r="FX87" s="230"/>
      <c r="FY87" s="230"/>
      <c r="FZ87" s="230"/>
      <c r="GA87" s="230"/>
      <c r="GB87" s="230"/>
      <c r="GC87" s="230"/>
      <c r="GD87" s="230"/>
      <c r="GE87" s="230"/>
      <c r="GF87" s="230"/>
      <c r="GG87" s="230"/>
      <c r="GH87" s="230"/>
      <c r="GI87" s="230"/>
      <c r="GJ87" s="230"/>
      <c r="GK87" s="230"/>
      <c r="GL87" s="230"/>
      <c r="GM87" s="230"/>
      <c r="GN87" s="230"/>
      <c r="GO87" s="230"/>
      <c r="GP87" s="230"/>
      <c r="GQ87" s="230"/>
      <c r="GR87" s="230"/>
      <c r="GS87" s="230"/>
      <c r="GT87" s="230"/>
      <c r="GU87" s="230"/>
      <c r="GV87" s="230"/>
      <c r="GW87" s="230"/>
      <c r="GX87" s="230"/>
      <c r="GY87" s="230"/>
      <c r="GZ87" s="230"/>
      <c r="HA87" s="230"/>
      <c r="HB87" s="230"/>
      <c r="HC87" s="230"/>
      <c r="HD87" s="230"/>
      <c r="HE87" s="230"/>
      <c r="HF87" s="230"/>
      <c r="HG87" s="230"/>
      <c r="HH87" s="230"/>
      <c r="HI87" s="230"/>
      <c r="HJ87" s="230"/>
      <c r="HK87" s="230"/>
      <c r="HL87" s="230"/>
      <c r="HM87" s="230"/>
      <c r="HN87" s="230"/>
      <c r="HO87" s="230"/>
      <c r="HP87" s="230"/>
      <c r="HQ87" s="230"/>
      <c r="HR87" s="230"/>
      <c r="HS87" s="230"/>
      <c r="HT87" s="230"/>
      <c r="HU87" s="230"/>
      <c r="HV87" s="230"/>
      <c r="HW87" s="230"/>
      <c r="HX87" s="230"/>
      <c r="HY87" s="230"/>
    </row>
    <row r="88" spans="1:233" s="231" customFormat="1" ht="18" customHeight="1">
      <c r="A88" s="213">
        <v>52</v>
      </c>
      <c r="B88" s="232" t="s">
        <v>114</v>
      </c>
      <c r="C88" s="236">
        <v>1251</v>
      </c>
      <c r="D88" s="237">
        <v>1057.8309112709833</v>
      </c>
      <c r="E88" s="236">
        <v>3699</v>
      </c>
      <c r="F88" s="237">
        <v>1212.5537956204378</v>
      </c>
      <c r="G88" s="236">
        <v>2313</v>
      </c>
      <c r="H88" s="237">
        <v>729.10993082576726</v>
      </c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0"/>
      <c r="BQ88" s="230"/>
      <c r="BR88" s="230"/>
      <c r="BS88" s="230"/>
      <c r="BT88" s="230"/>
      <c r="BU88" s="230"/>
      <c r="BV88" s="230"/>
      <c r="BW88" s="230"/>
      <c r="BX88" s="230"/>
      <c r="BY88" s="230"/>
      <c r="BZ88" s="230"/>
      <c r="CA88" s="230"/>
      <c r="CB88" s="230"/>
      <c r="CC88" s="230"/>
      <c r="CD88" s="230"/>
      <c r="CE88" s="230"/>
      <c r="CF88" s="230"/>
      <c r="CG88" s="230"/>
      <c r="CH88" s="230"/>
      <c r="CI88" s="230"/>
      <c r="CJ88" s="230"/>
      <c r="CK88" s="230"/>
      <c r="CL88" s="230"/>
      <c r="CM88" s="230"/>
      <c r="CN88" s="230"/>
      <c r="CO88" s="230"/>
      <c r="CP88" s="230"/>
      <c r="CQ88" s="230"/>
      <c r="CR88" s="230"/>
      <c r="CS88" s="230"/>
      <c r="CT88" s="230"/>
      <c r="CU88" s="230"/>
      <c r="CV88" s="230"/>
      <c r="CW88" s="230"/>
      <c r="CX88" s="230"/>
      <c r="CY88" s="230"/>
      <c r="CZ88" s="230"/>
      <c r="DA88" s="230"/>
      <c r="DB88" s="230"/>
      <c r="DC88" s="230"/>
      <c r="DD88" s="230"/>
      <c r="DE88" s="230"/>
      <c r="DF88" s="230"/>
      <c r="DG88" s="230"/>
      <c r="DH88" s="230"/>
      <c r="DI88" s="230"/>
      <c r="DJ88" s="230"/>
      <c r="DK88" s="230"/>
      <c r="DL88" s="230"/>
      <c r="DM88" s="230"/>
      <c r="DN88" s="230"/>
      <c r="DO88" s="230"/>
      <c r="DP88" s="230"/>
      <c r="DQ88" s="230"/>
      <c r="DR88" s="230"/>
      <c r="DS88" s="230"/>
      <c r="DT88" s="230"/>
      <c r="DU88" s="230"/>
      <c r="DV88" s="230"/>
      <c r="DW88" s="230"/>
      <c r="DX88" s="230"/>
      <c r="DY88" s="230"/>
      <c r="DZ88" s="230"/>
      <c r="EA88" s="230"/>
      <c r="EB88" s="230"/>
      <c r="EC88" s="230"/>
      <c r="ED88" s="230"/>
      <c r="EE88" s="230"/>
      <c r="EF88" s="230"/>
      <c r="EG88" s="230"/>
      <c r="EH88" s="230"/>
      <c r="EI88" s="230"/>
      <c r="EJ88" s="230"/>
      <c r="EK88" s="230"/>
      <c r="EL88" s="230"/>
      <c r="EM88" s="230"/>
      <c r="EN88" s="230"/>
      <c r="EO88" s="230"/>
      <c r="EP88" s="230"/>
      <c r="EQ88" s="230"/>
      <c r="ER88" s="230"/>
      <c r="ES88" s="230"/>
      <c r="ET88" s="230"/>
      <c r="EU88" s="230"/>
      <c r="EV88" s="230"/>
      <c r="EW88" s="230"/>
      <c r="EX88" s="230"/>
      <c r="EY88" s="230"/>
      <c r="EZ88" s="230"/>
      <c r="FA88" s="230"/>
      <c r="FB88" s="230"/>
      <c r="FC88" s="230"/>
      <c r="FD88" s="230"/>
      <c r="FE88" s="230"/>
      <c r="FF88" s="230"/>
      <c r="FG88" s="230"/>
      <c r="FH88" s="230"/>
      <c r="FI88" s="230"/>
      <c r="FJ88" s="230"/>
      <c r="FK88" s="230"/>
      <c r="FL88" s="230"/>
      <c r="FM88" s="230"/>
      <c r="FN88" s="230"/>
      <c r="FO88" s="230"/>
      <c r="FP88" s="230"/>
      <c r="FQ88" s="230"/>
      <c r="FR88" s="230"/>
      <c r="FS88" s="230"/>
      <c r="FT88" s="230"/>
      <c r="FU88" s="230"/>
      <c r="FV88" s="230"/>
      <c r="FW88" s="230"/>
      <c r="FX88" s="230"/>
      <c r="FY88" s="230"/>
      <c r="FZ88" s="230"/>
      <c r="GA88" s="230"/>
      <c r="GB88" s="230"/>
      <c r="GC88" s="230"/>
      <c r="GD88" s="230"/>
      <c r="GE88" s="230"/>
      <c r="GF88" s="230"/>
      <c r="GG88" s="230"/>
      <c r="GH88" s="230"/>
      <c r="GI88" s="230"/>
      <c r="GJ88" s="230"/>
      <c r="GK88" s="230"/>
      <c r="GL88" s="230"/>
      <c r="GM88" s="230"/>
      <c r="GN88" s="230"/>
      <c r="GO88" s="230"/>
      <c r="GP88" s="230"/>
      <c r="GQ88" s="230"/>
      <c r="GR88" s="230"/>
      <c r="GS88" s="230"/>
      <c r="GT88" s="230"/>
      <c r="GU88" s="230"/>
      <c r="GV88" s="230"/>
      <c r="GW88" s="230"/>
      <c r="GX88" s="230"/>
      <c r="GY88" s="230"/>
      <c r="GZ88" s="230"/>
      <c r="HA88" s="230"/>
      <c r="HB88" s="230"/>
      <c r="HC88" s="230"/>
      <c r="HD88" s="230"/>
      <c r="HE88" s="230"/>
      <c r="HF88" s="230"/>
      <c r="HG88" s="230"/>
      <c r="HH88" s="230"/>
      <c r="HI88" s="230"/>
      <c r="HJ88" s="230"/>
      <c r="HK88" s="230"/>
      <c r="HL88" s="230"/>
      <c r="HM88" s="230"/>
      <c r="HN88" s="230"/>
      <c r="HO88" s="230"/>
      <c r="HP88" s="230"/>
      <c r="HQ88" s="230"/>
      <c r="HR88" s="230"/>
      <c r="HS88" s="230"/>
      <c r="HT88" s="230"/>
      <c r="HU88" s="230"/>
      <c r="HV88" s="230"/>
      <c r="HW88" s="230"/>
      <c r="HX88" s="230"/>
      <c r="HY88" s="230"/>
    </row>
    <row r="89" spans="1:233" s="231" customFormat="1" ht="18" hidden="1" customHeight="1">
      <c r="A89" s="213"/>
      <c r="B89" s="232"/>
      <c r="C89" s="238"/>
      <c r="D89" s="239"/>
      <c r="E89" s="238"/>
      <c r="F89" s="239"/>
      <c r="G89" s="238"/>
      <c r="H89" s="239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0"/>
      <c r="BU89" s="230"/>
      <c r="BV89" s="230"/>
      <c r="BW89" s="230"/>
      <c r="BX89" s="230"/>
      <c r="BY89" s="230"/>
      <c r="BZ89" s="230"/>
      <c r="CA89" s="230"/>
      <c r="CB89" s="230"/>
      <c r="CC89" s="230"/>
      <c r="CD89" s="230"/>
      <c r="CE89" s="230"/>
      <c r="CF89" s="230"/>
      <c r="CG89" s="230"/>
      <c r="CH89" s="230"/>
      <c r="CI89" s="230"/>
      <c r="CJ89" s="230"/>
      <c r="CK89" s="230"/>
      <c r="CL89" s="230"/>
      <c r="CM89" s="230"/>
      <c r="CN89" s="230"/>
      <c r="CO89" s="230"/>
      <c r="CP89" s="230"/>
      <c r="CQ89" s="230"/>
      <c r="CR89" s="230"/>
      <c r="CS89" s="230"/>
      <c r="CT89" s="230"/>
      <c r="CU89" s="230"/>
      <c r="CV89" s="230"/>
      <c r="CW89" s="230"/>
      <c r="CX89" s="230"/>
      <c r="CY89" s="230"/>
      <c r="CZ89" s="230"/>
      <c r="DA89" s="230"/>
      <c r="DB89" s="230"/>
      <c r="DC89" s="230"/>
      <c r="DD89" s="230"/>
      <c r="DE89" s="230"/>
      <c r="DF89" s="230"/>
      <c r="DG89" s="230"/>
      <c r="DH89" s="230"/>
      <c r="DI89" s="230"/>
      <c r="DJ89" s="230"/>
      <c r="DK89" s="230"/>
      <c r="DL89" s="230"/>
      <c r="DM89" s="230"/>
      <c r="DN89" s="230"/>
      <c r="DO89" s="230"/>
      <c r="DP89" s="230"/>
      <c r="DQ89" s="230"/>
      <c r="DR89" s="230"/>
      <c r="DS89" s="230"/>
      <c r="DT89" s="230"/>
      <c r="DU89" s="230"/>
      <c r="DV89" s="230"/>
      <c r="DW89" s="230"/>
      <c r="DX89" s="230"/>
      <c r="DY89" s="230"/>
      <c r="DZ89" s="230"/>
      <c r="EA89" s="230"/>
      <c r="EB89" s="230"/>
      <c r="EC89" s="230"/>
      <c r="ED89" s="230"/>
      <c r="EE89" s="230"/>
      <c r="EF89" s="230"/>
      <c r="EG89" s="230"/>
      <c r="EH89" s="230"/>
      <c r="EI89" s="230"/>
      <c r="EJ89" s="230"/>
      <c r="EK89" s="230"/>
      <c r="EL89" s="230"/>
      <c r="EM89" s="230"/>
      <c r="EN89" s="230"/>
      <c r="EO89" s="230"/>
      <c r="EP89" s="230"/>
      <c r="EQ89" s="230"/>
      <c r="ER89" s="230"/>
      <c r="ES89" s="230"/>
      <c r="ET89" s="230"/>
      <c r="EU89" s="230"/>
      <c r="EV89" s="230"/>
      <c r="EW89" s="230"/>
      <c r="EX89" s="230"/>
      <c r="EY89" s="230"/>
      <c r="EZ89" s="230"/>
      <c r="FA89" s="230"/>
      <c r="FB89" s="230"/>
      <c r="FC89" s="230"/>
      <c r="FD89" s="230"/>
      <c r="FE89" s="230"/>
      <c r="FF89" s="230"/>
      <c r="FG89" s="230"/>
      <c r="FH89" s="230"/>
      <c r="FI89" s="230"/>
      <c r="FJ89" s="230"/>
      <c r="FK89" s="230"/>
      <c r="FL89" s="230"/>
      <c r="FM89" s="230"/>
      <c r="FN89" s="230"/>
      <c r="FO89" s="230"/>
      <c r="FP89" s="230"/>
      <c r="FQ89" s="230"/>
      <c r="FR89" s="230"/>
      <c r="FS89" s="230"/>
      <c r="FT89" s="230"/>
      <c r="FU89" s="230"/>
      <c r="FV89" s="230"/>
      <c r="FW89" s="230"/>
      <c r="FX89" s="230"/>
      <c r="FY89" s="230"/>
      <c r="FZ89" s="230"/>
      <c r="GA89" s="230"/>
      <c r="GB89" s="230"/>
      <c r="GC89" s="230"/>
      <c r="GD89" s="230"/>
      <c r="GE89" s="230"/>
      <c r="GF89" s="230"/>
      <c r="GG89" s="230"/>
      <c r="GH89" s="230"/>
      <c r="GI89" s="230"/>
      <c r="GJ89" s="230"/>
      <c r="GK89" s="230"/>
      <c r="GL89" s="230"/>
      <c r="GM89" s="230"/>
      <c r="GN89" s="230"/>
      <c r="GO89" s="230"/>
      <c r="GP89" s="230"/>
      <c r="GQ89" s="230"/>
      <c r="GR89" s="230"/>
      <c r="GS89" s="230"/>
      <c r="GT89" s="230"/>
      <c r="GU89" s="230"/>
      <c r="GV89" s="230"/>
      <c r="GW89" s="230"/>
      <c r="GX89" s="230"/>
      <c r="GY89" s="230"/>
      <c r="GZ89" s="230"/>
      <c r="HA89" s="230"/>
      <c r="HB89" s="230"/>
      <c r="HC89" s="230"/>
      <c r="HD89" s="230"/>
      <c r="HE89" s="230"/>
      <c r="HF89" s="230"/>
      <c r="HG89" s="230"/>
      <c r="HH89" s="230"/>
      <c r="HI89" s="230"/>
      <c r="HJ89" s="230"/>
      <c r="HK89" s="230"/>
      <c r="HL89" s="230"/>
      <c r="HM89" s="230"/>
      <c r="HN89" s="230"/>
      <c r="HO89" s="230"/>
      <c r="HP89" s="230"/>
      <c r="HQ89" s="230"/>
      <c r="HR89" s="230"/>
      <c r="HS89" s="230"/>
      <c r="HT89" s="230"/>
      <c r="HU89" s="230"/>
      <c r="HV89" s="230"/>
      <c r="HW89" s="230"/>
      <c r="HX89" s="230"/>
      <c r="HY89" s="230"/>
    </row>
    <row r="90" spans="1:233" s="231" customFormat="1" ht="18" customHeight="1">
      <c r="A90" s="240"/>
      <c r="B90" s="240" t="s">
        <v>46</v>
      </c>
      <c r="C90" s="241">
        <v>950820</v>
      </c>
      <c r="D90" s="242">
        <v>985.38883817126452</v>
      </c>
      <c r="E90" s="241">
        <v>6081618</v>
      </c>
      <c r="F90" s="242">
        <v>1162.9734425148029</v>
      </c>
      <c r="G90" s="241">
        <v>2351398</v>
      </c>
      <c r="H90" s="242">
        <v>726.38887321925097</v>
      </c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0"/>
      <c r="BR90" s="230"/>
      <c r="BS90" s="230"/>
      <c r="BT90" s="230"/>
      <c r="BU90" s="230"/>
      <c r="BV90" s="230"/>
      <c r="BW90" s="230"/>
      <c r="BX90" s="230"/>
      <c r="BY90" s="230"/>
      <c r="BZ90" s="230"/>
      <c r="CA90" s="230"/>
      <c r="CB90" s="230"/>
      <c r="CC90" s="230"/>
      <c r="CD90" s="230"/>
      <c r="CE90" s="230"/>
      <c r="CF90" s="230"/>
      <c r="CG90" s="230"/>
      <c r="CH90" s="230"/>
      <c r="CI90" s="230"/>
      <c r="CJ90" s="230"/>
      <c r="CK90" s="230"/>
      <c r="CL90" s="230"/>
      <c r="CM90" s="230"/>
      <c r="CN90" s="230"/>
      <c r="CO90" s="230"/>
      <c r="CP90" s="230"/>
      <c r="CQ90" s="230"/>
      <c r="CR90" s="230"/>
      <c r="CS90" s="230"/>
      <c r="CT90" s="230"/>
      <c r="CU90" s="230"/>
      <c r="CV90" s="230"/>
      <c r="CW90" s="230"/>
      <c r="CX90" s="230"/>
      <c r="CY90" s="230"/>
      <c r="CZ90" s="230"/>
      <c r="DA90" s="230"/>
      <c r="DB90" s="230"/>
      <c r="DC90" s="230"/>
      <c r="DD90" s="230"/>
      <c r="DE90" s="230"/>
      <c r="DF90" s="230"/>
      <c r="DG90" s="230"/>
      <c r="DH90" s="230"/>
      <c r="DI90" s="230"/>
      <c r="DJ90" s="230"/>
      <c r="DK90" s="230"/>
      <c r="DL90" s="230"/>
      <c r="DM90" s="230"/>
      <c r="DN90" s="230"/>
      <c r="DO90" s="230"/>
      <c r="DP90" s="230"/>
      <c r="DQ90" s="230"/>
      <c r="DR90" s="230"/>
      <c r="DS90" s="230"/>
      <c r="DT90" s="230"/>
      <c r="DU90" s="230"/>
      <c r="DV90" s="230"/>
      <c r="DW90" s="230"/>
      <c r="DX90" s="230"/>
      <c r="DY90" s="230"/>
      <c r="DZ90" s="230"/>
      <c r="EA90" s="230"/>
      <c r="EB90" s="230"/>
      <c r="EC90" s="230"/>
      <c r="ED90" s="230"/>
      <c r="EE90" s="230"/>
      <c r="EF90" s="230"/>
      <c r="EG90" s="230"/>
      <c r="EH90" s="230"/>
      <c r="EI90" s="230"/>
      <c r="EJ90" s="230"/>
      <c r="EK90" s="230"/>
      <c r="EL90" s="230"/>
      <c r="EM90" s="230"/>
      <c r="EN90" s="230"/>
      <c r="EO90" s="230"/>
      <c r="EP90" s="230"/>
      <c r="EQ90" s="230"/>
      <c r="ER90" s="230"/>
      <c r="ES90" s="230"/>
      <c r="ET90" s="230"/>
      <c r="EU90" s="230"/>
      <c r="EV90" s="230"/>
      <c r="EW90" s="230"/>
      <c r="EX90" s="230"/>
      <c r="EY90" s="230"/>
      <c r="EZ90" s="230"/>
      <c r="FA90" s="230"/>
      <c r="FB90" s="230"/>
      <c r="FC90" s="230"/>
      <c r="FD90" s="230"/>
      <c r="FE90" s="230"/>
      <c r="FF90" s="230"/>
      <c r="FG90" s="230"/>
      <c r="FH90" s="230"/>
      <c r="FI90" s="230"/>
      <c r="FJ90" s="230"/>
      <c r="FK90" s="230"/>
      <c r="FL90" s="230"/>
      <c r="FM90" s="230"/>
      <c r="FN90" s="230"/>
      <c r="FO90" s="230"/>
      <c r="FP90" s="230"/>
      <c r="FQ90" s="230"/>
      <c r="FR90" s="230"/>
      <c r="FS90" s="230"/>
      <c r="FT90" s="230"/>
      <c r="FU90" s="230"/>
      <c r="FV90" s="230"/>
      <c r="FW90" s="230"/>
      <c r="FX90" s="230"/>
      <c r="FY90" s="230"/>
      <c r="FZ90" s="230"/>
      <c r="GA90" s="230"/>
      <c r="GB90" s="230"/>
      <c r="GC90" s="230"/>
      <c r="GD90" s="230"/>
      <c r="GE90" s="230"/>
      <c r="GF90" s="230"/>
      <c r="GG90" s="230"/>
      <c r="GH90" s="230"/>
      <c r="GI90" s="230"/>
      <c r="GJ90" s="230"/>
      <c r="GK90" s="230"/>
      <c r="GL90" s="230"/>
      <c r="GM90" s="230"/>
      <c r="GN90" s="230"/>
      <c r="GO90" s="230"/>
      <c r="GP90" s="230"/>
      <c r="GQ90" s="230"/>
      <c r="GR90" s="230"/>
      <c r="GS90" s="230"/>
      <c r="GT90" s="230"/>
      <c r="GU90" s="230"/>
      <c r="GV90" s="230"/>
      <c r="GW90" s="230"/>
      <c r="GX90" s="230"/>
      <c r="GY90" s="230"/>
      <c r="GZ90" s="230"/>
      <c r="HA90" s="230"/>
      <c r="HB90" s="230"/>
      <c r="HC90" s="230"/>
      <c r="HD90" s="230"/>
      <c r="HE90" s="230"/>
      <c r="HF90" s="230"/>
      <c r="HG90" s="230"/>
      <c r="HH90" s="230"/>
      <c r="HI90" s="230"/>
      <c r="HJ90" s="230"/>
      <c r="HK90" s="230"/>
      <c r="HL90" s="230"/>
      <c r="HM90" s="230"/>
      <c r="HN90" s="230"/>
      <c r="HO90" s="230"/>
      <c r="HP90" s="230"/>
      <c r="HQ90" s="230"/>
      <c r="HR90" s="230"/>
      <c r="HS90" s="230"/>
      <c r="HT90" s="230"/>
      <c r="HU90" s="230"/>
      <c r="HV90" s="230"/>
      <c r="HW90" s="230"/>
      <c r="HX90" s="230"/>
      <c r="HY90" s="230"/>
    </row>
    <row r="91" spans="1:233" ht="18" customHeight="1">
      <c r="B91" s="243"/>
    </row>
    <row r="92" spans="1:233" ht="18" customHeight="1">
      <c r="A92" s="244"/>
      <c r="C92" s="245"/>
      <c r="D92" s="246"/>
      <c r="E92" s="245"/>
      <c r="F92" s="246"/>
      <c r="G92" s="245"/>
      <c r="H92" s="246"/>
    </row>
    <row r="93" spans="1:233" ht="18" customHeight="1">
      <c r="A93" s="244"/>
      <c r="C93" s="245"/>
      <c r="D93" s="246"/>
      <c r="E93" s="245"/>
      <c r="F93" s="246"/>
      <c r="G93" s="245"/>
      <c r="H93" s="246"/>
    </row>
    <row r="94" spans="1:233" ht="18" customHeight="1">
      <c r="A94" s="244"/>
      <c r="B94" s="247"/>
      <c r="C94" s="245"/>
      <c r="D94" s="246"/>
      <c r="E94" s="245"/>
      <c r="F94" s="246"/>
      <c r="G94" s="245"/>
      <c r="H94" s="246"/>
    </row>
    <row r="95" spans="1:233" ht="18" customHeight="1">
      <c r="A95" s="244"/>
      <c r="D95" s="246"/>
    </row>
    <row r="96" spans="1:233" ht="18" customHeight="1">
      <c r="A96" s="244"/>
      <c r="D96" s="246"/>
    </row>
    <row r="97" spans="1:4" ht="18" customHeight="1">
      <c r="A97" s="244"/>
      <c r="D97" s="246"/>
    </row>
    <row r="98" spans="1:4" ht="18" customHeight="1">
      <c r="A98" s="244"/>
      <c r="D98" s="246"/>
    </row>
    <row r="99" spans="1:4" ht="18" customHeight="1">
      <c r="A99" s="244"/>
      <c r="D99" s="246"/>
    </row>
    <row r="100" spans="1:4" ht="18" customHeight="1">
      <c r="A100" s="248"/>
      <c r="D100" s="246"/>
    </row>
    <row r="101" spans="1:4" ht="18" customHeight="1">
      <c r="A101" s="248"/>
    </row>
    <row r="102" spans="1:4" ht="18" customHeight="1">
      <c r="A102" s="248"/>
    </row>
    <row r="103" spans="1:4" ht="18" customHeight="1">
      <c r="A103" s="248"/>
    </row>
    <row r="104" spans="1:4" ht="18" customHeight="1">
      <c r="A104" s="248"/>
    </row>
    <row r="105" spans="1:4" ht="18" customHeight="1">
      <c r="A105" s="248"/>
    </row>
    <row r="106" spans="1:4" ht="18" customHeight="1">
      <c r="A106" s="248"/>
    </row>
    <row r="107" spans="1:4" ht="18" customHeight="1">
      <c r="A107" s="248"/>
    </row>
    <row r="108" spans="1:4" ht="18" customHeight="1">
      <c r="A108" s="249"/>
    </row>
    <row r="109" spans="1:4" ht="18" customHeight="1">
      <c r="A109" s="249"/>
    </row>
    <row r="110" spans="1:4" ht="18" customHeight="1">
      <c r="A110" s="249"/>
    </row>
    <row r="111" spans="1:4" ht="18" customHeight="1">
      <c r="A111" s="249"/>
    </row>
    <row r="112" spans="1:4" ht="18" customHeight="1">
      <c r="A112" s="249"/>
    </row>
    <row r="113" spans="1:1" ht="18" customHeight="1">
      <c r="A113" s="249"/>
    </row>
    <row r="114" spans="1:1" ht="18" customHeight="1">
      <c r="A114" s="249"/>
    </row>
    <row r="115" spans="1:1">
      <c r="A115" s="249"/>
    </row>
    <row r="116" spans="1:1" ht="12.95" customHeight="1">
      <c r="A116" s="249"/>
    </row>
    <row r="117" spans="1:1">
      <c r="A117" s="249"/>
    </row>
    <row r="118" spans="1:1">
      <c r="A118" s="249"/>
    </row>
    <row r="119" spans="1:1">
      <c r="A119" s="249"/>
    </row>
    <row r="120" spans="1:1">
      <c r="A120" s="249"/>
    </row>
    <row r="121" spans="1:1">
      <c r="A121" s="249"/>
    </row>
    <row r="122" spans="1:1">
      <c r="A122" s="249"/>
    </row>
    <row r="123" spans="1:1">
      <c r="A123" s="249"/>
    </row>
    <row r="124" spans="1:1">
      <c r="A124" s="249"/>
    </row>
    <row r="125" spans="1:1">
      <c r="A125" s="249"/>
    </row>
    <row r="126" spans="1:1">
      <c r="A126" s="249"/>
    </row>
    <row r="127" spans="1:1">
      <c r="A127" s="249"/>
    </row>
    <row r="128" spans="1:1">
      <c r="A128" s="249"/>
    </row>
    <row r="129" spans="1:1" ht="15.75" customHeight="1">
      <c r="A129" s="249"/>
    </row>
    <row r="130" spans="1:1">
      <c r="A130" s="249"/>
    </row>
    <row r="131" spans="1:1">
      <c r="A131" s="249"/>
    </row>
    <row r="132" spans="1:1">
      <c r="A132" s="249"/>
    </row>
    <row r="133" spans="1:1">
      <c r="A133" s="249"/>
    </row>
    <row r="134" spans="1:1">
      <c r="A134" s="249"/>
    </row>
    <row r="135" spans="1:1">
      <c r="A135" s="249"/>
    </row>
    <row r="136" spans="1:1">
      <c r="A136" s="249"/>
    </row>
    <row r="137" spans="1:1">
      <c r="A137" s="249"/>
    </row>
    <row r="138" spans="1:1">
      <c r="A138" s="249"/>
    </row>
    <row r="139" spans="1:1">
      <c r="A139" s="249"/>
    </row>
  </sheetData>
  <mergeCells count="2">
    <mergeCell ref="A7:A8"/>
    <mergeCell ref="B7:B8"/>
  </mergeCells>
  <hyperlinks>
    <hyperlink ref="J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71" activePane="bottomLeft" state="frozen"/>
      <selection activeCell="I78" sqref="I78"/>
      <selection pane="bottomLeft" activeCell="B10" sqref="B10:H90"/>
    </sheetView>
  </sheetViews>
  <sheetFormatPr baseColWidth="10" defaultColWidth="11.42578125" defaultRowHeight="15.75"/>
  <cols>
    <col min="1" max="1" width="8" style="213" customWidth="1"/>
    <col min="2" max="2" width="24.7109375" style="217" customWidth="1"/>
    <col min="3" max="8" width="18.7109375" style="217" customWidth="1"/>
    <col min="9" max="10" width="11.42578125" style="217" customWidth="1"/>
    <col min="11" max="11" width="14.42578125" style="217" customWidth="1"/>
    <col min="12" max="16384" width="11.42578125" style="217"/>
  </cols>
  <sheetData>
    <row r="1" spans="1:233" s="1" customFormat="1">
      <c r="A1" s="9"/>
    </row>
    <row r="2" spans="1:233" s="1" customFormat="1">
      <c r="A2" s="9"/>
    </row>
    <row r="3" spans="1:233" s="2" customFormat="1" ht="18.75">
      <c r="A3" s="9"/>
      <c r="B3" s="208" t="s">
        <v>47</v>
      </c>
      <c r="C3" s="250"/>
      <c r="D3" s="251"/>
      <c r="E3" s="250"/>
      <c r="F3" s="250"/>
      <c r="G3" s="250"/>
      <c r="H3" s="250"/>
      <c r="I3" s="2" t="s">
        <v>115</v>
      </c>
    </row>
    <row r="4" spans="1:233" s="2" customFormat="1" ht="15.75" customHeight="1">
      <c r="A4" s="9"/>
      <c r="B4" s="252"/>
      <c r="C4" s="250"/>
      <c r="D4" s="251"/>
      <c r="E4" s="250"/>
      <c r="F4" s="250"/>
      <c r="G4" s="250"/>
      <c r="H4" s="250"/>
    </row>
    <row r="5" spans="1:233" s="2" customFormat="1" ht="18.75" customHeight="1">
      <c r="A5" s="9"/>
      <c r="B5" s="212" t="str">
        <f>'Número pensiones (IP-J-V)'!$B$5</f>
        <v>1 de  julio de 2020</v>
      </c>
      <c r="C5" s="250"/>
      <c r="D5" s="251"/>
      <c r="E5" s="250"/>
      <c r="F5" s="250"/>
      <c r="G5" s="250"/>
      <c r="H5" s="250"/>
      <c r="I5" s="2" t="s">
        <v>115</v>
      </c>
      <c r="J5" s="10" t="s">
        <v>188</v>
      </c>
    </row>
    <row r="6" spans="1:233" ht="9" customHeight="1">
      <c r="B6" s="214"/>
      <c r="C6" s="215"/>
      <c r="D6" s="216"/>
      <c r="E6" s="215"/>
      <c r="F6" s="215"/>
      <c r="G6" s="215"/>
      <c r="H6" s="215"/>
    </row>
    <row r="7" spans="1:233" ht="18.75" customHeight="1">
      <c r="A7" s="395" t="s">
        <v>177</v>
      </c>
      <c r="B7" s="397" t="s">
        <v>48</v>
      </c>
      <c r="C7" s="218" t="s">
        <v>116</v>
      </c>
      <c r="D7" s="219"/>
      <c r="E7" s="218" t="s">
        <v>117</v>
      </c>
      <c r="F7" s="218"/>
      <c r="G7" s="218" t="s">
        <v>46</v>
      </c>
      <c r="H7" s="218"/>
      <c r="I7" s="253"/>
      <c r="L7" s="254"/>
    </row>
    <row r="8" spans="1:233" ht="24" customHeight="1">
      <c r="A8" s="396"/>
      <c r="B8" s="398"/>
      <c r="C8" s="220" t="s">
        <v>7</v>
      </c>
      <c r="D8" s="221" t="s">
        <v>52</v>
      </c>
      <c r="E8" s="220" t="s">
        <v>7</v>
      </c>
      <c r="F8" s="221" t="s">
        <v>52</v>
      </c>
      <c r="G8" s="220" t="s">
        <v>7</v>
      </c>
      <c r="H8" s="221" t="s">
        <v>52</v>
      </c>
      <c r="I8" s="253"/>
    </row>
    <row r="9" spans="1:233" ht="24" hidden="1" customHeight="1">
      <c r="A9" s="222"/>
      <c r="B9" s="223"/>
      <c r="C9" s="224"/>
      <c r="D9" s="225"/>
      <c r="E9" s="224"/>
      <c r="F9" s="225"/>
      <c r="G9" s="224"/>
      <c r="H9" s="225"/>
      <c r="I9" s="253"/>
    </row>
    <row r="10" spans="1:233" s="231" customFormat="1" ht="18" customHeight="1">
      <c r="A10" s="213"/>
      <c r="B10" s="226" t="s">
        <v>53</v>
      </c>
      <c r="C10" s="227">
        <v>69753</v>
      </c>
      <c r="D10" s="228">
        <v>388.21444324975278</v>
      </c>
      <c r="E10" s="227">
        <v>10785</v>
      </c>
      <c r="F10" s="228">
        <v>560.205149745016</v>
      </c>
      <c r="G10" s="227">
        <v>1581630</v>
      </c>
      <c r="H10" s="228">
        <v>905.79035391336822</v>
      </c>
      <c r="I10" s="229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</row>
    <row r="11" spans="1:233" s="235" customFormat="1" ht="18" customHeight="1">
      <c r="A11" s="213">
        <v>4</v>
      </c>
      <c r="B11" s="232" t="s">
        <v>54</v>
      </c>
      <c r="C11" s="233">
        <v>5237</v>
      </c>
      <c r="D11" s="234">
        <v>355.42524727897654</v>
      </c>
      <c r="E11" s="233">
        <v>479</v>
      </c>
      <c r="F11" s="234">
        <v>536.6732776617954</v>
      </c>
      <c r="G11" s="233">
        <v>107705</v>
      </c>
      <c r="H11" s="234">
        <v>820.24152444176207</v>
      </c>
    </row>
    <row r="12" spans="1:233" s="235" customFormat="1" ht="18" customHeight="1">
      <c r="A12" s="213">
        <v>11</v>
      </c>
      <c r="B12" s="232" t="s">
        <v>55</v>
      </c>
      <c r="C12" s="233">
        <v>10489</v>
      </c>
      <c r="D12" s="234">
        <v>415.25448183811608</v>
      </c>
      <c r="E12" s="233">
        <v>2439</v>
      </c>
      <c r="F12" s="234">
        <v>574.71164411644099</v>
      </c>
      <c r="G12" s="233">
        <v>222527</v>
      </c>
      <c r="H12" s="234">
        <v>1007.6586845641201</v>
      </c>
    </row>
    <row r="13" spans="1:233" s="235" customFormat="1" ht="18" customHeight="1">
      <c r="A13" s="213">
        <v>14</v>
      </c>
      <c r="B13" s="232" t="s">
        <v>56</v>
      </c>
      <c r="C13" s="233">
        <v>7140</v>
      </c>
      <c r="D13" s="234">
        <v>385.87411624649866</v>
      </c>
      <c r="E13" s="233">
        <v>1207</v>
      </c>
      <c r="F13" s="234">
        <v>548.78585749792876</v>
      </c>
      <c r="G13" s="233">
        <v>172458</v>
      </c>
      <c r="H13" s="234">
        <v>836.65015870530863</v>
      </c>
    </row>
    <row r="14" spans="1:233" s="235" customFormat="1" ht="18" customHeight="1">
      <c r="A14" s="213">
        <v>18</v>
      </c>
      <c r="B14" s="232" t="s">
        <v>57</v>
      </c>
      <c r="C14" s="233">
        <v>7910</v>
      </c>
      <c r="D14" s="234">
        <v>376.41261061946904</v>
      </c>
      <c r="E14" s="233">
        <v>1278</v>
      </c>
      <c r="F14" s="234">
        <v>548.00574334898272</v>
      </c>
      <c r="G14" s="233">
        <v>188773</v>
      </c>
      <c r="H14" s="234">
        <v>855.33670011071479</v>
      </c>
    </row>
    <row r="15" spans="1:233" s="235" customFormat="1" ht="18" customHeight="1">
      <c r="A15" s="213">
        <v>21</v>
      </c>
      <c r="B15" s="232" t="s">
        <v>58</v>
      </c>
      <c r="C15" s="233">
        <v>4350</v>
      </c>
      <c r="D15" s="234">
        <v>389.38894022988501</v>
      </c>
      <c r="E15" s="233">
        <v>676</v>
      </c>
      <c r="F15" s="234">
        <v>578.9280769230769</v>
      </c>
      <c r="G15" s="233">
        <v>98147</v>
      </c>
      <c r="H15" s="234">
        <v>924.59404434165083</v>
      </c>
    </row>
    <row r="16" spans="1:233" s="235" customFormat="1" ht="18" customHeight="1">
      <c r="A16" s="213">
        <v>23</v>
      </c>
      <c r="B16" s="232" t="s">
        <v>59</v>
      </c>
      <c r="C16" s="233">
        <v>5804</v>
      </c>
      <c r="D16" s="234">
        <v>371.36426946933153</v>
      </c>
      <c r="E16" s="233">
        <v>719</v>
      </c>
      <c r="F16" s="234">
        <v>514.10770514603621</v>
      </c>
      <c r="G16" s="233">
        <v>142248</v>
      </c>
      <c r="H16" s="234">
        <v>830.85096184129077</v>
      </c>
    </row>
    <row r="17" spans="1:233" s="235" customFormat="1" ht="18" customHeight="1">
      <c r="A17" s="213">
        <v>29</v>
      </c>
      <c r="B17" s="232" t="s">
        <v>60</v>
      </c>
      <c r="C17" s="233">
        <v>12671</v>
      </c>
      <c r="D17" s="234">
        <v>380.49024386394137</v>
      </c>
      <c r="E17" s="233">
        <v>1501</v>
      </c>
      <c r="F17" s="234">
        <v>564.49183211192542</v>
      </c>
      <c r="G17" s="233">
        <v>270196</v>
      </c>
      <c r="H17" s="234">
        <v>920.82159957956503</v>
      </c>
    </row>
    <row r="18" spans="1:233" s="235" customFormat="1" ht="18" customHeight="1">
      <c r="A18" s="213">
        <v>41</v>
      </c>
      <c r="B18" s="232" t="s">
        <v>61</v>
      </c>
      <c r="C18" s="233">
        <v>16152</v>
      </c>
      <c r="D18" s="234">
        <v>399.89839338781576</v>
      </c>
      <c r="E18" s="233">
        <v>2486</v>
      </c>
      <c r="F18" s="234">
        <v>567.97562751407895</v>
      </c>
      <c r="G18" s="233">
        <v>379576</v>
      </c>
      <c r="H18" s="234">
        <v>939.37182487828602</v>
      </c>
    </row>
    <row r="19" spans="1:233" s="235" customFormat="1" ht="18" hidden="1" customHeight="1">
      <c r="A19" s="213"/>
      <c r="B19" s="232"/>
      <c r="C19" s="233"/>
      <c r="D19" s="234"/>
      <c r="E19" s="233"/>
      <c r="F19" s="234"/>
      <c r="G19" s="233"/>
      <c r="H19" s="234"/>
    </row>
    <row r="20" spans="1:233" s="231" customFormat="1" ht="18" customHeight="1">
      <c r="A20" s="213"/>
      <c r="B20" s="226" t="s">
        <v>62</v>
      </c>
      <c r="C20" s="227">
        <v>9491</v>
      </c>
      <c r="D20" s="228">
        <v>424.03095353492779</v>
      </c>
      <c r="E20" s="227">
        <v>887</v>
      </c>
      <c r="F20" s="228">
        <v>624.90512965050732</v>
      </c>
      <c r="G20" s="227">
        <v>303934</v>
      </c>
      <c r="H20" s="228">
        <v>1066.1500651786248</v>
      </c>
      <c r="I20" s="229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</row>
    <row r="21" spans="1:233" s="235" customFormat="1" ht="18" customHeight="1">
      <c r="A21" s="213">
        <v>22</v>
      </c>
      <c r="B21" s="232" t="s">
        <v>63</v>
      </c>
      <c r="C21" s="233">
        <v>1686</v>
      </c>
      <c r="D21" s="234">
        <v>403.13510676156585</v>
      </c>
      <c r="E21" s="233">
        <v>102</v>
      </c>
      <c r="F21" s="234">
        <v>583.23549019607833</v>
      </c>
      <c r="G21" s="233">
        <v>53246</v>
      </c>
      <c r="H21" s="234">
        <v>967.72297505915935</v>
      </c>
    </row>
    <row r="22" spans="1:233" s="235" customFormat="1" ht="18" customHeight="1">
      <c r="A22" s="213">
        <v>40</v>
      </c>
      <c r="B22" s="232" t="s">
        <v>64</v>
      </c>
      <c r="C22" s="233">
        <v>1055</v>
      </c>
      <c r="D22" s="234">
        <v>407.12377251184836</v>
      </c>
      <c r="E22" s="233">
        <v>101</v>
      </c>
      <c r="F22" s="234">
        <v>596.8312871287128</v>
      </c>
      <c r="G22" s="233">
        <v>35850</v>
      </c>
      <c r="H22" s="234">
        <v>967.22036680613644</v>
      </c>
    </row>
    <row r="23" spans="1:233" s="235" customFormat="1" ht="18" customHeight="1">
      <c r="A23" s="213">
        <v>50</v>
      </c>
      <c r="B23" s="232" t="s">
        <v>65</v>
      </c>
      <c r="C23" s="233">
        <v>6750</v>
      </c>
      <c r="D23" s="234">
        <v>431.89280148148146</v>
      </c>
      <c r="E23" s="233">
        <v>684</v>
      </c>
      <c r="F23" s="234">
        <v>635.26442982456138</v>
      </c>
      <c r="G23" s="233">
        <v>214838</v>
      </c>
      <c r="H23" s="234">
        <v>1107.0528781221205</v>
      </c>
    </row>
    <row r="24" spans="1:233" s="235" customFormat="1" ht="18" hidden="1" customHeight="1">
      <c r="A24" s="213"/>
      <c r="B24" s="232"/>
      <c r="C24" s="233"/>
      <c r="D24" s="234"/>
      <c r="E24" s="233"/>
      <c r="F24" s="234"/>
      <c r="G24" s="233"/>
      <c r="H24" s="234"/>
    </row>
    <row r="25" spans="1:233" s="231" customFormat="1" ht="18" customHeight="1">
      <c r="A25" s="213">
        <v>33</v>
      </c>
      <c r="B25" s="226" t="s">
        <v>66</v>
      </c>
      <c r="C25" s="227">
        <v>8875</v>
      </c>
      <c r="D25" s="228">
        <v>495.67574985915485</v>
      </c>
      <c r="E25" s="227">
        <v>1747</v>
      </c>
      <c r="F25" s="228">
        <v>796.39748139667984</v>
      </c>
      <c r="G25" s="227">
        <v>300563</v>
      </c>
      <c r="H25" s="228">
        <v>1192.2076169721479</v>
      </c>
      <c r="I25" s="229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30"/>
      <c r="FF25" s="230"/>
      <c r="FG25" s="230"/>
      <c r="FH25" s="230"/>
      <c r="FI25" s="230"/>
      <c r="FJ25" s="230"/>
      <c r="FK25" s="230"/>
      <c r="FL25" s="230"/>
      <c r="FM25" s="230"/>
      <c r="FN25" s="230"/>
      <c r="FO25" s="230"/>
      <c r="FP25" s="230"/>
      <c r="FQ25" s="230"/>
      <c r="FR25" s="230"/>
      <c r="FS25" s="230"/>
      <c r="FT25" s="230"/>
      <c r="FU25" s="230"/>
      <c r="FV25" s="230"/>
      <c r="FW25" s="230"/>
      <c r="FX25" s="230"/>
      <c r="FY25" s="230"/>
      <c r="FZ25" s="230"/>
      <c r="GA25" s="230"/>
      <c r="GB25" s="230"/>
      <c r="GC25" s="230"/>
      <c r="GD25" s="230"/>
      <c r="GE25" s="230"/>
      <c r="GF25" s="230"/>
      <c r="GG25" s="230"/>
      <c r="GH25" s="230"/>
      <c r="GI25" s="230"/>
      <c r="GJ25" s="230"/>
      <c r="GK25" s="230"/>
      <c r="GL25" s="230"/>
      <c r="GM25" s="230"/>
      <c r="GN25" s="230"/>
      <c r="GO25" s="230"/>
      <c r="GP25" s="230"/>
      <c r="GQ25" s="230"/>
      <c r="GR25" s="230"/>
      <c r="GS25" s="230"/>
      <c r="GT25" s="230"/>
      <c r="GU25" s="230"/>
      <c r="GV25" s="230"/>
      <c r="GW25" s="230"/>
      <c r="GX25" s="230"/>
      <c r="GY25" s="230"/>
      <c r="GZ25" s="230"/>
      <c r="HA25" s="230"/>
      <c r="HB25" s="230"/>
      <c r="HC25" s="230"/>
      <c r="HD25" s="230"/>
      <c r="HE25" s="230"/>
      <c r="HF25" s="230"/>
      <c r="HG25" s="230"/>
      <c r="HH25" s="230"/>
      <c r="HI25" s="230"/>
      <c r="HJ25" s="230"/>
      <c r="HK25" s="230"/>
      <c r="HL25" s="230"/>
      <c r="HM25" s="230"/>
      <c r="HN25" s="230"/>
      <c r="HO25" s="230"/>
      <c r="HP25" s="230"/>
      <c r="HQ25" s="230"/>
      <c r="HR25" s="230"/>
      <c r="HS25" s="230"/>
      <c r="HT25" s="230"/>
      <c r="HU25" s="230"/>
      <c r="HV25" s="230"/>
      <c r="HW25" s="230"/>
      <c r="HX25" s="230"/>
      <c r="HY25" s="230"/>
    </row>
    <row r="26" spans="1:233" s="231" customFormat="1" ht="18" hidden="1" customHeight="1">
      <c r="A26" s="213"/>
      <c r="B26" s="226"/>
      <c r="C26" s="227"/>
      <c r="D26" s="228"/>
      <c r="E26" s="227"/>
      <c r="F26" s="228"/>
      <c r="G26" s="227"/>
      <c r="H26" s="228"/>
      <c r="I26" s="229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DS26" s="230"/>
      <c r="DT26" s="230"/>
      <c r="DU26" s="230"/>
      <c r="DV26" s="230"/>
      <c r="DW26" s="230"/>
      <c r="DX26" s="230"/>
      <c r="DY26" s="230"/>
      <c r="DZ26" s="230"/>
      <c r="EA26" s="230"/>
      <c r="EB26" s="230"/>
      <c r="EC26" s="230"/>
      <c r="ED26" s="230"/>
      <c r="EE26" s="230"/>
      <c r="EF26" s="230"/>
      <c r="EG26" s="230"/>
      <c r="EH26" s="230"/>
      <c r="EI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30"/>
      <c r="FB26" s="230"/>
      <c r="FC26" s="230"/>
      <c r="FD26" s="230"/>
      <c r="FE26" s="230"/>
      <c r="FF26" s="230"/>
      <c r="FG26" s="230"/>
      <c r="FH26" s="230"/>
      <c r="FI26" s="230"/>
      <c r="FJ26" s="230"/>
      <c r="FK26" s="230"/>
      <c r="FL26" s="230"/>
      <c r="FM26" s="230"/>
      <c r="FN26" s="230"/>
      <c r="FO26" s="230"/>
      <c r="FP26" s="230"/>
      <c r="FQ26" s="230"/>
      <c r="FR26" s="230"/>
      <c r="FS26" s="230"/>
      <c r="FT26" s="230"/>
      <c r="FU26" s="230"/>
      <c r="FV26" s="230"/>
      <c r="FW26" s="230"/>
      <c r="FX26" s="230"/>
      <c r="FY26" s="230"/>
      <c r="FZ26" s="230"/>
      <c r="GA26" s="230"/>
      <c r="GB26" s="230"/>
      <c r="GC26" s="230"/>
      <c r="GD26" s="230"/>
      <c r="GE26" s="230"/>
      <c r="GF26" s="230"/>
      <c r="GG26" s="230"/>
      <c r="GH26" s="230"/>
      <c r="GI26" s="230"/>
      <c r="GJ26" s="230"/>
      <c r="GK26" s="230"/>
      <c r="GL26" s="230"/>
      <c r="GM26" s="230"/>
      <c r="GN26" s="230"/>
      <c r="GO26" s="230"/>
      <c r="GP26" s="230"/>
      <c r="GQ26" s="230"/>
      <c r="GR26" s="230"/>
      <c r="GS26" s="230"/>
      <c r="GT26" s="230"/>
      <c r="GU26" s="230"/>
      <c r="GV26" s="230"/>
      <c r="GW26" s="230"/>
      <c r="GX26" s="230"/>
      <c r="GY26" s="230"/>
      <c r="GZ26" s="230"/>
      <c r="HA26" s="230"/>
      <c r="HB26" s="230"/>
      <c r="HC26" s="230"/>
      <c r="HD26" s="230"/>
      <c r="HE26" s="230"/>
      <c r="HF26" s="230"/>
      <c r="HG26" s="230"/>
      <c r="HH26" s="230"/>
      <c r="HI26" s="230"/>
      <c r="HJ26" s="230"/>
      <c r="HK26" s="230"/>
      <c r="HL26" s="230"/>
      <c r="HM26" s="230"/>
      <c r="HN26" s="230"/>
      <c r="HO26" s="230"/>
      <c r="HP26" s="230"/>
      <c r="HQ26" s="230"/>
      <c r="HR26" s="230"/>
      <c r="HS26" s="230"/>
      <c r="HT26" s="230"/>
      <c r="HU26" s="230"/>
      <c r="HV26" s="230"/>
      <c r="HW26" s="230"/>
      <c r="HX26" s="230"/>
      <c r="HY26" s="230"/>
    </row>
    <row r="27" spans="1:233" s="231" customFormat="1" ht="18" customHeight="1">
      <c r="A27" s="213">
        <v>7</v>
      </c>
      <c r="B27" s="226" t="s">
        <v>67</v>
      </c>
      <c r="C27" s="227">
        <v>6248</v>
      </c>
      <c r="D27" s="228">
        <v>357.52457586427653</v>
      </c>
      <c r="E27" s="227">
        <v>123</v>
      </c>
      <c r="F27" s="228">
        <v>592.17739837398381</v>
      </c>
      <c r="G27" s="227">
        <v>195098</v>
      </c>
      <c r="H27" s="228">
        <v>938.1862546002518</v>
      </c>
      <c r="I27" s="229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H27" s="230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30"/>
      <c r="FB27" s="230"/>
      <c r="FC27" s="230"/>
      <c r="FD27" s="230"/>
      <c r="FE27" s="230"/>
      <c r="FF27" s="230"/>
      <c r="FG27" s="230"/>
      <c r="FH27" s="230"/>
      <c r="FI27" s="230"/>
      <c r="FJ27" s="230"/>
      <c r="FK27" s="230"/>
      <c r="FL27" s="230"/>
      <c r="FM27" s="230"/>
      <c r="FN27" s="230"/>
      <c r="FO27" s="230"/>
      <c r="FP27" s="230"/>
      <c r="FQ27" s="230"/>
      <c r="FR27" s="230"/>
      <c r="FS27" s="230"/>
      <c r="FT27" s="230"/>
      <c r="FU27" s="230"/>
      <c r="FV27" s="230"/>
      <c r="FW27" s="230"/>
      <c r="FX27" s="230"/>
      <c r="FY27" s="230"/>
      <c r="FZ27" s="230"/>
      <c r="GA27" s="230"/>
      <c r="GB27" s="230"/>
      <c r="GC27" s="230"/>
      <c r="GD27" s="230"/>
      <c r="GE27" s="230"/>
      <c r="GF27" s="230"/>
      <c r="GG27" s="230"/>
      <c r="GH27" s="230"/>
      <c r="GI27" s="230"/>
      <c r="GJ27" s="230"/>
      <c r="GK27" s="230"/>
      <c r="GL27" s="230"/>
      <c r="GM27" s="230"/>
      <c r="GN27" s="230"/>
      <c r="GO27" s="230"/>
      <c r="GP27" s="230"/>
      <c r="GQ27" s="230"/>
      <c r="GR27" s="230"/>
      <c r="GS27" s="230"/>
      <c r="GT27" s="230"/>
      <c r="GU27" s="230"/>
      <c r="GV27" s="230"/>
      <c r="GW27" s="230"/>
      <c r="GX27" s="230"/>
      <c r="GY27" s="230"/>
      <c r="GZ27" s="230"/>
      <c r="HA27" s="230"/>
      <c r="HB27" s="230"/>
      <c r="HC27" s="230"/>
      <c r="HD27" s="230"/>
      <c r="HE27" s="230"/>
      <c r="HF27" s="230"/>
      <c r="HG27" s="230"/>
      <c r="HH27" s="230"/>
      <c r="HI27" s="230"/>
      <c r="HJ27" s="230"/>
      <c r="HK27" s="230"/>
      <c r="HL27" s="230"/>
      <c r="HM27" s="230"/>
      <c r="HN27" s="230"/>
      <c r="HO27" s="230"/>
      <c r="HP27" s="230"/>
      <c r="HQ27" s="230"/>
      <c r="HR27" s="230"/>
      <c r="HS27" s="230"/>
      <c r="HT27" s="230"/>
      <c r="HU27" s="230"/>
      <c r="HV27" s="230"/>
      <c r="HW27" s="230"/>
      <c r="HX27" s="230"/>
      <c r="HY27" s="230"/>
    </row>
    <row r="28" spans="1:233" s="231" customFormat="1" ht="18" hidden="1" customHeight="1">
      <c r="A28" s="213"/>
      <c r="B28" s="226"/>
      <c r="C28" s="227"/>
      <c r="D28" s="228"/>
      <c r="E28" s="227"/>
      <c r="F28" s="228"/>
      <c r="G28" s="227"/>
      <c r="H28" s="228"/>
      <c r="I28" s="229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  <c r="GA28" s="230"/>
      <c r="GB28" s="230"/>
      <c r="GC28" s="230"/>
      <c r="GD28" s="230"/>
      <c r="GE28" s="230"/>
      <c r="GF28" s="230"/>
      <c r="GG28" s="230"/>
      <c r="GH28" s="230"/>
      <c r="GI28" s="230"/>
      <c r="GJ28" s="230"/>
      <c r="GK28" s="230"/>
      <c r="GL28" s="230"/>
      <c r="GM28" s="230"/>
      <c r="GN28" s="230"/>
      <c r="GO28" s="230"/>
      <c r="GP28" s="230"/>
      <c r="GQ28" s="230"/>
      <c r="GR28" s="230"/>
      <c r="GS28" s="230"/>
      <c r="GT28" s="230"/>
      <c r="GU28" s="230"/>
      <c r="GV28" s="230"/>
      <c r="GW28" s="230"/>
      <c r="GX28" s="230"/>
      <c r="GY28" s="230"/>
      <c r="GZ28" s="230"/>
      <c r="HA28" s="230"/>
      <c r="HB28" s="230"/>
      <c r="HC28" s="230"/>
      <c r="HD28" s="230"/>
      <c r="HE28" s="230"/>
      <c r="HF28" s="230"/>
      <c r="HG28" s="230"/>
      <c r="HH28" s="230"/>
      <c r="HI28" s="230"/>
      <c r="HJ28" s="230"/>
      <c r="HK28" s="230"/>
      <c r="HL28" s="230"/>
      <c r="HM28" s="230"/>
      <c r="HN28" s="230"/>
      <c r="HO28" s="230"/>
      <c r="HP28" s="230"/>
      <c r="HQ28" s="230"/>
      <c r="HR28" s="230"/>
      <c r="HS28" s="230"/>
      <c r="HT28" s="230"/>
      <c r="HU28" s="230"/>
      <c r="HV28" s="230"/>
      <c r="HW28" s="230"/>
      <c r="HX28" s="230"/>
      <c r="HY28" s="230"/>
    </row>
    <row r="29" spans="1:233" s="231" customFormat="1" ht="18" customHeight="1">
      <c r="A29" s="213"/>
      <c r="B29" s="226" t="s">
        <v>68</v>
      </c>
      <c r="C29" s="227">
        <v>16786</v>
      </c>
      <c r="D29" s="228">
        <v>384.97950137018944</v>
      </c>
      <c r="E29" s="227">
        <v>2259</v>
      </c>
      <c r="F29" s="228">
        <v>578.35430278884473</v>
      </c>
      <c r="G29" s="227">
        <v>331952</v>
      </c>
      <c r="H29" s="228">
        <v>926.51186770978939</v>
      </c>
      <c r="I29" s="229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0"/>
      <c r="EC29" s="230"/>
      <c r="ED29" s="230"/>
      <c r="EE29" s="230"/>
      <c r="EF29" s="230"/>
      <c r="EG29" s="230"/>
      <c r="EH29" s="230"/>
      <c r="EI29" s="230"/>
      <c r="EJ29" s="230"/>
      <c r="EK29" s="230"/>
      <c r="EL29" s="230"/>
      <c r="EM29" s="230"/>
      <c r="EN29" s="230"/>
      <c r="EO29" s="230"/>
      <c r="EP29" s="230"/>
      <c r="EQ29" s="230"/>
      <c r="ER29" s="230"/>
      <c r="ES29" s="230"/>
      <c r="ET29" s="230"/>
      <c r="EU29" s="230"/>
      <c r="EV29" s="230"/>
      <c r="EW29" s="230"/>
      <c r="EX29" s="230"/>
      <c r="EY29" s="230"/>
      <c r="EZ29" s="230"/>
      <c r="FA29" s="230"/>
      <c r="FB29" s="230"/>
      <c r="FC29" s="230"/>
      <c r="FD29" s="230"/>
      <c r="FE29" s="230"/>
      <c r="FF29" s="230"/>
      <c r="FG29" s="230"/>
      <c r="FH29" s="230"/>
      <c r="FI29" s="230"/>
      <c r="FJ29" s="230"/>
      <c r="FK29" s="230"/>
      <c r="FL29" s="230"/>
      <c r="FM29" s="230"/>
      <c r="FN29" s="230"/>
      <c r="FO29" s="230"/>
      <c r="FP29" s="230"/>
      <c r="FQ29" s="230"/>
      <c r="FR29" s="230"/>
      <c r="FS29" s="230"/>
      <c r="FT29" s="230"/>
      <c r="FU29" s="230"/>
      <c r="FV29" s="230"/>
      <c r="FW29" s="230"/>
      <c r="FX29" s="230"/>
      <c r="FY29" s="230"/>
      <c r="FZ29" s="230"/>
      <c r="GA29" s="230"/>
      <c r="GB29" s="230"/>
      <c r="GC29" s="230"/>
      <c r="GD29" s="230"/>
      <c r="GE29" s="230"/>
      <c r="GF29" s="230"/>
      <c r="GG29" s="230"/>
      <c r="GH29" s="230"/>
      <c r="GI29" s="230"/>
      <c r="GJ29" s="230"/>
      <c r="GK29" s="230"/>
      <c r="GL29" s="230"/>
      <c r="GM29" s="230"/>
      <c r="GN29" s="230"/>
      <c r="GO29" s="230"/>
      <c r="GP29" s="230"/>
      <c r="GQ29" s="230"/>
      <c r="GR29" s="230"/>
      <c r="GS29" s="230"/>
      <c r="GT29" s="230"/>
      <c r="GU29" s="230"/>
      <c r="GV29" s="230"/>
      <c r="GW29" s="230"/>
      <c r="GX29" s="230"/>
      <c r="GY29" s="230"/>
      <c r="GZ29" s="230"/>
      <c r="HA29" s="230"/>
      <c r="HB29" s="230"/>
      <c r="HC29" s="230"/>
      <c r="HD29" s="230"/>
      <c r="HE29" s="230"/>
      <c r="HF29" s="230"/>
      <c r="HG29" s="230"/>
      <c r="HH29" s="230"/>
      <c r="HI29" s="230"/>
      <c r="HJ29" s="230"/>
      <c r="HK29" s="230"/>
      <c r="HL29" s="230"/>
      <c r="HM29" s="230"/>
      <c r="HN29" s="230"/>
      <c r="HO29" s="230"/>
      <c r="HP29" s="230"/>
      <c r="HQ29" s="230"/>
      <c r="HR29" s="230"/>
      <c r="HS29" s="230"/>
      <c r="HT29" s="230"/>
      <c r="HU29" s="230"/>
      <c r="HV29" s="230"/>
      <c r="HW29" s="230"/>
      <c r="HX29" s="230"/>
      <c r="HY29" s="230"/>
    </row>
    <row r="30" spans="1:233" s="235" customFormat="1" ht="18" customHeight="1">
      <c r="A30" s="213">
        <v>35</v>
      </c>
      <c r="B30" s="232" t="s">
        <v>69</v>
      </c>
      <c r="C30" s="233">
        <v>9406</v>
      </c>
      <c r="D30" s="234">
        <v>387.29383053370191</v>
      </c>
      <c r="E30" s="233">
        <v>1462</v>
      </c>
      <c r="F30" s="234">
        <v>564.39455540355686</v>
      </c>
      <c r="G30" s="233">
        <v>174289</v>
      </c>
      <c r="H30" s="234">
        <v>938.51571246607671</v>
      </c>
    </row>
    <row r="31" spans="1:233" s="235" customFormat="1" ht="18" customHeight="1">
      <c r="A31" s="213">
        <v>38</v>
      </c>
      <c r="B31" s="232" t="s">
        <v>70</v>
      </c>
      <c r="C31" s="233">
        <v>7380</v>
      </c>
      <c r="D31" s="234">
        <v>382.02982926829264</v>
      </c>
      <c r="E31" s="233">
        <v>797</v>
      </c>
      <c r="F31" s="234">
        <v>603.96176913425347</v>
      </c>
      <c r="G31" s="233">
        <v>157663</v>
      </c>
      <c r="H31" s="234">
        <v>913.2421842791266</v>
      </c>
    </row>
    <row r="32" spans="1:233" s="235" customFormat="1" ht="18" hidden="1" customHeight="1">
      <c r="A32" s="213"/>
      <c r="B32" s="232"/>
      <c r="C32" s="233"/>
      <c r="D32" s="234"/>
      <c r="E32" s="233"/>
      <c r="F32" s="234"/>
      <c r="G32" s="233"/>
      <c r="H32" s="234"/>
    </row>
    <row r="33" spans="1:233" s="231" customFormat="1" ht="18" customHeight="1">
      <c r="A33" s="213">
        <v>39</v>
      </c>
      <c r="B33" s="226" t="s">
        <v>71</v>
      </c>
      <c r="C33" s="227">
        <v>4536</v>
      </c>
      <c r="D33" s="228">
        <v>444.68193562610236</v>
      </c>
      <c r="E33" s="227">
        <v>1282</v>
      </c>
      <c r="F33" s="228">
        <v>638.93416536661459</v>
      </c>
      <c r="G33" s="227">
        <v>141427</v>
      </c>
      <c r="H33" s="228">
        <v>1068.3522096912193</v>
      </c>
      <c r="I33" s="229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0"/>
      <c r="CH33" s="230"/>
      <c r="CI33" s="230"/>
      <c r="CJ33" s="230"/>
      <c r="CK33" s="230"/>
      <c r="CL33" s="230"/>
      <c r="CM33" s="230"/>
      <c r="CN33" s="230"/>
      <c r="CO33" s="230"/>
      <c r="CP33" s="230"/>
      <c r="CQ33" s="230"/>
      <c r="CR33" s="230"/>
      <c r="CS33" s="230"/>
      <c r="CT33" s="230"/>
      <c r="CU33" s="230"/>
      <c r="CV33" s="230"/>
      <c r="CW33" s="230"/>
      <c r="CX33" s="230"/>
      <c r="CY33" s="230"/>
      <c r="CZ33" s="230"/>
      <c r="DA33" s="230"/>
      <c r="DB33" s="230"/>
      <c r="DC33" s="230"/>
      <c r="DD33" s="230"/>
      <c r="DE33" s="230"/>
      <c r="DF33" s="230"/>
      <c r="DG33" s="230"/>
      <c r="DH33" s="230"/>
      <c r="DI33" s="230"/>
      <c r="DJ33" s="230"/>
      <c r="DK33" s="230"/>
      <c r="DL33" s="230"/>
      <c r="DM33" s="230"/>
      <c r="DN33" s="230"/>
      <c r="DO33" s="230"/>
      <c r="DP33" s="230"/>
      <c r="DQ33" s="230"/>
      <c r="DR33" s="230"/>
      <c r="DS33" s="230"/>
      <c r="DT33" s="230"/>
      <c r="DU33" s="230"/>
      <c r="DV33" s="230"/>
      <c r="DW33" s="230"/>
      <c r="DX33" s="230"/>
      <c r="DY33" s="230"/>
      <c r="DZ33" s="230"/>
      <c r="EA33" s="230"/>
      <c r="EB33" s="230"/>
      <c r="EC33" s="230"/>
      <c r="ED33" s="230"/>
      <c r="EE33" s="230"/>
      <c r="EF33" s="230"/>
      <c r="EG33" s="230"/>
      <c r="EH33" s="230"/>
      <c r="EI33" s="230"/>
      <c r="EJ33" s="230"/>
      <c r="EK33" s="230"/>
      <c r="EL33" s="230"/>
      <c r="EM33" s="230"/>
      <c r="EN33" s="230"/>
      <c r="EO33" s="230"/>
      <c r="EP33" s="230"/>
      <c r="EQ33" s="230"/>
      <c r="ER33" s="230"/>
      <c r="ES33" s="230"/>
      <c r="ET33" s="230"/>
      <c r="EU33" s="230"/>
      <c r="EV33" s="230"/>
      <c r="EW33" s="230"/>
      <c r="EX33" s="230"/>
      <c r="EY33" s="230"/>
      <c r="EZ33" s="230"/>
      <c r="FA33" s="230"/>
      <c r="FB33" s="230"/>
      <c r="FC33" s="230"/>
      <c r="FD33" s="230"/>
      <c r="FE33" s="230"/>
      <c r="FF33" s="230"/>
      <c r="FG33" s="230"/>
      <c r="FH33" s="230"/>
      <c r="FI33" s="230"/>
      <c r="FJ33" s="230"/>
      <c r="FK33" s="230"/>
      <c r="FL33" s="230"/>
      <c r="FM33" s="230"/>
      <c r="FN33" s="230"/>
      <c r="FO33" s="230"/>
      <c r="FP33" s="230"/>
      <c r="FQ33" s="230"/>
      <c r="FR33" s="230"/>
      <c r="FS33" s="230"/>
      <c r="FT33" s="230"/>
      <c r="FU33" s="230"/>
      <c r="FV33" s="230"/>
      <c r="FW33" s="230"/>
      <c r="FX33" s="230"/>
      <c r="FY33" s="230"/>
      <c r="FZ33" s="230"/>
      <c r="GA33" s="230"/>
      <c r="GB33" s="230"/>
      <c r="GC33" s="230"/>
      <c r="GD33" s="230"/>
      <c r="GE33" s="230"/>
      <c r="GF33" s="230"/>
      <c r="GG33" s="230"/>
      <c r="GH33" s="230"/>
      <c r="GI33" s="230"/>
      <c r="GJ33" s="230"/>
      <c r="GK33" s="230"/>
      <c r="GL33" s="230"/>
      <c r="GM33" s="230"/>
      <c r="GN33" s="230"/>
      <c r="GO33" s="230"/>
      <c r="GP33" s="230"/>
      <c r="GQ33" s="230"/>
      <c r="GR33" s="230"/>
      <c r="GS33" s="230"/>
      <c r="GT33" s="230"/>
      <c r="GU33" s="230"/>
      <c r="GV33" s="230"/>
      <c r="GW33" s="230"/>
      <c r="GX33" s="230"/>
      <c r="GY33" s="230"/>
      <c r="GZ33" s="230"/>
      <c r="HA33" s="230"/>
      <c r="HB33" s="230"/>
      <c r="HC33" s="230"/>
      <c r="HD33" s="230"/>
      <c r="HE33" s="230"/>
      <c r="HF33" s="230"/>
      <c r="HG33" s="230"/>
      <c r="HH33" s="230"/>
      <c r="HI33" s="230"/>
      <c r="HJ33" s="230"/>
      <c r="HK33" s="230"/>
      <c r="HL33" s="230"/>
      <c r="HM33" s="230"/>
      <c r="HN33" s="230"/>
      <c r="HO33" s="230"/>
      <c r="HP33" s="230"/>
      <c r="HQ33" s="230"/>
      <c r="HR33" s="230"/>
      <c r="HS33" s="230"/>
      <c r="HT33" s="230"/>
      <c r="HU33" s="230"/>
      <c r="HV33" s="230"/>
      <c r="HW33" s="230"/>
      <c r="HX33" s="230"/>
      <c r="HY33" s="230"/>
    </row>
    <row r="34" spans="1:233" s="231" customFormat="1" ht="18" hidden="1" customHeight="1">
      <c r="A34" s="213"/>
      <c r="B34" s="226"/>
      <c r="C34" s="227"/>
      <c r="D34" s="228"/>
      <c r="E34" s="227"/>
      <c r="F34" s="228"/>
      <c r="G34" s="227"/>
      <c r="H34" s="228"/>
      <c r="I34" s="229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0"/>
      <c r="CC34" s="230"/>
      <c r="CD34" s="230"/>
      <c r="CE34" s="230"/>
      <c r="CF34" s="230"/>
      <c r="CG34" s="230"/>
      <c r="CH34" s="230"/>
      <c r="CI34" s="230"/>
      <c r="CJ34" s="230"/>
      <c r="CK34" s="230"/>
      <c r="CL34" s="230"/>
      <c r="CM34" s="230"/>
      <c r="CN34" s="230"/>
      <c r="CO34" s="230"/>
      <c r="CP34" s="230"/>
      <c r="CQ34" s="230"/>
      <c r="CR34" s="230"/>
      <c r="CS34" s="230"/>
      <c r="CT34" s="230"/>
      <c r="CU34" s="230"/>
      <c r="CV34" s="230"/>
      <c r="CW34" s="230"/>
      <c r="CX34" s="230"/>
      <c r="CY34" s="230"/>
      <c r="CZ34" s="230"/>
      <c r="DA34" s="230"/>
      <c r="DB34" s="230"/>
      <c r="DC34" s="230"/>
      <c r="DD34" s="230"/>
      <c r="DE34" s="230"/>
      <c r="DF34" s="230"/>
      <c r="DG34" s="230"/>
      <c r="DH34" s="230"/>
      <c r="DI34" s="230"/>
      <c r="DJ34" s="230"/>
      <c r="DK34" s="230"/>
      <c r="DL34" s="230"/>
      <c r="DM34" s="230"/>
      <c r="DN34" s="230"/>
      <c r="DO34" s="230"/>
      <c r="DP34" s="230"/>
      <c r="DQ34" s="230"/>
      <c r="DR34" s="230"/>
      <c r="DS34" s="230"/>
      <c r="DT34" s="230"/>
      <c r="DU34" s="230"/>
      <c r="DV34" s="230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0"/>
      <c r="EH34" s="230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0"/>
      <c r="ET34" s="230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0"/>
      <c r="FF34" s="230"/>
      <c r="FG34" s="230"/>
      <c r="FH34" s="230"/>
      <c r="FI34" s="230"/>
      <c r="FJ34" s="230"/>
      <c r="FK34" s="230"/>
      <c r="FL34" s="230"/>
      <c r="FM34" s="230"/>
      <c r="FN34" s="230"/>
      <c r="FO34" s="230"/>
      <c r="FP34" s="230"/>
      <c r="FQ34" s="230"/>
      <c r="FR34" s="230"/>
      <c r="FS34" s="230"/>
      <c r="FT34" s="230"/>
      <c r="FU34" s="230"/>
      <c r="FV34" s="230"/>
      <c r="FW34" s="230"/>
      <c r="FX34" s="230"/>
      <c r="FY34" s="230"/>
      <c r="FZ34" s="230"/>
      <c r="GA34" s="230"/>
      <c r="GB34" s="230"/>
      <c r="GC34" s="230"/>
      <c r="GD34" s="230"/>
      <c r="GE34" s="230"/>
      <c r="GF34" s="230"/>
      <c r="GG34" s="230"/>
      <c r="GH34" s="230"/>
      <c r="GI34" s="230"/>
      <c r="GJ34" s="230"/>
      <c r="GK34" s="230"/>
      <c r="GL34" s="230"/>
      <c r="GM34" s="230"/>
      <c r="GN34" s="230"/>
      <c r="GO34" s="230"/>
      <c r="GP34" s="230"/>
      <c r="GQ34" s="230"/>
      <c r="GR34" s="230"/>
      <c r="GS34" s="230"/>
      <c r="GT34" s="230"/>
      <c r="GU34" s="230"/>
      <c r="GV34" s="230"/>
      <c r="GW34" s="230"/>
      <c r="GX34" s="230"/>
      <c r="GY34" s="230"/>
      <c r="GZ34" s="230"/>
      <c r="HA34" s="230"/>
      <c r="HB34" s="230"/>
      <c r="HC34" s="230"/>
      <c r="HD34" s="230"/>
      <c r="HE34" s="230"/>
      <c r="HF34" s="230"/>
      <c r="HG34" s="230"/>
      <c r="HH34" s="230"/>
      <c r="HI34" s="230"/>
      <c r="HJ34" s="230"/>
      <c r="HK34" s="230"/>
      <c r="HL34" s="230"/>
      <c r="HM34" s="230"/>
      <c r="HN34" s="230"/>
      <c r="HO34" s="230"/>
      <c r="HP34" s="230"/>
      <c r="HQ34" s="230"/>
      <c r="HR34" s="230"/>
      <c r="HS34" s="230"/>
      <c r="HT34" s="230"/>
      <c r="HU34" s="230"/>
      <c r="HV34" s="230"/>
      <c r="HW34" s="230"/>
      <c r="HX34" s="230"/>
      <c r="HY34" s="230"/>
    </row>
    <row r="35" spans="1:233" s="231" customFormat="1" ht="18" customHeight="1">
      <c r="A35" s="213"/>
      <c r="B35" s="226" t="s">
        <v>72</v>
      </c>
      <c r="C35" s="227">
        <v>19292</v>
      </c>
      <c r="D35" s="228">
        <v>443.05590866680467</v>
      </c>
      <c r="E35" s="227">
        <v>3869</v>
      </c>
      <c r="F35" s="228">
        <v>599.66449211682607</v>
      </c>
      <c r="G35" s="227">
        <v>610734</v>
      </c>
      <c r="H35" s="228">
        <v>1002.8204221805236</v>
      </c>
      <c r="I35" s="229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230"/>
      <c r="CG35" s="230"/>
      <c r="CH35" s="230"/>
      <c r="CI35" s="230"/>
      <c r="CJ35" s="230"/>
      <c r="CK35" s="230"/>
      <c r="CL35" s="230"/>
      <c r="CM35" s="230"/>
      <c r="CN35" s="230"/>
      <c r="CO35" s="230"/>
      <c r="CP35" s="230"/>
      <c r="CQ35" s="230"/>
      <c r="CR35" s="230"/>
      <c r="CS35" s="230"/>
      <c r="CT35" s="230"/>
      <c r="CU35" s="230"/>
      <c r="CV35" s="230"/>
      <c r="CW35" s="230"/>
      <c r="CX35" s="230"/>
      <c r="CY35" s="230"/>
      <c r="CZ35" s="230"/>
      <c r="DA35" s="230"/>
      <c r="DB35" s="230"/>
      <c r="DC35" s="230"/>
      <c r="DD35" s="230"/>
      <c r="DE35" s="230"/>
      <c r="DF35" s="230"/>
      <c r="DG35" s="230"/>
      <c r="DH35" s="230"/>
      <c r="DI35" s="230"/>
      <c r="DJ35" s="230"/>
      <c r="DK35" s="230"/>
      <c r="DL35" s="230"/>
      <c r="DM35" s="230"/>
      <c r="DN35" s="230"/>
      <c r="DO35" s="230"/>
      <c r="DP35" s="230"/>
      <c r="DQ35" s="230"/>
      <c r="DR35" s="230"/>
      <c r="DS35" s="230"/>
      <c r="DT35" s="230"/>
      <c r="DU35" s="230"/>
      <c r="DV35" s="230"/>
      <c r="DW35" s="230"/>
      <c r="DX35" s="230"/>
      <c r="DY35" s="230"/>
      <c r="DZ35" s="230"/>
      <c r="EA35" s="230"/>
      <c r="EB35" s="230"/>
      <c r="EC35" s="230"/>
      <c r="ED35" s="230"/>
      <c r="EE35" s="230"/>
      <c r="EF35" s="230"/>
      <c r="EG35" s="230"/>
      <c r="EH35" s="230"/>
      <c r="EI35" s="230"/>
      <c r="EJ35" s="230"/>
      <c r="EK35" s="230"/>
      <c r="EL35" s="230"/>
      <c r="EM35" s="230"/>
      <c r="EN35" s="230"/>
      <c r="EO35" s="230"/>
      <c r="EP35" s="230"/>
      <c r="EQ35" s="230"/>
      <c r="ER35" s="230"/>
      <c r="ES35" s="230"/>
      <c r="ET35" s="230"/>
      <c r="EU35" s="230"/>
      <c r="EV35" s="230"/>
      <c r="EW35" s="230"/>
      <c r="EX35" s="230"/>
      <c r="EY35" s="230"/>
      <c r="EZ35" s="230"/>
      <c r="FA35" s="230"/>
      <c r="FB35" s="230"/>
      <c r="FC35" s="230"/>
      <c r="FD35" s="230"/>
      <c r="FE35" s="230"/>
      <c r="FF35" s="230"/>
      <c r="FG35" s="230"/>
      <c r="FH35" s="230"/>
      <c r="FI35" s="230"/>
      <c r="FJ35" s="230"/>
      <c r="FK35" s="230"/>
      <c r="FL35" s="230"/>
      <c r="FM35" s="230"/>
      <c r="FN35" s="230"/>
      <c r="FO35" s="230"/>
      <c r="FP35" s="230"/>
      <c r="FQ35" s="230"/>
      <c r="FR35" s="230"/>
      <c r="FS35" s="230"/>
      <c r="FT35" s="230"/>
      <c r="FU35" s="230"/>
      <c r="FV35" s="230"/>
      <c r="FW35" s="230"/>
      <c r="FX35" s="230"/>
      <c r="FY35" s="230"/>
      <c r="FZ35" s="230"/>
      <c r="GA35" s="230"/>
      <c r="GB35" s="230"/>
      <c r="GC35" s="230"/>
      <c r="GD35" s="230"/>
      <c r="GE35" s="230"/>
      <c r="GF35" s="230"/>
      <c r="GG35" s="230"/>
      <c r="GH35" s="230"/>
      <c r="GI35" s="230"/>
      <c r="GJ35" s="230"/>
      <c r="GK35" s="230"/>
      <c r="GL35" s="230"/>
      <c r="GM35" s="230"/>
      <c r="GN35" s="230"/>
      <c r="GO35" s="230"/>
      <c r="GP35" s="230"/>
      <c r="GQ35" s="230"/>
      <c r="GR35" s="230"/>
      <c r="GS35" s="230"/>
      <c r="GT35" s="230"/>
      <c r="GU35" s="230"/>
      <c r="GV35" s="230"/>
      <c r="GW35" s="230"/>
      <c r="GX35" s="230"/>
      <c r="GY35" s="230"/>
      <c r="GZ35" s="230"/>
      <c r="HA35" s="230"/>
      <c r="HB35" s="230"/>
      <c r="HC35" s="230"/>
      <c r="HD35" s="230"/>
      <c r="HE35" s="230"/>
      <c r="HF35" s="230"/>
      <c r="HG35" s="230"/>
      <c r="HH35" s="230"/>
      <c r="HI35" s="230"/>
      <c r="HJ35" s="230"/>
      <c r="HK35" s="230"/>
      <c r="HL35" s="230"/>
      <c r="HM35" s="230"/>
      <c r="HN35" s="230"/>
      <c r="HO35" s="230"/>
      <c r="HP35" s="230"/>
      <c r="HQ35" s="230"/>
      <c r="HR35" s="230"/>
      <c r="HS35" s="230"/>
      <c r="HT35" s="230"/>
      <c r="HU35" s="230"/>
      <c r="HV35" s="230"/>
      <c r="HW35" s="230"/>
      <c r="HX35" s="230"/>
      <c r="HY35" s="230"/>
    </row>
    <row r="36" spans="1:233" s="235" customFormat="1" ht="18" customHeight="1">
      <c r="A36" s="213">
        <v>5</v>
      </c>
      <c r="B36" s="232" t="s">
        <v>73</v>
      </c>
      <c r="C36" s="233">
        <v>1306</v>
      </c>
      <c r="D36" s="234">
        <v>439.74322358346086</v>
      </c>
      <c r="E36" s="233">
        <v>242</v>
      </c>
      <c r="F36" s="234">
        <v>536.91487603305791</v>
      </c>
      <c r="G36" s="233">
        <v>38448</v>
      </c>
      <c r="H36" s="234">
        <v>876.06675925925902</v>
      </c>
    </row>
    <row r="37" spans="1:233" s="235" customFormat="1" ht="18" customHeight="1">
      <c r="A37" s="213">
        <v>9</v>
      </c>
      <c r="B37" s="232" t="s">
        <v>74</v>
      </c>
      <c r="C37" s="233">
        <v>2932</v>
      </c>
      <c r="D37" s="234">
        <v>440.91373124147344</v>
      </c>
      <c r="E37" s="233">
        <v>336</v>
      </c>
      <c r="F37" s="234">
        <v>658.80997023809527</v>
      </c>
      <c r="G37" s="233">
        <v>90277</v>
      </c>
      <c r="H37" s="234">
        <v>1075.9031107591079</v>
      </c>
    </row>
    <row r="38" spans="1:233" s="235" customFormat="1" ht="18" customHeight="1">
      <c r="A38" s="213">
        <v>24</v>
      </c>
      <c r="B38" s="232" t="s">
        <v>75</v>
      </c>
      <c r="C38" s="233">
        <v>4151</v>
      </c>
      <c r="D38" s="234">
        <v>450.05868224524215</v>
      </c>
      <c r="E38" s="233">
        <v>1043</v>
      </c>
      <c r="F38" s="234">
        <v>654.0012943432406</v>
      </c>
      <c r="G38" s="233">
        <v>140683</v>
      </c>
      <c r="H38" s="234">
        <v>997.34296787813696</v>
      </c>
    </row>
    <row r="39" spans="1:233" s="235" customFormat="1" ht="18" customHeight="1">
      <c r="A39" s="213">
        <v>34</v>
      </c>
      <c r="B39" s="232" t="s">
        <v>76</v>
      </c>
      <c r="C39" s="233">
        <v>1360</v>
      </c>
      <c r="D39" s="234">
        <v>458.17459558823532</v>
      </c>
      <c r="E39" s="233">
        <v>309</v>
      </c>
      <c r="F39" s="234">
        <v>618.38459546925571</v>
      </c>
      <c r="G39" s="233">
        <v>42344</v>
      </c>
      <c r="H39" s="234">
        <v>1027.6353136217633</v>
      </c>
    </row>
    <row r="40" spans="1:233" s="235" customFormat="1" ht="18" customHeight="1">
      <c r="A40" s="213">
        <v>37</v>
      </c>
      <c r="B40" s="232" t="s">
        <v>77</v>
      </c>
      <c r="C40" s="233">
        <v>2590</v>
      </c>
      <c r="D40" s="234">
        <v>448.64572200772204</v>
      </c>
      <c r="E40" s="233">
        <v>645</v>
      </c>
      <c r="F40" s="234">
        <v>545.33916279069774</v>
      </c>
      <c r="G40" s="233">
        <v>79939</v>
      </c>
      <c r="H40" s="234">
        <v>933.26886601033334</v>
      </c>
    </row>
    <row r="41" spans="1:233" s="235" customFormat="1" ht="18" customHeight="1">
      <c r="A41" s="213">
        <v>40</v>
      </c>
      <c r="B41" s="232" t="s">
        <v>78</v>
      </c>
      <c r="C41" s="233">
        <v>1117</v>
      </c>
      <c r="D41" s="234">
        <v>412.44431512981197</v>
      </c>
      <c r="E41" s="233">
        <v>144</v>
      </c>
      <c r="F41" s="234">
        <v>544.02</v>
      </c>
      <c r="G41" s="233">
        <v>33175</v>
      </c>
      <c r="H41" s="234">
        <v>948.50291062547103</v>
      </c>
    </row>
    <row r="42" spans="1:233" s="235" customFormat="1" ht="18" customHeight="1">
      <c r="A42" s="213">
        <v>42</v>
      </c>
      <c r="B42" s="232" t="s">
        <v>79</v>
      </c>
      <c r="C42" s="233">
        <v>685</v>
      </c>
      <c r="D42" s="234">
        <v>449.23064233576639</v>
      </c>
      <c r="E42" s="233">
        <v>96</v>
      </c>
      <c r="F42" s="234">
        <v>593.6619791666667</v>
      </c>
      <c r="G42" s="233">
        <v>22184</v>
      </c>
      <c r="H42" s="234">
        <v>948.25704742156529</v>
      </c>
    </row>
    <row r="43" spans="1:233" s="235" customFormat="1" ht="18" customHeight="1">
      <c r="A43" s="213">
        <v>47</v>
      </c>
      <c r="B43" s="232" t="s">
        <v>80</v>
      </c>
      <c r="C43" s="233">
        <v>3517</v>
      </c>
      <c r="D43" s="234">
        <v>443.60457492180836</v>
      </c>
      <c r="E43" s="233">
        <v>662</v>
      </c>
      <c r="F43" s="234">
        <v>616.78321752265856</v>
      </c>
      <c r="G43" s="233">
        <v>115327</v>
      </c>
      <c r="H43" s="234">
        <v>1125.3368747127731</v>
      </c>
    </row>
    <row r="44" spans="1:233" s="235" customFormat="1" ht="18" customHeight="1">
      <c r="A44" s="213">
        <v>49</v>
      </c>
      <c r="B44" s="232" t="s">
        <v>81</v>
      </c>
      <c r="C44" s="233">
        <v>1634</v>
      </c>
      <c r="D44" s="234">
        <v>427.47052631578947</v>
      </c>
      <c r="E44" s="233">
        <v>392</v>
      </c>
      <c r="F44" s="234">
        <v>510.76403061224488</v>
      </c>
      <c r="G44" s="233">
        <v>48357</v>
      </c>
      <c r="H44" s="234">
        <v>846.45022085737276</v>
      </c>
    </row>
    <row r="45" spans="1:233" s="235" customFormat="1" ht="18" hidden="1" customHeight="1">
      <c r="A45" s="213"/>
      <c r="B45" s="232"/>
      <c r="C45" s="233"/>
      <c r="D45" s="234"/>
      <c r="E45" s="233"/>
      <c r="F45" s="234"/>
      <c r="G45" s="233"/>
      <c r="H45" s="234"/>
    </row>
    <row r="46" spans="1:233" s="231" customFormat="1" ht="18" customHeight="1">
      <c r="A46" s="213"/>
      <c r="B46" s="226" t="s">
        <v>82</v>
      </c>
      <c r="C46" s="227">
        <v>14979</v>
      </c>
      <c r="D46" s="228">
        <v>404.99170038053268</v>
      </c>
      <c r="E46" s="227">
        <v>2526</v>
      </c>
      <c r="F46" s="228">
        <v>532.10807205067317</v>
      </c>
      <c r="G46" s="227">
        <v>373282</v>
      </c>
      <c r="H46" s="228">
        <v>934.52057715078649</v>
      </c>
      <c r="I46" s="229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0"/>
      <c r="BR46" s="230"/>
      <c r="BS46" s="230"/>
      <c r="BT46" s="230"/>
      <c r="BU46" s="230"/>
      <c r="BV46" s="230"/>
      <c r="BW46" s="230"/>
      <c r="BX46" s="230"/>
      <c r="BY46" s="230"/>
      <c r="BZ46" s="230"/>
      <c r="CA46" s="230"/>
      <c r="CB46" s="230"/>
      <c r="CC46" s="230"/>
      <c r="CD46" s="230"/>
      <c r="CE46" s="230"/>
      <c r="CF46" s="230"/>
      <c r="CG46" s="230"/>
      <c r="CH46" s="230"/>
      <c r="CI46" s="230"/>
      <c r="CJ46" s="230"/>
      <c r="CK46" s="230"/>
      <c r="CL46" s="230"/>
      <c r="CM46" s="230"/>
      <c r="CN46" s="230"/>
      <c r="CO46" s="230"/>
      <c r="CP46" s="230"/>
      <c r="CQ46" s="230"/>
      <c r="CR46" s="230"/>
      <c r="CS46" s="230"/>
      <c r="CT46" s="230"/>
      <c r="CU46" s="230"/>
      <c r="CV46" s="230"/>
      <c r="CW46" s="230"/>
      <c r="CX46" s="230"/>
      <c r="CY46" s="230"/>
      <c r="CZ46" s="230"/>
      <c r="DA46" s="230"/>
      <c r="DB46" s="230"/>
      <c r="DC46" s="230"/>
      <c r="DD46" s="230"/>
      <c r="DE46" s="230"/>
      <c r="DF46" s="230"/>
      <c r="DG46" s="230"/>
      <c r="DH46" s="230"/>
      <c r="DI46" s="230"/>
      <c r="DJ46" s="230"/>
      <c r="DK46" s="230"/>
      <c r="DL46" s="230"/>
      <c r="DM46" s="230"/>
      <c r="DN46" s="230"/>
      <c r="DO46" s="230"/>
      <c r="DP46" s="230"/>
      <c r="DQ46" s="230"/>
      <c r="DR46" s="230"/>
      <c r="DS46" s="230"/>
      <c r="DT46" s="230"/>
      <c r="DU46" s="230"/>
      <c r="DV46" s="230"/>
      <c r="DW46" s="230"/>
      <c r="DX46" s="230"/>
      <c r="DY46" s="230"/>
      <c r="DZ46" s="230"/>
      <c r="EA46" s="230"/>
      <c r="EB46" s="230"/>
      <c r="EC46" s="230"/>
      <c r="ED46" s="230"/>
      <c r="EE46" s="230"/>
      <c r="EF46" s="230"/>
      <c r="EG46" s="230"/>
      <c r="EH46" s="230"/>
      <c r="EI46" s="230"/>
      <c r="EJ46" s="230"/>
      <c r="EK46" s="230"/>
      <c r="EL46" s="230"/>
      <c r="EM46" s="230"/>
      <c r="EN46" s="230"/>
      <c r="EO46" s="230"/>
      <c r="EP46" s="230"/>
      <c r="EQ46" s="230"/>
      <c r="ER46" s="230"/>
      <c r="ES46" s="230"/>
      <c r="ET46" s="230"/>
      <c r="EU46" s="230"/>
      <c r="EV46" s="230"/>
      <c r="EW46" s="230"/>
      <c r="EX46" s="230"/>
      <c r="EY46" s="230"/>
      <c r="EZ46" s="230"/>
      <c r="FA46" s="230"/>
      <c r="FB46" s="230"/>
      <c r="FC46" s="230"/>
      <c r="FD46" s="230"/>
      <c r="FE46" s="230"/>
      <c r="FF46" s="230"/>
      <c r="FG46" s="230"/>
      <c r="FH46" s="230"/>
      <c r="FI46" s="230"/>
      <c r="FJ46" s="230"/>
      <c r="FK46" s="230"/>
      <c r="FL46" s="230"/>
      <c r="FM46" s="230"/>
      <c r="FN46" s="230"/>
      <c r="FO46" s="230"/>
      <c r="FP46" s="230"/>
      <c r="FQ46" s="230"/>
      <c r="FR46" s="230"/>
      <c r="FS46" s="230"/>
      <c r="FT46" s="230"/>
      <c r="FU46" s="230"/>
      <c r="FV46" s="230"/>
      <c r="FW46" s="230"/>
      <c r="FX46" s="230"/>
      <c r="FY46" s="230"/>
      <c r="FZ46" s="230"/>
      <c r="GA46" s="230"/>
      <c r="GB46" s="230"/>
      <c r="GC46" s="230"/>
      <c r="GD46" s="230"/>
      <c r="GE46" s="230"/>
      <c r="GF46" s="230"/>
      <c r="GG46" s="230"/>
      <c r="GH46" s="230"/>
      <c r="GI46" s="230"/>
      <c r="GJ46" s="230"/>
      <c r="GK46" s="230"/>
      <c r="GL46" s="230"/>
      <c r="GM46" s="230"/>
      <c r="GN46" s="230"/>
      <c r="GO46" s="230"/>
      <c r="GP46" s="230"/>
      <c r="GQ46" s="230"/>
      <c r="GR46" s="230"/>
      <c r="GS46" s="230"/>
      <c r="GT46" s="230"/>
      <c r="GU46" s="230"/>
      <c r="GV46" s="230"/>
      <c r="GW46" s="230"/>
      <c r="GX46" s="230"/>
      <c r="GY46" s="230"/>
      <c r="GZ46" s="230"/>
      <c r="HA46" s="230"/>
      <c r="HB46" s="230"/>
      <c r="HC46" s="230"/>
      <c r="HD46" s="230"/>
      <c r="HE46" s="230"/>
      <c r="HF46" s="230"/>
      <c r="HG46" s="230"/>
      <c r="HH46" s="230"/>
      <c r="HI46" s="230"/>
      <c r="HJ46" s="230"/>
      <c r="HK46" s="230"/>
      <c r="HL46" s="230"/>
      <c r="HM46" s="230"/>
      <c r="HN46" s="230"/>
      <c r="HO46" s="230"/>
      <c r="HP46" s="230"/>
      <c r="HQ46" s="230"/>
      <c r="HR46" s="230"/>
      <c r="HS46" s="230"/>
      <c r="HT46" s="230"/>
      <c r="HU46" s="230"/>
      <c r="HV46" s="230"/>
      <c r="HW46" s="230"/>
      <c r="HX46" s="230"/>
      <c r="HY46" s="230"/>
    </row>
    <row r="47" spans="1:233" s="235" customFormat="1" ht="18" customHeight="1">
      <c r="A47" s="213">
        <v>2</v>
      </c>
      <c r="B47" s="232" t="s">
        <v>83</v>
      </c>
      <c r="C47" s="233">
        <v>3033</v>
      </c>
      <c r="D47" s="234">
        <v>398.5945466534784</v>
      </c>
      <c r="E47" s="233">
        <v>677</v>
      </c>
      <c r="F47" s="234">
        <v>500.06776957163959</v>
      </c>
      <c r="G47" s="233">
        <v>72267</v>
      </c>
      <c r="H47" s="234">
        <v>898.85357023260929</v>
      </c>
    </row>
    <row r="48" spans="1:233" s="235" customFormat="1" ht="18" customHeight="1">
      <c r="A48" s="213">
        <v>13</v>
      </c>
      <c r="B48" s="232" t="s">
        <v>84</v>
      </c>
      <c r="C48" s="233">
        <v>4233</v>
      </c>
      <c r="D48" s="234">
        <v>421.66103236475311</v>
      </c>
      <c r="E48" s="233">
        <v>832</v>
      </c>
      <c r="F48" s="234">
        <v>555.88387019230765</v>
      </c>
      <c r="G48" s="233">
        <v>98907</v>
      </c>
      <c r="H48" s="234">
        <v>941.38185760360727</v>
      </c>
    </row>
    <row r="49" spans="1:233" s="235" customFormat="1" ht="18" customHeight="1">
      <c r="A49" s="213">
        <v>16</v>
      </c>
      <c r="B49" s="232" t="s">
        <v>85</v>
      </c>
      <c r="C49" s="233">
        <v>1690</v>
      </c>
      <c r="D49" s="234">
        <v>411.56785798816566</v>
      </c>
      <c r="E49" s="233">
        <v>319</v>
      </c>
      <c r="F49" s="234">
        <v>518.62184952978055</v>
      </c>
      <c r="G49" s="233">
        <v>44180</v>
      </c>
      <c r="H49" s="234">
        <v>858.75109325486619</v>
      </c>
    </row>
    <row r="50" spans="1:233" s="235" customFormat="1" ht="18" customHeight="1">
      <c r="A50" s="213">
        <v>19</v>
      </c>
      <c r="B50" s="232" t="s">
        <v>86</v>
      </c>
      <c r="C50" s="233">
        <v>1621</v>
      </c>
      <c r="D50" s="234">
        <v>417.6116779765577</v>
      </c>
      <c r="E50" s="233">
        <v>124</v>
      </c>
      <c r="F50" s="234">
        <v>580.58249999999998</v>
      </c>
      <c r="G50" s="233">
        <v>41606</v>
      </c>
      <c r="H50" s="234">
        <v>1063.7218684805071</v>
      </c>
    </row>
    <row r="51" spans="1:233" s="235" customFormat="1" ht="18" customHeight="1">
      <c r="A51" s="213">
        <v>45</v>
      </c>
      <c r="B51" s="232" t="s">
        <v>87</v>
      </c>
      <c r="C51" s="233">
        <v>4402</v>
      </c>
      <c r="D51" s="234">
        <v>386.19810540663332</v>
      </c>
      <c r="E51" s="233">
        <v>574</v>
      </c>
      <c r="F51" s="234">
        <v>532.45841463414638</v>
      </c>
      <c r="G51" s="233">
        <v>116322</v>
      </c>
      <c r="H51" s="234">
        <v>933.41043285019134</v>
      </c>
    </row>
    <row r="52" spans="1:233" s="235" customFormat="1" ht="18" hidden="1" customHeight="1">
      <c r="A52" s="213"/>
      <c r="B52" s="232"/>
      <c r="C52" s="233"/>
      <c r="D52" s="234"/>
      <c r="E52" s="233"/>
      <c r="F52" s="234"/>
      <c r="G52" s="233"/>
      <c r="H52" s="234"/>
    </row>
    <row r="53" spans="1:233" s="231" customFormat="1" ht="18" customHeight="1">
      <c r="A53" s="213"/>
      <c r="B53" s="226" t="s">
        <v>88</v>
      </c>
      <c r="C53" s="227">
        <v>49478</v>
      </c>
      <c r="D53" s="228">
        <v>406.40445470714212</v>
      </c>
      <c r="E53" s="227">
        <v>1370</v>
      </c>
      <c r="F53" s="228">
        <v>646.66622627737286</v>
      </c>
      <c r="G53" s="227">
        <v>1732231</v>
      </c>
      <c r="H53" s="228">
        <v>1049.6824910649907</v>
      </c>
      <c r="I53" s="229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  <c r="GA53" s="230"/>
      <c r="GB53" s="230"/>
      <c r="GC53" s="230"/>
      <c r="GD53" s="230"/>
      <c r="GE53" s="230"/>
      <c r="GF53" s="230"/>
      <c r="GG53" s="230"/>
      <c r="GH53" s="230"/>
      <c r="GI53" s="230"/>
      <c r="GJ53" s="230"/>
      <c r="GK53" s="230"/>
      <c r="GL53" s="230"/>
      <c r="GM53" s="230"/>
      <c r="GN53" s="230"/>
      <c r="GO53" s="230"/>
      <c r="GP53" s="230"/>
      <c r="GQ53" s="230"/>
      <c r="GR53" s="230"/>
      <c r="GS53" s="230"/>
      <c r="GT53" s="230"/>
      <c r="GU53" s="230"/>
      <c r="GV53" s="230"/>
      <c r="GW53" s="230"/>
      <c r="GX53" s="230"/>
      <c r="GY53" s="230"/>
      <c r="GZ53" s="230"/>
      <c r="HA53" s="230"/>
      <c r="HB53" s="230"/>
      <c r="HC53" s="230"/>
      <c r="HD53" s="230"/>
      <c r="HE53" s="230"/>
      <c r="HF53" s="230"/>
      <c r="HG53" s="230"/>
      <c r="HH53" s="230"/>
      <c r="HI53" s="230"/>
      <c r="HJ53" s="230"/>
      <c r="HK53" s="230"/>
      <c r="HL53" s="230"/>
      <c r="HM53" s="230"/>
      <c r="HN53" s="230"/>
      <c r="HO53" s="230"/>
      <c r="HP53" s="230"/>
      <c r="HQ53" s="230"/>
      <c r="HR53" s="230"/>
      <c r="HS53" s="230"/>
      <c r="HT53" s="230"/>
      <c r="HU53" s="230"/>
      <c r="HV53" s="230"/>
      <c r="HW53" s="230"/>
      <c r="HX53" s="230"/>
      <c r="HY53" s="230"/>
    </row>
    <row r="54" spans="1:233" s="235" customFormat="1" ht="18" customHeight="1">
      <c r="A54" s="213">
        <v>8</v>
      </c>
      <c r="B54" s="232" t="s">
        <v>89</v>
      </c>
      <c r="C54" s="233">
        <v>36366</v>
      </c>
      <c r="D54" s="234">
        <v>420.22950970686901</v>
      </c>
      <c r="E54" s="233">
        <v>1065</v>
      </c>
      <c r="F54" s="234">
        <v>656.99629107981229</v>
      </c>
      <c r="G54" s="233">
        <v>1302235</v>
      </c>
      <c r="H54" s="234">
        <v>1085.026127242779</v>
      </c>
    </row>
    <row r="55" spans="1:233" s="235" customFormat="1" ht="18" customHeight="1">
      <c r="A55" s="213">
        <v>17</v>
      </c>
      <c r="B55" s="232" t="s">
        <v>90</v>
      </c>
      <c r="C55" s="233">
        <v>4480</v>
      </c>
      <c r="D55" s="234">
        <v>356.08908482142851</v>
      </c>
      <c r="E55" s="233">
        <v>55</v>
      </c>
      <c r="F55" s="234">
        <v>617.72836363636361</v>
      </c>
      <c r="G55" s="233">
        <v>159493</v>
      </c>
      <c r="H55" s="234">
        <v>932.82857423209771</v>
      </c>
    </row>
    <row r="56" spans="1:233" s="235" customFormat="1" ht="18" customHeight="1">
      <c r="A56" s="213">
        <v>25</v>
      </c>
      <c r="B56" s="232" t="s">
        <v>91</v>
      </c>
      <c r="C56" s="233">
        <v>3228</v>
      </c>
      <c r="D56" s="234">
        <v>370.65820631970257</v>
      </c>
      <c r="E56" s="233">
        <v>67</v>
      </c>
      <c r="F56" s="234">
        <v>571.3592537313433</v>
      </c>
      <c r="G56" s="233">
        <v>99547</v>
      </c>
      <c r="H56" s="234">
        <v>892.42244196208844</v>
      </c>
    </row>
    <row r="57" spans="1:233" s="235" customFormat="1" ht="18" customHeight="1">
      <c r="A57" s="213">
        <v>43</v>
      </c>
      <c r="B57" s="232" t="s">
        <v>92</v>
      </c>
      <c r="C57" s="233">
        <v>5404</v>
      </c>
      <c r="D57" s="234">
        <v>376.43402479644703</v>
      </c>
      <c r="E57" s="233">
        <v>183</v>
      </c>
      <c r="F57" s="234">
        <v>622.81721311475417</v>
      </c>
      <c r="G57" s="233">
        <v>170956</v>
      </c>
      <c r="H57" s="234">
        <v>981.04744934369023</v>
      </c>
    </row>
    <row r="58" spans="1:233" s="235" customFormat="1" ht="18" hidden="1" customHeight="1">
      <c r="A58" s="213"/>
      <c r="B58" s="232"/>
      <c r="C58" s="233"/>
      <c r="D58" s="234"/>
      <c r="E58" s="233"/>
      <c r="F58" s="234"/>
      <c r="G58" s="233"/>
      <c r="H58" s="234"/>
    </row>
    <row r="59" spans="1:233" s="231" customFormat="1" ht="18" customHeight="1">
      <c r="A59" s="213"/>
      <c r="B59" s="226" t="s">
        <v>93</v>
      </c>
      <c r="C59" s="227">
        <v>37216</v>
      </c>
      <c r="D59" s="228">
        <v>386.54851649828038</v>
      </c>
      <c r="E59" s="227">
        <v>2581</v>
      </c>
      <c r="F59" s="228">
        <v>582.72050755521116</v>
      </c>
      <c r="G59" s="227">
        <v>999703</v>
      </c>
      <c r="H59" s="228">
        <v>932.28607751502204</v>
      </c>
      <c r="I59" s="229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0"/>
      <c r="BU59" s="230"/>
      <c r="BV59" s="230"/>
      <c r="BW59" s="230"/>
      <c r="BX59" s="230"/>
      <c r="BY59" s="230"/>
      <c r="BZ59" s="230"/>
      <c r="CA59" s="230"/>
      <c r="CB59" s="230"/>
      <c r="CC59" s="230"/>
      <c r="CD59" s="230"/>
      <c r="CE59" s="230"/>
      <c r="CF59" s="230"/>
      <c r="CG59" s="230"/>
      <c r="CH59" s="230"/>
      <c r="CI59" s="230"/>
      <c r="CJ59" s="230"/>
      <c r="CK59" s="230"/>
      <c r="CL59" s="230"/>
      <c r="CM59" s="230"/>
      <c r="CN59" s="230"/>
      <c r="CO59" s="230"/>
      <c r="CP59" s="230"/>
      <c r="CQ59" s="230"/>
      <c r="CR59" s="230"/>
      <c r="CS59" s="230"/>
      <c r="CT59" s="230"/>
      <c r="CU59" s="230"/>
      <c r="CV59" s="230"/>
      <c r="CW59" s="230"/>
      <c r="CX59" s="230"/>
      <c r="CY59" s="230"/>
      <c r="CZ59" s="230"/>
      <c r="DA59" s="230"/>
      <c r="DB59" s="230"/>
      <c r="DC59" s="230"/>
      <c r="DD59" s="230"/>
      <c r="DE59" s="230"/>
      <c r="DF59" s="230"/>
      <c r="DG59" s="230"/>
      <c r="DH59" s="230"/>
      <c r="DI59" s="230"/>
      <c r="DJ59" s="230"/>
      <c r="DK59" s="230"/>
      <c r="DL59" s="230"/>
      <c r="DM59" s="230"/>
      <c r="DN59" s="230"/>
      <c r="DO59" s="230"/>
      <c r="DP59" s="230"/>
      <c r="DQ59" s="230"/>
      <c r="DR59" s="230"/>
      <c r="DS59" s="230"/>
      <c r="DT59" s="230"/>
      <c r="DU59" s="230"/>
      <c r="DV59" s="230"/>
      <c r="DW59" s="230"/>
      <c r="DX59" s="230"/>
      <c r="DY59" s="230"/>
      <c r="DZ59" s="230"/>
      <c r="EA59" s="230"/>
      <c r="EB59" s="230"/>
      <c r="EC59" s="230"/>
      <c r="ED59" s="230"/>
      <c r="EE59" s="230"/>
      <c r="EF59" s="230"/>
      <c r="EG59" s="230"/>
      <c r="EH59" s="230"/>
      <c r="EI59" s="230"/>
      <c r="EJ59" s="230"/>
      <c r="EK59" s="230"/>
      <c r="EL59" s="230"/>
      <c r="EM59" s="230"/>
      <c r="EN59" s="230"/>
      <c r="EO59" s="230"/>
      <c r="EP59" s="230"/>
      <c r="EQ59" s="230"/>
      <c r="ER59" s="230"/>
      <c r="ES59" s="230"/>
      <c r="ET59" s="230"/>
      <c r="EU59" s="230"/>
      <c r="EV59" s="230"/>
      <c r="EW59" s="230"/>
      <c r="EX59" s="230"/>
      <c r="EY59" s="230"/>
      <c r="EZ59" s="230"/>
      <c r="FA59" s="230"/>
      <c r="FB59" s="230"/>
      <c r="FC59" s="230"/>
      <c r="FD59" s="230"/>
      <c r="FE59" s="230"/>
      <c r="FF59" s="230"/>
      <c r="FG59" s="230"/>
      <c r="FH59" s="230"/>
      <c r="FI59" s="230"/>
      <c r="FJ59" s="230"/>
      <c r="FK59" s="230"/>
      <c r="FL59" s="230"/>
      <c r="FM59" s="230"/>
      <c r="FN59" s="230"/>
      <c r="FO59" s="230"/>
      <c r="FP59" s="230"/>
      <c r="FQ59" s="230"/>
      <c r="FR59" s="230"/>
      <c r="FS59" s="230"/>
      <c r="FT59" s="230"/>
      <c r="FU59" s="230"/>
      <c r="FV59" s="230"/>
      <c r="FW59" s="230"/>
      <c r="FX59" s="230"/>
      <c r="FY59" s="230"/>
      <c r="FZ59" s="230"/>
      <c r="GA59" s="230"/>
      <c r="GB59" s="230"/>
      <c r="GC59" s="230"/>
      <c r="GD59" s="230"/>
      <c r="GE59" s="230"/>
      <c r="GF59" s="230"/>
      <c r="GG59" s="230"/>
      <c r="GH59" s="230"/>
      <c r="GI59" s="230"/>
      <c r="GJ59" s="230"/>
      <c r="GK59" s="230"/>
      <c r="GL59" s="230"/>
      <c r="GM59" s="230"/>
      <c r="GN59" s="230"/>
      <c r="GO59" s="230"/>
      <c r="GP59" s="230"/>
      <c r="GQ59" s="230"/>
      <c r="GR59" s="230"/>
      <c r="GS59" s="230"/>
      <c r="GT59" s="230"/>
      <c r="GU59" s="230"/>
      <c r="GV59" s="230"/>
      <c r="GW59" s="230"/>
      <c r="GX59" s="230"/>
      <c r="GY59" s="230"/>
      <c r="GZ59" s="230"/>
      <c r="HA59" s="230"/>
      <c r="HB59" s="230"/>
      <c r="HC59" s="230"/>
      <c r="HD59" s="230"/>
      <c r="HE59" s="230"/>
      <c r="HF59" s="230"/>
      <c r="HG59" s="230"/>
      <c r="HH59" s="230"/>
      <c r="HI59" s="230"/>
      <c r="HJ59" s="230"/>
      <c r="HK59" s="230"/>
      <c r="HL59" s="230"/>
      <c r="HM59" s="230"/>
      <c r="HN59" s="230"/>
      <c r="HO59" s="230"/>
      <c r="HP59" s="230"/>
      <c r="HQ59" s="230"/>
      <c r="HR59" s="230"/>
      <c r="HS59" s="230"/>
      <c r="HT59" s="230"/>
      <c r="HU59" s="230"/>
      <c r="HV59" s="230"/>
      <c r="HW59" s="230"/>
      <c r="HX59" s="230"/>
      <c r="HY59" s="230"/>
    </row>
    <row r="60" spans="1:233" s="235" customFormat="1" ht="18" customHeight="1">
      <c r="A60" s="213">
        <v>3</v>
      </c>
      <c r="B60" s="232" t="s">
        <v>94</v>
      </c>
      <c r="C60" s="233">
        <v>12176</v>
      </c>
      <c r="D60" s="234">
        <v>361.3128777923784</v>
      </c>
      <c r="E60" s="233">
        <v>1151</v>
      </c>
      <c r="F60" s="234">
        <v>575.87692441355341</v>
      </c>
      <c r="G60" s="233">
        <v>322213</v>
      </c>
      <c r="H60" s="234">
        <v>875.61403124641129</v>
      </c>
    </row>
    <row r="61" spans="1:233" s="235" customFormat="1" ht="18" customHeight="1">
      <c r="A61" s="213">
        <v>12</v>
      </c>
      <c r="B61" s="232" t="s">
        <v>95</v>
      </c>
      <c r="C61" s="233">
        <v>4460</v>
      </c>
      <c r="D61" s="234">
        <v>386.8342802690583</v>
      </c>
      <c r="E61" s="233">
        <v>245</v>
      </c>
      <c r="F61" s="234">
        <v>539.09922448979592</v>
      </c>
      <c r="G61" s="233">
        <v>132267</v>
      </c>
      <c r="H61" s="234">
        <v>901.14455956512245</v>
      </c>
    </row>
    <row r="62" spans="1:233" s="235" customFormat="1" ht="18" customHeight="1">
      <c r="A62" s="213">
        <v>46</v>
      </c>
      <c r="B62" s="232" t="s">
        <v>96</v>
      </c>
      <c r="C62" s="233">
        <v>20580</v>
      </c>
      <c r="D62" s="234">
        <v>401.41706025267246</v>
      </c>
      <c r="E62" s="233">
        <v>1185</v>
      </c>
      <c r="F62" s="234">
        <v>598.38648101265835</v>
      </c>
      <c r="G62" s="233">
        <v>545223</v>
      </c>
      <c r="H62" s="234">
        <v>973.33252126194259</v>
      </c>
    </row>
    <row r="63" spans="1:233" s="235" customFormat="1" ht="18" hidden="1" customHeight="1">
      <c r="A63" s="213"/>
      <c r="B63" s="232"/>
      <c r="C63" s="233"/>
      <c r="D63" s="234"/>
      <c r="E63" s="233"/>
      <c r="F63" s="234"/>
      <c r="G63" s="233"/>
      <c r="H63" s="234"/>
    </row>
    <row r="64" spans="1:233" s="231" customFormat="1" ht="18" customHeight="1">
      <c r="A64" s="213"/>
      <c r="B64" s="226" t="s">
        <v>97</v>
      </c>
      <c r="C64" s="227">
        <v>9721</v>
      </c>
      <c r="D64" s="228">
        <v>403.70063265096184</v>
      </c>
      <c r="E64" s="227">
        <v>1977</v>
      </c>
      <c r="F64" s="228">
        <v>524.72820940819429</v>
      </c>
      <c r="G64" s="227">
        <v>229019</v>
      </c>
      <c r="H64" s="228">
        <v>842.5462386090237</v>
      </c>
      <c r="I64" s="229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  <c r="BV64" s="230"/>
      <c r="BW64" s="230"/>
      <c r="BX64" s="230"/>
      <c r="BY64" s="230"/>
      <c r="BZ64" s="230"/>
      <c r="CA64" s="230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  <c r="CO64" s="230"/>
      <c r="CP64" s="230"/>
      <c r="CQ64" s="230"/>
      <c r="CR64" s="230"/>
      <c r="CS64" s="230"/>
      <c r="CT64" s="230"/>
      <c r="CU64" s="230"/>
      <c r="CV64" s="230"/>
      <c r="CW64" s="230"/>
      <c r="CX64" s="230"/>
      <c r="CY64" s="230"/>
      <c r="CZ64" s="230"/>
      <c r="DA64" s="230"/>
      <c r="DB64" s="230"/>
      <c r="DC64" s="230"/>
      <c r="DD64" s="230"/>
      <c r="DE64" s="230"/>
      <c r="DF64" s="230"/>
      <c r="DG64" s="230"/>
      <c r="DH64" s="230"/>
      <c r="DI64" s="230"/>
      <c r="DJ64" s="230"/>
      <c r="DK64" s="230"/>
      <c r="DL64" s="230"/>
      <c r="DM64" s="230"/>
      <c r="DN64" s="230"/>
      <c r="DO64" s="230"/>
      <c r="DP64" s="230"/>
      <c r="DQ64" s="230"/>
      <c r="DR64" s="230"/>
      <c r="DS64" s="230"/>
      <c r="DT64" s="230"/>
      <c r="DU64" s="230"/>
      <c r="DV64" s="230"/>
      <c r="DW64" s="230"/>
      <c r="DX64" s="230"/>
      <c r="DY64" s="230"/>
      <c r="DZ64" s="230"/>
      <c r="EA64" s="230"/>
      <c r="EB64" s="230"/>
      <c r="EC64" s="230"/>
      <c r="ED64" s="230"/>
      <c r="EE64" s="230"/>
      <c r="EF64" s="230"/>
      <c r="EG64" s="230"/>
      <c r="EH64" s="230"/>
      <c r="EI64" s="230"/>
      <c r="EJ64" s="230"/>
      <c r="EK64" s="230"/>
      <c r="EL64" s="230"/>
      <c r="EM64" s="230"/>
      <c r="EN64" s="230"/>
      <c r="EO64" s="230"/>
      <c r="EP64" s="230"/>
      <c r="EQ64" s="230"/>
      <c r="ER64" s="230"/>
      <c r="ES64" s="230"/>
      <c r="ET64" s="230"/>
      <c r="EU64" s="230"/>
      <c r="EV64" s="230"/>
      <c r="EW64" s="230"/>
      <c r="EX64" s="230"/>
      <c r="EY64" s="230"/>
      <c r="EZ64" s="230"/>
      <c r="FA64" s="230"/>
      <c r="FB64" s="230"/>
      <c r="FC64" s="230"/>
      <c r="FD64" s="230"/>
      <c r="FE64" s="230"/>
      <c r="FF64" s="230"/>
      <c r="FG64" s="230"/>
      <c r="FH64" s="230"/>
      <c r="FI64" s="230"/>
      <c r="FJ64" s="230"/>
      <c r="FK64" s="230"/>
      <c r="FL64" s="230"/>
      <c r="FM64" s="230"/>
      <c r="FN64" s="230"/>
      <c r="FO64" s="230"/>
      <c r="FP64" s="230"/>
      <c r="FQ64" s="230"/>
      <c r="FR64" s="230"/>
      <c r="FS64" s="230"/>
      <c r="FT64" s="230"/>
      <c r="FU64" s="230"/>
      <c r="FV64" s="230"/>
      <c r="FW64" s="230"/>
      <c r="FX64" s="230"/>
      <c r="FY64" s="230"/>
      <c r="FZ64" s="230"/>
      <c r="GA64" s="230"/>
      <c r="GB64" s="230"/>
      <c r="GC64" s="230"/>
      <c r="GD64" s="230"/>
      <c r="GE64" s="230"/>
      <c r="GF64" s="230"/>
      <c r="GG64" s="230"/>
      <c r="GH64" s="230"/>
      <c r="GI64" s="230"/>
      <c r="GJ64" s="230"/>
      <c r="GK64" s="230"/>
      <c r="GL64" s="230"/>
      <c r="GM64" s="230"/>
      <c r="GN64" s="230"/>
      <c r="GO64" s="230"/>
      <c r="GP64" s="230"/>
      <c r="GQ64" s="230"/>
      <c r="GR64" s="230"/>
      <c r="GS64" s="230"/>
      <c r="GT64" s="230"/>
      <c r="GU64" s="230"/>
      <c r="GV64" s="230"/>
      <c r="GW64" s="230"/>
      <c r="GX64" s="230"/>
      <c r="GY64" s="230"/>
      <c r="GZ64" s="230"/>
      <c r="HA64" s="230"/>
      <c r="HB64" s="230"/>
      <c r="HC64" s="230"/>
      <c r="HD64" s="230"/>
      <c r="HE64" s="230"/>
      <c r="HF64" s="230"/>
      <c r="HG64" s="230"/>
      <c r="HH64" s="230"/>
      <c r="HI64" s="230"/>
      <c r="HJ64" s="230"/>
      <c r="HK64" s="230"/>
      <c r="HL64" s="230"/>
      <c r="HM64" s="230"/>
      <c r="HN64" s="230"/>
      <c r="HO64" s="230"/>
      <c r="HP64" s="230"/>
      <c r="HQ64" s="230"/>
      <c r="HR64" s="230"/>
      <c r="HS64" s="230"/>
      <c r="HT64" s="230"/>
      <c r="HU64" s="230"/>
      <c r="HV64" s="230"/>
      <c r="HW64" s="230"/>
      <c r="HX64" s="230"/>
      <c r="HY64" s="230"/>
    </row>
    <row r="65" spans="1:233" s="235" customFormat="1" ht="18" customHeight="1">
      <c r="A65" s="213">
        <v>6</v>
      </c>
      <c r="B65" s="232" t="s">
        <v>98</v>
      </c>
      <c r="C65" s="233">
        <v>6220</v>
      </c>
      <c r="D65" s="234">
        <v>402.05818649517693</v>
      </c>
      <c r="E65" s="233">
        <v>1372</v>
      </c>
      <c r="F65" s="234">
        <v>520.29262390670556</v>
      </c>
      <c r="G65" s="233">
        <v>133752</v>
      </c>
      <c r="H65" s="234">
        <v>848.80069673724518</v>
      </c>
    </row>
    <row r="66" spans="1:233" s="235" customFormat="1" ht="18" customHeight="1">
      <c r="A66" s="213">
        <v>10</v>
      </c>
      <c r="B66" s="232" t="s">
        <v>99</v>
      </c>
      <c r="C66" s="233">
        <v>3501</v>
      </c>
      <c r="D66" s="234">
        <v>406.61866038274775</v>
      </c>
      <c r="E66" s="233">
        <v>605</v>
      </c>
      <c r="F66" s="234">
        <v>534.78709090909092</v>
      </c>
      <c r="G66" s="233">
        <v>95267</v>
      </c>
      <c r="H66" s="234">
        <v>833.76516768660701</v>
      </c>
    </row>
    <row r="67" spans="1:233" s="235" customFormat="1" ht="18" hidden="1" customHeight="1">
      <c r="A67" s="213"/>
      <c r="B67" s="232"/>
      <c r="C67" s="233"/>
      <c r="D67" s="234"/>
      <c r="E67" s="233"/>
      <c r="F67" s="234"/>
      <c r="G67" s="233"/>
      <c r="H67" s="234"/>
    </row>
    <row r="68" spans="1:233" s="231" customFormat="1" ht="18" customHeight="1">
      <c r="A68" s="213"/>
      <c r="B68" s="226" t="s">
        <v>100</v>
      </c>
      <c r="C68" s="227">
        <v>23533</v>
      </c>
      <c r="D68" s="228">
        <v>405.00651340670555</v>
      </c>
      <c r="E68" s="227">
        <v>6611</v>
      </c>
      <c r="F68" s="228">
        <v>525.69153380729085</v>
      </c>
      <c r="G68" s="227">
        <v>764076</v>
      </c>
      <c r="H68" s="228">
        <v>860.18193979394744</v>
      </c>
      <c r="I68" s="229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  <c r="CO68" s="230"/>
      <c r="CP68" s="230"/>
      <c r="CQ68" s="230"/>
      <c r="CR68" s="230"/>
      <c r="CS68" s="230"/>
      <c r="CT68" s="230"/>
      <c r="CU68" s="230"/>
      <c r="CV68" s="230"/>
      <c r="CW68" s="230"/>
      <c r="CX68" s="230"/>
      <c r="CY68" s="230"/>
      <c r="CZ68" s="230"/>
      <c r="DA68" s="230"/>
      <c r="DB68" s="230"/>
      <c r="DC68" s="230"/>
      <c r="DD68" s="230"/>
      <c r="DE68" s="230"/>
      <c r="DF68" s="230"/>
      <c r="DG68" s="230"/>
      <c r="DH68" s="230"/>
      <c r="DI68" s="230"/>
      <c r="DJ68" s="230"/>
      <c r="DK68" s="230"/>
      <c r="DL68" s="230"/>
      <c r="DM68" s="230"/>
      <c r="DN68" s="230"/>
      <c r="DO68" s="230"/>
      <c r="DP68" s="230"/>
      <c r="DQ68" s="230"/>
      <c r="DR68" s="230"/>
      <c r="DS68" s="230"/>
      <c r="DT68" s="230"/>
      <c r="DU68" s="230"/>
      <c r="DV68" s="230"/>
      <c r="DW68" s="230"/>
      <c r="DX68" s="230"/>
      <c r="DY68" s="230"/>
      <c r="DZ68" s="230"/>
      <c r="EA68" s="230"/>
      <c r="EB68" s="230"/>
      <c r="EC68" s="230"/>
      <c r="ED68" s="230"/>
      <c r="EE68" s="230"/>
      <c r="EF68" s="230"/>
      <c r="EG68" s="230"/>
      <c r="EH68" s="230"/>
      <c r="EI68" s="230"/>
      <c r="EJ68" s="230"/>
      <c r="EK68" s="230"/>
      <c r="EL68" s="230"/>
      <c r="EM68" s="230"/>
      <c r="EN68" s="230"/>
      <c r="EO68" s="230"/>
      <c r="EP68" s="230"/>
      <c r="EQ68" s="230"/>
      <c r="ER68" s="230"/>
      <c r="ES68" s="230"/>
      <c r="ET68" s="230"/>
      <c r="EU68" s="230"/>
      <c r="EV68" s="230"/>
      <c r="EW68" s="230"/>
      <c r="EX68" s="230"/>
      <c r="EY68" s="230"/>
      <c r="EZ68" s="230"/>
      <c r="FA68" s="230"/>
      <c r="FB68" s="230"/>
      <c r="FC68" s="230"/>
      <c r="FD68" s="230"/>
      <c r="FE68" s="230"/>
      <c r="FF68" s="230"/>
      <c r="FG68" s="230"/>
      <c r="FH68" s="230"/>
      <c r="FI68" s="230"/>
      <c r="FJ68" s="230"/>
      <c r="FK68" s="230"/>
      <c r="FL68" s="230"/>
      <c r="FM68" s="230"/>
      <c r="FN68" s="230"/>
      <c r="FO68" s="230"/>
      <c r="FP68" s="230"/>
      <c r="FQ68" s="230"/>
      <c r="FR68" s="230"/>
      <c r="FS68" s="230"/>
      <c r="FT68" s="230"/>
      <c r="FU68" s="230"/>
      <c r="FV68" s="230"/>
      <c r="FW68" s="230"/>
      <c r="FX68" s="230"/>
      <c r="FY68" s="230"/>
      <c r="FZ68" s="230"/>
      <c r="GA68" s="230"/>
      <c r="GB68" s="230"/>
      <c r="GC68" s="230"/>
      <c r="GD68" s="230"/>
      <c r="GE68" s="230"/>
      <c r="GF68" s="230"/>
      <c r="GG68" s="230"/>
      <c r="GH68" s="230"/>
      <c r="GI68" s="230"/>
      <c r="GJ68" s="230"/>
      <c r="GK68" s="230"/>
      <c r="GL68" s="230"/>
      <c r="GM68" s="230"/>
      <c r="GN68" s="230"/>
      <c r="GO68" s="230"/>
      <c r="GP68" s="230"/>
      <c r="GQ68" s="230"/>
      <c r="GR68" s="230"/>
      <c r="GS68" s="230"/>
      <c r="GT68" s="230"/>
      <c r="GU68" s="230"/>
      <c r="GV68" s="230"/>
      <c r="GW68" s="230"/>
      <c r="GX68" s="230"/>
      <c r="GY68" s="230"/>
      <c r="GZ68" s="230"/>
      <c r="HA68" s="230"/>
      <c r="HB68" s="230"/>
      <c r="HC68" s="230"/>
      <c r="HD68" s="230"/>
      <c r="HE68" s="230"/>
      <c r="HF68" s="230"/>
      <c r="HG68" s="230"/>
      <c r="HH68" s="230"/>
      <c r="HI68" s="230"/>
      <c r="HJ68" s="230"/>
      <c r="HK68" s="230"/>
      <c r="HL68" s="230"/>
      <c r="HM68" s="230"/>
      <c r="HN68" s="230"/>
      <c r="HO68" s="230"/>
      <c r="HP68" s="230"/>
      <c r="HQ68" s="230"/>
      <c r="HR68" s="230"/>
      <c r="HS68" s="230"/>
      <c r="HT68" s="230"/>
      <c r="HU68" s="230"/>
      <c r="HV68" s="230"/>
      <c r="HW68" s="230"/>
      <c r="HX68" s="230"/>
      <c r="HY68" s="230"/>
    </row>
    <row r="69" spans="1:233" s="235" customFormat="1" ht="18" customHeight="1">
      <c r="A69" s="213">
        <v>15</v>
      </c>
      <c r="B69" s="232" t="s">
        <v>101</v>
      </c>
      <c r="C69" s="233">
        <v>9456</v>
      </c>
      <c r="D69" s="234">
        <v>416.49329420473771</v>
      </c>
      <c r="E69" s="233">
        <v>2405</v>
      </c>
      <c r="F69" s="234">
        <v>540.21370893970879</v>
      </c>
      <c r="G69" s="233">
        <v>299109</v>
      </c>
      <c r="H69" s="234">
        <v>905.00155478437671</v>
      </c>
    </row>
    <row r="70" spans="1:233" s="235" customFormat="1" ht="18" customHeight="1">
      <c r="A70" s="213">
        <v>27</v>
      </c>
      <c r="B70" s="232" t="s">
        <v>102</v>
      </c>
      <c r="C70" s="233">
        <v>3092</v>
      </c>
      <c r="D70" s="234">
        <v>399.22175614489004</v>
      </c>
      <c r="E70" s="233">
        <v>940</v>
      </c>
      <c r="F70" s="234">
        <v>493.00251063829791</v>
      </c>
      <c r="G70" s="233">
        <v>115218</v>
      </c>
      <c r="H70" s="234">
        <v>766.49711190959795</v>
      </c>
    </row>
    <row r="71" spans="1:233" s="235" customFormat="1" ht="18" customHeight="1">
      <c r="A71" s="213">
        <v>32</v>
      </c>
      <c r="B71" s="232" t="s">
        <v>103</v>
      </c>
      <c r="C71" s="233">
        <v>2760</v>
      </c>
      <c r="D71" s="234">
        <v>399.43728985507238</v>
      </c>
      <c r="E71" s="233">
        <v>1232</v>
      </c>
      <c r="F71" s="234">
        <v>492.84737824675324</v>
      </c>
      <c r="G71" s="233">
        <v>107245</v>
      </c>
      <c r="H71" s="234">
        <v>743.96080777658563</v>
      </c>
    </row>
    <row r="72" spans="1:233" s="235" customFormat="1" ht="18" customHeight="1">
      <c r="A72" s="213">
        <v>36</v>
      </c>
      <c r="B72" s="232" t="s">
        <v>104</v>
      </c>
      <c r="C72" s="233">
        <v>8225</v>
      </c>
      <c r="D72" s="234">
        <v>395.84402431610954</v>
      </c>
      <c r="E72" s="233">
        <v>2034</v>
      </c>
      <c r="F72" s="234">
        <v>543.52135201573265</v>
      </c>
      <c r="G72" s="233">
        <v>242504</v>
      </c>
      <c r="H72" s="234">
        <v>900.80957307920698</v>
      </c>
    </row>
    <row r="73" spans="1:233" s="235" customFormat="1" ht="18" hidden="1" customHeight="1">
      <c r="A73" s="213"/>
      <c r="B73" s="232"/>
      <c r="C73" s="233"/>
      <c r="D73" s="234"/>
      <c r="E73" s="233"/>
      <c r="F73" s="234"/>
      <c r="G73" s="233"/>
      <c r="H73" s="234"/>
    </row>
    <row r="74" spans="1:233" s="231" customFormat="1" ht="18" customHeight="1">
      <c r="A74" s="213">
        <v>28</v>
      </c>
      <c r="B74" s="226" t="s">
        <v>105</v>
      </c>
      <c r="C74" s="227">
        <v>35515</v>
      </c>
      <c r="D74" s="228">
        <v>440.41090778544276</v>
      </c>
      <c r="E74" s="227">
        <v>2733</v>
      </c>
      <c r="F74" s="228">
        <v>671.27375777533848</v>
      </c>
      <c r="G74" s="227">
        <v>1169028</v>
      </c>
      <c r="H74" s="228">
        <v>1189.7824338595824</v>
      </c>
      <c r="I74" s="229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0"/>
      <c r="BR74" s="230"/>
      <c r="BS74" s="230"/>
      <c r="BT74" s="230"/>
      <c r="BU74" s="230"/>
      <c r="BV74" s="230"/>
      <c r="BW74" s="230"/>
      <c r="BX74" s="230"/>
      <c r="BY74" s="230"/>
      <c r="BZ74" s="230"/>
      <c r="CA74" s="230"/>
      <c r="CB74" s="230"/>
      <c r="CC74" s="230"/>
      <c r="CD74" s="230"/>
      <c r="CE74" s="230"/>
      <c r="CF74" s="230"/>
      <c r="CG74" s="230"/>
      <c r="CH74" s="230"/>
      <c r="CI74" s="230"/>
      <c r="CJ74" s="230"/>
      <c r="CK74" s="230"/>
      <c r="CL74" s="230"/>
      <c r="CM74" s="230"/>
      <c r="CN74" s="230"/>
      <c r="CO74" s="230"/>
      <c r="CP74" s="230"/>
      <c r="CQ74" s="230"/>
      <c r="CR74" s="230"/>
      <c r="CS74" s="230"/>
      <c r="CT74" s="230"/>
      <c r="CU74" s="230"/>
      <c r="CV74" s="230"/>
      <c r="CW74" s="230"/>
      <c r="CX74" s="230"/>
      <c r="CY74" s="230"/>
      <c r="CZ74" s="230"/>
      <c r="DA74" s="230"/>
      <c r="DB74" s="230"/>
      <c r="DC74" s="230"/>
      <c r="DD74" s="230"/>
      <c r="DE74" s="230"/>
      <c r="DF74" s="230"/>
      <c r="DG74" s="230"/>
      <c r="DH74" s="230"/>
      <c r="DI74" s="230"/>
      <c r="DJ74" s="230"/>
      <c r="DK74" s="230"/>
      <c r="DL74" s="230"/>
      <c r="DM74" s="230"/>
      <c r="DN74" s="230"/>
      <c r="DO74" s="230"/>
      <c r="DP74" s="230"/>
      <c r="DQ74" s="230"/>
      <c r="DR74" s="230"/>
      <c r="DS74" s="230"/>
      <c r="DT74" s="230"/>
      <c r="DU74" s="230"/>
      <c r="DV74" s="230"/>
      <c r="DW74" s="230"/>
      <c r="DX74" s="230"/>
      <c r="DY74" s="230"/>
      <c r="DZ74" s="230"/>
      <c r="EA74" s="230"/>
      <c r="EB74" s="230"/>
      <c r="EC74" s="230"/>
      <c r="ED74" s="230"/>
      <c r="EE74" s="230"/>
      <c r="EF74" s="230"/>
      <c r="EG74" s="230"/>
      <c r="EH74" s="230"/>
      <c r="EI74" s="230"/>
      <c r="EJ74" s="230"/>
      <c r="EK74" s="230"/>
      <c r="EL74" s="230"/>
      <c r="EM74" s="230"/>
      <c r="EN74" s="230"/>
      <c r="EO74" s="230"/>
      <c r="EP74" s="230"/>
      <c r="EQ74" s="230"/>
      <c r="ER74" s="230"/>
      <c r="ES74" s="230"/>
      <c r="ET74" s="230"/>
      <c r="EU74" s="230"/>
      <c r="EV74" s="230"/>
      <c r="EW74" s="230"/>
      <c r="EX74" s="230"/>
      <c r="EY74" s="230"/>
      <c r="EZ74" s="230"/>
      <c r="FA74" s="230"/>
      <c r="FB74" s="230"/>
      <c r="FC74" s="230"/>
      <c r="FD74" s="230"/>
      <c r="FE74" s="230"/>
      <c r="FF74" s="230"/>
      <c r="FG74" s="230"/>
      <c r="FH74" s="230"/>
      <c r="FI74" s="230"/>
      <c r="FJ74" s="230"/>
      <c r="FK74" s="230"/>
      <c r="FL74" s="230"/>
      <c r="FM74" s="230"/>
      <c r="FN74" s="230"/>
      <c r="FO74" s="230"/>
      <c r="FP74" s="230"/>
      <c r="FQ74" s="230"/>
      <c r="FR74" s="230"/>
      <c r="FS74" s="230"/>
      <c r="FT74" s="230"/>
      <c r="FU74" s="230"/>
      <c r="FV74" s="230"/>
      <c r="FW74" s="230"/>
      <c r="FX74" s="230"/>
      <c r="FY74" s="230"/>
      <c r="FZ74" s="230"/>
      <c r="GA74" s="230"/>
      <c r="GB74" s="230"/>
      <c r="GC74" s="230"/>
      <c r="GD74" s="230"/>
      <c r="GE74" s="230"/>
      <c r="GF74" s="230"/>
      <c r="GG74" s="230"/>
      <c r="GH74" s="230"/>
      <c r="GI74" s="230"/>
      <c r="GJ74" s="230"/>
      <c r="GK74" s="230"/>
      <c r="GL74" s="230"/>
      <c r="GM74" s="230"/>
      <c r="GN74" s="230"/>
      <c r="GO74" s="230"/>
      <c r="GP74" s="230"/>
      <c r="GQ74" s="230"/>
      <c r="GR74" s="230"/>
      <c r="GS74" s="230"/>
      <c r="GT74" s="230"/>
      <c r="GU74" s="230"/>
      <c r="GV74" s="230"/>
      <c r="GW74" s="230"/>
      <c r="GX74" s="230"/>
      <c r="GY74" s="230"/>
      <c r="GZ74" s="230"/>
      <c r="HA74" s="230"/>
      <c r="HB74" s="230"/>
      <c r="HC74" s="230"/>
      <c r="HD74" s="230"/>
      <c r="HE74" s="230"/>
      <c r="HF74" s="230"/>
      <c r="HG74" s="230"/>
      <c r="HH74" s="230"/>
      <c r="HI74" s="230"/>
      <c r="HJ74" s="230"/>
      <c r="HK74" s="230"/>
      <c r="HL74" s="230"/>
      <c r="HM74" s="230"/>
      <c r="HN74" s="230"/>
      <c r="HO74" s="230"/>
      <c r="HP74" s="230"/>
      <c r="HQ74" s="230"/>
      <c r="HR74" s="230"/>
      <c r="HS74" s="230"/>
      <c r="HT74" s="230"/>
      <c r="HU74" s="230"/>
      <c r="HV74" s="230"/>
      <c r="HW74" s="230"/>
      <c r="HX74" s="230"/>
      <c r="HY74" s="230"/>
    </row>
    <row r="75" spans="1:233" s="231" customFormat="1" ht="18" hidden="1" customHeight="1">
      <c r="A75" s="213"/>
      <c r="B75" s="226"/>
      <c r="C75" s="227"/>
      <c r="D75" s="228"/>
      <c r="E75" s="227"/>
      <c r="F75" s="228"/>
      <c r="G75" s="227"/>
      <c r="H75" s="228"/>
      <c r="I75" s="229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0"/>
      <c r="BU75" s="230"/>
      <c r="BV75" s="230"/>
      <c r="BW75" s="230"/>
      <c r="BX75" s="230"/>
      <c r="BY75" s="230"/>
      <c r="BZ75" s="230"/>
      <c r="CA75" s="230"/>
      <c r="CB75" s="230"/>
      <c r="CC75" s="230"/>
      <c r="CD75" s="230"/>
      <c r="CE75" s="230"/>
      <c r="CF75" s="230"/>
      <c r="CG75" s="230"/>
      <c r="CH75" s="230"/>
      <c r="CI75" s="230"/>
      <c r="CJ75" s="230"/>
      <c r="CK75" s="230"/>
      <c r="CL75" s="230"/>
      <c r="CM75" s="230"/>
      <c r="CN75" s="230"/>
      <c r="CO75" s="230"/>
      <c r="CP75" s="230"/>
      <c r="CQ75" s="230"/>
      <c r="CR75" s="230"/>
      <c r="CS75" s="230"/>
      <c r="CT75" s="230"/>
      <c r="CU75" s="230"/>
      <c r="CV75" s="230"/>
      <c r="CW75" s="230"/>
      <c r="CX75" s="230"/>
      <c r="CY75" s="230"/>
      <c r="CZ75" s="230"/>
      <c r="DA75" s="230"/>
      <c r="DB75" s="230"/>
      <c r="DC75" s="230"/>
      <c r="DD75" s="230"/>
      <c r="DE75" s="230"/>
      <c r="DF75" s="230"/>
      <c r="DG75" s="230"/>
      <c r="DH75" s="230"/>
      <c r="DI75" s="230"/>
      <c r="DJ75" s="230"/>
      <c r="DK75" s="230"/>
      <c r="DL75" s="230"/>
      <c r="DM75" s="230"/>
      <c r="DN75" s="230"/>
      <c r="DO75" s="230"/>
      <c r="DP75" s="230"/>
      <c r="DQ75" s="230"/>
      <c r="DR75" s="230"/>
      <c r="DS75" s="230"/>
      <c r="DT75" s="230"/>
      <c r="DU75" s="230"/>
      <c r="DV75" s="230"/>
      <c r="DW75" s="230"/>
      <c r="DX75" s="230"/>
      <c r="DY75" s="230"/>
      <c r="DZ75" s="230"/>
      <c r="EA75" s="230"/>
      <c r="EB75" s="230"/>
      <c r="EC75" s="230"/>
      <c r="ED75" s="230"/>
      <c r="EE75" s="230"/>
      <c r="EF75" s="230"/>
      <c r="EG75" s="230"/>
      <c r="EH75" s="230"/>
      <c r="EI75" s="230"/>
      <c r="EJ75" s="230"/>
      <c r="EK75" s="230"/>
      <c r="EL75" s="230"/>
      <c r="EM75" s="230"/>
      <c r="EN75" s="230"/>
      <c r="EO75" s="230"/>
      <c r="EP75" s="230"/>
      <c r="EQ75" s="230"/>
      <c r="ER75" s="230"/>
      <c r="ES75" s="230"/>
      <c r="ET75" s="230"/>
      <c r="EU75" s="230"/>
      <c r="EV75" s="230"/>
      <c r="EW75" s="230"/>
      <c r="EX75" s="230"/>
      <c r="EY75" s="230"/>
      <c r="EZ75" s="230"/>
      <c r="FA75" s="230"/>
      <c r="FB75" s="230"/>
      <c r="FC75" s="230"/>
      <c r="FD75" s="230"/>
      <c r="FE75" s="230"/>
      <c r="FF75" s="230"/>
      <c r="FG75" s="230"/>
      <c r="FH75" s="230"/>
      <c r="FI75" s="230"/>
      <c r="FJ75" s="230"/>
      <c r="FK75" s="230"/>
      <c r="FL75" s="230"/>
      <c r="FM75" s="230"/>
      <c r="FN75" s="230"/>
      <c r="FO75" s="230"/>
      <c r="FP75" s="230"/>
      <c r="FQ75" s="230"/>
      <c r="FR75" s="230"/>
      <c r="FS75" s="230"/>
      <c r="FT75" s="230"/>
      <c r="FU75" s="230"/>
      <c r="FV75" s="230"/>
      <c r="FW75" s="230"/>
      <c r="FX75" s="230"/>
      <c r="FY75" s="230"/>
      <c r="FZ75" s="230"/>
      <c r="GA75" s="230"/>
      <c r="GB75" s="230"/>
      <c r="GC75" s="230"/>
      <c r="GD75" s="230"/>
      <c r="GE75" s="230"/>
      <c r="GF75" s="230"/>
      <c r="GG75" s="230"/>
      <c r="GH75" s="230"/>
      <c r="GI75" s="230"/>
      <c r="GJ75" s="230"/>
      <c r="GK75" s="230"/>
      <c r="GL75" s="230"/>
      <c r="GM75" s="230"/>
      <c r="GN75" s="230"/>
      <c r="GO75" s="230"/>
      <c r="GP75" s="230"/>
      <c r="GQ75" s="230"/>
      <c r="GR75" s="230"/>
      <c r="GS75" s="230"/>
      <c r="GT75" s="230"/>
      <c r="GU75" s="230"/>
      <c r="GV75" s="230"/>
      <c r="GW75" s="230"/>
      <c r="GX75" s="230"/>
      <c r="GY75" s="230"/>
      <c r="GZ75" s="230"/>
      <c r="HA75" s="230"/>
      <c r="HB75" s="230"/>
      <c r="HC75" s="230"/>
      <c r="HD75" s="230"/>
      <c r="HE75" s="230"/>
      <c r="HF75" s="230"/>
      <c r="HG75" s="230"/>
      <c r="HH75" s="230"/>
      <c r="HI75" s="230"/>
      <c r="HJ75" s="230"/>
      <c r="HK75" s="230"/>
      <c r="HL75" s="230"/>
      <c r="HM75" s="230"/>
      <c r="HN75" s="230"/>
      <c r="HO75" s="230"/>
      <c r="HP75" s="230"/>
      <c r="HQ75" s="230"/>
      <c r="HR75" s="230"/>
      <c r="HS75" s="230"/>
      <c r="HT75" s="230"/>
      <c r="HU75" s="230"/>
      <c r="HV75" s="230"/>
      <c r="HW75" s="230"/>
      <c r="HX75" s="230"/>
      <c r="HY75" s="230"/>
    </row>
    <row r="76" spans="1:233" s="231" customFormat="1" ht="18" customHeight="1">
      <c r="A76" s="213">
        <v>30</v>
      </c>
      <c r="B76" s="226" t="s">
        <v>106</v>
      </c>
      <c r="C76" s="227">
        <v>11411</v>
      </c>
      <c r="D76" s="228">
        <v>377.85274209096485</v>
      </c>
      <c r="E76" s="227">
        <v>1331</v>
      </c>
      <c r="F76" s="228">
        <v>555.9016378662659</v>
      </c>
      <c r="G76" s="227">
        <v>249711</v>
      </c>
      <c r="H76" s="228">
        <v>892.34351946850552</v>
      </c>
      <c r="I76" s="229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230"/>
      <c r="BT76" s="230"/>
      <c r="BU76" s="230"/>
      <c r="BV76" s="230"/>
      <c r="BW76" s="230"/>
      <c r="BX76" s="230"/>
      <c r="BY76" s="230"/>
      <c r="BZ76" s="230"/>
      <c r="CA76" s="230"/>
      <c r="CB76" s="230"/>
      <c r="CC76" s="230"/>
      <c r="CD76" s="230"/>
      <c r="CE76" s="230"/>
      <c r="CF76" s="230"/>
      <c r="CG76" s="230"/>
      <c r="CH76" s="230"/>
      <c r="CI76" s="230"/>
      <c r="CJ76" s="230"/>
      <c r="CK76" s="230"/>
      <c r="CL76" s="230"/>
      <c r="CM76" s="230"/>
      <c r="CN76" s="230"/>
      <c r="CO76" s="230"/>
      <c r="CP76" s="230"/>
      <c r="CQ76" s="230"/>
      <c r="CR76" s="230"/>
      <c r="CS76" s="230"/>
      <c r="CT76" s="230"/>
      <c r="CU76" s="230"/>
      <c r="CV76" s="230"/>
      <c r="CW76" s="230"/>
      <c r="CX76" s="230"/>
      <c r="CY76" s="230"/>
      <c r="CZ76" s="230"/>
      <c r="DA76" s="230"/>
      <c r="DB76" s="230"/>
      <c r="DC76" s="230"/>
      <c r="DD76" s="230"/>
      <c r="DE76" s="230"/>
      <c r="DF76" s="230"/>
      <c r="DG76" s="230"/>
      <c r="DH76" s="230"/>
      <c r="DI76" s="230"/>
      <c r="DJ76" s="230"/>
      <c r="DK76" s="230"/>
      <c r="DL76" s="230"/>
      <c r="DM76" s="230"/>
      <c r="DN76" s="230"/>
      <c r="DO76" s="230"/>
      <c r="DP76" s="230"/>
      <c r="DQ76" s="230"/>
      <c r="DR76" s="230"/>
      <c r="DS76" s="230"/>
      <c r="DT76" s="230"/>
      <c r="DU76" s="230"/>
      <c r="DV76" s="230"/>
      <c r="DW76" s="230"/>
      <c r="DX76" s="230"/>
      <c r="DY76" s="230"/>
      <c r="DZ76" s="230"/>
      <c r="EA76" s="230"/>
      <c r="EB76" s="230"/>
      <c r="EC76" s="230"/>
      <c r="ED76" s="230"/>
      <c r="EE76" s="230"/>
      <c r="EF76" s="230"/>
      <c r="EG76" s="230"/>
      <c r="EH76" s="230"/>
      <c r="EI76" s="230"/>
      <c r="EJ76" s="230"/>
      <c r="EK76" s="230"/>
      <c r="EL76" s="230"/>
      <c r="EM76" s="230"/>
      <c r="EN76" s="230"/>
      <c r="EO76" s="230"/>
      <c r="EP76" s="230"/>
      <c r="EQ76" s="230"/>
      <c r="ER76" s="230"/>
      <c r="ES76" s="230"/>
      <c r="ET76" s="230"/>
      <c r="EU76" s="230"/>
      <c r="EV76" s="230"/>
      <c r="EW76" s="230"/>
      <c r="EX76" s="230"/>
      <c r="EY76" s="230"/>
      <c r="EZ76" s="230"/>
      <c r="FA76" s="230"/>
      <c r="FB76" s="230"/>
      <c r="FC76" s="230"/>
      <c r="FD76" s="230"/>
      <c r="FE76" s="230"/>
      <c r="FF76" s="230"/>
      <c r="FG76" s="230"/>
      <c r="FH76" s="230"/>
      <c r="FI76" s="230"/>
      <c r="FJ76" s="230"/>
      <c r="FK76" s="230"/>
      <c r="FL76" s="230"/>
      <c r="FM76" s="230"/>
      <c r="FN76" s="230"/>
      <c r="FO76" s="230"/>
      <c r="FP76" s="230"/>
      <c r="FQ76" s="230"/>
      <c r="FR76" s="230"/>
      <c r="FS76" s="230"/>
      <c r="FT76" s="230"/>
      <c r="FU76" s="230"/>
      <c r="FV76" s="230"/>
      <c r="FW76" s="230"/>
      <c r="FX76" s="230"/>
      <c r="FY76" s="230"/>
      <c r="FZ76" s="230"/>
      <c r="GA76" s="230"/>
      <c r="GB76" s="230"/>
      <c r="GC76" s="230"/>
      <c r="GD76" s="230"/>
      <c r="GE76" s="230"/>
      <c r="GF76" s="230"/>
      <c r="GG76" s="230"/>
      <c r="GH76" s="230"/>
      <c r="GI76" s="230"/>
      <c r="GJ76" s="230"/>
      <c r="GK76" s="230"/>
      <c r="GL76" s="230"/>
      <c r="GM76" s="230"/>
      <c r="GN76" s="230"/>
      <c r="GO76" s="230"/>
      <c r="GP76" s="230"/>
      <c r="GQ76" s="230"/>
      <c r="GR76" s="230"/>
      <c r="GS76" s="230"/>
      <c r="GT76" s="230"/>
      <c r="GU76" s="230"/>
      <c r="GV76" s="230"/>
      <c r="GW76" s="230"/>
      <c r="GX76" s="230"/>
      <c r="GY76" s="230"/>
      <c r="GZ76" s="230"/>
      <c r="HA76" s="230"/>
      <c r="HB76" s="230"/>
      <c r="HC76" s="230"/>
      <c r="HD76" s="230"/>
      <c r="HE76" s="230"/>
      <c r="HF76" s="230"/>
      <c r="HG76" s="230"/>
      <c r="HH76" s="230"/>
      <c r="HI76" s="230"/>
      <c r="HJ76" s="230"/>
      <c r="HK76" s="230"/>
      <c r="HL76" s="230"/>
      <c r="HM76" s="230"/>
      <c r="HN76" s="230"/>
      <c r="HO76" s="230"/>
      <c r="HP76" s="230"/>
      <c r="HQ76" s="230"/>
      <c r="HR76" s="230"/>
      <c r="HS76" s="230"/>
      <c r="HT76" s="230"/>
      <c r="HU76" s="230"/>
      <c r="HV76" s="230"/>
      <c r="HW76" s="230"/>
      <c r="HX76" s="230"/>
      <c r="HY76" s="230"/>
    </row>
    <row r="77" spans="1:233" s="231" customFormat="1" ht="18" hidden="1" customHeight="1">
      <c r="A77" s="213"/>
      <c r="B77" s="226"/>
      <c r="C77" s="227"/>
      <c r="D77" s="228"/>
      <c r="E77" s="227"/>
      <c r="F77" s="228"/>
      <c r="G77" s="227"/>
      <c r="H77" s="228"/>
      <c r="I77" s="229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0"/>
      <c r="BN77" s="230"/>
      <c r="BO77" s="230"/>
      <c r="BP77" s="230"/>
      <c r="BQ77" s="230"/>
      <c r="BR77" s="230"/>
      <c r="BS77" s="230"/>
      <c r="BT77" s="230"/>
      <c r="BU77" s="230"/>
      <c r="BV77" s="230"/>
      <c r="BW77" s="230"/>
      <c r="BX77" s="230"/>
      <c r="BY77" s="230"/>
      <c r="BZ77" s="230"/>
      <c r="CA77" s="230"/>
      <c r="CB77" s="230"/>
      <c r="CC77" s="230"/>
      <c r="CD77" s="230"/>
      <c r="CE77" s="230"/>
      <c r="CF77" s="230"/>
      <c r="CG77" s="230"/>
      <c r="CH77" s="230"/>
      <c r="CI77" s="230"/>
      <c r="CJ77" s="230"/>
      <c r="CK77" s="230"/>
      <c r="CL77" s="230"/>
      <c r="CM77" s="230"/>
      <c r="CN77" s="230"/>
      <c r="CO77" s="230"/>
      <c r="CP77" s="230"/>
      <c r="CQ77" s="230"/>
      <c r="CR77" s="230"/>
      <c r="CS77" s="230"/>
      <c r="CT77" s="230"/>
      <c r="CU77" s="230"/>
      <c r="CV77" s="230"/>
      <c r="CW77" s="230"/>
      <c r="CX77" s="230"/>
      <c r="CY77" s="230"/>
      <c r="CZ77" s="230"/>
      <c r="DA77" s="230"/>
      <c r="DB77" s="230"/>
      <c r="DC77" s="230"/>
      <c r="DD77" s="230"/>
      <c r="DE77" s="230"/>
      <c r="DF77" s="230"/>
      <c r="DG77" s="230"/>
      <c r="DH77" s="230"/>
      <c r="DI77" s="230"/>
      <c r="DJ77" s="230"/>
      <c r="DK77" s="230"/>
      <c r="DL77" s="230"/>
      <c r="DM77" s="230"/>
      <c r="DN77" s="230"/>
      <c r="DO77" s="230"/>
      <c r="DP77" s="230"/>
      <c r="DQ77" s="230"/>
      <c r="DR77" s="230"/>
      <c r="DS77" s="230"/>
      <c r="DT77" s="230"/>
      <c r="DU77" s="230"/>
      <c r="DV77" s="230"/>
      <c r="DW77" s="230"/>
      <c r="DX77" s="230"/>
      <c r="DY77" s="230"/>
      <c r="DZ77" s="230"/>
      <c r="EA77" s="230"/>
      <c r="EB77" s="230"/>
      <c r="EC77" s="230"/>
      <c r="ED77" s="230"/>
      <c r="EE77" s="230"/>
      <c r="EF77" s="230"/>
      <c r="EG77" s="230"/>
      <c r="EH77" s="230"/>
      <c r="EI77" s="230"/>
      <c r="EJ77" s="230"/>
      <c r="EK77" s="230"/>
      <c r="EL77" s="230"/>
      <c r="EM77" s="230"/>
      <c r="EN77" s="230"/>
      <c r="EO77" s="230"/>
      <c r="EP77" s="230"/>
      <c r="EQ77" s="230"/>
      <c r="ER77" s="230"/>
      <c r="ES77" s="230"/>
      <c r="ET77" s="230"/>
      <c r="EU77" s="230"/>
      <c r="EV77" s="230"/>
      <c r="EW77" s="230"/>
      <c r="EX77" s="230"/>
      <c r="EY77" s="230"/>
      <c r="EZ77" s="230"/>
      <c r="FA77" s="230"/>
      <c r="FB77" s="230"/>
      <c r="FC77" s="230"/>
      <c r="FD77" s="230"/>
      <c r="FE77" s="230"/>
      <c r="FF77" s="230"/>
      <c r="FG77" s="230"/>
      <c r="FH77" s="230"/>
      <c r="FI77" s="230"/>
      <c r="FJ77" s="230"/>
      <c r="FK77" s="230"/>
      <c r="FL77" s="230"/>
      <c r="FM77" s="230"/>
      <c r="FN77" s="230"/>
      <c r="FO77" s="230"/>
      <c r="FP77" s="230"/>
      <c r="FQ77" s="230"/>
      <c r="FR77" s="230"/>
      <c r="FS77" s="230"/>
      <c r="FT77" s="230"/>
      <c r="FU77" s="230"/>
      <c r="FV77" s="230"/>
      <c r="FW77" s="230"/>
      <c r="FX77" s="230"/>
      <c r="FY77" s="230"/>
      <c r="FZ77" s="230"/>
      <c r="GA77" s="230"/>
      <c r="GB77" s="230"/>
      <c r="GC77" s="230"/>
      <c r="GD77" s="230"/>
      <c r="GE77" s="230"/>
      <c r="GF77" s="230"/>
      <c r="GG77" s="230"/>
      <c r="GH77" s="230"/>
      <c r="GI77" s="230"/>
      <c r="GJ77" s="230"/>
      <c r="GK77" s="230"/>
      <c r="GL77" s="230"/>
      <c r="GM77" s="230"/>
      <c r="GN77" s="230"/>
      <c r="GO77" s="230"/>
      <c r="GP77" s="230"/>
      <c r="GQ77" s="230"/>
      <c r="GR77" s="230"/>
      <c r="GS77" s="230"/>
      <c r="GT77" s="230"/>
      <c r="GU77" s="230"/>
      <c r="GV77" s="230"/>
      <c r="GW77" s="230"/>
      <c r="GX77" s="230"/>
      <c r="GY77" s="230"/>
      <c r="GZ77" s="230"/>
      <c r="HA77" s="230"/>
      <c r="HB77" s="230"/>
      <c r="HC77" s="230"/>
      <c r="HD77" s="230"/>
      <c r="HE77" s="230"/>
      <c r="HF77" s="230"/>
      <c r="HG77" s="230"/>
      <c r="HH77" s="230"/>
      <c r="HI77" s="230"/>
      <c r="HJ77" s="230"/>
      <c r="HK77" s="230"/>
      <c r="HL77" s="230"/>
      <c r="HM77" s="230"/>
      <c r="HN77" s="230"/>
      <c r="HO77" s="230"/>
      <c r="HP77" s="230"/>
      <c r="HQ77" s="230"/>
      <c r="HR77" s="230"/>
      <c r="HS77" s="230"/>
      <c r="HT77" s="230"/>
      <c r="HU77" s="230"/>
      <c r="HV77" s="230"/>
      <c r="HW77" s="230"/>
      <c r="HX77" s="230"/>
      <c r="HY77" s="230"/>
    </row>
    <row r="78" spans="1:233" s="231" customFormat="1" ht="18" customHeight="1">
      <c r="A78" s="213">
        <v>31</v>
      </c>
      <c r="B78" s="226" t="s">
        <v>107</v>
      </c>
      <c r="C78" s="227">
        <v>4216</v>
      </c>
      <c r="D78" s="228">
        <v>432.3162974383302</v>
      </c>
      <c r="E78" s="227">
        <v>399</v>
      </c>
      <c r="F78" s="228">
        <v>644.84142857142854</v>
      </c>
      <c r="G78" s="227">
        <v>137485</v>
      </c>
      <c r="H78" s="228">
        <v>1163.615674364476</v>
      </c>
      <c r="I78" s="229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230"/>
      <c r="CL78" s="230"/>
      <c r="CM78" s="230"/>
      <c r="CN78" s="230"/>
      <c r="CO78" s="230"/>
      <c r="CP78" s="230"/>
      <c r="CQ78" s="230"/>
      <c r="CR78" s="230"/>
      <c r="CS78" s="230"/>
      <c r="CT78" s="230"/>
      <c r="CU78" s="230"/>
      <c r="CV78" s="230"/>
      <c r="CW78" s="230"/>
      <c r="CX78" s="230"/>
      <c r="CY78" s="230"/>
      <c r="CZ78" s="230"/>
      <c r="DA78" s="230"/>
      <c r="DB78" s="230"/>
      <c r="DC78" s="230"/>
      <c r="DD78" s="230"/>
      <c r="DE78" s="230"/>
      <c r="DF78" s="230"/>
      <c r="DG78" s="230"/>
      <c r="DH78" s="230"/>
      <c r="DI78" s="230"/>
      <c r="DJ78" s="230"/>
      <c r="DK78" s="230"/>
      <c r="DL78" s="230"/>
      <c r="DM78" s="230"/>
      <c r="DN78" s="230"/>
      <c r="DO78" s="230"/>
      <c r="DP78" s="230"/>
      <c r="DQ78" s="230"/>
      <c r="DR78" s="230"/>
      <c r="DS78" s="230"/>
      <c r="DT78" s="230"/>
      <c r="DU78" s="230"/>
      <c r="DV78" s="230"/>
      <c r="DW78" s="230"/>
      <c r="DX78" s="230"/>
      <c r="DY78" s="230"/>
      <c r="DZ78" s="230"/>
      <c r="EA78" s="230"/>
      <c r="EB78" s="230"/>
      <c r="EC78" s="230"/>
      <c r="ED78" s="230"/>
      <c r="EE78" s="230"/>
      <c r="EF78" s="230"/>
      <c r="EG78" s="230"/>
      <c r="EH78" s="230"/>
      <c r="EI78" s="230"/>
      <c r="EJ78" s="230"/>
      <c r="EK78" s="230"/>
      <c r="EL78" s="230"/>
      <c r="EM78" s="230"/>
      <c r="EN78" s="230"/>
      <c r="EO78" s="230"/>
      <c r="EP78" s="230"/>
      <c r="EQ78" s="230"/>
      <c r="ER78" s="230"/>
      <c r="ES78" s="230"/>
      <c r="ET78" s="230"/>
      <c r="EU78" s="230"/>
      <c r="EV78" s="230"/>
      <c r="EW78" s="230"/>
      <c r="EX78" s="230"/>
      <c r="EY78" s="230"/>
      <c r="EZ78" s="230"/>
      <c r="FA78" s="230"/>
      <c r="FB78" s="230"/>
      <c r="FC78" s="230"/>
      <c r="FD78" s="230"/>
      <c r="FE78" s="230"/>
      <c r="FF78" s="230"/>
      <c r="FG78" s="230"/>
      <c r="FH78" s="230"/>
      <c r="FI78" s="230"/>
      <c r="FJ78" s="230"/>
      <c r="FK78" s="230"/>
      <c r="FL78" s="230"/>
      <c r="FM78" s="230"/>
      <c r="FN78" s="230"/>
      <c r="FO78" s="230"/>
      <c r="FP78" s="230"/>
      <c r="FQ78" s="230"/>
      <c r="FR78" s="230"/>
      <c r="FS78" s="230"/>
      <c r="FT78" s="230"/>
      <c r="FU78" s="230"/>
      <c r="FV78" s="230"/>
      <c r="FW78" s="230"/>
      <c r="FX78" s="230"/>
      <c r="FY78" s="230"/>
      <c r="FZ78" s="230"/>
      <c r="GA78" s="230"/>
      <c r="GB78" s="230"/>
      <c r="GC78" s="230"/>
      <c r="GD78" s="230"/>
      <c r="GE78" s="230"/>
      <c r="GF78" s="230"/>
      <c r="GG78" s="230"/>
      <c r="GH78" s="230"/>
      <c r="GI78" s="230"/>
      <c r="GJ78" s="230"/>
      <c r="GK78" s="230"/>
      <c r="GL78" s="230"/>
      <c r="GM78" s="230"/>
      <c r="GN78" s="230"/>
      <c r="GO78" s="230"/>
      <c r="GP78" s="230"/>
      <c r="GQ78" s="230"/>
      <c r="GR78" s="230"/>
      <c r="GS78" s="230"/>
      <c r="GT78" s="230"/>
      <c r="GU78" s="230"/>
      <c r="GV78" s="230"/>
      <c r="GW78" s="230"/>
      <c r="GX78" s="230"/>
      <c r="GY78" s="230"/>
      <c r="GZ78" s="230"/>
      <c r="HA78" s="230"/>
      <c r="HB78" s="230"/>
      <c r="HC78" s="230"/>
      <c r="HD78" s="230"/>
      <c r="HE78" s="230"/>
      <c r="HF78" s="230"/>
      <c r="HG78" s="230"/>
      <c r="HH78" s="230"/>
      <c r="HI78" s="230"/>
      <c r="HJ78" s="230"/>
      <c r="HK78" s="230"/>
      <c r="HL78" s="230"/>
      <c r="HM78" s="230"/>
      <c r="HN78" s="230"/>
      <c r="HO78" s="230"/>
      <c r="HP78" s="230"/>
      <c r="HQ78" s="230"/>
      <c r="HR78" s="230"/>
      <c r="HS78" s="230"/>
      <c r="HT78" s="230"/>
      <c r="HU78" s="230"/>
      <c r="HV78" s="230"/>
      <c r="HW78" s="230"/>
      <c r="HX78" s="230"/>
      <c r="HY78" s="230"/>
    </row>
    <row r="79" spans="1:233" s="231" customFormat="1" ht="18" hidden="1" customHeight="1">
      <c r="A79" s="213"/>
      <c r="B79" s="226"/>
      <c r="C79" s="227"/>
      <c r="D79" s="228"/>
      <c r="E79" s="227"/>
      <c r="F79" s="228"/>
      <c r="G79" s="227"/>
      <c r="H79" s="228"/>
      <c r="I79" s="229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0"/>
      <c r="BU79" s="230"/>
      <c r="BV79" s="230"/>
      <c r="BW79" s="230"/>
      <c r="BX79" s="230"/>
      <c r="BY79" s="230"/>
      <c r="BZ79" s="230"/>
      <c r="CA79" s="230"/>
      <c r="CB79" s="230"/>
      <c r="CC79" s="230"/>
      <c r="CD79" s="230"/>
      <c r="CE79" s="230"/>
      <c r="CF79" s="230"/>
      <c r="CG79" s="230"/>
      <c r="CH79" s="230"/>
      <c r="CI79" s="230"/>
      <c r="CJ79" s="230"/>
      <c r="CK79" s="230"/>
      <c r="CL79" s="230"/>
      <c r="CM79" s="230"/>
      <c r="CN79" s="230"/>
      <c r="CO79" s="230"/>
      <c r="CP79" s="230"/>
      <c r="CQ79" s="230"/>
      <c r="CR79" s="230"/>
      <c r="CS79" s="230"/>
      <c r="CT79" s="230"/>
      <c r="CU79" s="230"/>
      <c r="CV79" s="230"/>
      <c r="CW79" s="230"/>
      <c r="CX79" s="230"/>
      <c r="CY79" s="230"/>
      <c r="CZ79" s="230"/>
      <c r="DA79" s="230"/>
      <c r="DB79" s="230"/>
      <c r="DC79" s="230"/>
      <c r="DD79" s="230"/>
      <c r="DE79" s="230"/>
      <c r="DF79" s="230"/>
      <c r="DG79" s="230"/>
      <c r="DH79" s="230"/>
      <c r="DI79" s="230"/>
      <c r="DJ79" s="230"/>
      <c r="DK79" s="230"/>
      <c r="DL79" s="230"/>
      <c r="DM79" s="230"/>
      <c r="DN79" s="230"/>
      <c r="DO79" s="230"/>
      <c r="DP79" s="230"/>
      <c r="DQ79" s="230"/>
      <c r="DR79" s="230"/>
      <c r="DS79" s="230"/>
      <c r="DT79" s="230"/>
      <c r="DU79" s="230"/>
      <c r="DV79" s="230"/>
      <c r="DW79" s="230"/>
      <c r="DX79" s="230"/>
      <c r="DY79" s="230"/>
      <c r="DZ79" s="230"/>
      <c r="EA79" s="230"/>
      <c r="EB79" s="230"/>
      <c r="EC79" s="230"/>
      <c r="ED79" s="230"/>
      <c r="EE79" s="230"/>
      <c r="EF79" s="230"/>
      <c r="EG79" s="230"/>
      <c r="EH79" s="230"/>
      <c r="EI79" s="230"/>
      <c r="EJ79" s="230"/>
      <c r="EK79" s="230"/>
      <c r="EL79" s="230"/>
      <c r="EM79" s="230"/>
      <c r="EN79" s="230"/>
      <c r="EO79" s="230"/>
      <c r="EP79" s="230"/>
      <c r="EQ79" s="230"/>
      <c r="ER79" s="230"/>
      <c r="ES79" s="230"/>
      <c r="ET79" s="230"/>
      <c r="EU79" s="230"/>
      <c r="EV79" s="230"/>
      <c r="EW79" s="230"/>
      <c r="EX79" s="230"/>
      <c r="EY79" s="230"/>
      <c r="EZ79" s="230"/>
      <c r="FA79" s="230"/>
      <c r="FB79" s="230"/>
      <c r="FC79" s="230"/>
      <c r="FD79" s="230"/>
      <c r="FE79" s="230"/>
      <c r="FF79" s="230"/>
      <c r="FG79" s="230"/>
      <c r="FH79" s="230"/>
      <c r="FI79" s="230"/>
      <c r="FJ79" s="230"/>
      <c r="FK79" s="230"/>
      <c r="FL79" s="230"/>
      <c r="FM79" s="230"/>
      <c r="FN79" s="230"/>
      <c r="FO79" s="230"/>
      <c r="FP79" s="230"/>
      <c r="FQ79" s="230"/>
      <c r="FR79" s="230"/>
      <c r="FS79" s="230"/>
      <c r="FT79" s="230"/>
      <c r="FU79" s="230"/>
      <c r="FV79" s="230"/>
      <c r="FW79" s="230"/>
      <c r="FX79" s="230"/>
      <c r="FY79" s="230"/>
      <c r="FZ79" s="230"/>
      <c r="GA79" s="230"/>
      <c r="GB79" s="230"/>
      <c r="GC79" s="230"/>
      <c r="GD79" s="230"/>
      <c r="GE79" s="230"/>
      <c r="GF79" s="230"/>
      <c r="GG79" s="230"/>
      <c r="GH79" s="230"/>
      <c r="GI79" s="230"/>
      <c r="GJ79" s="230"/>
      <c r="GK79" s="230"/>
      <c r="GL79" s="230"/>
      <c r="GM79" s="230"/>
      <c r="GN79" s="230"/>
      <c r="GO79" s="230"/>
      <c r="GP79" s="230"/>
      <c r="GQ79" s="230"/>
      <c r="GR79" s="230"/>
      <c r="GS79" s="230"/>
      <c r="GT79" s="230"/>
      <c r="GU79" s="230"/>
      <c r="GV79" s="230"/>
      <c r="GW79" s="230"/>
      <c r="GX79" s="230"/>
      <c r="GY79" s="230"/>
      <c r="GZ79" s="230"/>
      <c r="HA79" s="230"/>
      <c r="HB79" s="230"/>
      <c r="HC79" s="230"/>
      <c r="HD79" s="230"/>
      <c r="HE79" s="230"/>
      <c r="HF79" s="230"/>
      <c r="HG79" s="230"/>
      <c r="HH79" s="230"/>
      <c r="HI79" s="230"/>
      <c r="HJ79" s="230"/>
      <c r="HK79" s="230"/>
      <c r="HL79" s="230"/>
      <c r="HM79" s="230"/>
      <c r="HN79" s="230"/>
      <c r="HO79" s="230"/>
      <c r="HP79" s="230"/>
      <c r="HQ79" s="230"/>
      <c r="HR79" s="230"/>
      <c r="HS79" s="230"/>
      <c r="HT79" s="230"/>
      <c r="HU79" s="230"/>
      <c r="HV79" s="230"/>
      <c r="HW79" s="230"/>
      <c r="HX79" s="230"/>
      <c r="HY79" s="230"/>
    </row>
    <row r="80" spans="1:233" s="231" customFormat="1" ht="18" customHeight="1">
      <c r="A80" s="213"/>
      <c r="B80" s="226" t="s">
        <v>108</v>
      </c>
      <c r="C80" s="227">
        <v>15620</v>
      </c>
      <c r="D80" s="228">
        <v>490.87805121638928</v>
      </c>
      <c r="E80" s="227">
        <v>2271</v>
      </c>
      <c r="F80" s="228">
        <v>738.56003522677224</v>
      </c>
      <c r="G80" s="227">
        <v>560270</v>
      </c>
      <c r="H80" s="228">
        <v>1257.0403530797657</v>
      </c>
      <c r="I80" s="229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0"/>
      <c r="BU80" s="230"/>
      <c r="BV80" s="230"/>
      <c r="BW80" s="230"/>
      <c r="BX80" s="230"/>
      <c r="BY80" s="230"/>
      <c r="BZ80" s="230"/>
      <c r="CA80" s="230"/>
      <c r="CB80" s="230"/>
      <c r="CC80" s="230"/>
      <c r="CD80" s="230"/>
      <c r="CE80" s="230"/>
      <c r="CF80" s="230"/>
      <c r="CG80" s="230"/>
      <c r="CH80" s="230"/>
      <c r="CI80" s="230"/>
      <c r="CJ80" s="230"/>
      <c r="CK80" s="230"/>
      <c r="CL80" s="230"/>
      <c r="CM80" s="230"/>
      <c r="CN80" s="230"/>
      <c r="CO80" s="230"/>
      <c r="CP80" s="230"/>
      <c r="CQ80" s="230"/>
      <c r="CR80" s="230"/>
      <c r="CS80" s="230"/>
      <c r="CT80" s="230"/>
      <c r="CU80" s="230"/>
      <c r="CV80" s="230"/>
      <c r="CW80" s="230"/>
      <c r="CX80" s="230"/>
      <c r="CY80" s="230"/>
      <c r="CZ80" s="230"/>
      <c r="DA80" s="230"/>
      <c r="DB80" s="230"/>
      <c r="DC80" s="230"/>
      <c r="DD80" s="230"/>
      <c r="DE80" s="230"/>
      <c r="DF80" s="230"/>
      <c r="DG80" s="230"/>
      <c r="DH80" s="230"/>
      <c r="DI80" s="230"/>
      <c r="DJ80" s="230"/>
      <c r="DK80" s="230"/>
      <c r="DL80" s="230"/>
      <c r="DM80" s="230"/>
      <c r="DN80" s="230"/>
      <c r="DO80" s="230"/>
      <c r="DP80" s="230"/>
      <c r="DQ80" s="230"/>
      <c r="DR80" s="230"/>
      <c r="DS80" s="230"/>
      <c r="DT80" s="230"/>
      <c r="DU80" s="230"/>
      <c r="DV80" s="230"/>
      <c r="DW80" s="230"/>
      <c r="DX80" s="230"/>
      <c r="DY80" s="230"/>
      <c r="DZ80" s="230"/>
      <c r="EA80" s="230"/>
      <c r="EB80" s="230"/>
      <c r="EC80" s="230"/>
      <c r="ED80" s="230"/>
      <c r="EE80" s="230"/>
      <c r="EF80" s="230"/>
      <c r="EG80" s="230"/>
      <c r="EH80" s="230"/>
      <c r="EI80" s="230"/>
      <c r="EJ80" s="230"/>
      <c r="EK80" s="230"/>
      <c r="EL80" s="230"/>
      <c r="EM80" s="230"/>
      <c r="EN80" s="230"/>
      <c r="EO80" s="230"/>
      <c r="EP80" s="230"/>
      <c r="EQ80" s="230"/>
      <c r="ER80" s="230"/>
      <c r="ES80" s="230"/>
      <c r="ET80" s="230"/>
      <c r="EU80" s="230"/>
      <c r="EV80" s="230"/>
      <c r="EW80" s="230"/>
      <c r="EX80" s="230"/>
      <c r="EY80" s="230"/>
      <c r="EZ80" s="230"/>
      <c r="FA80" s="230"/>
      <c r="FB80" s="230"/>
      <c r="FC80" s="230"/>
      <c r="FD80" s="230"/>
      <c r="FE80" s="230"/>
      <c r="FF80" s="230"/>
      <c r="FG80" s="230"/>
      <c r="FH80" s="230"/>
      <c r="FI80" s="230"/>
      <c r="FJ80" s="230"/>
      <c r="FK80" s="230"/>
      <c r="FL80" s="230"/>
      <c r="FM80" s="230"/>
      <c r="FN80" s="230"/>
      <c r="FO80" s="230"/>
      <c r="FP80" s="230"/>
      <c r="FQ80" s="230"/>
      <c r="FR80" s="230"/>
      <c r="FS80" s="230"/>
      <c r="FT80" s="230"/>
      <c r="FU80" s="230"/>
      <c r="FV80" s="230"/>
      <c r="FW80" s="230"/>
      <c r="FX80" s="230"/>
      <c r="FY80" s="230"/>
      <c r="FZ80" s="230"/>
      <c r="GA80" s="230"/>
      <c r="GB80" s="230"/>
      <c r="GC80" s="230"/>
      <c r="GD80" s="230"/>
      <c r="GE80" s="230"/>
      <c r="GF80" s="230"/>
      <c r="GG80" s="230"/>
      <c r="GH80" s="230"/>
      <c r="GI80" s="230"/>
      <c r="GJ80" s="230"/>
      <c r="GK80" s="230"/>
      <c r="GL80" s="230"/>
      <c r="GM80" s="230"/>
      <c r="GN80" s="230"/>
      <c r="GO80" s="230"/>
      <c r="GP80" s="230"/>
      <c r="GQ80" s="230"/>
      <c r="GR80" s="230"/>
      <c r="GS80" s="230"/>
      <c r="GT80" s="230"/>
      <c r="GU80" s="230"/>
      <c r="GV80" s="230"/>
      <c r="GW80" s="230"/>
      <c r="GX80" s="230"/>
      <c r="GY80" s="230"/>
      <c r="GZ80" s="230"/>
      <c r="HA80" s="230"/>
      <c r="HB80" s="230"/>
      <c r="HC80" s="230"/>
      <c r="HD80" s="230"/>
      <c r="HE80" s="230"/>
      <c r="HF80" s="230"/>
      <c r="HG80" s="230"/>
      <c r="HH80" s="230"/>
      <c r="HI80" s="230"/>
      <c r="HJ80" s="230"/>
      <c r="HK80" s="230"/>
      <c r="HL80" s="230"/>
      <c r="HM80" s="230"/>
      <c r="HN80" s="230"/>
      <c r="HO80" s="230"/>
      <c r="HP80" s="230"/>
      <c r="HQ80" s="230"/>
      <c r="HR80" s="230"/>
      <c r="HS80" s="230"/>
      <c r="HT80" s="230"/>
      <c r="HU80" s="230"/>
      <c r="HV80" s="230"/>
      <c r="HW80" s="230"/>
      <c r="HX80" s="230"/>
      <c r="HY80" s="230"/>
    </row>
    <row r="81" spans="1:257" s="235" customFormat="1" ht="18" customHeight="1">
      <c r="A81" s="213">
        <v>1</v>
      </c>
      <c r="B81" s="232" t="s">
        <v>109</v>
      </c>
      <c r="C81" s="233">
        <v>1952</v>
      </c>
      <c r="D81" s="234">
        <v>465.58052254098357</v>
      </c>
      <c r="E81" s="233">
        <v>168</v>
      </c>
      <c r="F81" s="234">
        <v>691.97636904761907</v>
      </c>
      <c r="G81" s="233">
        <v>77994</v>
      </c>
      <c r="H81" s="234">
        <v>1278.7388086263045</v>
      </c>
    </row>
    <row r="82" spans="1:257" s="235" customFormat="1" ht="18" customHeight="1">
      <c r="A82" s="213">
        <v>20</v>
      </c>
      <c r="B82" s="232" t="s">
        <v>110</v>
      </c>
      <c r="C82" s="233">
        <v>4858</v>
      </c>
      <c r="D82" s="234">
        <v>483.17530259365998</v>
      </c>
      <c r="E82" s="233">
        <v>579</v>
      </c>
      <c r="F82" s="234">
        <v>720.2312089810016</v>
      </c>
      <c r="G82" s="233">
        <v>190436</v>
      </c>
      <c r="H82" s="234">
        <v>1230.510390629923</v>
      </c>
    </row>
    <row r="83" spans="1:257" s="235" customFormat="1" ht="18" customHeight="1">
      <c r="A83" s="213">
        <v>48</v>
      </c>
      <c r="B83" s="232" t="s">
        <v>111</v>
      </c>
      <c r="C83" s="233">
        <v>8810</v>
      </c>
      <c r="D83" s="234">
        <v>500.73057434733249</v>
      </c>
      <c r="E83" s="233">
        <v>1524</v>
      </c>
      <c r="F83" s="234">
        <v>750.65875328083985</v>
      </c>
      <c r="G83" s="233">
        <v>291840</v>
      </c>
      <c r="H83" s="234">
        <v>1268.553204598411</v>
      </c>
    </row>
    <row r="84" spans="1:257" s="235" customFormat="1" ht="18" hidden="1" customHeight="1">
      <c r="A84" s="213"/>
      <c r="B84" s="232"/>
      <c r="C84" s="233"/>
      <c r="D84" s="234"/>
      <c r="E84" s="233"/>
      <c r="F84" s="234"/>
      <c r="G84" s="233"/>
      <c r="H84" s="234"/>
    </row>
    <row r="85" spans="1:257" s="231" customFormat="1" ht="18" customHeight="1">
      <c r="A85" s="213">
        <v>26</v>
      </c>
      <c r="B85" s="226" t="s">
        <v>112</v>
      </c>
      <c r="C85" s="227">
        <v>2002</v>
      </c>
      <c r="D85" s="228">
        <v>398.99118381618382</v>
      </c>
      <c r="E85" s="227">
        <v>179</v>
      </c>
      <c r="F85" s="228">
        <v>580.52530726256987</v>
      </c>
      <c r="G85" s="227">
        <v>70056</v>
      </c>
      <c r="H85" s="228">
        <v>991.53013803243175</v>
      </c>
      <c r="I85" s="229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0"/>
      <c r="BU85" s="230"/>
      <c r="BV85" s="230"/>
      <c r="BW85" s="230"/>
      <c r="BX85" s="230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  <c r="CO85" s="230"/>
      <c r="CP85" s="230"/>
      <c r="CQ85" s="230"/>
      <c r="CR85" s="230"/>
      <c r="CS85" s="230"/>
      <c r="CT85" s="230"/>
      <c r="CU85" s="230"/>
      <c r="CV85" s="230"/>
      <c r="CW85" s="230"/>
      <c r="CX85" s="230"/>
      <c r="CY85" s="230"/>
      <c r="CZ85" s="230"/>
      <c r="DA85" s="230"/>
      <c r="DB85" s="230"/>
      <c r="DC85" s="230"/>
      <c r="DD85" s="230"/>
      <c r="DE85" s="230"/>
      <c r="DF85" s="230"/>
      <c r="DG85" s="230"/>
      <c r="DH85" s="230"/>
      <c r="DI85" s="230"/>
      <c r="DJ85" s="230"/>
      <c r="DK85" s="230"/>
      <c r="DL85" s="230"/>
      <c r="DM85" s="230"/>
      <c r="DN85" s="230"/>
      <c r="DO85" s="230"/>
      <c r="DP85" s="230"/>
      <c r="DQ85" s="230"/>
      <c r="DR85" s="230"/>
      <c r="DS85" s="230"/>
      <c r="DT85" s="230"/>
      <c r="DU85" s="230"/>
      <c r="DV85" s="230"/>
      <c r="DW85" s="230"/>
      <c r="DX85" s="230"/>
      <c r="DY85" s="230"/>
      <c r="DZ85" s="230"/>
      <c r="EA85" s="230"/>
      <c r="EB85" s="230"/>
      <c r="EC85" s="230"/>
      <c r="ED85" s="230"/>
      <c r="EE85" s="230"/>
      <c r="EF85" s="230"/>
      <c r="EG85" s="230"/>
      <c r="EH85" s="230"/>
      <c r="EI85" s="230"/>
      <c r="EJ85" s="230"/>
      <c r="EK85" s="230"/>
      <c r="EL85" s="230"/>
      <c r="EM85" s="230"/>
      <c r="EN85" s="230"/>
      <c r="EO85" s="230"/>
      <c r="EP85" s="230"/>
      <c r="EQ85" s="230"/>
      <c r="ER85" s="230"/>
      <c r="ES85" s="230"/>
      <c r="ET85" s="230"/>
      <c r="EU85" s="230"/>
      <c r="EV85" s="230"/>
      <c r="EW85" s="230"/>
      <c r="EX85" s="230"/>
      <c r="EY85" s="230"/>
      <c r="EZ85" s="230"/>
      <c r="FA85" s="230"/>
      <c r="FB85" s="230"/>
      <c r="FC85" s="230"/>
      <c r="FD85" s="230"/>
      <c r="FE85" s="230"/>
      <c r="FF85" s="230"/>
      <c r="FG85" s="230"/>
      <c r="FH85" s="230"/>
      <c r="FI85" s="230"/>
      <c r="FJ85" s="230"/>
      <c r="FK85" s="230"/>
      <c r="FL85" s="230"/>
      <c r="FM85" s="230"/>
      <c r="FN85" s="230"/>
      <c r="FO85" s="230"/>
      <c r="FP85" s="230"/>
      <c r="FQ85" s="230"/>
      <c r="FR85" s="230"/>
      <c r="FS85" s="230"/>
      <c r="FT85" s="230"/>
      <c r="FU85" s="230"/>
      <c r="FV85" s="230"/>
      <c r="FW85" s="230"/>
      <c r="FX85" s="230"/>
      <c r="FY85" s="230"/>
      <c r="FZ85" s="230"/>
      <c r="GA85" s="230"/>
      <c r="GB85" s="230"/>
      <c r="GC85" s="230"/>
      <c r="GD85" s="230"/>
      <c r="GE85" s="230"/>
      <c r="GF85" s="230"/>
      <c r="GG85" s="230"/>
      <c r="GH85" s="230"/>
      <c r="GI85" s="230"/>
      <c r="GJ85" s="230"/>
      <c r="GK85" s="230"/>
      <c r="GL85" s="230"/>
      <c r="GM85" s="230"/>
      <c r="GN85" s="230"/>
      <c r="GO85" s="230"/>
      <c r="GP85" s="230"/>
      <c r="GQ85" s="230"/>
      <c r="GR85" s="230"/>
      <c r="GS85" s="230"/>
      <c r="GT85" s="230"/>
      <c r="GU85" s="230"/>
      <c r="GV85" s="230"/>
      <c r="GW85" s="230"/>
      <c r="GX85" s="230"/>
      <c r="GY85" s="230"/>
      <c r="GZ85" s="230"/>
      <c r="HA85" s="230"/>
      <c r="HB85" s="230"/>
      <c r="HC85" s="230"/>
      <c r="HD85" s="230"/>
      <c r="HE85" s="230"/>
      <c r="HF85" s="230"/>
      <c r="HG85" s="230"/>
      <c r="HH85" s="230"/>
      <c r="HI85" s="230"/>
      <c r="HJ85" s="230"/>
      <c r="HK85" s="230"/>
      <c r="HL85" s="230"/>
      <c r="HM85" s="230"/>
      <c r="HN85" s="230"/>
      <c r="HO85" s="230"/>
      <c r="HP85" s="230"/>
      <c r="HQ85" s="230"/>
      <c r="HR85" s="230"/>
      <c r="HS85" s="230"/>
      <c r="HT85" s="230"/>
      <c r="HU85" s="230"/>
      <c r="HV85" s="230"/>
      <c r="HW85" s="230"/>
      <c r="HX85" s="230"/>
      <c r="HY85" s="230"/>
    </row>
    <row r="86" spans="1:257" s="231" customFormat="1" ht="18" hidden="1" customHeight="1">
      <c r="A86" s="213"/>
      <c r="B86" s="226"/>
      <c r="C86" s="227"/>
      <c r="D86" s="228"/>
      <c r="E86" s="227"/>
      <c r="F86" s="228"/>
      <c r="G86" s="227"/>
      <c r="H86" s="228"/>
      <c r="I86" s="229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  <c r="BS86" s="230"/>
      <c r="BT86" s="230"/>
      <c r="BU86" s="230"/>
      <c r="BV86" s="230"/>
      <c r="BW86" s="230"/>
      <c r="BX86" s="230"/>
      <c r="BY86" s="230"/>
      <c r="BZ86" s="230"/>
      <c r="CA86" s="230"/>
      <c r="CB86" s="230"/>
      <c r="CC86" s="230"/>
      <c r="CD86" s="230"/>
      <c r="CE86" s="230"/>
      <c r="CF86" s="230"/>
      <c r="CG86" s="230"/>
      <c r="CH86" s="230"/>
      <c r="CI86" s="230"/>
      <c r="CJ86" s="230"/>
      <c r="CK86" s="230"/>
      <c r="CL86" s="230"/>
      <c r="CM86" s="230"/>
      <c r="CN86" s="230"/>
      <c r="CO86" s="230"/>
      <c r="CP86" s="230"/>
      <c r="CQ86" s="230"/>
      <c r="CR86" s="230"/>
      <c r="CS86" s="230"/>
      <c r="CT86" s="230"/>
      <c r="CU86" s="230"/>
      <c r="CV86" s="230"/>
      <c r="CW86" s="230"/>
      <c r="CX86" s="230"/>
      <c r="CY86" s="230"/>
      <c r="CZ86" s="230"/>
      <c r="DA86" s="230"/>
      <c r="DB86" s="230"/>
      <c r="DC86" s="230"/>
      <c r="DD86" s="230"/>
      <c r="DE86" s="230"/>
      <c r="DF86" s="230"/>
      <c r="DG86" s="230"/>
      <c r="DH86" s="230"/>
      <c r="DI86" s="230"/>
      <c r="DJ86" s="230"/>
      <c r="DK86" s="230"/>
      <c r="DL86" s="230"/>
      <c r="DM86" s="230"/>
      <c r="DN86" s="230"/>
      <c r="DO86" s="230"/>
      <c r="DP86" s="230"/>
      <c r="DQ86" s="230"/>
      <c r="DR86" s="230"/>
      <c r="DS86" s="230"/>
      <c r="DT86" s="230"/>
      <c r="DU86" s="230"/>
      <c r="DV86" s="230"/>
      <c r="DW86" s="230"/>
      <c r="DX86" s="230"/>
      <c r="DY86" s="230"/>
      <c r="DZ86" s="230"/>
      <c r="EA86" s="230"/>
      <c r="EB86" s="230"/>
      <c r="EC86" s="230"/>
      <c r="ED86" s="230"/>
      <c r="EE86" s="230"/>
      <c r="EF86" s="230"/>
      <c r="EG86" s="230"/>
      <c r="EH86" s="230"/>
      <c r="EI86" s="230"/>
      <c r="EJ86" s="230"/>
      <c r="EK86" s="230"/>
      <c r="EL86" s="230"/>
      <c r="EM86" s="230"/>
      <c r="EN86" s="230"/>
      <c r="EO86" s="230"/>
      <c r="EP86" s="230"/>
      <c r="EQ86" s="230"/>
      <c r="ER86" s="230"/>
      <c r="ES86" s="230"/>
      <c r="ET86" s="230"/>
      <c r="EU86" s="230"/>
      <c r="EV86" s="230"/>
      <c r="EW86" s="230"/>
      <c r="EX86" s="230"/>
      <c r="EY86" s="230"/>
      <c r="EZ86" s="230"/>
      <c r="FA86" s="230"/>
      <c r="FB86" s="230"/>
      <c r="FC86" s="230"/>
      <c r="FD86" s="230"/>
      <c r="FE86" s="230"/>
      <c r="FF86" s="230"/>
      <c r="FG86" s="230"/>
      <c r="FH86" s="230"/>
      <c r="FI86" s="230"/>
      <c r="FJ86" s="230"/>
      <c r="FK86" s="230"/>
      <c r="FL86" s="230"/>
      <c r="FM86" s="230"/>
      <c r="FN86" s="230"/>
      <c r="FO86" s="230"/>
      <c r="FP86" s="230"/>
      <c r="FQ86" s="230"/>
      <c r="FR86" s="230"/>
      <c r="FS86" s="230"/>
      <c r="FT86" s="230"/>
      <c r="FU86" s="230"/>
      <c r="FV86" s="230"/>
      <c r="FW86" s="230"/>
      <c r="FX86" s="230"/>
      <c r="FY86" s="230"/>
      <c r="FZ86" s="230"/>
      <c r="GA86" s="230"/>
      <c r="GB86" s="230"/>
      <c r="GC86" s="230"/>
      <c r="GD86" s="230"/>
      <c r="GE86" s="230"/>
      <c r="GF86" s="230"/>
      <c r="GG86" s="230"/>
      <c r="GH86" s="230"/>
      <c r="GI86" s="230"/>
      <c r="GJ86" s="230"/>
      <c r="GK86" s="230"/>
      <c r="GL86" s="230"/>
      <c r="GM86" s="230"/>
      <c r="GN86" s="230"/>
      <c r="GO86" s="230"/>
      <c r="GP86" s="230"/>
      <c r="GQ86" s="230"/>
      <c r="GR86" s="230"/>
      <c r="GS86" s="230"/>
      <c r="GT86" s="230"/>
      <c r="GU86" s="230"/>
      <c r="GV86" s="230"/>
      <c r="GW86" s="230"/>
      <c r="GX86" s="230"/>
      <c r="GY86" s="230"/>
      <c r="GZ86" s="230"/>
      <c r="HA86" s="230"/>
      <c r="HB86" s="230"/>
      <c r="HC86" s="230"/>
      <c r="HD86" s="230"/>
      <c r="HE86" s="230"/>
      <c r="HF86" s="230"/>
      <c r="HG86" s="230"/>
      <c r="HH86" s="230"/>
      <c r="HI86" s="230"/>
      <c r="HJ86" s="230"/>
      <c r="HK86" s="230"/>
      <c r="HL86" s="230"/>
      <c r="HM86" s="230"/>
      <c r="HN86" s="230"/>
      <c r="HO86" s="230"/>
      <c r="HP86" s="230"/>
      <c r="HQ86" s="230"/>
      <c r="HR86" s="230"/>
      <c r="HS86" s="230"/>
      <c r="HT86" s="230"/>
      <c r="HU86" s="230"/>
      <c r="HV86" s="230"/>
      <c r="HW86" s="230"/>
      <c r="HX86" s="230"/>
      <c r="HY86" s="230"/>
    </row>
    <row r="87" spans="1:257" s="231" customFormat="1" ht="18" customHeight="1">
      <c r="A87" s="213">
        <v>51</v>
      </c>
      <c r="B87" s="232" t="s">
        <v>113</v>
      </c>
      <c r="C87" s="233">
        <v>761</v>
      </c>
      <c r="D87" s="234">
        <v>345.83630749014463</v>
      </c>
      <c r="E87" s="233">
        <v>43</v>
      </c>
      <c r="F87" s="234">
        <v>637.19488372093031</v>
      </c>
      <c r="G87" s="233">
        <v>8780</v>
      </c>
      <c r="H87" s="234">
        <v>1021.4956469248298</v>
      </c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0"/>
      <c r="BQ87" s="230"/>
      <c r="BR87" s="230"/>
      <c r="BS87" s="230"/>
      <c r="BT87" s="230"/>
      <c r="BU87" s="230"/>
      <c r="BV87" s="230"/>
      <c r="BW87" s="230"/>
      <c r="BX87" s="230"/>
      <c r="BY87" s="230"/>
      <c r="BZ87" s="230"/>
      <c r="CA87" s="230"/>
      <c r="CB87" s="230"/>
      <c r="CC87" s="230"/>
      <c r="CD87" s="230"/>
      <c r="CE87" s="230"/>
      <c r="CF87" s="230"/>
      <c r="CG87" s="230"/>
      <c r="CH87" s="230"/>
      <c r="CI87" s="230"/>
      <c r="CJ87" s="230"/>
      <c r="CK87" s="230"/>
      <c r="CL87" s="230"/>
      <c r="CM87" s="230"/>
      <c r="CN87" s="230"/>
      <c r="CO87" s="230"/>
      <c r="CP87" s="230"/>
      <c r="CQ87" s="230"/>
      <c r="CR87" s="230"/>
      <c r="CS87" s="230"/>
      <c r="CT87" s="230"/>
      <c r="CU87" s="230"/>
      <c r="CV87" s="230"/>
      <c r="CW87" s="230"/>
      <c r="CX87" s="230"/>
      <c r="CY87" s="230"/>
      <c r="CZ87" s="230"/>
      <c r="DA87" s="230"/>
      <c r="DB87" s="230"/>
      <c r="DC87" s="230"/>
      <c r="DD87" s="230"/>
      <c r="DE87" s="230"/>
      <c r="DF87" s="230"/>
      <c r="DG87" s="230"/>
      <c r="DH87" s="230"/>
      <c r="DI87" s="230"/>
      <c r="DJ87" s="230"/>
      <c r="DK87" s="230"/>
      <c r="DL87" s="230"/>
      <c r="DM87" s="230"/>
      <c r="DN87" s="230"/>
      <c r="DO87" s="230"/>
      <c r="DP87" s="230"/>
      <c r="DQ87" s="230"/>
      <c r="DR87" s="230"/>
      <c r="DS87" s="230"/>
      <c r="DT87" s="230"/>
      <c r="DU87" s="230"/>
      <c r="DV87" s="230"/>
      <c r="DW87" s="230"/>
      <c r="DX87" s="230"/>
      <c r="DY87" s="230"/>
      <c r="DZ87" s="230"/>
      <c r="EA87" s="230"/>
      <c r="EB87" s="230"/>
      <c r="EC87" s="230"/>
      <c r="ED87" s="230"/>
      <c r="EE87" s="230"/>
      <c r="EF87" s="230"/>
      <c r="EG87" s="230"/>
      <c r="EH87" s="230"/>
      <c r="EI87" s="230"/>
      <c r="EJ87" s="230"/>
      <c r="EK87" s="230"/>
      <c r="EL87" s="230"/>
      <c r="EM87" s="230"/>
      <c r="EN87" s="230"/>
      <c r="EO87" s="230"/>
      <c r="EP87" s="230"/>
      <c r="EQ87" s="230"/>
      <c r="ER87" s="230"/>
      <c r="ES87" s="230"/>
      <c r="ET87" s="230"/>
      <c r="EU87" s="230"/>
      <c r="EV87" s="230"/>
      <c r="EW87" s="230"/>
      <c r="EX87" s="230"/>
      <c r="EY87" s="230"/>
      <c r="EZ87" s="230"/>
      <c r="FA87" s="230"/>
      <c r="FB87" s="230"/>
      <c r="FC87" s="230"/>
      <c r="FD87" s="230"/>
      <c r="FE87" s="230"/>
      <c r="FF87" s="230"/>
      <c r="FG87" s="230"/>
      <c r="FH87" s="230"/>
      <c r="FI87" s="230"/>
      <c r="FJ87" s="230"/>
      <c r="FK87" s="230"/>
      <c r="FL87" s="230"/>
      <c r="FM87" s="230"/>
      <c r="FN87" s="230"/>
      <c r="FO87" s="230"/>
      <c r="FP87" s="230"/>
      <c r="FQ87" s="230"/>
      <c r="FR87" s="230"/>
      <c r="FS87" s="230"/>
      <c r="FT87" s="230"/>
      <c r="FU87" s="230"/>
      <c r="FV87" s="230"/>
      <c r="FW87" s="230"/>
      <c r="FX87" s="230"/>
      <c r="FY87" s="230"/>
      <c r="FZ87" s="230"/>
      <c r="GA87" s="230"/>
      <c r="GB87" s="230"/>
      <c r="GC87" s="230"/>
      <c r="GD87" s="230"/>
      <c r="GE87" s="230"/>
      <c r="GF87" s="230"/>
      <c r="GG87" s="230"/>
      <c r="GH87" s="230"/>
      <c r="GI87" s="230"/>
      <c r="GJ87" s="230"/>
      <c r="GK87" s="230"/>
      <c r="GL87" s="230"/>
      <c r="GM87" s="230"/>
      <c r="GN87" s="230"/>
      <c r="GO87" s="230"/>
      <c r="GP87" s="230"/>
      <c r="GQ87" s="230"/>
      <c r="GR87" s="230"/>
      <c r="GS87" s="230"/>
      <c r="GT87" s="230"/>
      <c r="GU87" s="230"/>
      <c r="GV87" s="230"/>
      <c r="GW87" s="230"/>
      <c r="GX87" s="230"/>
      <c r="GY87" s="230"/>
      <c r="GZ87" s="230"/>
      <c r="HA87" s="230"/>
      <c r="HB87" s="230"/>
      <c r="HC87" s="230"/>
      <c r="HD87" s="230"/>
      <c r="HE87" s="230"/>
      <c r="HF87" s="230"/>
      <c r="HG87" s="230"/>
      <c r="HH87" s="230"/>
      <c r="HI87" s="230"/>
      <c r="HJ87" s="230"/>
      <c r="HK87" s="230"/>
      <c r="HL87" s="230"/>
      <c r="HM87" s="230"/>
      <c r="HN87" s="230"/>
      <c r="HO87" s="230"/>
      <c r="HP87" s="230"/>
      <c r="HQ87" s="230"/>
      <c r="HR87" s="230"/>
      <c r="HS87" s="230"/>
      <c r="HT87" s="230"/>
      <c r="HU87" s="230"/>
      <c r="HV87" s="230"/>
      <c r="HW87" s="230"/>
      <c r="HX87" s="230"/>
      <c r="HY87" s="230"/>
      <c r="HZ87" s="230"/>
      <c r="IA87" s="230"/>
      <c r="IB87" s="230"/>
      <c r="IC87" s="230"/>
      <c r="ID87" s="230"/>
      <c r="IE87" s="230"/>
      <c r="IF87" s="230"/>
      <c r="IG87" s="230"/>
      <c r="IH87" s="230"/>
      <c r="II87" s="230"/>
      <c r="IJ87" s="230"/>
      <c r="IK87" s="230"/>
      <c r="IL87" s="230"/>
      <c r="IM87" s="230"/>
      <c r="IN87" s="230"/>
      <c r="IO87" s="230"/>
      <c r="IP87" s="230"/>
      <c r="IQ87" s="230"/>
      <c r="IR87" s="230"/>
      <c r="IS87" s="230"/>
      <c r="IT87" s="230"/>
      <c r="IU87" s="230"/>
      <c r="IV87" s="230"/>
      <c r="IW87" s="230"/>
    </row>
    <row r="88" spans="1:257" s="231" customFormat="1" ht="18" customHeight="1">
      <c r="A88" s="213">
        <v>52</v>
      </c>
      <c r="B88" s="232" t="s">
        <v>114</v>
      </c>
      <c r="C88" s="233">
        <v>779</v>
      </c>
      <c r="D88" s="234">
        <v>321.67803594351727</v>
      </c>
      <c r="E88" s="233">
        <v>29</v>
      </c>
      <c r="F88" s="234">
        <v>592.18310344827592</v>
      </c>
      <c r="G88" s="233">
        <v>8071</v>
      </c>
      <c r="H88" s="234">
        <v>961.81077066038847</v>
      </c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0"/>
      <c r="BQ88" s="230"/>
      <c r="BR88" s="230"/>
      <c r="BS88" s="230"/>
      <c r="BT88" s="230"/>
      <c r="BU88" s="230"/>
      <c r="BV88" s="230"/>
      <c r="BW88" s="230"/>
      <c r="BX88" s="230"/>
      <c r="BY88" s="230"/>
      <c r="BZ88" s="230"/>
      <c r="CA88" s="230"/>
      <c r="CB88" s="230"/>
      <c r="CC88" s="230"/>
      <c r="CD88" s="230"/>
      <c r="CE88" s="230"/>
      <c r="CF88" s="230"/>
      <c r="CG88" s="230"/>
      <c r="CH88" s="230"/>
      <c r="CI88" s="230"/>
      <c r="CJ88" s="230"/>
      <c r="CK88" s="230"/>
      <c r="CL88" s="230"/>
      <c r="CM88" s="230"/>
      <c r="CN88" s="230"/>
      <c r="CO88" s="230"/>
      <c r="CP88" s="230"/>
      <c r="CQ88" s="230"/>
      <c r="CR88" s="230"/>
      <c r="CS88" s="230"/>
      <c r="CT88" s="230"/>
      <c r="CU88" s="230"/>
      <c r="CV88" s="230"/>
      <c r="CW88" s="230"/>
      <c r="CX88" s="230"/>
      <c r="CY88" s="230"/>
      <c r="CZ88" s="230"/>
      <c r="DA88" s="230"/>
      <c r="DB88" s="230"/>
      <c r="DC88" s="230"/>
      <c r="DD88" s="230"/>
      <c r="DE88" s="230"/>
      <c r="DF88" s="230"/>
      <c r="DG88" s="230"/>
      <c r="DH88" s="230"/>
      <c r="DI88" s="230"/>
      <c r="DJ88" s="230"/>
      <c r="DK88" s="230"/>
      <c r="DL88" s="230"/>
      <c r="DM88" s="230"/>
      <c r="DN88" s="230"/>
      <c r="DO88" s="230"/>
      <c r="DP88" s="230"/>
      <c r="DQ88" s="230"/>
      <c r="DR88" s="230"/>
      <c r="DS88" s="230"/>
      <c r="DT88" s="230"/>
      <c r="DU88" s="230"/>
      <c r="DV88" s="230"/>
      <c r="DW88" s="230"/>
      <c r="DX88" s="230"/>
      <c r="DY88" s="230"/>
      <c r="DZ88" s="230"/>
      <c r="EA88" s="230"/>
      <c r="EB88" s="230"/>
      <c r="EC88" s="230"/>
      <c r="ED88" s="230"/>
      <c r="EE88" s="230"/>
      <c r="EF88" s="230"/>
      <c r="EG88" s="230"/>
      <c r="EH88" s="230"/>
      <c r="EI88" s="230"/>
      <c r="EJ88" s="230"/>
      <c r="EK88" s="230"/>
      <c r="EL88" s="230"/>
      <c r="EM88" s="230"/>
      <c r="EN88" s="230"/>
      <c r="EO88" s="230"/>
      <c r="EP88" s="230"/>
      <c r="EQ88" s="230"/>
      <c r="ER88" s="230"/>
      <c r="ES88" s="230"/>
      <c r="ET88" s="230"/>
      <c r="EU88" s="230"/>
      <c r="EV88" s="230"/>
      <c r="EW88" s="230"/>
      <c r="EX88" s="230"/>
      <c r="EY88" s="230"/>
      <c r="EZ88" s="230"/>
      <c r="FA88" s="230"/>
      <c r="FB88" s="230"/>
      <c r="FC88" s="230"/>
      <c r="FD88" s="230"/>
      <c r="FE88" s="230"/>
      <c r="FF88" s="230"/>
      <c r="FG88" s="230"/>
      <c r="FH88" s="230"/>
      <c r="FI88" s="230"/>
      <c r="FJ88" s="230"/>
      <c r="FK88" s="230"/>
      <c r="FL88" s="230"/>
      <c r="FM88" s="230"/>
      <c r="FN88" s="230"/>
      <c r="FO88" s="230"/>
      <c r="FP88" s="230"/>
      <c r="FQ88" s="230"/>
      <c r="FR88" s="230"/>
      <c r="FS88" s="230"/>
      <c r="FT88" s="230"/>
      <c r="FU88" s="230"/>
      <c r="FV88" s="230"/>
      <c r="FW88" s="230"/>
      <c r="FX88" s="230"/>
      <c r="FY88" s="230"/>
      <c r="FZ88" s="230"/>
      <c r="GA88" s="230"/>
      <c r="GB88" s="230"/>
      <c r="GC88" s="230"/>
      <c r="GD88" s="230"/>
      <c r="GE88" s="230"/>
      <c r="GF88" s="230"/>
      <c r="GG88" s="230"/>
      <c r="GH88" s="230"/>
      <c r="GI88" s="230"/>
      <c r="GJ88" s="230"/>
      <c r="GK88" s="230"/>
      <c r="GL88" s="230"/>
      <c r="GM88" s="230"/>
      <c r="GN88" s="230"/>
      <c r="GO88" s="230"/>
      <c r="GP88" s="230"/>
      <c r="GQ88" s="230"/>
      <c r="GR88" s="230"/>
      <c r="GS88" s="230"/>
      <c r="GT88" s="230"/>
      <c r="GU88" s="230"/>
      <c r="GV88" s="230"/>
      <c r="GW88" s="230"/>
      <c r="GX88" s="230"/>
      <c r="GY88" s="230"/>
      <c r="GZ88" s="230"/>
      <c r="HA88" s="230"/>
      <c r="HB88" s="230"/>
      <c r="HC88" s="230"/>
      <c r="HD88" s="230"/>
      <c r="HE88" s="230"/>
      <c r="HF88" s="230"/>
      <c r="HG88" s="230"/>
      <c r="HH88" s="230"/>
      <c r="HI88" s="230"/>
      <c r="HJ88" s="230"/>
      <c r="HK88" s="230"/>
      <c r="HL88" s="230"/>
      <c r="HM88" s="230"/>
      <c r="HN88" s="230"/>
      <c r="HO88" s="230"/>
      <c r="HP88" s="230"/>
      <c r="HQ88" s="230"/>
      <c r="HR88" s="230"/>
      <c r="HS88" s="230"/>
      <c r="HT88" s="230"/>
      <c r="HU88" s="230"/>
      <c r="HV88" s="230"/>
      <c r="HW88" s="230"/>
      <c r="HX88" s="230"/>
      <c r="HY88" s="230"/>
      <c r="HZ88" s="230"/>
      <c r="IA88" s="230"/>
      <c r="IB88" s="230"/>
      <c r="IC88" s="230"/>
      <c r="ID88" s="230"/>
      <c r="IE88" s="230"/>
      <c r="IF88" s="230"/>
      <c r="IG88" s="230"/>
      <c r="IH88" s="230"/>
      <c r="II88" s="230"/>
      <c r="IJ88" s="230"/>
      <c r="IK88" s="230"/>
      <c r="IL88" s="230"/>
      <c r="IM88" s="230"/>
      <c r="IN88" s="230"/>
      <c r="IO88" s="230"/>
      <c r="IP88" s="230"/>
      <c r="IQ88" s="230"/>
      <c r="IR88" s="230"/>
      <c r="IS88" s="230"/>
      <c r="IT88" s="230"/>
      <c r="IU88" s="230"/>
      <c r="IV88" s="230"/>
      <c r="IW88" s="230"/>
    </row>
    <row r="89" spans="1:257" s="231" customFormat="1" ht="18" hidden="1" customHeight="1">
      <c r="A89" s="213"/>
      <c r="B89" s="232"/>
      <c r="C89" s="233"/>
      <c r="D89" s="234"/>
      <c r="E89" s="233"/>
      <c r="F89" s="234"/>
      <c r="G89" s="233"/>
      <c r="H89" s="234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0"/>
      <c r="BU89" s="230"/>
      <c r="BV89" s="230"/>
      <c r="BW89" s="230"/>
      <c r="BX89" s="230"/>
      <c r="BY89" s="230"/>
      <c r="BZ89" s="230"/>
      <c r="CA89" s="230"/>
      <c r="CB89" s="230"/>
      <c r="CC89" s="230"/>
      <c r="CD89" s="230"/>
      <c r="CE89" s="230"/>
      <c r="CF89" s="230"/>
      <c r="CG89" s="230"/>
      <c r="CH89" s="230"/>
      <c r="CI89" s="230"/>
      <c r="CJ89" s="230"/>
      <c r="CK89" s="230"/>
      <c r="CL89" s="230"/>
      <c r="CM89" s="230"/>
      <c r="CN89" s="230"/>
      <c r="CO89" s="230"/>
      <c r="CP89" s="230"/>
      <c r="CQ89" s="230"/>
      <c r="CR89" s="230"/>
      <c r="CS89" s="230"/>
      <c r="CT89" s="230"/>
      <c r="CU89" s="230"/>
      <c r="CV89" s="230"/>
      <c r="CW89" s="230"/>
      <c r="CX89" s="230"/>
      <c r="CY89" s="230"/>
      <c r="CZ89" s="230"/>
      <c r="DA89" s="230"/>
      <c r="DB89" s="230"/>
      <c r="DC89" s="230"/>
      <c r="DD89" s="230"/>
      <c r="DE89" s="230"/>
      <c r="DF89" s="230"/>
      <c r="DG89" s="230"/>
      <c r="DH89" s="230"/>
      <c r="DI89" s="230"/>
      <c r="DJ89" s="230"/>
      <c r="DK89" s="230"/>
      <c r="DL89" s="230"/>
      <c r="DM89" s="230"/>
      <c r="DN89" s="230"/>
      <c r="DO89" s="230"/>
      <c r="DP89" s="230"/>
      <c r="DQ89" s="230"/>
      <c r="DR89" s="230"/>
      <c r="DS89" s="230"/>
      <c r="DT89" s="230"/>
      <c r="DU89" s="230"/>
      <c r="DV89" s="230"/>
      <c r="DW89" s="230"/>
      <c r="DX89" s="230"/>
      <c r="DY89" s="230"/>
      <c r="DZ89" s="230"/>
      <c r="EA89" s="230"/>
      <c r="EB89" s="230"/>
      <c r="EC89" s="230"/>
      <c r="ED89" s="230"/>
      <c r="EE89" s="230"/>
      <c r="EF89" s="230"/>
      <c r="EG89" s="230"/>
      <c r="EH89" s="230"/>
      <c r="EI89" s="230"/>
      <c r="EJ89" s="230"/>
      <c r="EK89" s="230"/>
      <c r="EL89" s="230"/>
      <c r="EM89" s="230"/>
      <c r="EN89" s="230"/>
      <c r="EO89" s="230"/>
      <c r="EP89" s="230"/>
      <c r="EQ89" s="230"/>
      <c r="ER89" s="230"/>
      <c r="ES89" s="230"/>
      <c r="ET89" s="230"/>
      <c r="EU89" s="230"/>
      <c r="EV89" s="230"/>
      <c r="EW89" s="230"/>
      <c r="EX89" s="230"/>
      <c r="EY89" s="230"/>
      <c r="EZ89" s="230"/>
      <c r="FA89" s="230"/>
      <c r="FB89" s="230"/>
      <c r="FC89" s="230"/>
      <c r="FD89" s="230"/>
      <c r="FE89" s="230"/>
      <c r="FF89" s="230"/>
      <c r="FG89" s="230"/>
      <c r="FH89" s="230"/>
      <c r="FI89" s="230"/>
      <c r="FJ89" s="230"/>
      <c r="FK89" s="230"/>
      <c r="FL89" s="230"/>
      <c r="FM89" s="230"/>
      <c r="FN89" s="230"/>
      <c r="FO89" s="230"/>
      <c r="FP89" s="230"/>
      <c r="FQ89" s="230"/>
      <c r="FR89" s="230"/>
      <c r="FS89" s="230"/>
      <c r="FT89" s="230"/>
      <c r="FU89" s="230"/>
      <c r="FV89" s="230"/>
      <c r="FW89" s="230"/>
      <c r="FX89" s="230"/>
      <c r="FY89" s="230"/>
      <c r="FZ89" s="230"/>
      <c r="GA89" s="230"/>
      <c r="GB89" s="230"/>
      <c r="GC89" s="230"/>
      <c r="GD89" s="230"/>
      <c r="GE89" s="230"/>
      <c r="GF89" s="230"/>
      <c r="GG89" s="230"/>
      <c r="GH89" s="230"/>
      <c r="GI89" s="230"/>
      <c r="GJ89" s="230"/>
      <c r="GK89" s="230"/>
      <c r="GL89" s="230"/>
      <c r="GM89" s="230"/>
      <c r="GN89" s="230"/>
      <c r="GO89" s="230"/>
      <c r="GP89" s="230"/>
      <c r="GQ89" s="230"/>
      <c r="GR89" s="230"/>
      <c r="GS89" s="230"/>
      <c r="GT89" s="230"/>
      <c r="GU89" s="230"/>
      <c r="GV89" s="230"/>
      <c r="GW89" s="230"/>
      <c r="GX89" s="230"/>
      <c r="GY89" s="230"/>
      <c r="GZ89" s="230"/>
      <c r="HA89" s="230"/>
      <c r="HB89" s="230"/>
      <c r="HC89" s="230"/>
      <c r="HD89" s="230"/>
      <c r="HE89" s="230"/>
      <c r="HF89" s="230"/>
      <c r="HG89" s="230"/>
      <c r="HH89" s="230"/>
      <c r="HI89" s="230"/>
      <c r="HJ89" s="230"/>
      <c r="HK89" s="230"/>
      <c r="HL89" s="230"/>
      <c r="HM89" s="230"/>
      <c r="HN89" s="230"/>
      <c r="HO89" s="230"/>
      <c r="HP89" s="230"/>
      <c r="HQ89" s="230"/>
      <c r="HR89" s="230"/>
      <c r="HS89" s="230"/>
      <c r="HT89" s="230"/>
      <c r="HU89" s="230"/>
      <c r="HV89" s="230"/>
      <c r="HW89" s="230"/>
      <c r="HX89" s="230"/>
      <c r="HY89" s="230"/>
      <c r="HZ89" s="230"/>
      <c r="IA89" s="230"/>
      <c r="IB89" s="230"/>
      <c r="IC89" s="230"/>
      <c r="ID89" s="230"/>
      <c r="IE89" s="230"/>
      <c r="IF89" s="230"/>
      <c r="IG89" s="230"/>
      <c r="IH89" s="230"/>
      <c r="II89" s="230"/>
      <c r="IJ89" s="230"/>
      <c r="IK89" s="230"/>
      <c r="IL89" s="230"/>
      <c r="IM89" s="230"/>
      <c r="IN89" s="230"/>
      <c r="IO89" s="230"/>
      <c r="IP89" s="230"/>
      <c r="IQ89" s="230"/>
      <c r="IR89" s="230"/>
      <c r="IS89" s="230"/>
      <c r="IT89" s="230"/>
      <c r="IU89" s="230"/>
      <c r="IV89" s="230"/>
      <c r="IW89" s="230"/>
    </row>
    <row r="90" spans="1:257" s="231" customFormat="1" ht="18" customHeight="1">
      <c r="A90" s="240"/>
      <c r="B90" s="240" t="s">
        <v>46</v>
      </c>
      <c r="C90" s="255">
        <v>340212</v>
      </c>
      <c r="D90" s="256">
        <v>410.13993071966911</v>
      </c>
      <c r="E90" s="255">
        <v>43002</v>
      </c>
      <c r="F90" s="256">
        <v>590.90934840240095</v>
      </c>
      <c r="G90" s="255">
        <v>9767050</v>
      </c>
      <c r="H90" s="256">
        <v>1011.836920078222</v>
      </c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0"/>
      <c r="BR90" s="230"/>
      <c r="BS90" s="230"/>
      <c r="BT90" s="230"/>
      <c r="BU90" s="230"/>
      <c r="BV90" s="230"/>
      <c r="BW90" s="230"/>
      <c r="BX90" s="230"/>
      <c r="BY90" s="230"/>
      <c r="BZ90" s="230"/>
      <c r="CA90" s="230"/>
      <c r="CB90" s="230"/>
      <c r="CC90" s="230"/>
      <c r="CD90" s="230"/>
      <c r="CE90" s="230"/>
      <c r="CF90" s="230"/>
      <c r="CG90" s="230"/>
      <c r="CH90" s="230"/>
      <c r="CI90" s="230"/>
      <c r="CJ90" s="230"/>
      <c r="CK90" s="230"/>
      <c r="CL90" s="230"/>
      <c r="CM90" s="230"/>
      <c r="CN90" s="230"/>
      <c r="CO90" s="230"/>
      <c r="CP90" s="230"/>
      <c r="CQ90" s="230"/>
      <c r="CR90" s="230"/>
      <c r="CS90" s="230"/>
      <c r="CT90" s="230"/>
      <c r="CU90" s="230"/>
      <c r="CV90" s="230"/>
      <c r="CW90" s="230"/>
      <c r="CX90" s="230"/>
      <c r="CY90" s="230"/>
      <c r="CZ90" s="230"/>
      <c r="DA90" s="230"/>
      <c r="DB90" s="230"/>
      <c r="DC90" s="230"/>
      <c r="DD90" s="230"/>
      <c r="DE90" s="230"/>
      <c r="DF90" s="230"/>
      <c r="DG90" s="230"/>
      <c r="DH90" s="230"/>
      <c r="DI90" s="230"/>
      <c r="DJ90" s="230"/>
      <c r="DK90" s="230"/>
      <c r="DL90" s="230"/>
      <c r="DM90" s="230"/>
      <c r="DN90" s="230"/>
      <c r="DO90" s="230"/>
      <c r="DP90" s="230"/>
      <c r="DQ90" s="230"/>
      <c r="DR90" s="230"/>
      <c r="DS90" s="230"/>
      <c r="DT90" s="230"/>
      <c r="DU90" s="230"/>
      <c r="DV90" s="230"/>
      <c r="DW90" s="230"/>
      <c r="DX90" s="230"/>
      <c r="DY90" s="230"/>
      <c r="DZ90" s="230"/>
      <c r="EA90" s="230"/>
      <c r="EB90" s="230"/>
      <c r="EC90" s="230"/>
      <c r="ED90" s="230"/>
      <c r="EE90" s="230"/>
      <c r="EF90" s="230"/>
      <c r="EG90" s="230"/>
      <c r="EH90" s="230"/>
      <c r="EI90" s="230"/>
      <c r="EJ90" s="230"/>
      <c r="EK90" s="230"/>
      <c r="EL90" s="230"/>
      <c r="EM90" s="230"/>
      <c r="EN90" s="230"/>
      <c r="EO90" s="230"/>
      <c r="EP90" s="230"/>
      <c r="EQ90" s="230"/>
      <c r="ER90" s="230"/>
      <c r="ES90" s="230"/>
      <c r="ET90" s="230"/>
      <c r="EU90" s="230"/>
      <c r="EV90" s="230"/>
      <c r="EW90" s="230"/>
      <c r="EX90" s="230"/>
      <c r="EY90" s="230"/>
      <c r="EZ90" s="230"/>
      <c r="FA90" s="230"/>
      <c r="FB90" s="230"/>
      <c r="FC90" s="230"/>
      <c r="FD90" s="230"/>
      <c r="FE90" s="230"/>
      <c r="FF90" s="230"/>
      <c r="FG90" s="230"/>
      <c r="FH90" s="230"/>
      <c r="FI90" s="230"/>
      <c r="FJ90" s="230"/>
      <c r="FK90" s="230"/>
      <c r="FL90" s="230"/>
      <c r="FM90" s="230"/>
      <c r="FN90" s="230"/>
      <c r="FO90" s="230"/>
      <c r="FP90" s="230"/>
      <c r="FQ90" s="230"/>
      <c r="FR90" s="230"/>
      <c r="FS90" s="230"/>
      <c r="FT90" s="230"/>
      <c r="FU90" s="230"/>
      <c r="FV90" s="230"/>
      <c r="FW90" s="230"/>
      <c r="FX90" s="230"/>
      <c r="FY90" s="230"/>
      <c r="FZ90" s="230"/>
      <c r="GA90" s="230"/>
      <c r="GB90" s="230"/>
      <c r="GC90" s="230"/>
      <c r="GD90" s="230"/>
      <c r="GE90" s="230"/>
      <c r="GF90" s="230"/>
      <c r="GG90" s="230"/>
      <c r="GH90" s="230"/>
      <c r="GI90" s="230"/>
      <c r="GJ90" s="230"/>
      <c r="GK90" s="230"/>
      <c r="GL90" s="230"/>
      <c r="GM90" s="230"/>
      <c r="GN90" s="230"/>
      <c r="GO90" s="230"/>
      <c r="GP90" s="230"/>
      <c r="GQ90" s="230"/>
      <c r="GR90" s="230"/>
      <c r="GS90" s="230"/>
      <c r="GT90" s="230"/>
      <c r="GU90" s="230"/>
      <c r="GV90" s="230"/>
      <c r="GW90" s="230"/>
      <c r="GX90" s="230"/>
      <c r="GY90" s="230"/>
      <c r="GZ90" s="230"/>
      <c r="HA90" s="230"/>
      <c r="HB90" s="230"/>
      <c r="HC90" s="230"/>
      <c r="HD90" s="230"/>
      <c r="HE90" s="230"/>
      <c r="HF90" s="230"/>
      <c r="HG90" s="230"/>
      <c r="HH90" s="230"/>
      <c r="HI90" s="230"/>
      <c r="HJ90" s="230"/>
      <c r="HK90" s="230"/>
      <c r="HL90" s="230"/>
      <c r="HM90" s="230"/>
      <c r="HN90" s="230"/>
      <c r="HO90" s="230"/>
      <c r="HP90" s="230"/>
      <c r="HQ90" s="230"/>
      <c r="HR90" s="230"/>
      <c r="HS90" s="230"/>
      <c r="HT90" s="230"/>
      <c r="HU90" s="230"/>
      <c r="HV90" s="230"/>
      <c r="HW90" s="230"/>
      <c r="HX90" s="230"/>
      <c r="HY90" s="230"/>
      <c r="HZ90" s="230"/>
      <c r="IA90" s="230"/>
      <c r="IB90" s="230"/>
      <c r="IC90" s="230"/>
      <c r="ID90" s="230"/>
      <c r="IE90" s="230"/>
      <c r="IF90" s="230"/>
      <c r="IG90" s="230"/>
      <c r="IH90" s="230"/>
      <c r="II90" s="230"/>
      <c r="IJ90" s="230"/>
      <c r="IK90" s="230"/>
      <c r="IL90" s="230"/>
      <c r="IM90" s="230"/>
      <c r="IN90" s="230"/>
      <c r="IO90" s="230"/>
      <c r="IP90" s="230"/>
      <c r="IQ90" s="230"/>
      <c r="IR90" s="230"/>
      <c r="IS90" s="230"/>
      <c r="IT90" s="230"/>
      <c r="IU90" s="230"/>
      <c r="IV90" s="230"/>
      <c r="IW90" s="230"/>
    </row>
    <row r="91" spans="1:257" ht="18" customHeight="1">
      <c r="B91" s="243"/>
      <c r="C91" s="243"/>
      <c r="D91" s="243"/>
      <c r="E91" s="243"/>
      <c r="F91" s="243"/>
      <c r="G91" s="243"/>
      <c r="H91" s="243"/>
    </row>
    <row r="92" spans="1:257" ht="18" customHeight="1">
      <c r="A92" s="244"/>
    </row>
    <row r="93" spans="1:257" ht="18" customHeight="1">
      <c r="A93" s="244"/>
    </row>
    <row r="94" spans="1:257" ht="18" customHeight="1">
      <c r="A94" s="244"/>
    </row>
    <row r="95" spans="1:257" ht="18" customHeight="1">
      <c r="A95" s="244"/>
    </row>
    <row r="96" spans="1:257" ht="18" customHeight="1">
      <c r="A96" s="244"/>
    </row>
    <row r="97" spans="1:3" ht="18" customHeight="1">
      <c r="A97" s="244"/>
    </row>
    <row r="98" spans="1:3" ht="28.5">
      <c r="A98" s="244"/>
    </row>
    <row r="99" spans="1:3" ht="28.5">
      <c r="A99" s="244"/>
    </row>
    <row r="100" spans="1:3" ht="28.5">
      <c r="A100" s="248"/>
    </row>
    <row r="101" spans="1:3" ht="28.5">
      <c r="A101" s="248"/>
    </row>
    <row r="102" spans="1:3" ht="28.5">
      <c r="A102" s="248"/>
      <c r="C102" s="246"/>
    </row>
    <row r="103" spans="1:3" ht="28.5">
      <c r="A103" s="248"/>
      <c r="C103" s="246"/>
    </row>
    <row r="104" spans="1:3" ht="28.5">
      <c r="A104" s="248"/>
      <c r="C104" s="246"/>
    </row>
    <row r="105" spans="1:3" ht="28.5">
      <c r="A105" s="248"/>
      <c r="C105" s="246"/>
    </row>
    <row r="106" spans="1:3" ht="28.5">
      <c r="A106" s="248"/>
      <c r="C106" s="246"/>
    </row>
    <row r="107" spans="1:3" ht="28.5">
      <c r="A107" s="248"/>
      <c r="C107" s="246"/>
    </row>
    <row r="108" spans="1:3">
      <c r="A108" s="249"/>
      <c r="C108" s="246"/>
    </row>
    <row r="109" spans="1:3">
      <c r="A109" s="249"/>
      <c r="C109" s="246"/>
    </row>
    <row r="110" spans="1:3">
      <c r="A110" s="249"/>
      <c r="C110" s="246"/>
    </row>
    <row r="111" spans="1:3">
      <c r="A111" s="249"/>
      <c r="C111" s="246"/>
    </row>
    <row r="112" spans="1:3">
      <c r="A112" s="249"/>
      <c r="C112" s="246"/>
    </row>
    <row r="113" spans="1:3">
      <c r="A113" s="249"/>
      <c r="C113" s="246"/>
    </row>
    <row r="114" spans="1:3">
      <c r="A114" s="249"/>
      <c r="C114" s="246"/>
    </row>
    <row r="115" spans="1:3">
      <c r="A115" s="249"/>
      <c r="C115" s="246"/>
    </row>
    <row r="116" spans="1:3">
      <c r="A116" s="249"/>
      <c r="C116" s="246"/>
    </row>
    <row r="117" spans="1:3">
      <c r="A117" s="249"/>
      <c r="C117" s="246"/>
    </row>
    <row r="118" spans="1:3">
      <c r="A118" s="249"/>
      <c r="C118" s="246"/>
    </row>
    <row r="119" spans="1:3">
      <c r="A119" s="249"/>
      <c r="C119" s="246"/>
    </row>
    <row r="120" spans="1:3">
      <c r="A120" s="249"/>
      <c r="C120" s="246"/>
    </row>
    <row r="121" spans="1:3">
      <c r="A121" s="249"/>
    </row>
    <row r="122" spans="1:3">
      <c r="A122" s="249"/>
    </row>
    <row r="123" spans="1:3">
      <c r="A123" s="249"/>
    </row>
    <row r="124" spans="1:3">
      <c r="A124" s="249"/>
    </row>
    <row r="125" spans="1:3">
      <c r="A125" s="249"/>
    </row>
    <row r="126" spans="1:3">
      <c r="A126" s="249"/>
    </row>
    <row r="127" spans="1:3" ht="15.2" customHeight="1">
      <c r="A127" s="249"/>
    </row>
    <row r="128" spans="1:3">
      <c r="A128" s="249"/>
    </row>
    <row r="129" spans="1:1">
      <c r="A129" s="249"/>
    </row>
    <row r="130" spans="1:1">
      <c r="A130" s="249"/>
    </row>
    <row r="131" spans="1:1">
      <c r="A131" s="249"/>
    </row>
    <row r="132" spans="1:1">
      <c r="A132" s="249"/>
    </row>
    <row r="133" spans="1:1">
      <c r="A133" s="249"/>
    </row>
    <row r="134" spans="1:1">
      <c r="A134" s="249"/>
    </row>
    <row r="135" spans="1:1">
      <c r="A135" s="249"/>
    </row>
    <row r="136" spans="1:1">
      <c r="A136" s="249"/>
    </row>
    <row r="137" spans="1:1">
      <c r="A137" s="249"/>
    </row>
    <row r="138" spans="1:1">
      <c r="A138" s="249"/>
    </row>
    <row r="139" spans="1:1">
      <c r="A139" s="249"/>
    </row>
  </sheetData>
  <mergeCells count="2">
    <mergeCell ref="B7:B8"/>
    <mergeCell ref="A7:A8"/>
  </mergeCells>
  <hyperlinks>
    <hyperlink ref="J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N120"/>
  <sheetViews>
    <sheetView showGridLines="0" showRowColHeaders="0" tabSelected="1" showOutlineSymbols="0" zoomScaleNormal="100" workbookViewId="0">
      <pane ySplit="8" topLeftCell="A30" activePane="bottomLeft" state="frozen"/>
      <selection activeCell="I78" sqref="I78"/>
      <selection pane="bottomLeft" activeCell="A34" sqref="A34"/>
    </sheetView>
  </sheetViews>
  <sheetFormatPr baseColWidth="10" defaultColWidth="11.42578125" defaultRowHeight="15.75"/>
  <cols>
    <col min="1" max="1" width="8" style="213" customWidth="1"/>
    <col min="2" max="2" width="24.7109375" style="217" customWidth="1"/>
    <col min="3" max="8" width="18.7109375" style="217" customWidth="1"/>
    <col min="9" max="16384" width="11.42578125" style="258"/>
  </cols>
  <sheetData>
    <row r="1" spans="1:254" s="3" customFormat="1" ht="12.2" customHeight="1">
      <c r="A1" s="9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9"/>
      <c r="B2" s="1"/>
      <c r="C2" s="1"/>
      <c r="D2" s="1"/>
      <c r="E2" s="1"/>
      <c r="F2" s="1"/>
      <c r="G2" s="1"/>
      <c r="H2" s="1"/>
    </row>
    <row r="3" spans="1:254" s="257" customFormat="1" ht="18.75">
      <c r="A3" s="9"/>
      <c r="B3" s="208" t="s">
        <v>118</v>
      </c>
      <c r="C3" s="250"/>
      <c r="D3" s="251"/>
      <c r="E3" s="250"/>
      <c r="F3" s="250"/>
      <c r="G3" s="250"/>
      <c r="H3" s="250"/>
    </row>
    <row r="4" spans="1:254" s="2" customFormat="1" ht="15.75" customHeight="1">
      <c r="A4" s="9"/>
      <c r="B4" s="252"/>
      <c r="C4" s="250"/>
      <c r="D4" s="251"/>
      <c r="E4" s="250"/>
      <c r="F4" s="250"/>
      <c r="G4" s="250"/>
      <c r="H4" s="250"/>
    </row>
    <row r="5" spans="1:254" s="257" customFormat="1" ht="18.75">
      <c r="A5" s="9"/>
      <c r="B5" s="212" t="str">
        <f>'Número pensiones (IP-J-V)'!$B$5</f>
        <v>1 de  julio de 2020</v>
      </c>
      <c r="C5" s="250"/>
      <c r="D5" s="251"/>
      <c r="E5" s="250"/>
      <c r="F5" s="250"/>
      <c r="G5" s="250"/>
      <c r="H5" s="250"/>
      <c r="J5" s="10" t="s">
        <v>188</v>
      </c>
    </row>
    <row r="6" spans="1:254" ht="2.4500000000000002" customHeight="1">
      <c r="B6" s="214"/>
      <c r="C6" s="215"/>
      <c r="D6" s="216"/>
      <c r="E6" s="215"/>
      <c r="F6" s="215"/>
      <c r="G6" s="215"/>
      <c r="H6" s="215"/>
    </row>
    <row r="7" spans="1:254" ht="69" customHeight="1">
      <c r="A7" s="259" t="s">
        <v>177</v>
      </c>
      <c r="B7" s="260" t="s">
        <v>48</v>
      </c>
      <c r="C7" s="259" t="s">
        <v>119</v>
      </c>
      <c r="D7" s="261" t="s">
        <v>120</v>
      </c>
      <c r="E7" s="259" t="s">
        <v>121</v>
      </c>
      <c r="F7" s="259" t="s">
        <v>122</v>
      </c>
      <c r="G7" s="259" t="s">
        <v>123</v>
      </c>
      <c r="H7" s="259" t="s">
        <v>121</v>
      </c>
    </row>
    <row r="8" spans="1:254" ht="29.25" hidden="1" customHeight="1">
      <c r="A8" s="262"/>
      <c r="B8" s="224"/>
      <c r="C8" s="224"/>
      <c r="D8" s="225"/>
      <c r="E8" s="224"/>
      <c r="F8" s="224"/>
      <c r="G8" s="224"/>
      <c r="H8" s="224"/>
    </row>
    <row r="9" spans="1:254" s="267" customFormat="1" ht="18" customHeight="1">
      <c r="A9" s="263"/>
      <c r="B9" s="264" t="s">
        <v>53</v>
      </c>
      <c r="C9" s="265">
        <v>1581630</v>
      </c>
      <c r="D9" s="266">
        <v>0.16193528240359167</v>
      </c>
      <c r="E9" s="266">
        <v>7.6592372108195139E-3</v>
      </c>
      <c r="F9" s="335">
        <v>905.79035391336822</v>
      </c>
      <c r="G9" s="266">
        <v>0.89519401391614017</v>
      </c>
      <c r="H9" s="266">
        <v>1.9274342837523051E-2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s="271" customFormat="1" ht="18" customHeight="1">
      <c r="A10" s="263">
        <v>4</v>
      </c>
      <c r="B10" s="268" t="s">
        <v>54</v>
      </c>
      <c r="C10" s="269">
        <v>107705</v>
      </c>
      <c r="D10" s="270">
        <v>1.1027382884289524E-2</v>
      </c>
      <c r="E10" s="270">
        <v>1.2788565517889872E-2</v>
      </c>
      <c r="F10" s="336">
        <v>820.24152444176207</v>
      </c>
      <c r="G10" s="270">
        <v>0.81064597284941109</v>
      </c>
      <c r="H10" s="270">
        <v>2.0519473319149606E-2</v>
      </c>
    </row>
    <row r="11" spans="1:254" s="272" customFormat="1" ht="18" customHeight="1">
      <c r="A11" s="263">
        <v>11</v>
      </c>
      <c r="B11" s="268" t="s">
        <v>55</v>
      </c>
      <c r="C11" s="269">
        <v>222527</v>
      </c>
      <c r="D11" s="270">
        <v>2.2783440240400122E-2</v>
      </c>
      <c r="E11" s="270">
        <v>6.0218359366170926E-3</v>
      </c>
      <c r="F11" s="336">
        <v>1007.6586845641201</v>
      </c>
      <c r="G11" s="270">
        <v>0.99587064335053233</v>
      </c>
      <c r="H11" s="270">
        <v>1.8416703292262193E-2</v>
      </c>
    </row>
    <row r="12" spans="1:254" s="272" customFormat="1" ht="18" customHeight="1">
      <c r="A12" s="263">
        <v>14</v>
      </c>
      <c r="B12" s="268" t="s">
        <v>56</v>
      </c>
      <c r="C12" s="269">
        <v>172458</v>
      </c>
      <c r="D12" s="270">
        <v>1.7657122672659606E-2</v>
      </c>
      <c r="E12" s="270">
        <v>5.0175702372419195E-3</v>
      </c>
      <c r="F12" s="336">
        <v>836.65015870530863</v>
      </c>
      <c r="G12" s="270">
        <v>0.82686265158285566</v>
      </c>
      <c r="H12" s="270">
        <v>2.0926569983032328E-2</v>
      </c>
    </row>
    <row r="13" spans="1:254" s="272" customFormat="1" ht="18" customHeight="1">
      <c r="A13" s="263">
        <v>18</v>
      </c>
      <c r="B13" s="268" t="s">
        <v>57</v>
      </c>
      <c r="C13" s="269">
        <v>188773</v>
      </c>
      <c r="D13" s="270">
        <v>1.9327534926103583E-2</v>
      </c>
      <c r="E13" s="270">
        <v>4.2185338865836641E-3</v>
      </c>
      <c r="F13" s="336">
        <v>855.33670011071479</v>
      </c>
      <c r="G13" s="270">
        <v>0.8453305894833244</v>
      </c>
      <c r="H13" s="270">
        <v>2.2411033974606642E-2</v>
      </c>
    </row>
    <row r="14" spans="1:254" s="272" customFormat="1" ht="18" customHeight="1">
      <c r="A14" s="263">
        <v>21</v>
      </c>
      <c r="B14" s="268" t="s">
        <v>58</v>
      </c>
      <c r="C14" s="269">
        <v>98147</v>
      </c>
      <c r="D14" s="270">
        <v>1.0048786481076681E-2</v>
      </c>
      <c r="E14" s="270">
        <v>8.912417763157876E-3</v>
      </c>
      <c r="F14" s="336">
        <v>924.59404434165083</v>
      </c>
      <c r="G14" s="270">
        <v>0.91377773037790844</v>
      </c>
      <c r="H14" s="270">
        <v>1.5931514050661288E-2</v>
      </c>
    </row>
    <row r="15" spans="1:254" s="272" customFormat="1" ht="18" customHeight="1">
      <c r="A15" s="263">
        <v>23</v>
      </c>
      <c r="B15" s="268" t="s">
        <v>59</v>
      </c>
      <c r="C15" s="269">
        <v>142248</v>
      </c>
      <c r="D15" s="270">
        <v>1.4564070010904009E-2</v>
      </c>
      <c r="E15" s="270">
        <v>1.5701461010384499E-3</v>
      </c>
      <c r="F15" s="336">
        <v>830.85096184129077</v>
      </c>
      <c r="G15" s="270">
        <v>0.82113129631310577</v>
      </c>
      <c r="H15" s="270">
        <v>1.8400995334056702E-2</v>
      </c>
    </row>
    <row r="16" spans="1:254" s="272" customFormat="1" ht="18" customHeight="1">
      <c r="A16" s="263">
        <v>29</v>
      </c>
      <c r="B16" s="268" t="s">
        <v>60</v>
      </c>
      <c r="C16" s="269">
        <v>270196</v>
      </c>
      <c r="D16" s="270">
        <v>2.7664033664207718E-2</v>
      </c>
      <c r="E16" s="270">
        <v>1.12731301275526E-2</v>
      </c>
      <c r="F16" s="336">
        <v>920.82159957956503</v>
      </c>
      <c r="G16" s="270">
        <v>0.91004941735905343</v>
      </c>
      <c r="H16" s="270">
        <v>1.8567187347603653E-2</v>
      </c>
    </row>
    <row r="17" spans="1:456" s="272" customFormat="1" ht="18" customHeight="1">
      <c r="A17" s="263">
        <v>41</v>
      </c>
      <c r="B17" s="268" t="s">
        <v>61</v>
      </c>
      <c r="C17" s="269">
        <v>379576</v>
      </c>
      <c r="D17" s="270">
        <v>3.8862911523950425E-2</v>
      </c>
      <c r="E17" s="270">
        <v>9.505268588996918E-3</v>
      </c>
      <c r="F17" s="336">
        <v>939.37182487828602</v>
      </c>
      <c r="G17" s="270">
        <v>0.92838263383951847</v>
      </c>
      <c r="H17" s="270">
        <v>1.8809711534552243E-2</v>
      </c>
    </row>
    <row r="18" spans="1:456" s="272" customFormat="1" ht="18" hidden="1" customHeight="1">
      <c r="A18" s="263"/>
      <c r="B18" s="268"/>
      <c r="C18" s="269"/>
      <c r="D18" s="270"/>
      <c r="E18" s="270"/>
      <c r="F18" s="336"/>
      <c r="G18" s="270"/>
      <c r="H18" s="270"/>
    </row>
    <row r="19" spans="1:456" s="273" customFormat="1" ht="18" customHeight="1">
      <c r="A19" s="263"/>
      <c r="B19" s="264" t="s">
        <v>62</v>
      </c>
      <c r="C19" s="265">
        <v>303934</v>
      </c>
      <c r="D19" s="266">
        <v>3.1118300817544704E-2</v>
      </c>
      <c r="E19" s="266">
        <v>-1.5702403321813385E-3</v>
      </c>
      <c r="F19" s="335">
        <v>1066.1500651786248</v>
      </c>
      <c r="G19" s="266">
        <v>1.0536777656780938</v>
      </c>
      <c r="H19" s="266">
        <v>2.0651456137817048E-2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</row>
    <row r="20" spans="1:456" s="271" customFormat="1" ht="18" customHeight="1">
      <c r="A20" s="263">
        <v>22</v>
      </c>
      <c r="B20" s="268" t="s">
        <v>63</v>
      </c>
      <c r="C20" s="269">
        <v>53246</v>
      </c>
      <c r="D20" s="270">
        <v>5.4515949032717149E-3</v>
      </c>
      <c r="E20" s="270">
        <v>2.8179068587852463E-4</v>
      </c>
      <c r="F20" s="336">
        <v>967.72297505915935</v>
      </c>
      <c r="G20" s="270">
        <v>0.95640211960673238</v>
      </c>
      <c r="H20" s="270">
        <v>2.1167094650821339E-2</v>
      </c>
    </row>
    <row r="21" spans="1:456" s="272" customFormat="1" ht="18" customHeight="1">
      <c r="A21" s="263">
        <v>40</v>
      </c>
      <c r="B21" s="268" t="s">
        <v>64</v>
      </c>
      <c r="C21" s="269">
        <v>35850</v>
      </c>
      <c r="D21" s="270">
        <v>3.6705043999979525E-3</v>
      </c>
      <c r="E21" s="270">
        <v>-4.1943279353351404E-3</v>
      </c>
      <c r="F21" s="336">
        <v>967.22036680613644</v>
      </c>
      <c r="G21" s="270">
        <v>0.95590539108946893</v>
      </c>
      <c r="H21" s="270">
        <v>2.3547338239082283E-2</v>
      </c>
    </row>
    <row r="22" spans="1:456" s="272" customFormat="1" ht="18" customHeight="1">
      <c r="A22" s="263">
        <v>50</v>
      </c>
      <c r="B22" s="272" t="s">
        <v>65</v>
      </c>
      <c r="C22" s="274">
        <v>214838</v>
      </c>
      <c r="D22" s="275">
        <v>2.1996201514275036E-2</v>
      </c>
      <c r="E22" s="275">
        <v>-1.5893670415466632E-3</v>
      </c>
      <c r="F22" s="337">
        <v>1107.0528781221205</v>
      </c>
      <c r="G22" s="275">
        <v>1.0941020792525911</v>
      </c>
      <c r="H22" s="275">
        <v>2.0120437179105721E-2</v>
      </c>
    </row>
    <row r="23" spans="1:456" s="272" customFormat="1" ht="18" hidden="1" customHeight="1">
      <c r="A23" s="263"/>
      <c r="C23" s="274"/>
      <c r="D23" s="275"/>
      <c r="E23" s="275"/>
      <c r="F23" s="337"/>
      <c r="G23" s="275"/>
      <c r="H23" s="275"/>
    </row>
    <row r="24" spans="1:456" s="267" customFormat="1" ht="18" customHeight="1">
      <c r="A24" s="263">
        <v>33</v>
      </c>
      <c r="B24" s="264" t="s">
        <v>66</v>
      </c>
      <c r="C24" s="265">
        <v>300563</v>
      </c>
      <c r="D24" s="266">
        <v>3.0773160780378925E-2</v>
      </c>
      <c r="E24" s="266">
        <v>-5.2852793222133432E-3</v>
      </c>
      <c r="F24" s="335">
        <v>1192.2076169721479</v>
      </c>
      <c r="G24" s="266">
        <v>1.1782606399457949</v>
      </c>
      <c r="H24" s="266">
        <v>1.9317877805433259E-2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456" s="267" customFormat="1" ht="18" hidden="1" customHeight="1">
      <c r="A25" s="263"/>
      <c r="B25" s="264"/>
      <c r="C25" s="265"/>
      <c r="D25" s="266"/>
      <c r="E25" s="266"/>
      <c r="F25" s="335"/>
      <c r="G25" s="266"/>
      <c r="H25" s="26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456" s="267" customFormat="1" ht="18" customHeight="1">
      <c r="A26" s="263">
        <v>7</v>
      </c>
      <c r="B26" s="264" t="s">
        <v>67</v>
      </c>
      <c r="C26" s="265">
        <v>195098</v>
      </c>
      <c r="D26" s="266">
        <v>1.997512043042679E-2</v>
      </c>
      <c r="E26" s="266">
        <v>1.6161879215604635E-2</v>
      </c>
      <c r="F26" s="335">
        <v>938.1862546002518</v>
      </c>
      <c r="G26" s="266">
        <v>0.92721093289195611</v>
      </c>
      <c r="H26" s="266">
        <v>2.2131936521769813E-2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456" s="267" customFormat="1" ht="18" hidden="1" customHeight="1">
      <c r="A27" s="263"/>
      <c r="B27" s="264"/>
      <c r="C27" s="265"/>
      <c r="D27" s="266"/>
      <c r="E27" s="266"/>
      <c r="F27" s="335"/>
      <c r="G27" s="266"/>
      <c r="H27" s="26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456" s="267" customFormat="1" ht="18" customHeight="1">
      <c r="A28" s="263"/>
      <c r="B28" s="264" t="s">
        <v>68</v>
      </c>
      <c r="C28" s="265">
        <v>331952</v>
      </c>
      <c r="D28" s="266">
        <v>3.3986925427841569E-2</v>
      </c>
      <c r="E28" s="266">
        <v>2.0025504324980403E-2</v>
      </c>
      <c r="F28" s="335">
        <v>926.51186770978939</v>
      </c>
      <c r="G28" s="266">
        <v>0.91567311819197472</v>
      </c>
      <c r="H28" s="266">
        <v>1.8385863834025518E-2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456" s="271" customFormat="1" ht="18" customHeight="1">
      <c r="A29" s="263">
        <v>35</v>
      </c>
      <c r="B29" s="268" t="s">
        <v>69</v>
      </c>
      <c r="C29" s="269">
        <v>174289</v>
      </c>
      <c r="D29" s="270">
        <v>1.7844589717468426E-2</v>
      </c>
      <c r="E29" s="270">
        <v>1.9943703512971034E-2</v>
      </c>
      <c r="F29" s="336">
        <v>938.51571246607671</v>
      </c>
      <c r="G29" s="270">
        <v>0.92753653661256297</v>
      </c>
      <c r="H29" s="270">
        <v>1.9148961003719212E-2</v>
      </c>
    </row>
    <row r="30" spans="1:456" s="272" customFormat="1" ht="18" customHeight="1">
      <c r="A30" s="263">
        <v>38</v>
      </c>
      <c r="B30" s="268" t="s">
        <v>70</v>
      </c>
      <c r="C30" s="269">
        <v>157663</v>
      </c>
      <c r="D30" s="270">
        <v>1.6142335710373143E-2</v>
      </c>
      <c r="E30" s="270">
        <v>2.0115946530015361E-2</v>
      </c>
      <c r="F30" s="336">
        <v>913.2421842791266</v>
      </c>
      <c r="G30" s="270">
        <v>0.90255866944302321</v>
      </c>
      <c r="H30" s="270">
        <v>1.7522684614770023E-2</v>
      </c>
    </row>
    <row r="31" spans="1:456" s="272" customFormat="1" ht="18" hidden="1" customHeight="1">
      <c r="A31" s="263"/>
      <c r="B31" s="268"/>
      <c r="C31" s="269"/>
      <c r="D31" s="270"/>
      <c r="E31" s="270"/>
      <c r="F31" s="336"/>
      <c r="G31" s="270"/>
      <c r="H31" s="270"/>
    </row>
    <row r="32" spans="1:456" s="272" customFormat="1" ht="18" customHeight="1">
      <c r="A32" s="263">
        <v>39</v>
      </c>
      <c r="B32" s="264" t="s">
        <v>71</v>
      </c>
      <c r="C32" s="265">
        <v>141427</v>
      </c>
      <c r="D32" s="266">
        <v>1.4480011876666957E-2</v>
      </c>
      <c r="E32" s="266">
        <v>7.5714690065109558E-4</v>
      </c>
      <c r="F32" s="335">
        <v>1068.3522096912193</v>
      </c>
      <c r="G32" s="266">
        <v>1.0558541485209181</v>
      </c>
      <c r="H32" s="266">
        <v>2.2426908984243044E-2</v>
      </c>
    </row>
    <row r="33" spans="1:254" s="272" customFormat="1" ht="18" hidden="1" customHeight="1">
      <c r="A33" s="263"/>
      <c r="B33" s="264"/>
      <c r="C33" s="265"/>
      <c r="D33" s="266"/>
      <c r="E33" s="266"/>
      <c r="F33" s="335"/>
      <c r="G33" s="266"/>
      <c r="H33" s="266"/>
    </row>
    <row r="34" spans="1:254" s="267" customFormat="1" ht="18" customHeight="1">
      <c r="A34" s="263"/>
      <c r="B34" s="264" t="s">
        <v>72</v>
      </c>
      <c r="C34" s="265">
        <v>610734</v>
      </c>
      <c r="D34" s="266">
        <v>6.25300372169693E-2</v>
      </c>
      <c r="E34" s="266">
        <v>-5.5281545082548345E-3</v>
      </c>
      <c r="F34" s="335">
        <v>1002.8204221805236</v>
      </c>
      <c r="G34" s="266">
        <v>0.99108898112059263</v>
      </c>
      <c r="H34" s="266">
        <v>2.369768599138844E-2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s="277" customFormat="1" ht="18" customHeight="1">
      <c r="A35" s="276">
        <v>5</v>
      </c>
      <c r="B35" s="268" t="s">
        <v>73</v>
      </c>
      <c r="C35" s="269">
        <v>38448</v>
      </c>
      <c r="D35" s="270">
        <v>3.9365007858053356E-3</v>
      </c>
      <c r="E35" s="270">
        <v>-8.9699969068975927E-3</v>
      </c>
      <c r="F35" s="336">
        <v>876.06675925925902</v>
      </c>
      <c r="G35" s="270">
        <v>0.86581813914393735</v>
      </c>
      <c r="H35" s="270">
        <v>2.4662764370556811E-2</v>
      </c>
    </row>
    <row r="36" spans="1:254" s="272" customFormat="1" ht="18" customHeight="1">
      <c r="A36" s="263">
        <v>9</v>
      </c>
      <c r="B36" s="268" t="s">
        <v>74</v>
      </c>
      <c r="C36" s="269">
        <v>90277</v>
      </c>
      <c r="D36" s="270">
        <v>9.2430160590966561E-3</v>
      </c>
      <c r="E36" s="270">
        <v>-2.8497266250621101E-3</v>
      </c>
      <c r="F36" s="336">
        <v>1075.9031107591079</v>
      </c>
      <c r="G36" s="270">
        <v>1.0633167157766226</v>
      </c>
      <c r="H36" s="270">
        <v>2.5671952264212372E-2</v>
      </c>
    </row>
    <row r="37" spans="1:254" s="272" customFormat="1" ht="18" customHeight="1">
      <c r="A37" s="263">
        <v>24</v>
      </c>
      <c r="B37" s="268" t="s">
        <v>75</v>
      </c>
      <c r="C37" s="269">
        <v>140683</v>
      </c>
      <c r="D37" s="270">
        <v>1.4403837392047753E-2</v>
      </c>
      <c r="E37" s="270">
        <v>-9.3444123653263489E-3</v>
      </c>
      <c r="F37" s="336">
        <v>997.34296787813696</v>
      </c>
      <c r="G37" s="270">
        <v>0.98567560452432934</v>
      </c>
      <c r="H37" s="270">
        <v>2.4892539424476334E-2</v>
      </c>
    </row>
    <row r="38" spans="1:254" s="272" customFormat="1" ht="18" customHeight="1">
      <c r="A38" s="263">
        <v>34</v>
      </c>
      <c r="B38" s="272" t="s">
        <v>76</v>
      </c>
      <c r="C38" s="274">
        <v>42344</v>
      </c>
      <c r="D38" s="275">
        <v>4.3353929794564374E-3</v>
      </c>
      <c r="E38" s="275">
        <v>-1.8621973929237035E-3</v>
      </c>
      <c r="F38" s="337">
        <v>1027.6353136217633</v>
      </c>
      <c r="G38" s="275">
        <v>1.0156135768818557</v>
      </c>
      <c r="H38" s="275">
        <v>2.3493211047322937E-2</v>
      </c>
    </row>
    <row r="39" spans="1:254" s="272" customFormat="1" ht="18" customHeight="1">
      <c r="A39" s="263">
        <v>37</v>
      </c>
      <c r="B39" s="272" t="s">
        <v>77</v>
      </c>
      <c r="C39" s="274">
        <v>79939</v>
      </c>
      <c r="D39" s="275">
        <v>8.1845593091056153E-3</v>
      </c>
      <c r="E39" s="275">
        <v>-7.5237444906574025E-3</v>
      </c>
      <c r="F39" s="337">
        <v>933.26886601033334</v>
      </c>
      <c r="G39" s="275">
        <v>0.922351070109386</v>
      </c>
      <c r="H39" s="275">
        <v>2.1972401678184594E-2</v>
      </c>
    </row>
    <row r="40" spans="1:254" s="272" customFormat="1" ht="18" customHeight="1">
      <c r="A40" s="263">
        <v>40</v>
      </c>
      <c r="B40" s="268" t="s">
        <v>78</v>
      </c>
      <c r="C40" s="269">
        <v>33175</v>
      </c>
      <c r="D40" s="270">
        <v>3.3966243645727214E-3</v>
      </c>
      <c r="E40" s="270">
        <v>-9.198697846668491E-3</v>
      </c>
      <c r="F40" s="336">
        <v>948.50291062547103</v>
      </c>
      <c r="G40" s="270">
        <v>0.9374069000685854</v>
      </c>
      <c r="H40" s="270">
        <v>2.5473788222433846E-2</v>
      </c>
    </row>
    <row r="41" spans="1:254" s="272" customFormat="1" ht="18" customHeight="1">
      <c r="A41" s="263">
        <v>42</v>
      </c>
      <c r="B41" s="268" t="s">
        <v>79</v>
      </c>
      <c r="C41" s="269">
        <v>22184</v>
      </c>
      <c r="D41" s="270">
        <v>2.2713101704199324E-3</v>
      </c>
      <c r="E41" s="270">
        <v>-1.7189438242069865E-2</v>
      </c>
      <c r="F41" s="336">
        <v>948.25704742156529</v>
      </c>
      <c r="G41" s="270">
        <v>0.93716391308221736</v>
      </c>
      <c r="H41" s="270">
        <v>2.6066643460300964E-2</v>
      </c>
    </row>
    <row r="42" spans="1:254" s="272" customFormat="1" ht="18" customHeight="1">
      <c r="A42" s="263">
        <v>47</v>
      </c>
      <c r="B42" s="268" t="s">
        <v>80</v>
      </c>
      <c r="C42" s="269">
        <v>115327</v>
      </c>
      <c r="D42" s="270">
        <v>1.1807761811396481E-2</v>
      </c>
      <c r="E42" s="270">
        <v>4.3106451163439363E-3</v>
      </c>
      <c r="F42" s="336">
        <v>1125.3368747127731</v>
      </c>
      <c r="G42" s="270">
        <v>1.1121721814872862</v>
      </c>
      <c r="H42" s="270">
        <v>1.9311011405673373E-2</v>
      </c>
    </row>
    <row r="43" spans="1:254" s="272" customFormat="1" ht="18" customHeight="1">
      <c r="A43" s="263">
        <v>49</v>
      </c>
      <c r="B43" s="268" t="s">
        <v>81</v>
      </c>
      <c r="C43" s="269">
        <v>48357</v>
      </c>
      <c r="D43" s="270">
        <v>4.951034345068368E-3</v>
      </c>
      <c r="E43" s="270">
        <v>-1.1771197351480578E-2</v>
      </c>
      <c r="F43" s="336">
        <v>846.45022085737276</v>
      </c>
      <c r="G43" s="270">
        <v>0.83654806823211825</v>
      </c>
      <c r="H43" s="270">
        <v>2.2250511564494646E-2</v>
      </c>
    </row>
    <row r="44" spans="1:254" s="272" customFormat="1" ht="18" hidden="1" customHeight="1">
      <c r="A44" s="263"/>
      <c r="B44" s="268"/>
      <c r="C44" s="269"/>
      <c r="D44" s="270"/>
      <c r="E44" s="270"/>
      <c r="F44" s="336"/>
      <c r="G44" s="270"/>
      <c r="H44" s="270"/>
    </row>
    <row r="45" spans="1:254" s="267" customFormat="1" ht="18" customHeight="1">
      <c r="A45" s="263"/>
      <c r="B45" s="264" t="s">
        <v>82</v>
      </c>
      <c r="C45" s="265">
        <v>373282</v>
      </c>
      <c r="D45" s="266">
        <v>3.8218499956486351E-2</v>
      </c>
      <c r="E45" s="266">
        <v>-2.2399230193520525E-3</v>
      </c>
      <c r="F45" s="335">
        <v>934.52057715078649</v>
      </c>
      <c r="G45" s="266">
        <v>0.92358813817402674</v>
      </c>
      <c r="H45" s="266">
        <v>2.1326881906821304E-2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</row>
    <row r="46" spans="1:254" s="271" customFormat="1" ht="18" customHeight="1">
      <c r="A46" s="263">
        <v>2</v>
      </c>
      <c r="B46" s="268" t="s">
        <v>83</v>
      </c>
      <c r="C46" s="269">
        <v>72267</v>
      </c>
      <c r="D46" s="270">
        <v>7.3990611290000565E-3</v>
      </c>
      <c r="E46" s="270">
        <v>-6.5982102354735783E-3</v>
      </c>
      <c r="F46" s="336">
        <v>898.85357023260929</v>
      </c>
      <c r="G46" s="270">
        <v>0.8883383798281661</v>
      </c>
      <c r="H46" s="270">
        <v>2.3501972487401046E-2</v>
      </c>
    </row>
    <row r="47" spans="1:254" s="272" customFormat="1" ht="18" customHeight="1">
      <c r="A47" s="263">
        <v>13</v>
      </c>
      <c r="B47" s="268" t="s">
        <v>84</v>
      </c>
      <c r="C47" s="269">
        <v>98907</v>
      </c>
      <c r="D47" s="270">
        <v>1.0126599126655438E-2</v>
      </c>
      <c r="E47" s="270">
        <v>-3.8473546918591506E-3</v>
      </c>
      <c r="F47" s="336">
        <v>941.38185760360727</v>
      </c>
      <c r="G47" s="270">
        <v>0.93036915230453532</v>
      </c>
      <c r="H47" s="270">
        <v>1.911739660419487E-2</v>
      </c>
    </row>
    <row r="48" spans="1:254" s="277" customFormat="1" ht="18" customHeight="1">
      <c r="A48" s="276">
        <v>16</v>
      </c>
      <c r="B48" s="272" t="s">
        <v>85</v>
      </c>
      <c r="C48" s="269">
        <v>44180</v>
      </c>
      <c r="D48" s="270">
        <v>4.5233719495651192E-3</v>
      </c>
      <c r="E48" s="270">
        <v>-9.7278881068723067E-3</v>
      </c>
      <c r="F48" s="336">
        <v>858.75109325486619</v>
      </c>
      <c r="G48" s="270">
        <v>0.84870503953194243</v>
      </c>
      <c r="H48" s="270">
        <v>1.9717556513080492E-2</v>
      </c>
    </row>
    <row r="49" spans="1:254" s="272" customFormat="1" ht="18" customHeight="1">
      <c r="A49" s="263">
        <v>19</v>
      </c>
      <c r="B49" s="272" t="s">
        <v>86</v>
      </c>
      <c r="C49" s="274">
        <v>41606</v>
      </c>
      <c r="D49" s="275">
        <v>4.259832805197066E-3</v>
      </c>
      <c r="E49" s="275">
        <v>1.8300024078978794E-3</v>
      </c>
      <c r="F49" s="337">
        <v>1063.7218684805071</v>
      </c>
      <c r="G49" s="275">
        <v>1.051277975109145</v>
      </c>
      <c r="H49" s="275">
        <v>2.1782541780044129E-2</v>
      </c>
    </row>
    <row r="50" spans="1:254" s="272" customFormat="1" ht="18" customHeight="1">
      <c r="A50" s="263">
        <v>45</v>
      </c>
      <c r="B50" s="268" t="s">
        <v>87</v>
      </c>
      <c r="C50" s="269">
        <v>116322</v>
      </c>
      <c r="D50" s="270">
        <v>1.190963494606867E-2</v>
      </c>
      <c r="E50" s="270">
        <v>3.2948076591339248E-3</v>
      </c>
      <c r="F50" s="336">
        <v>933.41043285019134</v>
      </c>
      <c r="G50" s="270">
        <v>0.92249098083714154</v>
      </c>
      <c r="H50" s="270">
        <v>2.1776961010979701E-2</v>
      </c>
    </row>
    <row r="51" spans="1:254" s="272" customFormat="1" ht="18" hidden="1" customHeight="1">
      <c r="A51" s="263"/>
      <c r="B51" s="268"/>
      <c r="C51" s="269"/>
      <c r="D51" s="270"/>
      <c r="E51" s="270"/>
      <c r="F51" s="336"/>
      <c r="G51" s="270"/>
      <c r="H51" s="270"/>
    </row>
    <row r="52" spans="1:254" s="267" customFormat="1" ht="18" customHeight="1">
      <c r="A52" s="263"/>
      <c r="B52" s="264" t="s">
        <v>88</v>
      </c>
      <c r="C52" s="265">
        <v>1732231</v>
      </c>
      <c r="D52" s="266">
        <v>0.1773545748204422</v>
      </c>
      <c r="E52" s="266">
        <v>-1.7697207748276211E-3</v>
      </c>
      <c r="F52" s="335">
        <v>1049.6824910649907</v>
      </c>
      <c r="G52" s="266">
        <v>1.0374028365992447</v>
      </c>
      <c r="H52" s="266">
        <v>2.1215394051564918E-2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</row>
    <row r="53" spans="1:254" s="271" customFormat="1" ht="18" customHeight="1">
      <c r="A53" s="263">
        <v>8</v>
      </c>
      <c r="B53" s="272" t="s">
        <v>89</v>
      </c>
      <c r="C53" s="274">
        <v>1302235</v>
      </c>
      <c r="D53" s="275">
        <v>0.13332940857270106</v>
      </c>
      <c r="E53" s="275">
        <v>-3.6869172964544283E-3</v>
      </c>
      <c r="F53" s="337">
        <v>1085.026127242779</v>
      </c>
      <c r="G53" s="275">
        <v>1.0723330071400232</v>
      </c>
      <c r="H53" s="275">
        <v>2.1205778609967751E-2</v>
      </c>
    </row>
    <row r="54" spans="1:254" s="272" customFormat="1" ht="18" customHeight="1">
      <c r="A54" s="263">
        <v>17</v>
      </c>
      <c r="B54" s="272" t="s">
        <v>90</v>
      </c>
      <c r="C54" s="274">
        <v>159493</v>
      </c>
      <c r="D54" s="275">
        <v>1.6329700370121991E-2</v>
      </c>
      <c r="E54" s="275">
        <v>5.3389307010576204E-3</v>
      </c>
      <c r="F54" s="337">
        <v>932.82857423209771</v>
      </c>
      <c r="G54" s="275">
        <v>0.92191592906096331</v>
      </c>
      <c r="H54" s="275">
        <v>2.3119731920198339E-2</v>
      </c>
    </row>
    <row r="55" spans="1:254" s="277" customFormat="1" ht="18" customHeight="1">
      <c r="A55" s="276">
        <v>25</v>
      </c>
      <c r="B55" s="272" t="s">
        <v>91</v>
      </c>
      <c r="C55" s="269">
        <v>99547</v>
      </c>
      <c r="D55" s="270">
        <v>1.019212556503755E-2</v>
      </c>
      <c r="E55" s="270">
        <v>5.8297902280646241E-4</v>
      </c>
      <c r="F55" s="336">
        <v>892.42244196208844</v>
      </c>
      <c r="G55" s="270">
        <v>0.88198248576766503</v>
      </c>
      <c r="H55" s="270">
        <v>2.3771603087626492E-2</v>
      </c>
    </row>
    <row r="56" spans="1:254" s="272" customFormat="1" ht="18" customHeight="1">
      <c r="A56" s="263">
        <v>43</v>
      </c>
      <c r="B56" s="272" t="s">
        <v>92</v>
      </c>
      <c r="C56" s="274">
        <v>170956</v>
      </c>
      <c r="D56" s="275">
        <v>1.7503340312581588E-2</v>
      </c>
      <c r="E56" s="275">
        <v>4.9555295597631943E-3</v>
      </c>
      <c r="F56" s="337">
        <v>981.04744934369023</v>
      </c>
      <c r="G56" s="275">
        <v>0.96957071824167917</v>
      </c>
      <c r="H56" s="275">
        <v>2.0313558466360293E-2</v>
      </c>
    </row>
    <row r="57" spans="1:254" s="272" customFormat="1" ht="18" hidden="1" customHeight="1">
      <c r="A57" s="263"/>
      <c r="C57" s="274"/>
      <c r="D57" s="275"/>
      <c r="E57" s="275"/>
      <c r="F57" s="337"/>
      <c r="G57" s="275"/>
      <c r="H57" s="275"/>
    </row>
    <row r="58" spans="1:254" s="267" customFormat="1" ht="18" customHeight="1">
      <c r="A58" s="263"/>
      <c r="B58" s="264" t="s">
        <v>93</v>
      </c>
      <c r="C58" s="265">
        <v>999703</v>
      </c>
      <c r="D58" s="266">
        <v>0.10235465160923718</v>
      </c>
      <c r="E58" s="266">
        <v>7.0118923144180112E-3</v>
      </c>
      <c r="F58" s="335">
        <v>932.28607751502204</v>
      </c>
      <c r="G58" s="266">
        <v>0.92137977871270982</v>
      </c>
      <c r="H58" s="266">
        <v>2.0768615839363624E-2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</row>
    <row r="59" spans="1:254" s="271" customFormat="1" ht="18" customHeight="1">
      <c r="A59" s="263">
        <v>3</v>
      </c>
      <c r="B59" s="272" t="s">
        <v>94</v>
      </c>
      <c r="C59" s="274">
        <v>322213</v>
      </c>
      <c r="D59" s="275">
        <v>3.2989797328773787E-2</v>
      </c>
      <c r="E59" s="275">
        <v>9.2210643689176752E-3</v>
      </c>
      <c r="F59" s="337">
        <v>875.61403124641129</v>
      </c>
      <c r="G59" s="275">
        <v>0.8653707073455279</v>
      </c>
      <c r="H59" s="275">
        <v>2.0182582479717714E-2</v>
      </c>
    </row>
    <row r="60" spans="1:254" s="272" customFormat="1" ht="18" customHeight="1">
      <c r="A60" s="263">
        <v>12</v>
      </c>
      <c r="B60" s="272" t="s">
        <v>95</v>
      </c>
      <c r="C60" s="274">
        <v>132267</v>
      </c>
      <c r="D60" s="275">
        <v>1.3542164727322989E-2</v>
      </c>
      <c r="E60" s="275">
        <v>6.4985960293122425E-3</v>
      </c>
      <c r="F60" s="337">
        <v>901.14455956512245</v>
      </c>
      <c r="G60" s="275">
        <v>0.89060256814453631</v>
      </c>
      <c r="H60" s="275">
        <v>2.2920217316930502E-2</v>
      </c>
    </row>
    <row r="61" spans="1:254" s="272" customFormat="1" ht="18" customHeight="1">
      <c r="A61" s="263">
        <v>46</v>
      </c>
      <c r="B61" s="272" t="s">
        <v>96</v>
      </c>
      <c r="C61" s="274">
        <v>545223</v>
      </c>
      <c r="D61" s="275">
        <v>5.5822689553140403E-2</v>
      </c>
      <c r="E61" s="275">
        <v>5.835147400656826E-3</v>
      </c>
      <c r="F61" s="337">
        <v>973.33252126194259</v>
      </c>
      <c r="G61" s="275">
        <v>0.96194604283336216</v>
      </c>
      <c r="H61" s="275">
        <v>2.0720458459872138E-2</v>
      </c>
    </row>
    <row r="62" spans="1:254" s="272" customFormat="1" ht="18" hidden="1" customHeight="1">
      <c r="A62" s="263"/>
      <c r="C62" s="274"/>
      <c r="D62" s="275"/>
      <c r="E62" s="275"/>
      <c r="F62" s="337"/>
      <c r="G62" s="275"/>
      <c r="H62" s="275"/>
    </row>
    <row r="63" spans="1:254" s="267" customFormat="1" ht="18" customHeight="1">
      <c r="A63" s="263"/>
      <c r="B63" s="264" t="s">
        <v>97</v>
      </c>
      <c r="C63" s="265">
        <v>229019</v>
      </c>
      <c r="D63" s="266">
        <v>2.3448124049738662E-2</v>
      </c>
      <c r="E63" s="266">
        <v>3.320760007184731E-3</v>
      </c>
      <c r="F63" s="335">
        <v>842.5462386090237</v>
      </c>
      <c r="G63" s="266">
        <v>0.83268975651124599</v>
      </c>
      <c r="H63" s="266">
        <v>2.0346911343317675E-2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</row>
    <row r="64" spans="1:254" s="271" customFormat="1" ht="18" customHeight="1">
      <c r="A64" s="263">
        <v>6</v>
      </c>
      <c r="B64" s="272" t="s">
        <v>98</v>
      </c>
      <c r="C64" s="274">
        <v>133752</v>
      </c>
      <c r="D64" s="275">
        <v>1.3694206541381482E-2</v>
      </c>
      <c r="E64" s="275">
        <v>6.055044491413808E-3</v>
      </c>
      <c r="F64" s="337">
        <v>848.80069673724518</v>
      </c>
      <c r="G64" s="275">
        <v>0.83887104719565586</v>
      </c>
      <c r="H64" s="275">
        <v>1.9847879306278848E-2</v>
      </c>
    </row>
    <row r="65" spans="1:254" s="272" customFormat="1" ht="18" customHeight="1">
      <c r="A65" s="263">
        <v>10</v>
      </c>
      <c r="B65" s="268" t="s">
        <v>99</v>
      </c>
      <c r="C65" s="269">
        <v>95267</v>
      </c>
      <c r="D65" s="270">
        <v>9.7539175083571801E-3</v>
      </c>
      <c r="E65" s="270">
        <v>-4.9310699372595579E-4</v>
      </c>
      <c r="F65" s="336">
        <v>833.76516768660701</v>
      </c>
      <c r="G65" s="270">
        <v>0.82401141047724491</v>
      </c>
      <c r="H65" s="270">
        <v>2.0986332965906795E-2</v>
      </c>
    </row>
    <row r="66" spans="1:254" s="272" customFormat="1" ht="18" hidden="1" customHeight="1">
      <c r="A66" s="263"/>
      <c r="B66" s="268"/>
      <c r="C66" s="269"/>
      <c r="D66" s="270"/>
      <c r="E66" s="270"/>
      <c r="F66" s="336"/>
      <c r="G66" s="270"/>
      <c r="H66" s="270"/>
    </row>
    <row r="67" spans="1:254" s="267" customFormat="1" ht="18" customHeight="1">
      <c r="A67" s="263"/>
      <c r="B67" s="264" t="s">
        <v>100</v>
      </c>
      <c r="C67" s="265">
        <v>764076</v>
      </c>
      <c r="D67" s="266">
        <v>7.822996708320322E-2</v>
      </c>
      <c r="E67" s="266">
        <v>-1.892818653865036E-3</v>
      </c>
      <c r="F67" s="335">
        <v>860.18193979394744</v>
      </c>
      <c r="G67" s="266">
        <v>0.8501191473893337</v>
      </c>
      <c r="H67" s="266">
        <v>2.2718074089606022E-2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</row>
    <row r="68" spans="1:254" s="271" customFormat="1" ht="18" customHeight="1">
      <c r="A68" s="263">
        <v>15</v>
      </c>
      <c r="B68" s="278" t="s">
        <v>101</v>
      </c>
      <c r="C68" s="279">
        <v>299109</v>
      </c>
      <c r="D68" s="280">
        <v>3.0624292903179567E-2</v>
      </c>
      <c r="E68" s="280">
        <v>7.2936287810598799E-4</v>
      </c>
      <c r="F68" s="338">
        <v>905.00155478437671</v>
      </c>
      <c r="G68" s="280">
        <v>0.89441444251155988</v>
      </c>
      <c r="H68" s="280">
        <v>2.2325105448048221E-2</v>
      </c>
    </row>
    <row r="69" spans="1:254" s="272" customFormat="1" ht="18" customHeight="1">
      <c r="A69" s="263">
        <v>27</v>
      </c>
      <c r="B69" s="278" t="s">
        <v>102</v>
      </c>
      <c r="C69" s="279">
        <v>115218</v>
      </c>
      <c r="D69" s="280">
        <v>1.1796601839859528E-2</v>
      </c>
      <c r="E69" s="280">
        <v>-1.0647615449346559E-2</v>
      </c>
      <c r="F69" s="338">
        <v>766.49711190959795</v>
      </c>
      <c r="G69" s="280">
        <v>0.75753028645203269</v>
      </c>
      <c r="H69" s="280">
        <v>2.435430374629588E-2</v>
      </c>
    </row>
    <row r="70" spans="1:254" s="272" customFormat="1" ht="18" customHeight="1">
      <c r="A70" s="281">
        <v>32</v>
      </c>
      <c r="B70" s="278" t="s">
        <v>103</v>
      </c>
      <c r="C70" s="279">
        <v>107245</v>
      </c>
      <c r="D70" s="280">
        <v>1.0980285756702382E-2</v>
      </c>
      <c r="E70" s="280">
        <v>-9.0277392766719977E-3</v>
      </c>
      <c r="F70" s="338">
        <v>743.96080777658563</v>
      </c>
      <c r="G70" s="280">
        <v>0.73525762206727174</v>
      </c>
      <c r="H70" s="280">
        <v>2.1881923844523143E-2</v>
      </c>
    </row>
    <row r="71" spans="1:254" s="272" customFormat="1" ht="18" customHeight="1">
      <c r="A71" s="282">
        <v>36</v>
      </c>
      <c r="B71" s="283" t="s">
        <v>104</v>
      </c>
      <c r="C71" s="279">
        <v>242504</v>
      </c>
      <c r="D71" s="280">
        <v>2.4828786583461743E-2</v>
      </c>
      <c r="E71" s="280">
        <v>2.2731593608702472E-3</v>
      </c>
      <c r="F71" s="338">
        <v>900.80957307920698</v>
      </c>
      <c r="G71" s="280">
        <v>0.89027150048010528</v>
      </c>
      <c r="H71" s="280">
        <v>2.1618604959266596E-2</v>
      </c>
    </row>
    <row r="72" spans="1:254" s="272" customFormat="1" ht="18" hidden="1" customHeight="1">
      <c r="A72" s="282"/>
      <c r="B72" s="283"/>
      <c r="C72" s="279"/>
      <c r="D72" s="280"/>
      <c r="E72" s="280"/>
      <c r="F72" s="338"/>
      <c r="G72" s="280"/>
      <c r="H72" s="280"/>
    </row>
    <row r="73" spans="1:254" s="267" customFormat="1" ht="18" customHeight="1">
      <c r="A73" s="281">
        <v>28</v>
      </c>
      <c r="B73" s="284" t="s">
        <v>105</v>
      </c>
      <c r="C73" s="285">
        <v>1169028</v>
      </c>
      <c r="D73" s="286">
        <v>0.11969100188900436</v>
      </c>
      <c r="E73" s="286">
        <v>1.035155063662252E-4</v>
      </c>
      <c r="F73" s="339">
        <v>1189.7824338595824</v>
      </c>
      <c r="G73" s="286">
        <v>1.175863827708129</v>
      </c>
      <c r="H73" s="286">
        <v>2.012175627337931E-2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</row>
    <row r="74" spans="1:254" s="267" customFormat="1" ht="18" hidden="1" customHeight="1">
      <c r="A74" s="281"/>
      <c r="B74" s="284"/>
      <c r="C74" s="285"/>
      <c r="D74" s="286"/>
      <c r="E74" s="286"/>
      <c r="F74" s="339"/>
      <c r="G74" s="286"/>
      <c r="H74" s="286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</row>
    <row r="75" spans="1:254" s="267" customFormat="1" ht="18" customHeight="1">
      <c r="A75" s="281">
        <v>30</v>
      </c>
      <c r="B75" s="284" t="s">
        <v>106</v>
      </c>
      <c r="C75" s="285">
        <v>249711</v>
      </c>
      <c r="D75" s="286">
        <v>2.5566675710680296E-2</v>
      </c>
      <c r="E75" s="286">
        <v>4.840890434110845E-3</v>
      </c>
      <c r="F75" s="339">
        <v>892.34351946850552</v>
      </c>
      <c r="G75" s="286">
        <v>0.88190448654465114</v>
      </c>
      <c r="H75" s="286">
        <v>2.1649823782323496E-2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</row>
    <row r="76" spans="1:254" s="267" customFormat="1" ht="18" hidden="1" customHeight="1">
      <c r="A76" s="281"/>
      <c r="B76" s="284"/>
      <c r="C76" s="285"/>
      <c r="D76" s="286"/>
      <c r="E76" s="286"/>
      <c r="F76" s="339"/>
      <c r="G76" s="286"/>
      <c r="H76" s="286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</row>
    <row r="77" spans="1:254" s="267" customFormat="1" ht="18" customHeight="1">
      <c r="A77" s="263">
        <v>31</v>
      </c>
      <c r="B77" s="284" t="s">
        <v>107</v>
      </c>
      <c r="C77" s="285">
        <v>137485</v>
      </c>
      <c r="D77" s="286">
        <v>1.407640997025714E-2</v>
      </c>
      <c r="E77" s="286">
        <v>3.086194568881151E-3</v>
      </c>
      <c r="F77" s="339">
        <v>1163.615674364476</v>
      </c>
      <c r="G77" s="286">
        <v>1.1500031786491054</v>
      </c>
      <c r="H77" s="286">
        <v>2.1478573832471426E-2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</row>
    <row r="78" spans="1:254" s="267" customFormat="1" ht="18" hidden="1" customHeight="1">
      <c r="A78" s="263"/>
      <c r="B78" s="284"/>
      <c r="C78" s="285"/>
      <c r="D78" s="286"/>
      <c r="E78" s="286"/>
      <c r="F78" s="339"/>
      <c r="G78" s="286"/>
      <c r="H78" s="286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</row>
    <row r="79" spans="1:254" s="267" customFormat="1" ht="18" customHeight="1">
      <c r="A79" s="263"/>
      <c r="B79" s="264" t="s">
        <v>108</v>
      </c>
      <c r="C79" s="265">
        <v>560270</v>
      </c>
      <c r="D79" s="266">
        <v>5.7363277550539826E-2</v>
      </c>
      <c r="E79" s="266">
        <v>2.1517993371098498E-3</v>
      </c>
      <c r="F79" s="335">
        <v>1257.0403530797657</v>
      </c>
      <c r="G79" s="266">
        <v>1.2423349337584835</v>
      </c>
      <c r="H79" s="266">
        <v>2.007991794736963E-2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</row>
    <row r="80" spans="1:254" s="271" customFormat="1" ht="18" customHeight="1">
      <c r="A80" s="263">
        <v>1</v>
      </c>
      <c r="B80" s="287" t="s">
        <v>109</v>
      </c>
      <c r="C80" s="269">
        <v>77994</v>
      </c>
      <c r="D80" s="270">
        <v>7.9854203674599809E-3</v>
      </c>
      <c r="E80" s="288">
        <v>5.5697377581804819E-3</v>
      </c>
      <c r="F80" s="336">
        <v>1278.7388086263045</v>
      </c>
      <c r="G80" s="288">
        <v>1.2637795510836363</v>
      </c>
      <c r="H80" s="288">
        <v>2.0653134898279912E-2</v>
      </c>
    </row>
    <row r="81" spans="1:254" s="272" customFormat="1" ht="18" customHeight="1">
      <c r="A81" s="263">
        <v>20</v>
      </c>
      <c r="B81" s="287" t="s">
        <v>110</v>
      </c>
      <c r="C81" s="269">
        <v>190436</v>
      </c>
      <c r="D81" s="270">
        <v>1.9497801280837099E-2</v>
      </c>
      <c r="E81" s="288">
        <v>4.0650620831466089E-3</v>
      </c>
      <c r="F81" s="336">
        <v>1230.510390629923</v>
      </c>
      <c r="G81" s="288">
        <v>1.2161153306550585</v>
      </c>
      <c r="H81" s="288">
        <v>2.0445183942123579E-2</v>
      </c>
    </row>
    <row r="82" spans="1:254" s="272" customFormat="1" ht="18" customHeight="1">
      <c r="A82" s="263">
        <v>48</v>
      </c>
      <c r="B82" s="287" t="s">
        <v>111</v>
      </c>
      <c r="C82" s="269">
        <v>291840</v>
      </c>
      <c r="D82" s="270">
        <v>2.9880055902242745E-2</v>
      </c>
      <c r="E82" s="288">
        <v>0</v>
      </c>
      <c r="F82" s="336">
        <v>1268.553204598411</v>
      </c>
      <c r="G82" s="288">
        <v>1.2537131027995529</v>
      </c>
      <c r="H82" s="288">
        <v>1.9726909155559191E-2</v>
      </c>
    </row>
    <row r="83" spans="1:254" s="272" customFormat="1" ht="18" hidden="1" customHeight="1">
      <c r="A83" s="263"/>
      <c r="B83" s="287"/>
      <c r="C83" s="269"/>
      <c r="D83" s="270"/>
      <c r="E83" s="288"/>
      <c r="F83" s="336"/>
      <c r="G83" s="288"/>
      <c r="H83" s="288"/>
    </row>
    <row r="84" spans="1:254" s="267" customFormat="1" ht="18" customHeight="1">
      <c r="A84" s="263">
        <v>26</v>
      </c>
      <c r="B84" s="264" t="s">
        <v>112</v>
      </c>
      <c r="C84" s="265">
        <v>70056</v>
      </c>
      <c r="D84" s="266">
        <v>7.1726877614018561E-3</v>
      </c>
      <c r="E84" s="266">
        <v>3.3370092949314145E-3</v>
      </c>
      <c r="F84" s="335">
        <v>991.53013803243175</v>
      </c>
      <c r="G84" s="266">
        <v>0.97993077575759902</v>
      </c>
      <c r="H84" s="266">
        <v>2.4119566050279539E-2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</row>
    <row r="85" spans="1:254" s="267" customFormat="1" ht="18" hidden="1" customHeight="1">
      <c r="A85" s="263"/>
      <c r="B85" s="264"/>
      <c r="C85" s="265"/>
      <c r="D85" s="266"/>
      <c r="E85" s="266"/>
      <c r="F85" s="335"/>
      <c r="G85" s="266"/>
      <c r="H85" s="266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</row>
    <row r="86" spans="1:254" s="267" customFormat="1" ht="18" customHeight="1">
      <c r="A86" s="263">
        <v>51</v>
      </c>
      <c r="B86" s="287" t="s">
        <v>113</v>
      </c>
      <c r="C86" s="269">
        <v>8780</v>
      </c>
      <c r="D86" s="270">
        <v>8.9894082655458919E-4</v>
      </c>
      <c r="E86" s="288">
        <v>9.4274545872614635E-3</v>
      </c>
      <c r="F86" s="336">
        <v>1021.4956469248298</v>
      </c>
      <c r="G86" s="288">
        <v>1.009545734747316</v>
      </c>
      <c r="H86" s="288">
        <v>1.8221827281036829E-2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</row>
    <row r="87" spans="1:254" s="267" customFormat="1" ht="18" customHeight="1">
      <c r="A87" s="263">
        <v>52</v>
      </c>
      <c r="B87" s="287" t="s">
        <v>114</v>
      </c>
      <c r="C87" s="269">
        <v>8071</v>
      </c>
      <c r="D87" s="270">
        <v>8.2634981903440647E-4</v>
      </c>
      <c r="E87" s="288">
        <v>2.982477942090167E-3</v>
      </c>
      <c r="F87" s="336">
        <v>961.81077066038847</v>
      </c>
      <c r="G87" s="288">
        <v>0.95055907881482904</v>
      </c>
      <c r="H87" s="288">
        <v>2.9212946832908315E-2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</row>
    <row r="88" spans="1:254" s="267" customFormat="1" ht="18" hidden="1" customHeight="1">
      <c r="A88" s="263"/>
      <c r="B88" s="287"/>
      <c r="C88" s="269"/>
      <c r="D88" s="270"/>
      <c r="E88" s="288"/>
      <c r="F88" s="336"/>
      <c r="G88" s="288"/>
      <c r="H88" s="288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</row>
    <row r="89" spans="1:254" s="13" customFormat="1" ht="18" customHeight="1">
      <c r="A89" s="263"/>
      <c r="B89" s="264" t="s">
        <v>46</v>
      </c>
      <c r="C89" s="265">
        <v>9767050</v>
      </c>
      <c r="D89" s="266">
        <v>1</v>
      </c>
      <c r="E89" s="266">
        <v>2.250254255437234E-3</v>
      </c>
      <c r="F89" s="335">
        <v>1011.836920078222</v>
      </c>
      <c r="G89" s="266">
        <v>1</v>
      </c>
      <c r="H89" s="266">
        <v>2.0527060656287732E-2</v>
      </c>
    </row>
    <row r="90" spans="1:254" ht="18" customHeight="1">
      <c r="A90" s="289"/>
      <c r="C90" s="233"/>
      <c r="D90" s="290"/>
      <c r="E90" s="290"/>
      <c r="F90" s="291"/>
      <c r="G90" s="290"/>
      <c r="H90" s="290"/>
    </row>
    <row r="91" spans="1:254" ht="18" customHeight="1">
      <c r="A91" s="289"/>
      <c r="C91" s="245"/>
      <c r="D91" s="290"/>
      <c r="F91" s="291"/>
      <c r="G91" s="290"/>
      <c r="H91" s="290"/>
    </row>
    <row r="92" spans="1:254" ht="18" customHeight="1">
      <c r="A92" s="289"/>
      <c r="C92" s="245"/>
      <c r="G92" s="290"/>
      <c r="H92" s="290"/>
    </row>
    <row r="93" spans="1:254" ht="18" customHeight="1">
      <c r="A93" s="289"/>
      <c r="C93" s="245"/>
      <c r="G93" s="290"/>
      <c r="H93" s="290"/>
    </row>
    <row r="94" spans="1:254" ht="18" customHeight="1">
      <c r="A94" s="289"/>
      <c r="C94" s="245"/>
      <c r="G94" s="290"/>
      <c r="H94" s="290"/>
    </row>
    <row r="95" spans="1:254" ht="18" customHeight="1">
      <c r="A95" s="289"/>
      <c r="C95" s="245"/>
      <c r="G95" s="290"/>
      <c r="H95" s="290"/>
    </row>
    <row r="96" spans="1:254" ht="18" customHeight="1">
      <c r="A96" s="292"/>
      <c r="B96" s="293"/>
      <c r="C96" s="294"/>
      <c r="D96" s="293"/>
      <c r="E96" s="293"/>
      <c r="F96" s="293"/>
      <c r="G96" s="293"/>
      <c r="H96" s="293"/>
    </row>
    <row r="97" spans="1:8" ht="18" customHeight="1">
      <c r="A97" s="292"/>
      <c r="B97" s="293"/>
      <c r="C97" s="294"/>
      <c r="D97" s="293"/>
      <c r="E97" s="293"/>
      <c r="F97" s="293"/>
      <c r="G97" s="293"/>
      <c r="H97" s="293"/>
    </row>
    <row r="98" spans="1:8" ht="18" customHeight="1">
      <c r="A98" s="249"/>
      <c r="C98" s="245"/>
    </row>
    <row r="99" spans="1:8" ht="18" customHeight="1">
      <c r="A99" s="249"/>
      <c r="C99" s="245"/>
    </row>
    <row r="100" spans="1:8" ht="18" customHeight="1">
      <c r="A100" s="249"/>
      <c r="C100" s="245"/>
    </row>
    <row r="101" spans="1:8" ht="18" customHeight="1">
      <c r="A101" s="249"/>
      <c r="C101" s="245"/>
    </row>
    <row r="102" spans="1:8" ht="18" customHeight="1">
      <c r="A102" s="249"/>
      <c r="C102" s="245"/>
    </row>
    <row r="103" spans="1:8" ht="18" customHeight="1">
      <c r="A103" s="249"/>
      <c r="C103" s="245"/>
    </row>
    <row r="104" spans="1:8" ht="18" customHeight="1">
      <c r="A104" s="249"/>
      <c r="C104" s="245"/>
    </row>
    <row r="105" spans="1:8" ht="18" customHeight="1">
      <c r="A105" s="249"/>
      <c r="C105" s="245"/>
    </row>
    <row r="106" spans="1:8" ht="18" customHeight="1">
      <c r="A106" s="249"/>
      <c r="C106" s="245"/>
    </row>
    <row r="107" spans="1:8" ht="18" customHeight="1">
      <c r="A107" s="249"/>
      <c r="C107" s="245"/>
    </row>
    <row r="108" spans="1:8" ht="18" customHeight="1">
      <c r="A108" s="249"/>
      <c r="C108" s="245"/>
    </row>
    <row r="109" spans="1:8" ht="18" customHeight="1">
      <c r="A109" s="249"/>
      <c r="C109" s="245"/>
    </row>
    <row r="110" spans="1:8" ht="18" customHeight="1">
      <c r="A110" s="249"/>
      <c r="C110" s="245"/>
    </row>
    <row r="111" spans="1:8" ht="18" customHeight="1">
      <c r="A111" s="249"/>
      <c r="C111" s="245"/>
    </row>
    <row r="112" spans="1:8" ht="18" customHeight="1">
      <c r="A112" s="249"/>
      <c r="C112" s="245"/>
    </row>
    <row r="113" spans="1:3">
      <c r="A113" s="249"/>
      <c r="C113" s="245"/>
    </row>
    <row r="114" spans="1:3">
      <c r="A114" s="249"/>
      <c r="C114" s="245"/>
    </row>
    <row r="115" spans="1:3">
      <c r="A115" s="249"/>
      <c r="C115" s="245"/>
    </row>
    <row r="116" spans="1:3">
      <c r="A116" s="249"/>
      <c r="C116" s="245"/>
    </row>
    <row r="117" spans="1:3">
      <c r="A117" s="249"/>
      <c r="C117" s="245"/>
    </row>
    <row r="118" spans="1:3">
      <c r="A118" s="249"/>
      <c r="C118" s="245"/>
    </row>
    <row r="119" spans="1:3">
      <c r="A119" s="249"/>
      <c r="C119" s="245"/>
    </row>
    <row r="120" spans="1:3">
      <c r="A120" s="249"/>
    </row>
  </sheetData>
  <hyperlinks>
    <hyperlink ref="J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69"/>
  <sheetViews>
    <sheetView showGridLines="0" showRowColHeaders="0" zoomScaleNormal="100" workbookViewId="0">
      <pane ySplit="5" topLeftCell="A6" activePane="bottomLeft" state="frozen"/>
      <selection pane="bottomLeft" activeCell="H4" sqref="H4"/>
    </sheetView>
  </sheetViews>
  <sheetFormatPr baseColWidth="10" defaultColWidth="10.28515625" defaultRowHeight="15.75"/>
  <cols>
    <col min="1" max="1" width="7" style="327" customWidth="1"/>
    <col min="2" max="2" width="27.42578125" style="296" customWidth="1"/>
    <col min="3" max="3" width="20.7109375" style="297" customWidth="1"/>
    <col min="4" max="4" width="20.7109375" style="298" customWidth="1"/>
    <col min="5" max="6" width="20.7109375" style="299" customWidth="1"/>
    <col min="7" max="16384" width="10.28515625" style="300"/>
  </cols>
  <sheetData>
    <row r="1" spans="1:8">
      <c r="A1" s="295"/>
    </row>
    <row r="2" spans="1:8" s="296" customFormat="1" ht="22.7" customHeight="1">
      <c r="A2" s="301"/>
      <c r="B2" s="399" t="s">
        <v>170</v>
      </c>
      <c r="C2" s="400"/>
      <c r="D2" s="400"/>
      <c r="E2" s="400"/>
      <c r="F2" s="400"/>
    </row>
    <row r="3" spans="1:8" s="296" customFormat="1" ht="18.95" customHeight="1">
      <c r="A3" s="301"/>
      <c r="B3" s="399" t="s">
        <v>160</v>
      </c>
      <c r="C3" s="400"/>
      <c r="D3" s="400"/>
      <c r="E3" s="400"/>
      <c r="F3" s="400"/>
    </row>
    <row r="4" spans="1:8" ht="19.7" customHeight="1">
      <c r="A4" s="405" t="s">
        <v>177</v>
      </c>
      <c r="B4" s="401" t="s">
        <v>202</v>
      </c>
      <c r="C4" s="403" t="s">
        <v>171</v>
      </c>
      <c r="D4" s="302" t="s">
        <v>172</v>
      </c>
      <c r="E4" s="302"/>
      <c r="F4" s="303"/>
      <c r="H4" s="10" t="s">
        <v>188</v>
      </c>
    </row>
    <row r="5" spans="1:8" ht="19.7" customHeight="1">
      <c r="A5" s="406"/>
      <c r="B5" s="402"/>
      <c r="C5" s="404"/>
      <c r="D5" s="304" t="s">
        <v>4</v>
      </c>
      <c r="E5" s="305" t="s">
        <v>3</v>
      </c>
      <c r="F5" s="306" t="s">
        <v>6</v>
      </c>
    </row>
    <row r="6" spans="1:8">
      <c r="A6" s="307">
        <v>4</v>
      </c>
      <c r="B6" s="308" t="s">
        <v>54</v>
      </c>
      <c r="C6" s="309">
        <v>37217</v>
      </c>
      <c r="D6" s="310">
        <v>0.411602063061626</v>
      </c>
      <c r="E6" s="310">
        <v>0.27287263084002805</v>
      </c>
      <c r="F6" s="310">
        <v>0.34554570354208253</v>
      </c>
    </row>
    <row r="7" spans="1:8">
      <c r="A7" s="311">
        <v>11</v>
      </c>
      <c r="B7" s="312" t="s">
        <v>55</v>
      </c>
      <c r="C7" s="313">
        <v>68289</v>
      </c>
      <c r="D7" s="314">
        <v>0.38086760715179274</v>
      </c>
      <c r="E7" s="314">
        <v>0.24205787130716308</v>
      </c>
      <c r="F7" s="314">
        <v>0.30687961460856433</v>
      </c>
      <c r="G7" s="296"/>
    </row>
    <row r="8" spans="1:8">
      <c r="A8" s="311">
        <v>14</v>
      </c>
      <c r="B8" s="312" t="s">
        <v>56</v>
      </c>
      <c r="C8" s="313">
        <v>59654</v>
      </c>
      <c r="D8" s="314">
        <v>0.40721366527818142</v>
      </c>
      <c r="E8" s="314">
        <v>0.2742928975487115</v>
      </c>
      <c r="F8" s="314">
        <v>0.34590451008361456</v>
      </c>
      <c r="G8" s="296"/>
    </row>
    <row r="9" spans="1:8">
      <c r="A9" s="311">
        <v>18</v>
      </c>
      <c r="B9" s="312" t="s">
        <v>57</v>
      </c>
      <c r="C9" s="313">
        <v>64967</v>
      </c>
      <c r="D9" s="314">
        <v>0.40716462818959792</v>
      </c>
      <c r="E9" s="314">
        <v>0.26951208221460976</v>
      </c>
      <c r="F9" s="314">
        <v>0.34415408983276208</v>
      </c>
      <c r="G9" s="296"/>
    </row>
    <row r="10" spans="1:8">
      <c r="A10" s="311">
        <v>21</v>
      </c>
      <c r="B10" s="312" t="s">
        <v>58</v>
      </c>
      <c r="C10" s="313">
        <v>31249</v>
      </c>
      <c r="D10" s="314">
        <v>0.40308084651296711</v>
      </c>
      <c r="E10" s="314">
        <v>0.23523947984815444</v>
      </c>
      <c r="F10" s="314">
        <v>0.3183897622953325</v>
      </c>
      <c r="G10" s="296"/>
    </row>
    <row r="11" spans="1:8">
      <c r="A11" s="311">
        <v>23</v>
      </c>
      <c r="B11" s="312" t="s">
        <v>59</v>
      </c>
      <c r="C11" s="313">
        <v>56413</v>
      </c>
      <c r="D11" s="314">
        <v>0.47724866269715766</v>
      </c>
      <c r="E11" s="314">
        <v>0.31220964517381739</v>
      </c>
      <c r="F11" s="314">
        <v>0.39658202575783141</v>
      </c>
      <c r="G11" s="296"/>
    </row>
    <row r="12" spans="1:8">
      <c r="A12" s="311">
        <v>29</v>
      </c>
      <c r="B12" s="312" t="s">
        <v>60</v>
      </c>
      <c r="C12" s="313">
        <v>79469</v>
      </c>
      <c r="D12" s="314">
        <v>0.36284220018034263</v>
      </c>
      <c r="E12" s="314">
        <v>0.22170707608117352</v>
      </c>
      <c r="F12" s="314">
        <v>0.29411612311063079</v>
      </c>
      <c r="G12" s="296"/>
    </row>
    <row r="13" spans="1:8">
      <c r="A13" s="311">
        <v>41</v>
      </c>
      <c r="B13" s="312" t="s">
        <v>61</v>
      </c>
      <c r="C13" s="313">
        <v>112854</v>
      </c>
      <c r="D13" s="314">
        <v>0.35766223632005917</v>
      </c>
      <c r="E13" s="314">
        <v>0.23196176134866978</v>
      </c>
      <c r="F13" s="314">
        <v>0.29731595253651444</v>
      </c>
      <c r="G13" s="296"/>
    </row>
    <row r="14" spans="1:8" s="320" customFormat="1">
      <c r="A14" s="315"/>
      <c r="B14" s="316" t="s">
        <v>53</v>
      </c>
      <c r="C14" s="317">
        <v>510112</v>
      </c>
      <c r="D14" s="318">
        <v>0.3905662234140701</v>
      </c>
      <c r="E14" s="318">
        <v>0.25056491846571138</v>
      </c>
      <c r="F14" s="318">
        <v>0.32252296681271853</v>
      </c>
      <c r="G14" s="319"/>
    </row>
    <row r="15" spans="1:8">
      <c r="A15" s="311">
        <v>22</v>
      </c>
      <c r="B15" s="312" t="s">
        <v>63</v>
      </c>
      <c r="C15" s="313">
        <v>13865</v>
      </c>
      <c r="D15" s="314">
        <v>0.34177554695582207</v>
      </c>
      <c r="E15" s="314">
        <v>0.18215640770619221</v>
      </c>
      <c r="F15" s="314">
        <v>0.2603951470532998</v>
      </c>
      <c r="G15" s="296"/>
    </row>
    <row r="16" spans="1:8">
      <c r="A16" s="311">
        <v>44</v>
      </c>
      <c r="B16" s="312" t="s">
        <v>64</v>
      </c>
      <c r="C16" s="313">
        <v>9455</v>
      </c>
      <c r="D16" s="314">
        <v>0.32267173812816968</v>
      </c>
      <c r="E16" s="314">
        <v>0.20845496810465997</v>
      </c>
      <c r="F16" s="314">
        <v>0.26373779637377964</v>
      </c>
      <c r="G16" s="296"/>
    </row>
    <row r="17" spans="1:7">
      <c r="A17" s="311">
        <v>50</v>
      </c>
      <c r="B17" s="312" t="s">
        <v>65</v>
      </c>
      <c r="C17" s="313">
        <v>42707</v>
      </c>
      <c r="D17" s="314">
        <v>0.26926065819673611</v>
      </c>
      <c r="E17" s="314">
        <v>0.12392005529316899</v>
      </c>
      <c r="F17" s="314">
        <v>0.19878699299006694</v>
      </c>
      <c r="G17" s="296"/>
    </row>
    <row r="18" spans="1:7" s="320" customFormat="1">
      <c r="A18" s="311"/>
      <c r="B18" s="316" t="s">
        <v>62</v>
      </c>
      <c r="C18" s="317">
        <v>66027</v>
      </c>
      <c r="D18" s="318">
        <v>0.28755426072399543</v>
      </c>
      <c r="E18" s="318">
        <v>0.14491012368422809</v>
      </c>
      <c r="F18" s="318">
        <v>0.21724124316463442</v>
      </c>
      <c r="G18" s="319"/>
    </row>
    <row r="19" spans="1:7" s="320" customFormat="1">
      <c r="A19" s="311">
        <v>33</v>
      </c>
      <c r="B19" s="316" t="s">
        <v>66</v>
      </c>
      <c r="C19" s="317">
        <v>47141</v>
      </c>
      <c r="D19" s="318">
        <v>0.22014191280625361</v>
      </c>
      <c r="E19" s="318">
        <v>9.1628676594738792E-2</v>
      </c>
      <c r="F19" s="318">
        <v>0.15684232590172442</v>
      </c>
      <c r="G19" s="319"/>
    </row>
    <row r="20" spans="1:7" s="320" customFormat="1">
      <c r="A20" s="311">
        <v>7</v>
      </c>
      <c r="B20" s="316" t="s">
        <v>67</v>
      </c>
      <c r="C20" s="317">
        <v>36587</v>
      </c>
      <c r="D20" s="318">
        <v>0.2392804196601665</v>
      </c>
      <c r="E20" s="318">
        <v>0.12693891176143318</v>
      </c>
      <c r="F20" s="318">
        <v>0.18753139447867226</v>
      </c>
      <c r="G20" s="319"/>
    </row>
    <row r="21" spans="1:7">
      <c r="A21" s="311">
        <v>35</v>
      </c>
      <c r="B21" s="312" t="s">
        <v>69</v>
      </c>
      <c r="C21" s="313">
        <v>48883</v>
      </c>
      <c r="D21" s="314">
        <v>0.3402012514008218</v>
      </c>
      <c r="E21" s="314">
        <v>0.22273624823695345</v>
      </c>
      <c r="F21" s="314">
        <v>0.28047094194125849</v>
      </c>
      <c r="G21" s="296"/>
    </row>
    <row r="22" spans="1:7">
      <c r="A22" s="311">
        <v>38</v>
      </c>
      <c r="B22" s="312" t="s">
        <v>70</v>
      </c>
      <c r="C22" s="313">
        <v>51214</v>
      </c>
      <c r="D22" s="314">
        <v>0.37994147178284016</v>
      </c>
      <c r="E22" s="314">
        <v>0.26905755221290872</v>
      </c>
      <c r="F22" s="314">
        <v>0.32483207854728124</v>
      </c>
      <c r="G22" s="296"/>
    </row>
    <row r="23" spans="1:7" s="320" customFormat="1">
      <c r="A23" s="311"/>
      <c r="B23" s="316" t="s">
        <v>68</v>
      </c>
      <c r="C23" s="317">
        <v>100097</v>
      </c>
      <c r="D23" s="318">
        <v>0.35930205769300722</v>
      </c>
      <c r="E23" s="318">
        <v>0.24447624636240614</v>
      </c>
      <c r="F23" s="318">
        <v>0.30154058418084545</v>
      </c>
      <c r="G23" s="319"/>
    </row>
    <row r="24" spans="1:7" s="320" customFormat="1">
      <c r="A24" s="311">
        <v>39</v>
      </c>
      <c r="B24" s="316" t="s">
        <v>71</v>
      </c>
      <c r="C24" s="317">
        <v>25114</v>
      </c>
      <c r="D24" s="318">
        <v>0.23377587202110992</v>
      </c>
      <c r="E24" s="318">
        <v>0.11802400093207503</v>
      </c>
      <c r="F24" s="318">
        <v>0.17757571043718667</v>
      </c>
      <c r="G24" s="319"/>
    </row>
    <row r="25" spans="1:7">
      <c r="A25" s="311">
        <v>5</v>
      </c>
      <c r="B25" s="312" t="s">
        <v>73</v>
      </c>
      <c r="C25" s="313">
        <v>15193</v>
      </c>
      <c r="D25" s="314">
        <v>0.47553473672329138</v>
      </c>
      <c r="E25" s="314">
        <v>0.32645086593661055</v>
      </c>
      <c r="F25" s="314">
        <v>0.39515709529754472</v>
      </c>
      <c r="G25" s="296"/>
    </row>
    <row r="26" spans="1:7">
      <c r="A26" s="311">
        <v>9</v>
      </c>
      <c r="B26" s="312" t="s">
        <v>74</v>
      </c>
      <c r="C26" s="313">
        <v>18515</v>
      </c>
      <c r="D26" s="314">
        <v>0.27233805329468169</v>
      </c>
      <c r="E26" s="314">
        <v>0.13871280154956858</v>
      </c>
      <c r="F26" s="314">
        <v>0.20509099770705716</v>
      </c>
      <c r="G26" s="296"/>
    </row>
    <row r="27" spans="1:7">
      <c r="A27" s="311">
        <v>24</v>
      </c>
      <c r="B27" s="312" t="s">
        <v>75</v>
      </c>
      <c r="C27" s="313">
        <v>31537</v>
      </c>
      <c r="D27" s="314">
        <v>0.28709101892305749</v>
      </c>
      <c r="E27" s="314">
        <v>0.15971452826659377</v>
      </c>
      <c r="F27" s="314">
        <v>0.22417065317060342</v>
      </c>
      <c r="G27" s="296"/>
    </row>
    <row r="28" spans="1:7">
      <c r="A28" s="311">
        <v>34</v>
      </c>
      <c r="B28" s="312" t="s">
        <v>76</v>
      </c>
      <c r="C28" s="313">
        <v>10987</v>
      </c>
      <c r="D28" s="314">
        <v>0.34155578810983206</v>
      </c>
      <c r="E28" s="314">
        <v>0.18552767428289266</v>
      </c>
      <c r="F28" s="314">
        <v>0.25947005478934443</v>
      </c>
      <c r="G28" s="296"/>
    </row>
    <row r="29" spans="1:7">
      <c r="A29" s="311">
        <v>37</v>
      </c>
      <c r="B29" s="312" t="s">
        <v>77</v>
      </c>
      <c r="C29" s="313">
        <v>27741</v>
      </c>
      <c r="D29" s="314">
        <v>0.40647928076883333</v>
      </c>
      <c r="E29" s="314">
        <v>0.29121998544748967</v>
      </c>
      <c r="F29" s="314">
        <v>0.34702710816997961</v>
      </c>
      <c r="G29" s="296"/>
    </row>
    <row r="30" spans="1:7">
      <c r="A30" s="311">
        <v>40</v>
      </c>
      <c r="B30" s="312" t="s">
        <v>78</v>
      </c>
      <c r="C30" s="313">
        <v>9710</v>
      </c>
      <c r="D30" s="314">
        <v>0.38326401390527037</v>
      </c>
      <c r="E30" s="314">
        <v>0.20719559357787415</v>
      </c>
      <c r="F30" s="314">
        <v>0.29269027882441595</v>
      </c>
      <c r="G30" s="296"/>
    </row>
    <row r="31" spans="1:7">
      <c r="A31" s="311">
        <v>42</v>
      </c>
      <c r="B31" s="312" t="s">
        <v>79</v>
      </c>
      <c r="C31" s="313">
        <v>5895</v>
      </c>
      <c r="D31" s="314">
        <v>0.3445522997369137</v>
      </c>
      <c r="E31" s="314">
        <v>0.18788639010841324</v>
      </c>
      <c r="F31" s="314">
        <v>0.26573205914172376</v>
      </c>
      <c r="G31" s="296"/>
    </row>
    <row r="32" spans="1:7">
      <c r="A32" s="311">
        <v>47</v>
      </c>
      <c r="B32" s="312" t="s">
        <v>80</v>
      </c>
      <c r="C32" s="313">
        <v>24311</v>
      </c>
      <c r="D32" s="314">
        <v>0.2923878339774828</v>
      </c>
      <c r="E32" s="314">
        <v>0.14005633985235072</v>
      </c>
      <c r="F32" s="314">
        <v>0.21080059309615268</v>
      </c>
      <c r="G32" s="296"/>
    </row>
    <row r="33" spans="1:7">
      <c r="A33" s="311">
        <v>49</v>
      </c>
      <c r="B33" s="312" t="s">
        <v>81</v>
      </c>
      <c r="C33" s="313">
        <v>20201</v>
      </c>
      <c r="D33" s="314">
        <v>0.47758620689655173</v>
      </c>
      <c r="E33" s="314">
        <v>0.36256310370870931</v>
      </c>
      <c r="F33" s="314">
        <v>0.41774717207436357</v>
      </c>
      <c r="G33" s="296"/>
    </row>
    <row r="34" spans="1:7" s="320" customFormat="1">
      <c r="A34" s="311"/>
      <c r="B34" s="316" t="s">
        <v>72</v>
      </c>
      <c r="C34" s="317">
        <v>164090</v>
      </c>
      <c r="D34" s="318">
        <v>0.3386322462240185</v>
      </c>
      <c r="E34" s="318">
        <v>0.2027048953451748</v>
      </c>
      <c r="F34" s="318">
        <v>0.26867670704431063</v>
      </c>
      <c r="G34" s="319"/>
    </row>
    <row r="35" spans="1:7">
      <c r="A35" s="311">
        <v>2</v>
      </c>
      <c r="B35" s="312" t="s">
        <v>83</v>
      </c>
      <c r="C35" s="313">
        <v>28485</v>
      </c>
      <c r="D35" s="314">
        <v>0.46632483788267232</v>
      </c>
      <c r="E35" s="314">
        <v>0.33299243199018203</v>
      </c>
      <c r="F35" s="314">
        <v>0.39416331105483832</v>
      </c>
      <c r="G35" s="296"/>
    </row>
    <row r="36" spans="1:7">
      <c r="A36" s="311">
        <v>13</v>
      </c>
      <c r="B36" s="312" t="s">
        <v>84</v>
      </c>
      <c r="C36" s="313">
        <v>38144</v>
      </c>
      <c r="D36" s="314">
        <v>0.4848298202390729</v>
      </c>
      <c r="E36" s="314">
        <v>0.30671315211272721</v>
      </c>
      <c r="F36" s="314">
        <v>0.38565521146127169</v>
      </c>
      <c r="G36" s="296"/>
    </row>
    <row r="37" spans="1:7">
      <c r="A37" s="311">
        <v>16</v>
      </c>
      <c r="B37" s="312" t="s">
        <v>85</v>
      </c>
      <c r="C37" s="313">
        <v>19428</v>
      </c>
      <c r="D37" s="314">
        <v>0.51448505991202786</v>
      </c>
      <c r="E37" s="314">
        <v>0.37916478832834721</v>
      </c>
      <c r="F37" s="314">
        <v>0.43974649162516977</v>
      </c>
      <c r="G37" s="296"/>
    </row>
    <row r="38" spans="1:7">
      <c r="A38" s="311">
        <v>19</v>
      </c>
      <c r="B38" s="312" t="s">
        <v>86</v>
      </c>
      <c r="C38" s="313">
        <v>9243</v>
      </c>
      <c r="D38" s="314">
        <v>0.31615048846393679</v>
      </c>
      <c r="E38" s="314">
        <v>0.14126643412932655</v>
      </c>
      <c r="F38" s="314">
        <v>0.22215545834735376</v>
      </c>
      <c r="G38" s="296"/>
    </row>
    <row r="39" spans="1:7">
      <c r="A39" s="311">
        <v>45</v>
      </c>
      <c r="B39" s="312" t="s">
        <v>87</v>
      </c>
      <c r="C39" s="313">
        <v>40632</v>
      </c>
      <c r="D39" s="314">
        <v>0.46031622551974949</v>
      </c>
      <c r="E39" s="314">
        <v>0.26135925920219405</v>
      </c>
      <c r="F39" s="314">
        <v>0.34930623613761796</v>
      </c>
      <c r="G39" s="296"/>
    </row>
    <row r="40" spans="1:7" s="322" customFormat="1">
      <c r="A40" s="311"/>
      <c r="B40" s="316" t="s">
        <v>82</v>
      </c>
      <c r="C40" s="317">
        <v>135932</v>
      </c>
      <c r="D40" s="318">
        <v>0.45775325055395294</v>
      </c>
      <c r="E40" s="318">
        <v>0.28802180238912989</v>
      </c>
      <c r="F40" s="318">
        <v>0.36415364255442267</v>
      </c>
      <c r="G40" s="321"/>
    </row>
    <row r="41" spans="1:7">
      <c r="A41" s="311">
        <v>8</v>
      </c>
      <c r="B41" s="312" t="s">
        <v>89</v>
      </c>
      <c r="C41" s="313">
        <v>187998</v>
      </c>
      <c r="D41" s="314">
        <v>0.19328862200947719</v>
      </c>
      <c r="E41" s="314">
        <v>8.2613846800615662E-2</v>
      </c>
      <c r="F41" s="314">
        <v>0.14436564828928727</v>
      </c>
      <c r="G41" s="296"/>
    </row>
    <row r="42" spans="1:7">
      <c r="A42" s="311">
        <v>17</v>
      </c>
      <c r="B42" s="312" t="s">
        <v>90</v>
      </c>
      <c r="C42" s="313">
        <v>27459</v>
      </c>
      <c r="D42" s="314">
        <v>0.2203247892265037</v>
      </c>
      <c r="E42" s="314">
        <v>0.11233269598470363</v>
      </c>
      <c r="F42" s="314">
        <v>0.17216429561171964</v>
      </c>
      <c r="G42" s="296"/>
    </row>
    <row r="43" spans="1:7">
      <c r="A43" s="311">
        <v>25</v>
      </c>
      <c r="B43" s="312" t="s">
        <v>91</v>
      </c>
      <c r="C43" s="313">
        <v>22091</v>
      </c>
      <c r="D43" s="314">
        <v>0.28610323525545939</v>
      </c>
      <c r="E43" s="314">
        <v>0.14806653704903866</v>
      </c>
      <c r="F43" s="314">
        <v>0.22191527620119139</v>
      </c>
      <c r="G43" s="296"/>
    </row>
    <row r="44" spans="1:7">
      <c r="A44" s="311">
        <v>43</v>
      </c>
      <c r="B44" s="312" t="s">
        <v>92</v>
      </c>
      <c r="C44" s="313">
        <v>32924</v>
      </c>
      <c r="D44" s="314">
        <v>0.25745897146181296</v>
      </c>
      <c r="E44" s="314">
        <v>0.12149670205722973</v>
      </c>
      <c r="F44" s="314">
        <v>0.19258756639135216</v>
      </c>
      <c r="G44" s="296"/>
    </row>
    <row r="45" spans="1:7" s="322" customFormat="1">
      <c r="A45" s="311"/>
      <c r="B45" s="316" t="s">
        <v>88</v>
      </c>
      <c r="C45" s="317">
        <v>270472</v>
      </c>
      <c r="D45" s="318">
        <v>0.20693547814427349</v>
      </c>
      <c r="E45" s="318">
        <v>9.3348273876683721E-2</v>
      </c>
      <c r="F45" s="318">
        <v>0.15614083802910814</v>
      </c>
      <c r="G45" s="321"/>
    </row>
    <row r="46" spans="1:7">
      <c r="A46" s="311">
        <v>3</v>
      </c>
      <c r="B46" s="312" t="s">
        <v>94</v>
      </c>
      <c r="C46" s="313">
        <v>93658</v>
      </c>
      <c r="D46" s="314">
        <v>0.34562492902948189</v>
      </c>
      <c r="E46" s="314">
        <v>0.23130411203006063</v>
      </c>
      <c r="F46" s="314">
        <v>0.29067107782739987</v>
      </c>
      <c r="G46" s="296"/>
    </row>
    <row r="47" spans="1:7">
      <c r="A47" s="311">
        <v>12</v>
      </c>
      <c r="B47" s="312" t="s">
        <v>95</v>
      </c>
      <c r="C47" s="313">
        <v>32316</v>
      </c>
      <c r="D47" s="314">
        <v>0.31622855343931999</v>
      </c>
      <c r="E47" s="314">
        <v>0.16377859352708271</v>
      </c>
      <c r="F47" s="314">
        <v>0.24432398103835423</v>
      </c>
      <c r="G47" s="296"/>
    </row>
    <row r="48" spans="1:7">
      <c r="A48" s="311">
        <v>46</v>
      </c>
      <c r="B48" s="312" t="s">
        <v>96</v>
      </c>
      <c r="C48" s="313">
        <v>137424</v>
      </c>
      <c r="D48" s="314">
        <v>0.32390439506034124</v>
      </c>
      <c r="E48" s="314">
        <v>0.17346844736619793</v>
      </c>
      <c r="F48" s="314">
        <v>0.25205099564765243</v>
      </c>
      <c r="G48" s="296"/>
    </row>
    <row r="49" spans="1:7" s="322" customFormat="1">
      <c r="A49" s="311"/>
      <c r="B49" s="316" t="s">
        <v>93</v>
      </c>
      <c r="C49" s="317">
        <v>263398</v>
      </c>
      <c r="D49" s="318">
        <v>0.32983910054156779</v>
      </c>
      <c r="E49" s="318">
        <v>0.19095567855438234</v>
      </c>
      <c r="F49" s="318">
        <v>0.26347625244697676</v>
      </c>
      <c r="G49" s="321"/>
    </row>
    <row r="50" spans="1:7">
      <c r="A50" s="311">
        <v>6</v>
      </c>
      <c r="B50" s="312" t="s">
        <v>98</v>
      </c>
      <c r="C50" s="313">
        <v>60929</v>
      </c>
      <c r="D50" s="314">
        <v>0.52238637645201313</v>
      </c>
      <c r="E50" s="314">
        <v>0.39765355802631031</v>
      </c>
      <c r="F50" s="314">
        <v>0.45553711346372389</v>
      </c>
      <c r="G50" s="296"/>
    </row>
    <row r="51" spans="1:7">
      <c r="A51" s="311">
        <v>10</v>
      </c>
      <c r="B51" s="312" t="s">
        <v>99</v>
      </c>
      <c r="C51" s="313">
        <v>40315</v>
      </c>
      <c r="D51" s="314">
        <v>0.4894250185992135</v>
      </c>
      <c r="E51" s="314">
        <v>0.35855003940110325</v>
      </c>
      <c r="F51" s="314">
        <v>0.42317906515372583</v>
      </c>
      <c r="G51" s="296"/>
    </row>
    <row r="52" spans="1:7" s="322" customFormat="1">
      <c r="A52" s="311"/>
      <c r="B52" s="316" t="s">
        <v>97</v>
      </c>
      <c r="C52" s="317">
        <v>101244</v>
      </c>
      <c r="D52" s="318">
        <v>0.50817493630514876</v>
      </c>
      <c r="E52" s="318">
        <v>0.38192735915933446</v>
      </c>
      <c r="F52" s="318">
        <v>0.44207685825193543</v>
      </c>
      <c r="G52" s="321"/>
    </row>
    <row r="53" spans="1:7">
      <c r="A53" s="311">
        <v>15</v>
      </c>
      <c r="B53" s="312" t="s">
        <v>101</v>
      </c>
      <c r="C53" s="313">
        <v>85697</v>
      </c>
      <c r="D53" s="314">
        <v>0.36572400327517796</v>
      </c>
      <c r="E53" s="314">
        <v>0.19689174552502564</v>
      </c>
      <c r="F53" s="314">
        <v>0.28650759422150451</v>
      </c>
      <c r="G53" s="296"/>
    </row>
    <row r="54" spans="1:7">
      <c r="A54" s="311">
        <v>27</v>
      </c>
      <c r="B54" s="312" t="s">
        <v>102</v>
      </c>
      <c r="C54" s="313">
        <v>37362</v>
      </c>
      <c r="D54" s="314">
        <v>0.35796474684236002</v>
      </c>
      <c r="E54" s="314">
        <v>0.2820958821115172</v>
      </c>
      <c r="F54" s="314">
        <v>0.32427224912774044</v>
      </c>
      <c r="G54" s="296"/>
    </row>
    <row r="55" spans="1:7">
      <c r="A55" s="311">
        <v>32</v>
      </c>
      <c r="B55" s="312" t="s">
        <v>103</v>
      </c>
      <c r="C55" s="313">
        <v>39200</v>
      </c>
      <c r="D55" s="314">
        <v>0.42434131838840855</v>
      </c>
      <c r="E55" s="314">
        <v>0.29486021593661482</v>
      </c>
      <c r="F55" s="314">
        <v>0.3655182059769686</v>
      </c>
      <c r="G55" s="296"/>
    </row>
    <row r="56" spans="1:7">
      <c r="A56" s="311">
        <v>36</v>
      </c>
      <c r="B56" s="312" t="s">
        <v>104</v>
      </c>
      <c r="C56" s="313">
        <v>64804</v>
      </c>
      <c r="D56" s="314">
        <v>0.34887926484741238</v>
      </c>
      <c r="E56" s="314">
        <v>0.17467006862572584</v>
      </c>
      <c r="F56" s="314">
        <v>0.26722858179658893</v>
      </c>
      <c r="G56" s="296"/>
    </row>
    <row r="57" spans="1:7" s="322" customFormat="1">
      <c r="A57" s="311"/>
      <c r="B57" s="316" t="s">
        <v>100</v>
      </c>
      <c r="C57" s="317">
        <v>227063</v>
      </c>
      <c r="D57" s="318">
        <v>0.36758485681060776</v>
      </c>
      <c r="E57" s="318">
        <v>0.21556116321588331</v>
      </c>
      <c r="F57" s="318">
        <v>0.29717331783749262</v>
      </c>
      <c r="G57" s="321"/>
    </row>
    <row r="58" spans="1:7" s="322" customFormat="1">
      <c r="A58" s="311">
        <v>28</v>
      </c>
      <c r="B58" s="316" t="s">
        <v>105</v>
      </c>
      <c r="C58" s="317">
        <v>179887</v>
      </c>
      <c r="D58" s="318">
        <v>0.21295245567847276</v>
      </c>
      <c r="E58" s="318">
        <v>8.7875209632025622E-2</v>
      </c>
      <c r="F58" s="318">
        <v>0.15387740926650173</v>
      </c>
      <c r="G58" s="321"/>
    </row>
    <row r="59" spans="1:7" s="322" customFormat="1">
      <c r="A59" s="311">
        <v>30</v>
      </c>
      <c r="B59" s="316" t="s">
        <v>106</v>
      </c>
      <c r="C59" s="317">
        <v>73457</v>
      </c>
      <c r="D59" s="318">
        <v>0.36914715390242175</v>
      </c>
      <c r="E59" s="318">
        <v>0.21639526156055217</v>
      </c>
      <c r="F59" s="318">
        <v>0.29416805827536635</v>
      </c>
      <c r="G59" s="321"/>
    </row>
    <row r="60" spans="1:7" s="322" customFormat="1">
      <c r="A60" s="311">
        <v>31</v>
      </c>
      <c r="B60" s="316" t="s">
        <v>107</v>
      </c>
      <c r="C60" s="317">
        <v>23503</v>
      </c>
      <c r="D60" s="318">
        <v>0.24507728445900878</v>
      </c>
      <c r="E60" s="318">
        <v>9.6338241947489023E-2</v>
      </c>
      <c r="F60" s="318">
        <v>0.17094955813361457</v>
      </c>
      <c r="G60" s="321"/>
    </row>
    <row r="61" spans="1:7">
      <c r="A61" s="311">
        <v>1</v>
      </c>
      <c r="B61" s="312" t="s">
        <v>109</v>
      </c>
      <c r="C61" s="313">
        <v>8340</v>
      </c>
      <c r="D61" s="314">
        <v>0.1605037029391273</v>
      </c>
      <c r="E61" s="314">
        <v>5.4001019367991843E-2</v>
      </c>
      <c r="F61" s="314">
        <v>0.10693130240787753</v>
      </c>
      <c r="G61" s="296"/>
    </row>
    <row r="62" spans="1:7">
      <c r="A62" s="311">
        <v>20</v>
      </c>
      <c r="B62" s="312" t="s">
        <v>110</v>
      </c>
      <c r="C62" s="313">
        <v>19459</v>
      </c>
      <c r="D62" s="314">
        <v>0.14854726368159205</v>
      </c>
      <c r="E62" s="314">
        <v>5.0369151396548656E-2</v>
      </c>
      <c r="F62" s="314">
        <v>0.10218131025646411</v>
      </c>
      <c r="G62" s="296"/>
    </row>
    <row r="63" spans="1:7">
      <c r="A63" s="311">
        <v>48</v>
      </c>
      <c r="B63" s="312" t="s">
        <v>111</v>
      </c>
      <c r="C63" s="313">
        <v>33871</v>
      </c>
      <c r="D63" s="314">
        <v>0.16894635105578928</v>
      </c>
      <c r="E63" s="314">
        <v>6.0500245907398296E-2</v>
      </c>
      <c r="F63" s="314">
        <v>0.11606016995614035</v>
      </c>
      <c r="G63" s="296"/>
    </row>
    <row r="64" spans="1:7" s="322" customFormat="1">
      <c r="A64" s="311">
        <v>16</v>
      </c>
      <c r="B64" s="316" t="s">
        <v>173</v>
      </c>
      <c r="C64" s="317">
        <v>61670</v>
      </c>
      <c r="D64" s="318">
        <v>0.16071366731079575</v>
      </c>
      <c r="E64" s="318">
        <v>5.6205019410252445E-2</v>
      </c>
      <c r="F64" s="318">
        <v>0.11007192960536884</v>
      </c>
      <c r="G64" s="321"/>
    </row>
    <row r="65" spans="1:7" s="322" customFormat="1">
      <c r="A65" s="311">
        <v>26</v>
      </c>
      <c r="B65" s="316" t="s">
        <v>169</v>
      </c>
      <c r="C65" s="317">
        <v>16085</v>
      </c>
      <c r="D65" s="318">
        <v>0.29642545771578027</v>
      </c>
      <c r="E65" s="318">
        <v>0.16072929650134787</v>
      </c>
      <c r="F65" s="318">
        <v>0.22960203265958662</v>
      </c>
      <c r="G65" s="321"/>
    </row>
    <row r="66" spans="1:7">
      <c r="A66" s="311">
        <v>51</v>
      </c>
      <c r="B66" s="312" t="s">
        <v>113</v>
      </c>
      <c r="C66" s="313">
        <v>2240</v>
      </c>
      <c r="D66" s="314">
        <v>0.31440565620857269</v>
      </c>
      <c r="E66" s="314">
        <v>0.192054536906441</v>
      </c>
      <c r="F66" s="314">
        <v>0.25512528473804102</v>
      </c>
      <c r="G66" s="296"/>
    </row>
    <row r="67" spans="1:7">
      <c r="A67" s="311">
        <v>52</v>
      </c>
      <c r="B67" s="312" t="s">
        <v>114</v>
      </c>
      <c r="C67" s="313">
        <v>2314</v>
      </c>
      <c r="D67" s="314">
        <v>0.33388704318936879</v>
      </c>
      <c r="E67" s="314">
        <v>0.23515685766139488</v>
      </c>
      <c r="F67" s="314">
        <v>0.28670548878701524</v>
      </c>
      <c r="G67" s="296"/>
    </row>
    <row r="68" spans="1:7" ht="18.600000000000001" customHeight="1">
      <c r="A68" s="323"/>
      <c r="B68" s="324" t="s">
        <v>46</v>
      </c>
      <c r="C68" s="325">
        <f>C67+C66+C65+C64+C60+C59+C58+C57+C52+C49+C45+C40+C34+C24+C23+C20+C19+C18+C14</f>
        <v>2306433</v>
      </c>
      <c r="D68" s="340">
        <v>0.29699999999999999</v>
      </c>
      <c r="E68" s="326">
        <v>0.17100000000000001</v>
      </c>
      <c r="F68" s="326">
        <v>0.23599999999999999</v>
      </c>
    </row>
    <row r="69" spans="1:7">
      <c r="B69" s="328"/>
      <c r="C69" s="329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I176"/>
  <sheetViews>
    <sheetView showGridLines="0" showRowColHeaders="0" workbookViewId="0">
      <selection activeCell="A10" sqref="A10"/>
    </sheetView>
  </sheetViews>
  <sheetFormatPr baseColWidth="10" defaultRowHeight="12.75"/>
  <cols>
    <col min="1" max="2" width="11.42578125" style="26"/>
    <col min="3" max="3" width="11.42578125" style="26" customWidth="1"/>
    <col min="4" max="16384" width="11.42578125" style="26"/>
  </cols>
  <sheetData>
    <row r="3" spans="1:9">
      <c r="B3" s="27"/>
    </row>
    <row r="6" spans="1:9" ht="35.25" customHeight="1">
      <c r="I6" s="10"/>
    </row>
    <row r="7" spans="1:9" ht="18.75">
      <c r="A7" s="341" t="s">
        <v>176</v>
      </c>
      <c r="B7" s="342"/>
      <c r="C7" s="342"/>
      <c r="D7" s="342"/>
      <c r="E7" s="342"/>
      <c r="F7" s="342"/>
      <c r="G7" s="342"/>
      <c r="H7" s="342"/>
    </row>
    <row r="8" spans="1:9" ht="24.95" customHeight="1">
      <c r="A8" s="28"/>
      <c r="B8" s="28"/>
      <c r="C8" s="28"/>
      <c r="D8" s="28"/>
      <c r="E8" s="29"/>
      <c r="F8" s="29"/>
      <c r="G8" s="30"/>
      <c r="H8" s="30"/>
    </row>
    <row r="9" spans="1:9" s="29" customFormat="1" ht="24" customHeight="1">
      <c r="A9" s="10" t="s">
        <v>203</v>
      </c>
      <c r="B9" s="10"/>
      <c r="C9" s="31"/>
      <c r="D9" s="28"/>
      <c r="G9" s="30"/>
      <c r="H9" s="30"/>
    </row>
    <row r="10" spans="1:9" s="29" customFormat="1" ht="24" customHeight="1">
      <c r="A10" s="10" t="s">
        <v>185</v>
      </c>
      <c r="B10" s="10"/>
      <c r="C10" s="10"/>
      <c r="D10" s="10"/>
      <c r="E10" s="10"/>
      <c r="F10" s="10"/>
      <c r="G10" s="32"/>
      <c r="H10" s="30"/>
    </row>
    <row r="11" spans="1:9" s="29" customFormat="1" ht="24" customHeight="1">
      <c r="A11" s="10" t="s">
        <v>200</v>
      </c>
      <c r="B11" s="10"/>
      <c r="C11" s="10"/>
      <c r="D11" s="10"/>
      <c r="E11" s="10"/>
      <c r="F11" s="10"/>
      <c r="G11" s="30"/>
      <c r="H11" s="30"/>
    </row>
    <row r="12" spans="1:9" s="29" customFormat="1" ht="24" customHeight="1">
      <c r="A12" s="10" t="s">
        <v>179</v>
      </c>
      <c r="B12" s="10"/>
      <c r="C12" s="10"/>
      <c r="D12" s="10"/>
      <c r="G12" s="30"/>
      <c r="H12" s="30"/>
    </row>
    <row r="13" spans="1:9" s="29" customFormat="1" ht="24" customHeight="1">
      <c r="A13" s="10" t="s">
        <v>178</v>
      </c>
      <c r="B13" s="10"/>
      <c r="C13" s="10"/>
      <c r="D13" s="10"/>
      <c r="E13" s="10"/>
      <c r="G13" s="30"/>
      <c r="H13" s="30"/>
    </row>
    <row r="14" spans="1:9" s="29" customFormat="1" ht="24" customHeight="1">
      <c r="A14" s="10" t="s">
        <v>180</v>
      </c>
      <c r="B14" s="10"/>
      <c r="C14" s="10"/>
      <c r="D14" s="10"/>
      <c r="G14" s="30"/>
      <c r="H14" s="30"/>
    </row>
    <row r="15" spans="1:9" s="29" customFormat="1" ht="24" customHeight="1">
      <c r="A15" s="10" t="s">
        <v>182</v>
      </c>
      <c r="B15" s="10"/>
      <c r="C15" s="10"/>
      <c r="D15" s="10"/>
      <c r="G15" s="30"/>
      <c r="H15" s="30"/>
    </row>
    <row r="16" spans="1:9" s="29" customFormat="1" ht="24" customHeight="1">
      <c r="A16" s="10" t="s">
        <v>181</v>
      </c>
      <c r="B16" s="10"/>
      <c r="C16" s="10"/>
      <c r="D16" s="10"/>
      <c r="G16" s="30"/>
      <c r="H16" s="30"/>
    </row>
    <row r="17" spans="1:8" s="29" customFormat="1" ht="24" customHeight="1">
      <c r="A17" s="10" t="s">
        <v>183</v>
      </c>
      <c r="B17" s="10"/>
      <c r="C17" s="10"/>
      <c r="D17" s="10"/>
      <c r="E17" s="10"/>
      <c r="F17" s="10"/>
      <c r="G17" s="32"/>
      <c r="H17" s="32"/>
    </row>
    <row r="18" spans="1:8" s="29" customFormat="1" ht="24" customHeight="1">
      <c r="A18" s="10" t="s">
        <v>184</v>
      </c>
      <c r="B18" s="10"/>
      <c r="C18" s="10"/>
      <c r="D18" s="10"/>
      <c r="E18" s="10"/>
      <c r="F18" s="10"/>
      <c r="G18" s="32"/>
      <c r="H18" s="30"/>
    </row>
    <row r="19" spans="1:8" s="29" customFormat="1" ht="24" customHeight="1">
      <c r="A19" s="10" t="s">
        <v>186</v>
      </c>
      <c r="B19" s="10"/>
      <c r="C19" s="10"/>
      <c r="D19" s="10"/>
      <c r="E19" s="10"/>
      <c r="G19" s="30"/>
      <c r="H19" s="30"/>
    </row>
    <row r="20" spans="1:8" s="29" customFormat="1" ht="24" customHeight="1">
      <c r="A20" s="10" t="s">
        <v>187</v>
      </c>
      <c r="B20" s="10"/>
      <c r="C20" s="10"/>
      <c r="D20" s="10"/>
      <c r="G20" s="30"/>
      <c r="H20" s="30"/>
    </row>
    <row r="21" spans="1:8" ht="20.100000000000001" customHeight="1">
      <c r="A21" s="10"/>
      <c r="B21" s="33"/>
      <c r="C21" s="33"/>
      <c r="D21" s="29"/>
      <c r="E21" s="29"/>
      <c r="F21" s="29"/>
    </row>
    <row r="22" spans="1:8" ht="20.100000000000001" customHeight="1">
      <c r="A22" s="10"/>
      <c r="B22" s="33"/>
    </row>
    <row r="23" spans="1:8" ht="20.100000000000001" customHeight="1">
      <c r="A23" s="10"/>
      <c r="B23" s="33"/>
    </row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A7:H7"/>
  </mergeCells>
  <hyperlinks>
    <hyperlink ref="A10:G10" location="'Distrib - regím. Altas nuevas'!A1" display="Distribución por regímenes y clases de pensión. Altas nuevas de pensiones." xr:uid="{00000000-0004-0000-0100-000000000000}"/>
    <hyperlink ref="A11:F11" location="'Clase, sexo y edad'!A1" display="Pensiones en vigor por clase, sexo y grupos de edad. Total sistema." xr:uid="{00000000-0004-0000-0100-000001000000}"/>
    <hyperlink ref="A12:D12" location="'Nº pens. por clases'!A1" display="Número de pensiones (por clase de pensión)" xr:uid="{00000000-0004-0000-0100-000002000000}"/>
    <hyperlink ref="A13:E13" location="'Importe €'!A1" display="Importe mensual de la nómina (por clase de pensión)" xr:uid="{00000000-0004-0000-0100-000003000000}"/>
    <hyperlink ref="A14:D14" location="'P. Media €'!A1" display="Pensión media mensual (por clase de pensión)" xr:uid="{00000000-0004-0000-0100-000004000000}"/>
    <hyperlink ref="A15:D15" location="'Pensiones - mínimos'!A1" display="Pensiones en vigor(complementadas a mínimos)" xr:uid="{00000000-0004-0000-0100-000005000000}"/>
    <hyperlink ref="A16:D16" location="'Pensión media (nuevas altas)'!A1" display="Evolución de la pensión media (nuevas altas)" xr:uid="{00000000-0004-0000-0100-000006000000}"/>
    <hyperlink ref="A17:H17" location="'Número pensiones (IP-J-V)'!A1" display="Número de pensiones y pensión media (Incapacidad Permanente, Jubilación y Viudedad)" xr:uid="{00000000-0004-0000-0100-000007000000}"/>
    <hyperlink ref="A18:G18" location="'Número pensiones (O-FM)'!A1" display="Número de pensiones y pensión media (Orfandad y Favor de Familiares)" xr:uid="{00000000-0004-0000-0100-000008000000}"/>
    <hyperlink ref="A19:E19" location="'Evolución y pensión media'!A1" display="Evolución del número de pensiones y de la pensión media." xr:uid="{00000000-0004-0000-0100-000009000000}"/>
    <hyperlink ref="A20:D20" location="'Minimos prov'!A1" display="Pensiones con complemento a mínimos." xr:uid="{00000000-0004-0000-0100-00000A000000}"/>
    <hyperlink ref="A21:C21" location="'Altas y Bajas por Provincias'!A1" display="Altas y Bajas por provincias" xr:uid="{00000000-0004-0000-0100-00000B000000}"/>
    <hyperlink ref="A9" location="Portada!A1" display="Portada" xr:uid="{00000000-0004-0000-0100-00000C000000}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E76"/>
  <sheetViews>
    <sheetView showGridLines="0" showRowColHeaders="0" showZeros="0" showOutlineSymbols="0" zoomScaleNormal="100" workbookViewId="0">
      <selection activeCell="X9" sqref="X9"/>
    </sheetView>
  </sheetViews>
  <sheetFormatPr baseColWidth="10" defaultColWidth="11.5703125" defaultRowHeight="15.75"/>
  <cols>
    <col min="1" max="1" width="10.42578125" style="38" customWidth="1"/>
    <col min="2" max="2" width="26" style="38" customWidth="1"/>
    <col min="3" max="3" width="2" style="38" customWidth="1"/>
    <col min="4" max="4" width="12.7109375" style="38" customWidth="1"/>
    <col min="5" max="5" width="2" style="38" customWidth="1"/>
    <col min="6" max="6" width="11.5703125" style="38" customWidth="1"/>
    <col min="7" max="7" width="2" style="38" customWidth="1"/>
    <col min="8" max="8" width="10.42578125" style="38" customWidth="1"/>
    <col min="9" max="9" width="1.140625" style="38" customWidth="1"/>
    <col min="10" max="10" width="14.140625" style="38" customWidth="1"/>
    <col min="11" max="11" width="2" style="38" customWidth="1"/>
    <col min="12" max="12" width="13.7109375" style="38" customWidth="1"/>
    <col min="13" max="13" width="1.140625" style="38" customWidth="1"/>
    <col min="14" max="14" width="11.85546875" style="38" customWidth="1"/>
    <col min="15" max="15" width="2" style="38" customWidth="1"/>
    <col min="16" max="16" width="13.7109375" style="38" customWidth="1"/>
    <col min="17" max="17" width="2" style="38" customWidth="1"/>
    <col min="18" max="18" width="13.7109375" style="38" customWidth="1"/>
    <col min="19" max="19" width="2" style="38" customWidth="1"/>
    <col min="20" max="20" width="10.42578125" style="38" customWidth="1"/>
    <col min="21" max="21" width="3.28515625" style="38" customWidth="1"/>
    <col min="22" max="22" width="8.85546875" style="38" customWidth="1"/>
    <col min="23" max="27" width="11.28515625" style="39" customWidth="1"/>
    <col min="28" max="31" width="11.5703125" style="39"/>
    <col min="32" max="16384" width="11.5703125" style="38"/>
  </cols>
  <sheetData>
    <row r="1" spans="1:22" ht="65.849999999999994" customHeight="1">
      <c r="A1" s="34" t="s">
        <v>190</v>
      </c>
      <c r="B1" s="35"/>
      <c r="C1" s="36"/>
      <c r="D1" s="35"/>
      <c r="E1" s="35"/>
      <c r="F1" s="35"/>
      <c r="G1" s="35"/>
      <c r="H1" s="35"/>
      <c r="I1" s="36"/>
      <c r="J1" s="35"/>
      <c r="K1" s="37"/>
      <c r="L1" s="35"/>
      <c r="M1" s="37"/>
      <c r="N1" s="35"/>
      <c r="O1" s="36"/>
      <c r="P1" s="35"/>
      <c r="Q1" s="37"/>
      <c r="R1" s="35"/>
      <c r="S1" s="37"/>
      <c r="T1" s="35"/>
      <c r="V1" s="10" t="s">
        <v>188</v>
      </c>
    </row>
    <row r="2" spans="1:22" ht="39.950000000000003" customHeight="1">
      <c r="A2" s="34" t="s">
        <v>146</v>
      </c>
      <c r="B2" s="35"/>
      <c r="C2" s="36"/>
      <c r="D2" s="35"/>
      <c r="E2" s="35"/>
      <c r="F2" s="35"/>
      <c r="G2" s="35"/>
      <c r="H2" s="35"/>
      <c r="I2" s="36"/>
      <c r="J2" s="35"/>
      <c r="K2" s="37"/>
      <c r="L2" s="35"/>
      <c r="M2" s="37"/>
      <c r="N2" s="35"/>
      <c r="O2" s="36"/>
      <c r="P2" s="35"/>
      <c r="Q2" s="37"/>
      <c r="R2" s="35"/>
      <c r="S2" s="37"/>
      <c r="T2" s="35"/>
    </row>
    <row r="3" spans="1:22" ht="43.15" customHeight="1">
      <c r="A3" s="40" t="s">
        <v>147</v>
      </c>
      <c r="B3" s="40"/>
      <c r="C3" s="41"/>
      <c r="D3" s="40"/>
      <c r="E3" s="40"/>
      <c r="F3" s="40"/>
      <c r="G3" s="40"/>
      <c r="H3" s="40"/>
      <c r="I3" s="41"/>
      <c r="J3" s="40"/>
      <c r="K3" s="42"/>
      <c r="L3" s="40"/>
      <c r="M3" s="42"/>
      <c r="N3" s="40"/>
      <c r="O3" s="41"/>
      <c r="P3" s="40"/>
      <c r="Q3" s="42"/>
      <c r="R3" s="40"/>
      <c r="S3" s="42"/>
      <c r="T3" s="40"/>
    </row>
    <row r="4" spans="1:22" ht="27.95" customHeight="1">
      <c r="A4" s="344" t="s">
        <v>148</v>
      </c>
      <c r="B4" s="345"/>
      <c r="C4" s="43"/>
      <c r="D4" s="346" t="s">
        <v>149</v>
      </c>
      <c r="E4" s="347"/>
      <c r="F4" s="347"/>
      <c r="G4" s="347"/>
      <c r="H4" s="348"/>
      <c r="I4" s="43"/>
      <c r="J4" s="346" t="s">
        <v>50</v>
      </c>
      <c r="K4" s="347"/>
      <c r="L4" s="347"/>
      <c r="M4" s="347"/>
      <c r="N4" s="348"/>
      <c r="O4" s="43"/>
      <c r="P4" s="346" t="s">
        <v>51</v>
      </c>
      <c r="Q4" s="347"/>
      <c r="R4" s="347"/>
      <c r="S4" s="347"/>
      <c r="T4" s="348"/>
    </row>
    <row r="5" spans="1:22" ht="27.95" customHeight="1">
      <c r="A5" s="44" t="s">
        <v>150</v>
      </c>
      <c r="B5" s="45"/>
      <c r="C5" s="46"/>
      <c r="D5" s="47" t="s">
        <v>7</v>
      </c>
      <c r="E5" s="48"/>
      <c r="F5" s="47" t="s">
        <v>151</v>
      </c>
      <c r="G5" s="48"/>
      <c r="H5" s="47" t="s">
        <v>152</v>
      </c>
      <c r="I5" s="46"/>
      <c r="J5" s="47" t="s">
        <v>7</v>
      </c>
      <c r="K5" s="49"/>
      <c r="L5" s="47" t="s">
        <v>151</v>
      </c>
      <c r="M5" s="49"/>
      <c r="N5" s="47" t="s">
        <v>152</v>
      </c>
      <c r="O5" s="46"/>
      <c r="P5" s="47" t="s">
        <v>7</v>
      </c>
      <c r="Q5" s="49"/>
      <c r="R5" s="47" t="s">
        <v>151</v>
      </c>
      <c r="S5" s="49"/>
      <c r="T5" s="50" t="s">
        <v>152</v>
      </c>
    </row>
    <row r="6" spans="1:22" ht="9.9499999999999993" customHeight="1">
      <c r="A6" s="51"/>
      <c r="B6" s="51"/>
      <c r="C6" s="52"/>
      <c r="D6" s="51"/>
      <c r="F6" s="51"/>
      <c r="H6" s="51"/>
      <c r="I6" s="52"/>
      <c r="J6" s="51"/>
      <c r="K6" s="53"/>
      <c r="L6" s="51"/>
      <c r="M6" s="53"/>
      <c r="N6" s="51"/>
      <c r="O6" s="52"/>
      <c r="P6" s="51"/>
      <c r="Q6" s="53"/>
      <c r="R6" s="51"/>
      <c r="S6" s="53"/>
      <c r="T6" s="51"/>
    </row>
    <row r="7" spans="1:22" ht="18.95" customHeight="1">
      <c r="A7" s="38" t="s">
        <v>153</v>
      </c>
      <c r="B7" s="54"/>
      <c r="C7" s="55"/>
      <c r="D7" s="56">
        <v>719535</v>
      </c>
      <c r="E7" s="56"/>
      <c r="F7" s="56">
        <v>724148.39945999952</v>
      </c>
      <c r="G7" s="56"/>
      <c r="H7" s="57">
        <v>1006.4116401008979</v>
      </c>
      <c r="I7" s="55"/>
      <c r="J7" s="56">
        <v>4357739</v>
      </c>
      <c r="K7" s="58"/>
      <c r="L7" s="56">
        <v>5702436.6200400004</v>
      </c>
      <c r="M7" s="58"/>
      <c r="N7" s="57">
        <v>1308.5769065196423</v>
      </c>
      <c r="O7" s="55"/>
      <c r="P7" s="56">
        <v>1731641</v>
      </c>
      <c r="Q7" s="58"/>
      <c r="R7" s="56">
        <v>1339738.6790499988</v>
      </c>
      <c r="S7" s="58"/>
      <c r="T7" s="57">
        <v>773.68154198820582</v>
      </c>
      <c r="U7" s="59"/>
      <c r="V7" s="59"/>
    </row>
    <row r="8" spans="1:22" ht="27.95" customHeight="1">
      <c r="A8" s="38" t="s">
        <v>154</v>
      </c>
      <c r="B8" s="54"/>
      <c r="C8" s="55"/>
      <c r="D8" s="56">
        <v>118142</v>
      </c>
      <c r="E8" s="56"/>
      <c r="F8" s="56">
        <v>88736.809349999981</v>
      </c>
      <c r="G8" s="56"/>
      <c r="H8" s="57">
        <v>751.10298919943784</v>
      </c>
      <c r="I8" s="55"/>
      <c r="J8" s="56">
        <v>1306541</v>
      </c>
      <c r="K8" s="58"/>
      <c r="L8" s="56">
        <v>1015348.4388600006</v>
      </c>
      <c r="M8" s="58"/>
      <c r="N8" s="57">
        <v>777.12711568944303</v>
      </c>
      <c r="O8" s="55"/>
      <c r="P8" s="56">
        <v>468230</v>
      </c>
      <c r="Q8" s="58"/>
      <c r="R8" s="56">
        <v>245157.78636999999</v>
      </c>
      <c r="S8" s="58"/>
      <c r="T8" s="57">
        <v>523.58410689191203</v>
      </c>
      <c r="U8" s="59"/>
      <c r="V8" s="59"/>
    </row>
    <row r="9" spans="1:22" ht="27.95" customHeight="1">
      <c r="A9" s="38" t="s">
        <v>155</v>
      </c>
      <c r="B9" s="54"/>
      <c r="C9" s="55"/>
      <c r="D9" s="56">
        <v>7165</v>
      </c>
      <c r="E9" s="56"/>
      <c r="F9" s="56">
        <v>6919.1848899999977</v>
      </c>
      <c r="G9" s="56"/>
      <c r="H9" s="57">
        <v>965.69223866015318</v>
      </c>
      <c r="I9" s="55"/>
      <c r="J9" s="56">
        <v>67877</v>
      </c>
      <c r="K9" s="58"/>
      <c r="L9" s="56">
        <v>88120.614329999938</v>
      </c>
      <c r="M9" s="58"/>
      <c r="N9" s="57">
        <v>1298.2396736744397</v>
      </c>
      <c r="O9" s="55"/>
      <c r="P9" s="56">
        <v>42283</v>
      </c>
      <c r="Q9" s="58"/>
      <c r="R9" s="56">
        <v>30431.939080000004</v>
      </c>
      <c r="S9" s="58"/>
      <c r="T9" s="57">
        <v>719.72043327105462</v>
      </c>
      <c r="U9" s="59"/>
      <c r="V9" s="59"/>
    </row>
    <row r="10" spans="1:22" ht="27.95" customHeight="1">
      <c r="A10" s="38" t="s">
        <v>156</v>
      </c>
      <c r="B10" s="54"/>
      <c r="C10" s="55"/>
      <c r="D10" s="56">
        <v>2488</v>
      </c>
      <c r="E10" s="56"/>
      <c r="F10" s="56">
        <v>4022.3795499999992</v>
      </c>
      <c r="G10" s="56"/>
      <c r="H10" s="57">
        <v>1616.7120377813503</v>
      </c>
      <c r="I10" s="55"/>
      <c r="J10" s="56">
        <v>36426</v>
      </c>
      <c r="K10" s="58"/>
      <c r="L10" s="56">
        <v>83166.623969999986</v>
      </c>
      <c r="M10" s="58"/>
      <c r="N10" s="57">
        <v>2283.1665285784875</v>
      </c>
      <c r="O10" s="55"/>
      <c r="P10" s="56">
        <v>21644</v>
      </c>
      <c r="Q10" s="58"/>
      <c r="R10" s="56">
        <v>22710.23361000001</v>
      </c>
      <c r="S10" s="58"/>
      <c r="T10" s="57">
        <v>1049.2623179634083</v>
      </c>
      <c r="U10" s="59"/>
      <c r="V10" s="59"/>
    </row>
    <row r="11" spans="1:22" ht="27.95" customHeight="1">
      <c r="A11" s="38" t="s">
        <v>157</v>
      </c>
      <c r="B11" s="54"/>
      <c r="C11" s="55"/>
      <c r="D11" s="56">
        <v>85200</v>
      </c>
      <c r="E11" s="56"/>
      <c r="F11" s="56">
        <v>97198.911949999994</v>
      </c>
      <c r="G11" s="56"/>
      <c r="H11" s="57">
        <v>1140.8322998826291</v>
      </c>
      <c r="I11" s="55"/>
      <c r="J11" s="56">
        <v>53107</v>
      </c>
      <c r="K11" s="58"/>
      <c r="L11" s="56">
        <v>65242.181569999986</v>
      </c>
      <c r="M11" s="58"/>
      <c r="N11" s="57">
        <v>1228.5043698570807</v>
      </c>
      <c r="O11" s="55"/>
      <c r="P11" s="56">
        <v>53773</v>
      </c>
      <c r="Q11" s="58"/>
      <c r="R11" s="56">
        <v>48001.334500000004</v>
      </c>
      <c r="S11" s="58"/>
      <c r="T11" s="57">
        <v>892.6661056664127</v>
      </c>
      <c r="U11" s="59"/>
      <c r="V11" s="59"/>
    </row>
    <row r="12" spans="1:22" ht="27.95" customHeight="1">
      <c r="A12" s="38" t="s">
        <v>158</v>
      </c>
      <c r="B12" s="54"/>
      <c r="C12" s="55"/>
      <c r="D12" s="56">
        <v>11967</v>
      </c>
      <c r="E12" s="56"/>
      <c r="F12" s="56">
        <v>13296.729149999997</v>
      </c>
      <c r="G12" s="56"/>
      <c r="H12" s="57">
        <v>1111.1163324141387</v>
      </c>
      <c r="I12" s="55"/>
      <c r="J12" s="56">
        <v>10665</v>
      </c>
      <c r="K12" s="58"/>
      <c r="L12" s="56">
        <v>18023.057920000003</v>
      </c>
      <c r="M12" s="58"/>
      <c r="N12" s="57">
        <v>1689.9257308954525</v>
      </c>
      <c r="O12" s="55"/>
      <c r="P12" s="56">
        <v>10953</v>
      </c>
      <c r="Q12" s="58"/>
      <c r="R12" s="56">
        <v>12603.344150000003</v>
      </c>
      <c r="S12" s="58"/>
      <c r="T12" s="57">
        <v>1150.6750798867893</v>
      </c>
      <c r="U12" s="59"/>
      <c r="V12" s="59"/>
    </row>
    <row r="13" spans="1:22" ht="27.95" customHeight="1">
      <c r="A13" s="38" t="s">
        <v>159</v>
      </c>
      <c r="B13" s="54"/>
      <c r="C13" s="55"/>
      <c r="D13" s="56">
        <v>6323</v>
      </c>
      <c r="E13" s="56"/>
      <c r="F13" s="56">
        <v>2605.0007599999985</v>
      </c>
      <c r="G13" s="56"/>
      <c r="H13" s="57">
        <v>411.988100585165</v>
      </c>
      <c r="I13" s="55"/>
      <c r="J13" s="56">
        <v>249263</v>
      </c>
      <c r="K13" s="58"/>
      <c r="L13" s="56">
        <v>100422.68482999998</v>
      </c>
      <c r="M13" s="58"/>
      <c r="N13" s="57">
        <v>402.87842491665424</v>
      </c>
      <c r="O13" s="55"/>
      <c r="P13" s="56">
        <v>22874</v>
      </c>
      <c r="Q13" s="58"/>
      <c r="R13" s="56">
        <v>9386.0269499999886</v>
      </c>
      <c r="S13" s="58"/>
      <c r="T13" s="57">
        <v>410.33605622103647</v>
      </c>
      <c r="U13" s="59"/>
      <c r="V13" s="59"/>
    </row>
    <row r="14" spans="1:22" ht="16.149999999999999" customHeight="1">
      <c r="B14" s="54"/>
      <c r="C14" s="55"/>
      <c r="D14" s="56"/>
      <c r="E14" s="56"/>
      <c r="F14" s="56"/>
      <c r="G14" s="56"/>
      <c r="H14" s="57"/>
      <c r="I14" s="55"/>
      <c r="J14" s="56"/>
      <c r="K14" s="58"/>
      <c r="L14" s="56"/>
      <c r="M14" s="58"/>
      <c r="N14" s="57"/>
      <c r="O14" s="55"/>
      <c r="P14" s="56"/>
      <c r="Q14" s="58"/>
      <c r="R14" s="56"/>
      <c r="S14" s="58"/>
      <c r="T14" s="57"/>
    </row>
    <row r="15" spans="1:22" s="39" customFormat="1" ht="19.5" customHeight="1">
      <c r="A15" s="60" t="s">
        <v>160</v>
      </c>
      <c r="B15" s="61"/>
      <c r="C15" s="62"/>
      <c r="D15" s="61">
        <v>950820</v>
      </c>
      <c r="E15" s="61"/>
      <c r="F15" s="61">
        <v>936927.41510999831</v>
      </c>
      <c r="G15" s="61"/>
      <c r="H15" s="63">
        <v>985.388838171261</v>
      </c>
      <c r="I15" s="62"/>
      <c r="J15" s="61">
        <v>6081618</v>
      </c>
      <c r="K15" s="64"/>
      <c r="L15" s="61">
        <v>7072760.2215199908</v>
      </c>
      <c r="M15" s="64"/>
      <c r="N15" s="63">
        <v>1162.9734425148029</v>
      </c>
      <c r="O15" s="62"/>
      <c r="P15" s="61">
        <v>2351398</v>
      </c>
      <c r="Q15" s="64"/>
      <c r="R15" s="61">
        <v>1708029.3437100006</v>
      </c>
      <c r="S15" s="64"/>
      <c r="T15" s="63">
        <v>726.38887321925108</v>
      </c>
      <c r="U15" s="38"/>
      <c r="V15" s="38"/>
    </row>
    <row r="16" spans="1:22" ht="13.9" customHeight="1">
      <c r="A16" s="34"/>
      <c r="B16" s="35"/>
      <c r="C16" s="36"/>
      <c r="D16" s="35"/>
      <c r="E16" s="35"/>
      <c r="F16" s="35"/>
      <c r="G16" s="35"/>
      <c r="H16" s="35"/>
      <c r="I16" s="36"/>
      <c r="J16" s="35"/>
      <c r="K16" s="37"/>
      <c r="L16" s="35"/>
      <c r="M16" s="37"/>
      <c r="N16" s="35"/>
      <c r="O16" s="36"/>
      <c r="P16" s="35"/>
      <c r="Q16" s="37"/>
      <c r="R16" s="35"/>
      <c r="S16" s="37"/>
      <c r="T16" s="35"/>
    </row>
    <row r="17" spans="1:22" s="39" customFormat="1" ht="50.25" customHeight="1">
      <c r="A17" s="349"/>
      <c r="B17" s="349"/>
      <c r="C17" s="65"/>
      <c r="D17" s="66" t="s">
        <v>141</v>
      </c>
      <c r="E17" s="66"/>
      <c r="F17" s="66" t="s">
        <v>141</v>
      </c>
      <c r="G17" s="66"/>
      <c r="H17" s="66" t="s">
        <v>141</v>
      </c>
      <c r="I17" s="66"/>
      <c r="J17" s="66" t="s">
        <v>141</v>
      </c>
      <c r="K17" s="66"/>
      <c r="L17" s="66" t="s">
        <v>141</v>
      </c>
      <c r="M17" s="66"/>
      <c r="N17" s="66" t="s">
        <v>141</v>
      </c>
      <c r="O17" s="66"/>
      <c r="P17" s="66" t="s">
        <v>141</v>
      </c>
      <c r="Q17" s="66"/>
      <c r="R17" s="66" t="s">
        <v>141</v>
      </c>
      <c r="S17" s="66"/>
      <c r="T17" s="66" t="s">
        <v>141</v>
      </c>
      <c r="U17" s="38"/>
      <c r="V17" s="38"/>
    </row>
    <row r="18" spans="1:22" s="39" customFormat="1" ht="9.9499999999999993" customHeight="1">
      <c r="A18" s="343"/>
      <c r="B18" s="343"/>
      <c r="C18" s="40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38"/>
      <c r="V18" s="38"/>
    </row>
    <row r="19" spans="1:22" s="39" customFormat="1" ht="27.95" customHeight="1">
      <c r="A19" s="355" t="s">
        <v>148</v>
      </c>
      <c r="B19" s="356"/>
      <c r="C19" s="43"/>
      <c r="D19" s="346" t="s">
        <v>116</v>
      </c>
      <c r="E19" s="350"/>
      <c r="F19" s="350"/>
      <c r="G19" s="350"/>
      <c r="H19" s="351"/>
      <c r="I19" s="43"/>
      <c r="J19" s="346" t="s">
        <v>117</v>
      </c>
      <c r="K19" s="350"/>
      <c r="L19" s="350"/>
      <c r="M19" s="350"/>
      <c r="N19" s="351"/>
      <c r="O19" s="43"/>
      <c r="P19" s="346" t="s">
        <v>161</v>
      </c>
      <c r="Q19" s="350"/>
      <c r="R19" s="350"/>
      <c r="S19" s="350"/>
      <c r="T19" s="351"/>
      <c r="U19" s="38"/>
      <c r="V19" s="68"/>
    </row>
    <row r="20" spans="1:22" s="39" customFormat="1" ht="27.95" customHeight="1">
      <c r="A20" s="69" t="s">
        <v>150</v>
      </c>
      <c r="B20" s="45"/>
      <c r="C20" s="46"/>
      <c r="D20" s="47" t="s">
        <v>7</v>
      </c>
      <c r="E20" s="48"/>
      <c r="F20" s="47" t="s">
        <v>151</v>
      </c>
      <c r="G20" s="48"/>
      <c r="H20" s="47" t="s">
        <v>152</v>
      </c>
      <c r="I20" s="46"/>
      <c r="J20" s="47" t="s">
        <v>7</v>
      </c>
      <c r="K20" s="49"/>
      <c r="L20" s="47" t="s">
        <v>151</v>
      </c>
      <c r="M20" s="49"/>
      <c r="N20" s="47" t="s">
        <v>152</v>
      </c>
      <c r="O20" s="46"/>
      <c r="P20" s="47" t="s">
        <v>7</v>
      </c>
      <c r="Q20" s="49"/>
      <c r="R20" s="47" t="s">
        <v>151</v>
      </c>
      <c r="S20" s="49"/>
      <c r="T20" s="50" t="s">
        <v>152</v>
      </c>
      <c r="U20" s="38"/>
      <c r="V20" s="38"/>
    </row>
    <row r="21" spans="1:22" s="39" customFormat="1" ht="9.9499999999999993" customHeight="1">
      <c r="A21" s="357"/>
      <c r="B21" s="357"/>
      <c r="C21" s="52"/>
      <c r="D21" s="51"/>
      <c r="E21" s="38"/>
      <c r="F21" s="51"/>
      <c r="G21" s="38"/>
      <c r="H21" s="51"/>
      <c r="I21" s="52"/>
      <c r="J21" s="51"/>
      <c r="K21" s="53"/>
      <c r="L21" s="51"/>
      <c r="M21" s="53"/>
      <c r="N21" s="51"/>
      <c r="O21" s="52"/>
      <c r="P21" s="66"/>
      <c r="Q21" s="70"/>
      <c r="R21" s="66"/>
      <c r="S21" s="70"/>
      <c r="T21" s="66"/>
      <c r="U21" s="38"/>
      <c r="V21" s="38"/>
    </row>
    <row r="22" spans="1:22" s="39" customFormat="1" ht="19.5" customHeight="1">
      <c r="A22" s="38" t="s">
        <v>153</v>
      </c>
      <c r="B22" s="54"/>
      <c r="C22" s="55"/>
      <c r="D22" s="56">
        <v>256474</v>
      </c>
      <c r="E22" s="56"/>
      <c r="F22" s="56">
        <v>108063.73304000005</v>
      </c>
      <c r="G22" s="56"/>
      <c r="H22" s="57">
        <v>421.34381278414207</v>
      </c>
      <c r="I22" s="55"/>
      <c r="J22" s="56">
        <v>30598</v>
      </c>
      <c r="K22" s="58"/>
      <c r="L22" s="56">
        <v>18744.754760000011</v>
      </c>
      <c r="M22" s="58"/>
      <c r="N22" s="57">
        <v>612.61372508007094</v>
      </c>
      <c r="O22" s="55"/>
      <c r="P22" s="56">
        <v>7095987</v>
      </c>
      <c r="Q22" s="58"/>
      <c r="R22" s="56">
        <v>7893132.1863500159</v>
      </c>
      <c r="S22" s="58"/>
      <c r="T22" s="57">
        <v>1112.3374643090547</v>
      </c>
      <c r="U22" s="38"/>
      <c r="V22" s="71"/>
    </row>
    <row r="23" spans="1:22" s="39" customFormat="1" ht="27.95" customHeight="1">
      <c r="A23" s="38" t="s">
        <v>154</v>
      </c>
      <c r="B23" s="54"/>
      <c r="C23" s="55"/>
      <c r="D23" s="56">
        <v>64181</v>
      </c>
      <c r="E23" s="56"/>
      <c r="F23" s="56">
        <v>21944.33251</v>
      </c>
      <c r="G23" s="56"/>
      <c r="H23" s="57">
        <v>341.91322213739272</v>
      </c>
      <c r="I23" s="55"/>
      <c r="J23" s="56">
        <v>9880</v>
      </c>
      <c r="K23" s="58"/>
      <c r="L23" s="56">
        <v>4605.5682400000005</v>
      </c>
      <c r="M23" s="58"/>
      <c r="N23" s="57">
        <v>466.15063157894741</v>
      </c>
      <c r="O23" s="55"/>
      <c r="P23" s="56">
        <v>1966974</v>
      </c>
      <c r="Q23" s="58"/>
      <c r="R23" s="56">
        <v>1375792.9353300005</v>
      </c>
      <c r="S23" s="58"/>
      <c r="T23" s="57">
        <v>699.44642650589196</v>
      </c>
      <c r="U23" s="38"/>
      <c r="V23" s="71"/>
    </row>
    <row r="24" spans="1:22" s="39" customFormat="1" ht="27.95" customHeight="1">
      <c r="A24" s="38" t="s">
        <v>155</v>
      </c>
      <c r="B24" s="54"/>
      <c r="C24" s="55"/>
      <c r="D24" s="56">
        <v>4963</v>
      </c>
      <c r="E24" s="56"/>
      <c r="F24" s="56">
        <v>2406.0004599999997</v>
      </c>
      <c r="G24" s="56"/>
      <c r="H24" s="57">
        <v>484.78751964537577</v>
      </c>
      <c r="I24" s="55"/>
      <c r="J24" s="56">
        <v>1161</v>
      </c>
      <c r="K24" s="58"/>
      <c r="L24" s="56">
        <v>720.68709000000013</v>
      </c>
      <c r="M24" s="58"/>
      <c r="N24" s="57">
        <v>620.74684754521968</v>
      </c>
      <c r="O24" s="55"/>
      <c r="P24" s="56">
        <v>123449</v>
      </c>
      <c r="Q24" s="58"/>
      <c r="R24" s="56">
        <v>128598.42584999996</v>
      </c>
      <c r="S24" s="58"/>
      <c r="T24" s="57">
        <v>1041.7129814741306</v>
      </c>
      <c r="U24" s="38"/>
      <c r="V24" s="71"/>
    </row>
    <row r="25" spans="1:22" s="39" customFormat="1" ht="27.95" customHeight="1">
      <c r="A25" s="38" t="s">
        <v>156</v>
      </c>
      <c r="B25" s="54"/>
      <c r="C25" s="55"/>
      <c r="D25" s="56">
        <v>1980</v>
      </c>
      <c r="E25" s="56"/>
      <c r="F25" s="56">
        <v>1394.7377799999995</v>
      </c>
      <c r="G25" s="56"/>
      <c r="H25" s="57">
        <v>704.41302020201999</v>
      </c>
      <c r="I25" s="55"/>
      <c r="J25" s="56">
        <v>595</v>
      </c>
      <c r="K25" s="58"/>
      <c r="L25" s="56">
        <v>564.70305999999982</v>
      </c>
      <c r="M25" s="58"/>
      <c r="N25" s="57">
        <v>949.08077310924341</v>
      </c>
      <c r="O25" s="55"/>
      <c r="P25" s="56">
        <v>63133</v>
      </c>
      <c r="Q25" s="58"/>
      <c r="R25" s="56">
        <v>111858.67796999999</v>
      </c>
      <c r="S25" s="58"/>
      <c r="T25" s="57">
        <v>1771.7941167060014</v>
      </c>
      <c r="U25" s="38"/>
      <c r="V25" s="71"/>
    </row>
    <row r="26" spans="1:22" s="39" customFormat="1" ht="27.95" customHeight="1">
      <c r="A26" s="38" t="s">
        <v>157</v>
      </c>
      <c r="B26" s="54"/>
      <c r="C26" s="55"/>
      <c r="D26" s="56">
        <v>11500</v>
      </c>
      <c r="E26" s="56"/>
      <c r="F26" s="56">
        <v>4888.0970099999977</v>
      </c>
      <c r="G26" s="56"/>
      <c r="H26" s="57">
        <v>425.05191391304328</v>
      </c>
      <c r="I26" s="55"/>
      <c r="J26" s="56">
        <v>564</v>
      </c>
      <c r="K26" s="58"/>
      <c r="L26" s="56">
        <v>530.88704999999993</v>
      </c>
      <c r="M26" s="58"/>
      <c r="N26" s="57">
        <v>941.28909574468071</v>
      </c>
      <c r="O26" s="55"/>
      <c r="P26" s="56">
        <v>204144</v>
      </c>
      <c r="Q26" s="58"/>
      <c r="R26" s="56">
        <v>215861.41208000013</v>
      </c>
      <c r="S26" s="58"/>
      <c r="T26" s="57">
        <v>1057.3977784309122</v>
      </c>
      <c r="U26" s="38"/>
      <c r="V26" s="71"/>
    </row>
    <row r="27" spans="1:22" s="39" customFormat="1" ht="27.95" customHeight="1">
      <c r="A27" s="38" t="s">
        <v>158</v>
      </c>
      <c r="B27" s="54"/>
      <c r="C27" s="55"/>
      <c r="D27" s="56">
        <v>1114</v>
      </c>
      <c r="E27" s="56"/>
      <c r="F27" s="56">
        <v>837.62530999999979</v>
      </c>
      <c r="G27" s="56"/>
      <c r="H27" s="57">
        <v>751.90781867145404</v>
      </c>
      <c r="I27" s="55"/>
      <c r="J27" s="56">
        <v>204</v>
      </c>
      <c r="K27" s="58"/>
      <c r="L27" s="56">
        <v>243.68359999999998</v>
      </c>
      <c r="M27" s="58"/>
      <c r="N27" s="57">
        <v>1194.5274509803921</v>
      </c>
      <c r="O27" s="55"/>
      <c r="P27" s="56">
        <v>34903</v>
      </c>
      <c r="Q27" s="58"/>
      <c r="R27" s="56">
        <v>45004.440129999988</v>
      </c>
      <c r="S27" s="58"/>
      <c r="T27" s="57">
        <v>1289.4146672205825</v>
      </c>
      <c r="U27" s="38"/>
      <c r="V27" s="71"/>
    </row>
    <row r="28" spans="1:22" s="39" customFormat="1" ht="27.95" customHeight="1">
      <c r="A28" s="38" t="s">
        <v>159</v>
      </c>
      <c r="B28" s="54"/>
      <c r="C28" s="55"/>
      <c r="D28" s="56"/>
      <c r="E28" s="56"/>
      <c r="F28" s="56"/>
      <c r="G28" s="56"/>
      <c r="H28" s="57"/>
      <c r="I28" s="55"/>
      <c r="J28" s="56"/>
      <c r="K28" s="58"/>
      <c r="L28" s="56"/>
      <c r="M28" s="58"/>
      <c r="N28" s="57"/>
      <c r="O28" s="55"/>
      <c r="P28" s="56">
        <v>278460</v>
      </c>
      <c r="Q28" s="58"/>
      <c r="R28" s="56">
        <v>112413.71253999998</v>
      </c>
      <c r="S28" s="58"/>
      <c r="T28" s="57">
        <v>403.69788314300069</v>
      </c>
      <c r="U28" s="38"/>
      <c r="V28" s="71"/>
    </row>
    <row r="29" spans="1:22" s="39" customFormat="1" ht="16.149999999999999" customHeight="1">
      <c r="A29" s="38"/>
      <c r="B29" s="54"/>
      <c r="C29" s="55"/>
      <c r="D29" s="56"/>
      <c r="E29" s="56"/>
      <c r="F29" s="56"/>
      <c r="G29" s="56"/>
      <c r="H29" s="57"/>
      <c r="I29" s="55"/>
      <c r="J29" s="56"/>
      <c r="K29" s="58"/>
      <c r="L29" s="56"/>
      <c r="M29" s="58"/>
      <c r="N29" s="57"/>
      <c r="O29" s="55"/>
      <c r="P29" s="56"/>
      <c r="Q29" s="58"/>
      <c r="R29" s="56"/>
      <c r="S29" s="58"/>
      <c r="T29" s="57"/>
      <c r="U29" s="38"/>
      <c r="V29" s="71"/>
    </row>
    <row r="30" spans="1:22" s="39" customFormat="1" ht="24" customHeight="1">
      <c r="A30" s="72" t="s">
        <v>160</v>
      </c>
      <c r="B30" s="73"/>
      <c r="C30" s="62"/>
      <c r="D30" s="73">
        <v>340212</v>
      </c>
      <c r="E30" s="73"/>
      <c r="F30" s="73">
        <v>139534.52611000004</v>
      </c>
      <c r="G30" s="73"/>
      <c r="H30" s="74">
        <v>410.13993071966905</v>
      </c>
      <c r="I30" s="62"/>
      <c r="J30" s="73">
        <v>43002</v>
      </c>
      <c r="K30" s="75"/>
      <c r="L30" s="73">
        <v>25410.283800000001</v>
      </c>
      <c r="M30" s="75"/>
      <c r="N30" s="74">
        <v>590.90934840239993</v>
      </c>
      <c r="O30" s="62"/>
      <c r="P30" s="73">
        <v>9767050</v>
      </c>
      <c r="Q30" s="75"/>
      <c r="R30" s="73">
        <v>9882661.7902499903</v>
      </c>
      <c r="S30" s="75"/>
      <c r="T30" s="74">
        <v>1011.8369200782212</v>
      </c>
      <c r="U30" s="38"/>
      <c r="V30" s="71"/>
    </row>
    <row r="31" spans="1:22" ht="9.9499999999999993" customHeight="1">
      <c r="A31" s="358"/>
      <c r="B31" s="358"/>
      <c r="C31" s="55"/>
      <c r="D31" s="76"/>
      <c r="E31" s="76"/>
      <c r="F31" s="76"/>
      <c r="G31" s="76"/>
      <c r="H31" s="76"/>
      <c r="I31" s="55"/>
      <c r="J31" s="76"/>
      <c r="K31" s="76"/>
      <c r="L31" s="76"/>
      <c r="M31" s="76"/>
      <c r="N31" s="76"/>
      <c r="O31" s="55"/>
      <c r="P31" s="76"/>
      <c r="Q31" s="76"/>
      <c r="R31" s="76"/>
      <c r="S31" s="76"/>
      <c r="T31" s="76"/>
    </row>
    <row r="32" spans="1:22" ht="50.1" customHeight="1">
      <c r="A32" s="361"/>
      <c r="B32" s="361"/>
      <c r="C32" s="77"/>
      <c r="D32" s="66" t="s">
        <v>141</v>
      </c>
      <c r="E32" s="66"/>
      <c r="F32" s="66" t="s">
        <v>141</v>
      </c>
      <c r="G32" s="66"/>
      <c r="H32" s="66" t="s">
        <v>141</v>
      </c>
      <c r="I32" s="78"/>
      <c r="J32" s="66" t="s">
        <v>141</v>
      </c>
      <c r="K32" s="66"/>
      <c r="L32" s="66" t="s">
        <v>141</v>
      </c>
      <c r="M32" s="66"/>
      <c r="N32" s="66" t="s">
        <v>141</v>
      </c>
      <c r="O32" s="66"/>
      <c r="P32" s="66" t="s">
        <v>141</v>
      </c>
      <c r="Q32" s="66"/>
      <c r="R32" s="66" t="s">
        <v>141</v>
      </c>
      <c r="S32" s="66"/>
      <c r="T32" s="66" t="s">
        <v>141</v>
      </c>
    </row>
    <row r="33" spans="1:20" ht="68.099999999999994" customHeight="1">
      <c r="A33" s="34" t="s">
        <v>162</v>
      </c>
      <c r="B33" s="34"/>
      <c r="C33" s="79"/>
      <c r="D33" s="80"/>
      <c r="E33" s="80"/>
      <c r="F33" s="80"/>
      <c r="G33" s="80"/>
      <c r="H33" s="80"/>
      <c r="I33" s="79"/>
      <c r="J33" s="80"/>
      <c r="K33" s="80"/>
      <c r="L33" s="80"/>
      <c r="M33" s="80"/>
      <c r="N33" s="80"/>
      <c r="O33" s="79"/>
      <c r="P33" s="80"/>
      <c r="Q33" s="80"/>
      <c r="R33" s="80"/>
      <c r="S33" s="80"/>
      <c r="T33" s="80"/>
    </row>
    <row r="34" spans="1:20" ht="27.95" customHeight="1">
      <c r="A34" s="81" t="s">
        <v>191</v>
      </c>
      <c r="B34" s="34"/>
      <c r="C34" s="79"/>
      <c r="D34" s="80"/>
      <c r="E34" s="80"/>
      <c r="F34" s="80"/>
      <c r="G34" s="80"/>
      <c r="H34" s="80"/>
      <c r="I34" s="79"/>
      <c r="J34" s="80"/>
      <c r="K34" s="80"/>
      <c r="L34" s="80"/>
      <c r="M34" s="80"/>
      <c r="N34" s="80"/>
      <c r="O34" s="79"/>
      <c r="P34" s="80"/>
      <c r="Q34" s="80"/>
      <c r="R34" s="80"/>
      <c r="S34" s="80"/>
      <c r="T34" s="80"/>
    </row>
    <row r="35" spans="1:20" ht="24.95" customHeight="1">
      <c r="A35" s="362"/>
      <c r="B35" s="362"/>
      <c r="C35" s="41"/>
      <c r="D35" s="40"/>
      <c r="E35" s="40"/>
      <c r="F35" s="40"/>
      <c r="G35" s="40"/>
      <c r="H35" s="40"/>
      <c r="I35" s="41"/>
      <c r="J35" s="40"/>
      <c r="K35" s="42"/>
      <c r="L35" s="40"/>
      <c r="M35" s="42"/>
      <c r="N35" s="40"/>
      <c r="O35" s="41"/>
      <c r="P35" s="40"/>
      <c r="Q35" s="42"/>
      <c r="R35" s="40"/>
      <c r="S35" s="42"/>
      <c r="T35" s="40"/>
    </row>
    <row r="36" spans="1:20" ht="27.95" customHeight="1">
      <c r="A36" s="363" t="s">
        <v>164</v>
      </c>
      <c r="B36" s="364"/>
      <c r="C36" s="82"/>
      <c r="D36" s="346" t="s">
        <v>163</v>
      </c>
      <c r="E36" s="350"/>
      <c r="F36" s="350"/>
      <c r="G36" s="350"/>
      <c r="H36" s="351"/>
      <c r="I36" s="82"/>
      <c r="J36" s="346" t="s">
        <v>160</v>
      </c>
      <c r="K36" s="350"/>
      <c r="L36" s="350"/>
      <c r="M36" s="350"/>
      <c r="N36" s="351"/>
      <c r="O36" s="82"/>
      <c r="P36" s="352" t="s">
        <v>189</v>
      </c>
      <c r="Q36" s="353"/>
      <c r="R36" s="353"/>
      <c r="S36" s="353"/>
      <c r="T36" s="354"/>
    </row>
    <row r="37" spans="1:20" ht="27.95" customHeight="1">
      <c r="A37" s="365" t="s">
        <v>164</v>
      </c>
      <c r="B37" s="366"/>
      <c r="C37" s="46"/>
      <c r="D37" s="47" t="s">
        <v>7</v>
      </c>
      <c r="E37" s="48"/>
      <c r="F37" s="47"/>
      <c r="G37" s="48"/>
      <c r="H37" s="47" t="s">
        <v>152</v>
      </c>
      <c r="I37" s="46"/>
      <c r="J37" s="47" t="s">
        <v>7</v>
      </c>
      <c r="K37" s="49"/>
      <c r="L37" s="47"/>
      <c r="M37" s="49"/>
      <c r="N37" s="47" t="s">
        <v>152</v>
      </c>
      <c r="O37" s="46"/>
      <c r="P37" s="47" t="s">
        <v>7</v>
      </c>
      <c r="Q37" s="49"/>
      <c r="R37" s="47"/>
      <c r="S37" s="49"/>
      <c r="T37" s="50" t="s">
        <v>152</v>
      </c>
    </row>
    <row r="38" spans="1:20" ht="9.9499999999999993" customHeight="1">
      <c r="A38" s="359"/>
      <c r="B38" s="359"/>
      <c r="C38" s="52"/>
      <c r="D38" s="66"/>
      <c r="E38" s="67"/>
      <c r="F38" s="66"/>
      <c r="G38" s="67"/>
      <c r="H38" s="66"/>
      <c r="I38" s="52"/>
      <c r="J38" s="66"/>
      <c r="K38" s="67"/>
      <c r="L38" s="66"/>
      <c r="M38" s="67"/>
      <c r="N38" s="66"/>
      <c r="O38" s="52"/>
      <c r="P38" s="66"/>
      <c r="Q38" s="67"/>
      <c r="R38" s="66"/>
      <c r="S38" s="67"/>
      <c r="T38" s="66"/>
    </row>
    <row r="39" spans="1:20" ht="18" customHeight="1">
      <c r="A39" s="38" t="s">
        <v>49</v>
      </c>
      <c r="C39" s="52"/>
      <c r="D39" s="83">
        <v>5134</v>
      </c>
      <c r="E39" s="84"/>
      <c r="F39" s="83"/>
      <c r="H39" s="59">
        <v>1001.7997214647451</v>
      </c>
      <c r="I39" s="52"/>
      <c r="J39" s="83">
        <v>6567</v>
      </c>
      <c r="K39" s="83"/>
      <c r="L39" s="83"/>
      <c r="N39" s="59">
        <v>972.15770671539519</v>
      </c>
      <c r="O39" s="52"/>
      <c r="P39" s="59">
        <v>78.178772651134466</v>
      </c>
      <c r="Q39" s="59"/>
      <c r="R39" s="59"/>
      <c r="S39" s="59"/>
      <c r="T39" s="59">
        <v>103.04909527997268</v>
      </c>
    </row>
    <row r="40" spans="1:20" ht="9.9499999999999993" customHeight="1">
      <c r="C40" s="52"/>
      <c r="D40" s="83"/>
      <c r="E40" s="84"/>
      <c r="F40" s="83"/>
      <c r="H40" s="59"/>
      <c r="I40" s="52"/>
      <c r="J40" s="83"/>
      <c r="K40" s="83"/>
      <c r="L40" s="83"/>
      <c r="N40" s="59"/>
      <c r="O40" s="52"/>
      <c r="P40" s="59"/>
      <c r="Q40" s="59"/>
      <c r="R40" s="59"/>
      <c r="S40" s="59"/>
      <c r="T40" s="59"/>
    </row>
    <row r="41" spans="1:20" ht="18" customHeight="1">
      <c r="A41" s="38" t="s">
        <v>50</v>
      </c>
      <c r="C41" s="52"/>
      <c r="D41" s="83">
        <v>17450</v>
      </c>
      <c r="E41" s="84"/>
      <c r="F41" s="83"/>
      <c r="H41" s="59">
        <v>1529.6940790830949</v>
      </c>
      <c r="I41" s="52"/>
      <c r="J41" s="83">
        <v>21740</v>
      </c>
      <c r="K41" s="83"/>
      <c r="L41" s="83"/>
      <c r="N41" s="59">
        <v>1410.2901310947566</v>
      </c>
      <c r="O41" s="52"/>
      <c r="P41" s="59">
        <v>80.266789328426853</v>
      </c>
      <c r="Q41" s="59"/>
      <c r="R41" s="59"/>
      <c r="S41" s="59"/>
      <c r="T41" s="59">
        <v>108.46662295620331</v>
      </c>
    </row>
    <row r="42" spans="1:20" ht="9.9499999999999993" customHeight="1">
      <c r="A42" s="360"/>
      <c r="B42" s="360"/>
      <c r="C42" s="85"/>
      <c r="D42" s="86"/>
      <c r="E42" s="86"/>
      <c r="F42" s="86"/>
      <c r="G42" s="86"/>
      <c r="H42" s="86"/>
      <c r="I42" s="85"/>
      <c r="J42" s="87"/>
      <c r="K42" s="88"/>
      <c r="L42" s="87"/>
      <c r="M42" s="88"/>
      <c r="N42" s="87"/>
      <c r="O42" s="85"/>
      <c r="P42" s="89"/>
      <c r="Q42" s="90"/>
      <c r="R42" s="89"/>
      <c r="S42" s="90"/>
      <c r="T42" s="89"/>
    </row>
    <row r="43" spans="1:20">
      <c r="A43" s="66"/>
      <c r="B43" s="66"/>
      <c r="C43" s="91"/>
      <c r="D43" s="91"/>
      <c r="E43" s="91"/>
      <c r="F43" s="91"/>
      <c r="G43" s="91"/>
      <c r="H43" s="91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1:20">
      <c r="C44" s="57"/>
      <c r="D44" s="59"/>
      <c r="E44" s="59"/>
      <c r="F44" s="59"/>
      <c r="G44" s="59"/>
      <c r="H44" s="59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>
      <c r="C45" s="57"/>
      <c r="D45" s="57"/>
      <c r="E45" s="57"/>
      <c r="F45" s="57"/>
      <c r="G45" s="57"/>
      <c r="H45" s="57"/>
      <c r="P45" s="92"/>
    </row>
    <row r="46" spans="1:20">
      <c r="C46" s="57"/>
      <c r="D46" s="57"/>
      <c r="E46" s="57"/>
      <c r="F46" s="57"/>
      <c r="G46" s="57"/>
      <c r="H46" s="57"/>
    </row>
    <row r="47" spans="1:20">
      <c r="C47" s="57"/>
      <c r="D47" s="57"/>
      <c r="E47" s="57"/>
      <c r="F47" s="57"/>
      <c r="G47" s="57"/>
      <c r="H47" s="57"/>
    </row>
    <row r="48" spans="1:20">
      <c r="C48" s="57"/>
      <c r="D48" s="57"/>
      <c r="E48" s="57"/>
      <c r="F48" s="57"/>
      <c r="G48" s="57"/>
      <c r="H48" s="57"/>
    </row>
    <row r="49" spans="3:8">
      <c r="C49" s="57"/>
      <c r="D49" s="57"/>
      <c r="E49" s="57"/>
      <c r="F49" s="57"/>
      <c r="G49" s="57"/>
      <c r="H49" s="57"/>
    </row>
    <row r="50" spans="3:8">
      <c r="C50" s="57"/>
      <c r="D50" s="57"/>
      <c r="E50" s="57"/>
      <c r="F50" s="57"/>
      <c r="G50" s="57"/>
      <c r="H50" s="57"/>
    </row>
    <row r="51" spans="3:8">
      <c r="C51" s="57"/>
      <c r="D51" s="57"/>
      <c r="E51" s="57"/>
      <c r="F51" s="57"/>
      <c r="G51" s="57"/>
      <c r="H51" s="57"/>
    </row>
    <row r="52" spans="3:8">
      <c r="C52" s="57"/>
      <c r="D52" s="57"/>
      <c r="E52" s="57"/>
      <c r="F52" s="57"/>
      <c r="G52" s="57"/>
      <c r="H52" s="57"/>
    </row>
    <row r="53" spans="3:8">
      <c r="C53" s="57"/>
      <c r="D53" s="57"/>
      <c r="E53" s="57"/>
      <c r="F53" s="57"/>
      <c r="G53" s="57"/>
      <c r="H53" s="57"/>
    </row>
    <row r="54" spans="3:8">
      <c r="C54" s="57"/>
      <c r="D54" s="57"/>
      <c r="E54" s="57"/>
      <c r="F54" s="57"/>
      <c r="G54" s="57"/>
      <c r="H54" s="57"/>
    </row>
    <row r="55" spans="3:8">
      <c r="C55" s="57"/>
      <c r="D55" s="57"/>
      <c r="E55" s="57"/>
      <c r="F55" s="57"/>
      <c r="G55" s="57"/>
      <c r="H55" s="57"/>
    </row>
    <row r="56" spans="3:8">
      <c r="C56" s="57"/>
      <c r="D56" s="57"/>
      <c r="E56" s="57"/>
      <c r="F56" s="57"/>
      <c r="G56" s="57"/>
      <c r="H56" s="57"/>
    </row>
    <row r="57" spans="3:8">
      <c r="C57" s="57"/>
      <c r="D57" s="57"/>
      <c r="E57" s="57"/>
      <c r="F57" s="57"/>
      <c r="G57" s="57"/>
      <c r="H57" s="57"/>
    </row>
    <row r="58" spans="3:8">
      <c r="C58" s="57"/>
      <c r="D58" s="57"/>
      <c r="E58" s="57"/>
      <c r="F58" s="57"/>
      <c r="G58" s="57"/>
      <c r="H58" s="57"/>
    </row>
    <row r="59" spans="3:8">
      <c r="C59" s="57"/>
      <c r="D59" s="57"/>
      <c r="E59" s="57"/>
      <c r="F59" s="57"/>
      <c r="G59" s="57"/>
      <c r="H59" s="57"/>
    </row>
    <row r="60" spans="3:8">
      <c r="C60" s="57"/>
      <c r="D60" s="57"/>
      <c r="E60" s="57"/>
      <c r="F60" s="57"/>
      <c r="G60" s="57"/>
      <c r="H60" s="57"/>
    </row>
    <row r="61" spans="3:8">
      <c r="C61" s="57"/>
      <c r="D61" s="57"/>
      <c r="E61" s="57"/>
      <c r="F61" s="57"/>
      <c r="G61" s="57"/>
      <c r="H61" s="57"/>
    </row>
    <row r="62" spans="3:8">
      <c r="C62" s="57"/>
      <c r="D62" s="57"/>
      <c r="E62" s="57"/>
      <c r="F62" s="57"/>
      <c r="G62" s="57"/>
      <c r="H62" s="57"/>
    </row>
    <row r="63" spans="3:8">
      <c r="C63" s="57"/>
      <c r="D63" s="57"/>
      <c r="E63" s="57"/>
      <c r="F63" s="57"/>
      <c r="G63" s="57"/>
      <c r="H63" s="57"/>
    </row>
    <row r="64" spans="3:8">
      <c r="C64" s="57"/>
      <c r="D64" s="57"/>
      <c r="E64" s="57"/>
      <c r="F64" s="57"/>
      <c r="G64" s="57"/>
      <c r="H64" s="57"/>
    </row>
    <row r="65" spans="3:8">
      <c r="C65" s="57"/>
      <c r="D65" s="57"/>
      <c r="E65" s="57"/>
      <c r="F65" s="57"/>
      <c r="G65" s="57"/>
      <c r="H65" s="57"/>
    </row>
    <row r="66" spans="3:8">
      <c r="C66" s="57"/>
      <c r="D66" s="57"/>
      <c r="E66" s="57"/>
      <c r="F66" s="57"/>
      <c r="G66" s="57"/>
      <c r="H66" s="57"/>
    </row>
    <row r="67" spans="3:8">
      <c r="C67" s="57"/>
      <c r="D67" s="57"/>
      <c r="E67" s="57"/>
      <c r="F67" s="57"/>
      <c r="G67" s="57"/>
      <c r="H67" s="57"/>
    </row>
    <row r="68" spans="3:8">
      <c r="C68" s="57"/>
      <c r="D68" s="57"/>
      <c r="E68" s="57"/>
      <c r="F68" s="57"/>
      <c r="G68" s="57"/>
      <c r="H68" s="57"/>
    </row>
    <row r="69" spans="3:8">
      <c r="C69" s="57"/>
      <c r="D69" s="57"/>
      <c r="E69" s="57"/>
      <c r="F69" s="57"/>
      <c r="G69" s="57"/>
      <c r="H69" s="57"/>
    </row>
    <row r="70" spans="3:8">
      <c r="C70" s="57"/>
      <c r="D70" s="57"/>
      <c r="E70" s="57"/>
      <c r="F70" s="57"/>
      <c r="G70" s="57"/>
      <c r="H70" s="57"/>
    </row>
    <row r="71" spans="3:8">
      <c r="C71" s="57"/>
      <c r="D71" s="57"/>
      <c r="E71" s="57"/>
      <c r="F71" s="57"/>
      <c r="G71" s="57"/>
      <c r="H71" s="57"/>
    </row>
    <row r="72" spans="3:8">
      <c r="C72" s="57"/>
      <c r="D72" s="57"/>
      <c r="E72" s="57"/>
      <c r="F72" s="57"/>
      <c r="G72" s="57"/>
      <c r="H72" s="57"/>
    </row>
    <row r="73" spans="3:8">
      <c r="C73" s="57"/>
      <c r="D73" s="57"/>
      <c r="E73" s="57"/>
      <c r="F73" s="57"/>
      <c r="G73" s="57"/>
      <c r="H73" s="57"/>
    </row>
    <row r="74" spans="3:8">
      <c r="C74" s="57"/>
      <c r="D74" s="57"/>
      <c r="E74" s="57"/>
      <c r="F74" s="57"/>
      <c r="G74" s="57"/>
      <c r="H74" s="57"/>
    </row>
    <row r="75" spans="3:8">
      <c r="C75" s="57"/>
      <c r="D75" s="57"/>
      <c r="E75" s="57"/>
      <c r="F75" s="57"/>
      <c r="G75" s="57"/>
      <c r="H75" s="57"/>
    </row>
    <row r="76" spans="3:8">
      <c r="C76" s="57"/>
      <c r="D76" s="57"/>
      <c r="E76" s="57"/>
      <c r="F76" s="57"/>
      <c r="G76" s="57"/>
      <c r="H76" s="57"/>
    </row>
  </sheetData>
  <mergeCells count="20">
    <mergeCell ref="A38:B38"/>
    <mergeCell ref="A42:B42"/>
    <mergeCell ref="A32:B32"/>
    <mergeCell ref="A35:B35"/>
    <mergeCell ref="A36:B3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18:B18"/>
    <mergeCell ref="A4:B4"/>
    <mergeCell ref="D4:H4"/>
    <mergeCell ref="J4:N4"/>
    <mergeCell ref="P4:T4"/>
    <mergeCell ref="A17:B17"/>
  </mergeCells>
  <hyperlinks>
    <hyperlink ref="V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U83"/>
  <sheetViews>
    <sheetView showGridLines="0" showRowColHeaders="0" showZeros="0" topLeftCell="A61" zoomScaleNormal="100" workbookViewId="0">
      <selection activeCell="K97" sqref="K97"/>
    </sheetView>
  </sheetViews>
  <sheetFormatPr baseColWidth="10" defaultColWidth="10.140625" defaultRowHeight="12.75"/>
  <cols>
    <col min="1" max="1" width="8.28515625" style="93" customWidth="1"/>
    <col min="2" max="5" width="10.7109375" style="93" customWidth="1"/>
    <col min="6" max="7" width="10.7109375" style="93" hidden="1" customWidth="1"/>
    <col min="8" max="13" width="10.7109375" style="93" customWidth="1"/>
    <col min="14" max="15" width="10.7109375" style="93" hidden="1" customWidth="1"/>
    <col min="16" max="17" width="10.7109375" style="93" customWidth="1"/>
    <col min="18" max="18" width="6.28515625" style="93" customWidth="1"/>
    <col min="19" max="21" width="7.7109375" style="93" customWidth="1"/>
    <col min="22" max="16384" width="10.140625" style="93"/>
  </cols>
  <sheetData>
    <row r="1" spans="1:21" ht="18.95" customHeight="1">
      <c r="A1" s="377" t="s">
        <v>199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21" ht="18.95" customHeight="1">
      <c r="A2" s="379" t="s">
        <v>192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U2" s="10" t="s">
        <v>188</v>
      </c>
    </row>
    <row r="3" spans="1:21" ht="18.95" customHeight="1">
      <c r="A3" s="381" t="s">
        <v>175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1:21" ht="14.25" customHeight="1" thickBot="1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21" ht="14.25" customHeight="1" thickTop="1">
      <c r="A5" s="367" t="s">
        <v>0</v>
      </c>
      <c r="B5" s="370" t="s">
        <v>29</v>
      </c>
      <c r="C5" s="371"/>
      <c r="D5" s="371"/>
      <c r="E5" s="371"/>
      <c r="F5" s="371"/>
      <c r="G5" s="371"/>
      <c r="H5" s="371"/>
      <c r="I5" s="372"/>
      <c r="J5" s="370" t="s">
        <v>30</v>
      </c>
      <c r="K5" s="371"/>
      <c r="L5" s="371"/>
      <c r="M5" s="371"/>
      <c r="N5" s="371"/>
      <c r="O5" s="371"/>
      <c r="P5" s="371"/>
      <c r="Q5" s="372"/>
    </row>
    <row r="6" spans="1:21" ht="14.25" customHeight="1">
      <c r="A6" s="368"/>
      <c r="B6" s="373" t="s">
        <v>3</v>
      </c>
      <c r="C6" s="374"/>
      <c r="D6" s="375" t="s">
        <v>4</v>
      </c>
      <c r="E6" s="376"/>
      <c r="F6" s="373" t="s">
        <v>5</v>
      </c>
      <c r="G6" s="374"/>
      <c r="H6" s="373" t="s">
        <v>6</v>
      </c>
      <c r="I6" s="374"/>
      <c r="J6" s="373" t="s">
        <v>3</v>
      </c>
      <c r="K6" s="374"/>
      <c r="L6" s="375" t="s">
        <v>4</v>
      </c>
      <c r="M6" s="376"/>
      <c r="N6" s="373" t="s">
        <v>5</v>
      </c>
      <c r="O6" s="374"/>
      <c r="P6" s="373" t="s">
        <v>6</v>
      </c>
      <c r="Q6" s="374"/>
    </row>
    <row r="7" spans="1:21" ht="14.25" customHeight="1">
      <c r="A7" s="369"/>
      <c r="B7" s="96" t="s">
        <v>7</v>
      </c>
      <c r="C7" s="97" t="s">
        <v>8</v>
      </c>
      <c r="D7" s="98" t="s">
        <v>7</v>
      </c>
      <c r="E7" s="99" t="s">
        <v>8</v>
      </c>
      <c r="F7" s="96" t="s">
        <v>7</v>
      </c>
      <c r="G7" s="98" t="s">
        <v>8</v>
      </c>
      <c r="H7" s="96" t="s">
        <v>7</v>
      </c>
      <c r="I7" s="98" t="s">
        <v>8</v>
      </c>
      <c r="J7" s="100" t="s">
        <v>7</v>
      </c>
      <c r="K7" s="101" t="s">
        <v>8</v>
      </c>
      <c r="L7" s="98" t="s">
        <v>7</v>
      </c>
      <c r="M7" s="98" t="s">
        <v>8</v>
      </c>
      <c r="N7" s="96" t="s">
        <v>7</v>
      </c>
      <c r="O7" s="98" t="s">
        <v>8</v>
      </c>
      <c r="P7" s="96" t="s">
        <v>7</v>
      </c>
      <c r="Q7" s="99" t="s">
        <v>8</v>
      </c>
    </row>
    <row r="8" spans="1:21" ht="14.25" customHeight="1">
      <c r="A8" s="102" t="s">
        <v>9</v>
      </c>
      <c r="B8" s="103">
        <v>0</v>
      </c>
      <c r="C8" s="104">
        <v>0</v>
      </c>
      <c r="D8" s="103">
        <v>0</v>
      </c>
      <c r="E8" s="104">
        <v>0</v>
      </c>
      <c r="F8" s="103">
        <v>0</v>
      </c>
      <c r="G8" s="104">
        <v>0</v>
      </c>
      <c r="H8" s="103">
        <v>0</v>
      </c>
      <c r="I8" s="104">
        <v>0</v>
      </c>
      <c r="J8" s="103">
        <v>0</v>
      </c>
      <c r="K8" s="104">
        <v>0</v>
      </c>
      <c r="L8" s="103">
        <v>0</v>
      </c>
      <c r="M8" s="104">
        <v>0</v>
      </c>
      <c r="N8" s="103">
        <v>0</v>
      </c>
      <c r="O8" s="104">
        <v>0</v>
      </c>
      <c r="P8" s="103">
        <v>0</v>
      </c>
      <c r="Q8" s="104">
        <v>0</v>
      </c>
    </row>
    <row r="9" spans="1:21" ht="14.25" customHeight="1">
      <c r="A9" s="105" t="s">
        <v>10</v>
      </c>
      <c r="B9" s="103">
        <v>0</v>
      </c>
      <c r="C9" s="104">
        <v>0</v>
      </c>
      <c r="D9" s="103">
        <v>0</v>
      </c>
      <c r="E9" s="104">
        <v>0</v>
      </c>
      <c r="F9" s="103">
        <v>0</v>
      </c>
      <c r="G9" s="104">
        <v>0</v>
      </c>
      <c r="H9" s="103">
        <v>0</v>
      </c>
      <c r="I9" s="104">
        <v>0</v>
      </c>
      <c r="J9" s="103">
        <v>0</v>
      </c>
      <c r="K9" s="104">
        <v>0</v>
      </c>
      <c r="L9" s="103">
        <v>0</v>
      </c>
      <c r="M9" s="104">
        <v>0</v>
      </c>
      <c r="N9" s="103">
        <v>0</v>
      </c>
      <c r="O9" s="104">
        <v>0</v>
      </c>
      <c r="P9" s="103">
        <v>0</v>
      </c>
      <c r="Q9" s="104">
        <v>0</v>
      </c>
    </row>
    <row r="10" spans="1:21" ht="14.25" customHeight="1">
      <c r="A10" s="106" t="s">
        <v>11</v>
      </c>
      <c r="B10" s="103">
        <v>0</v>
      </c>
      <c r="C10" s="104">
        <v>0</v>
      </c>
      <c r="D10" s="103">
        <v>0</v>
      </c>
      <c r="E10" s="104">
        <v>0</v>
      </c>
      <c r="F10" s="103">
        <v>0</v>
      </c>
      <c r="G10" s="104">
        <v>0</v>
      </c>
      <c r="H10" s="103">
        <v>0</v>
      </c>
      <c r="I10" s="104">
        <v>0</v>
      </c>
      <c r="J10" s="103">
        <v>0</v>
      </c>
      <c r="K10" s="104">
        <v>0</v>
      </c>
      <c r="L10" s="103">
        <v>0</v>
      </c>
      <c r="M10" s="104">
        <v>0</v>
      </c>
      <c r="N10" s="103">
        <v>0</v>
      </c>
      <c r="O10" s="104">
        <v>0</v>
      </c>
      <c r="P10" s="103">
        <v>0</v>
      </c>
      <c r="Q10" s="104">
        <v>0</v>
      </c>
    </row>
    <row r="11" spans="1:21" ht="14.25" customHeight="1">
      <c r="A11" s="106" t="s">
        <v>12</v>
      </c>
      <c r="B11" s="103">
        <v>4</v>
      </c>
      <c r="C11" s="104">
        <v>895.07749999999999</v>
      </c>
      <c r="D11" s="103">
        <v>0</v>
      </c>
      <c r="E11" s="104">
        <v>0</v>
      </c>
      <c r="F11" s="103">
        <v>0</v>
      </c>
      <c r="G11" s="104">
        <v>0</v>
      </c>
      <c r="H11" s="103">
        <v>4</v>
      </c>
      <c r="I11" s="104">
        <v>895.07749999999999</v>
      </c>
      <c r="J11" s="103">
        <v>0</v>
      </c>
      <c r="K11" s="104">
        <v>0</v>
      </c>
      <c r="L11" s="103">
        <v>0</v>
      </c>
      <c r="M11" s="104">
        <v>0</v>
      </c>
      <c r="N11" s="103">
        <v>0</v>
      </c>
      <c r="O11" s="104">
        <v>0</v>
      </c>
      <c r="P11" s="103">
        <v>0</v>
      </c>
      <c r="Q11" s="104">
        <v>0</v>
      </c>
    </row>
    <row r="12" spans="1:21" ht="14.25" customHeight="1">
      <c r="A12" s="106" t="s">
        <v>13</v>
      </c>
      <c r="B12" s="103">
        <v>262</v>
      </c>
      <c r="C12" s="104">
        <v>754.56595419847326</v>
      </c>
      <c r="D12" s="103">
        <v>103</v>
      </c>
      <c r="E12" s="104">
        <v>715.16262135922364</v>
      </c>
      <c r="F12" s="103">
        <v>0</v>
      </c>
      <c r="G12" s="104">
        <v>0</v>
      </c>
      <c r="H12" s="103">
        <v>365</v>
      </c>
      <c r="I12" s="104">
        <v>743.4466575342467</v>
      </c>
      <c r="J12" s="103">
        <v>0</v>
      </c>
      <c r="K12" s="104">
        <v>0</v>
      </c>
      <c r="L12" s="103">
        <v>0</v>
      </c>
      <c r="M12" s="104">
        <v>0</v>
      </c>
      <c r="N12" s="103">
        <v>0</v>
      </c>
      <c r="O12" s="104">
        <v>0</v>
      </c>
      <c r="P12" s="103">
        <v>0</v>
      </c>
      <c r="Q12" s="104">
        <v>0</v>
      </c>
    </row>
    <row r="13" spans="1:21" ht="14.25" customHeight="1">
      <c r="A13" s="106" t="s">
        <v>14</v>
      </c>
      <c r="B13" s="103">
        <v>1890</v>
      </c>
      <c r="C13" s="104">
        <v>750.19139682539662</v>
      </c>
      <c r="D13" s="103">
        <v>799</v>
      </c>
      <c r="E13" s="104">
        <v>677.68451814768468</v>
      </c>
      <c r="F13" s="103">
        <v>0</v>
      </c>
      <c r="G13" s="104">
        <v>0</v>
      </c>
      <c r="H13" s="103">
        <v>2689</v>
      </c>
      <c r="I13" s="104">
        <v>728.64695797694287</v>
      </c>
      <c r="J13" s="103">
        <v>0</v>
      </c>
      <c r="K13" s="104">
        <v>0</v>
      </c>
      <c r="L13" s="103">
        <v>0</v>
      </c>
      <c r="M13" s="104">
        <v>0</v>
      </c>
      <c r="N13" s="103">
        <v>0</v>
      </c>
      <c r="O13" s="104">
        <v>0</v>
      </c>
      <c r="P13" s="103">
        <v>0</v>
      </c>
      <c r="Q13" s="104">
        <v>0</v>
      </c>
    </row>
    <row r="14" spans="1:21" ht="14.25" customHeight="1">
      <c r="A14" s="106" t="s">
        <v>15</v>
      </c>
      <c r="B14" s="103">
        <v>8287</v>
      </c>
      <c r="C14" s="104">
        <v>807.85980330638347</v>
      </c>
      <c r="D14" s="103">
        <v>4039</v>
      </c>
      <c r="E14" s="104">
        <v>749.19785342906607</v>
      </c>
      <c r="F14" s="103">
        <v>0</v>
      </c>
      <c r="G14" s="104">
        <v>0</v>
      </c>
      <c r="H14" s="103">
        <v>12326</v>
      </c>
      <c r="I14" s="104">
        <v>788.63737790037294</v>
      </c>
      <c r="J14" s="103">
        <v>0</v>
      </c>
      <c r="K14" s="104">
        <v>0</v>
      </c>
      <c r="L14" s="103">
        <v>0</v>
      </c>
      <c r="M14" s="104">
        <v>0</v>
      </c>
      <c r="N14" s="103">
        <v>0</v>
      </c>
      <c r="O14" s="104">
        <v>0</v>
      </c>
      <c r="P14" s="103">
        <v>0</v>
      </c>
      <c r="Q14" s="104">
        <v>0</v>
      </c>
    </row>
    <row r="15" spans="1:21" ht="14.25" customHeight="1">
      <c r="A15" s="106" t="s">
        <v>16</v>
      </c>
      <c r="B15" s="103">
        <v>22445</v>
      </c>
      <c r="C15" s="104">
        <v>868.55380752951612</v>
      </c>
      <c r="D15" s="103">
        <v>12031</v>
      </c>
      <c r="E15" s="104">
        <v>810.30822791122966</v>
      </c>
      <c r="F15" s="103">
        <v>0</v>
      </c>
      <c r="G15" s="104">
        <v>0</v>
      </c>
      <c r="H15" s="103">
        <v>34476</v>
      </c>
      <c r="I15" s="104">
        <v>848.22799918784062</v>
      </c>
      <c r="J15" s="103">
        <v>0</v>
      </c>
      <c r="K15" s="104">
        <v>0</v>
      </c>
      <c r="L15" s="103">
        <v>0</v>
      </c>
      <c r="M15" s="104">
        <v>0</v>
      </c>
      <c r="N15" s="103">
        <v>0</v>
      </c>
      <c r="O15" s="104">
        <v>0</v>
      </c>
      <c r="P15" s="103">
        <v>0</v>
      </c>
      <c r="Q15" s="104">
        <v>0</v>
      </c>
    </row>
    <row r="16" spans="1:21" ht="14.25" customHeight="1">
      <c r="A16" s="106" t="s">
        <v>17</v>
      </c>
      <c r="B16" s="103">
        <v>45928</v>
      </c>
      <c r="C16" s="104">
        <v>916.9974564535795</v>
      </c>
      <c r="D16" s="103">
        <v>25657</v>
      </c>
      <c r="E16" s="104">
        <v>842.98724870405761</v>
      </c>
      <c r="F16" s="103">
        <v>0</v>
      </c>
      <c r="G16" s="104">
        <v>0</v>
      </c>
      <c r="H16" s="103">
        <v>71585</v>
      </c>
      <c r="I16" s="104">
        <v>890.47123028567455</v>
      </c>
      <c r="J16" s="103">
        <v>0</v>
      </c>
      <c r="K16" s="104">
        <v>0</v>
      </c>
      <c r="L16" s="103">
        <v>0</v>
      </c>
      <c r="M16" s="104">
        <v>0</v>
      </c>
      <c r="N16" s="103">
        <v>0</v>
      </c>
      <c r="O16" s="104">
        <v>0</v>
      </c>
      <c r="P16" s="103">
        <v>0</v>
      </c>
      <c r="Q16" s="104">
        <v>0</v>
      </c>
    </row>
    <row r="17" spans="1:17" ht="14.25" customHeight="1">
      <c r="A17" s="106" t="s">
        <v>18</v>
      </c>
      <c r="B17" s="103">
        <v>71701</v>
      </c>
      <c r="C17" s="104">
        <v>925.02906361138719</v>
      </c>
      <c r="D17" s="103">
        <v>40915</v>
      </c>
      <c r="E17" s="104">
        <v>848.56003397286952</v>
      </c>
      <c r="F17" s="103">
        <v>0</v>
      </c>
      <c r="G17" s="104">
        <v>0</v>
      </c>
      <c r="H17" s="103">
        <v>112616</v>
      </c>
      <c r="I17" s="104">
        <v>897.24677381544393</v>
      </c>
      <c r="J17" s="103">
        <v>44</v>
      </c>
      <c r="K17" s="104">
        <v>2357.653409090909</v>
      </c>
      <c r="L17" s="103">
        <v>13</v>
      </c>
      <c r="M17" s="104">
        <v>1991.9346153846152</v>
      </c>
      <c r="N17" s="103">
        <v>0</v>
      </c>
      <c r="O17" s="104">
        <v>0</v>
      </c>
      <c r="P17" s="103">
        <v>57</v>
      </c>
      <c r="Q17" s="104">
        <v>2274.2438596491229</v>
      </c>
    </row>
    <row r="18" spans="1:17" ht="14.25" customHeight="1">
      <c r="A18" s="106" t="s">
        <v>19</v>
      </c>
      <c r="B18" s="103">
        <v>106650</v>
      </c>
      <c r="C18" s="104">
        <v>945.0119969995319</v>
      </c>
      <c r="D18" s="103">
        <v>59003</v>
      </c>
      <c r="E18" s="104">
        <v>841.8619810857067</v>
      </c>
      <c r="F18" s="103">
        <v>0</v>
      </c>
      <c r="G18" s="104">
        <v>0</v>
      </c>
      <c r="H18" s="103">
        <v>165653</v>
      </c>
      <c r="I18" s="104">
        <v>908.27157944619205</v>
      </c>
      <c r="J18" s="103">
        <v>529</v>
      </c>
      <c r="K18" s="104">
        <v>2343.3174291115306</v>
      </c>
      <c r="L18" s="103">
        <v>149</v>
      </c>
      <c r="M18" s="104">
        <v>2114.3530201342287</v>
      </c>
      <c r="N18" s="103">
        <v>0</v>
      </c>
      <c r="O18" s="104">
        <v>0</v>
      </c>
      <c r="P18" s="103">
        <v>678</v>
      </c>
      <c r="Q18" s="104">
        <v>2292.999292035398</v>
      </c>
    </row>
    <row r="19" spans="1:17" ht="14.25" customHeight="1">
      <c r="A19" s="106" t="s">
        <v>20</v>
      </c>
      <c r="B19" s="103">
        <v>151595</v>
      </c>
      <c r="C19" s="104">
        <v>1077.9876464922991</v>
      </c>
      <c r="D19" s="103">
        <v>85102</v>
      </c>
      <c r="E19" s="104">
        <v>914.3575248525309</v>
      </c>
      <c r="F19" s="103">
        <v>1</v>
      </c>
      <c r="G19" s="104">
        <v>524.75</v>
      </c>
      <c r="H19" s="103">
        <v>236698</v>
      </c>
      <c r="I19" s="104">
        <v>1019.1540110182601</v>
      </c>
      <c r="J19" s="103">
        <v>14114</v>
      </c>
      <c r="K19" s="104">
        <v>2349.5466671390086</v>
      </c>
      <c r="L19" s="103">
        <v>1095</v>
      </c>
      <c r="M19" s="104">
        <v>2159.071150684932</v>
      </c>
      <c r="N19" s="103">
        <v>0</v>
      </c>
      <c r="O19" s="104">
        <v>0</v>
      </c>
      <c r="P19" s="103">
        <v>15209</v>
      </c>
      <c r="Q19" s="104">
        <v>2335.8330311000045</v>
      </c>
    </row>
    <row r="20" spans="1:17" ht="14.25" customHeight="1">
      <c r="A20" s="106" t="s">
        <v>21</v>
      </c>
      <c r="B20" s="103">
        <v>192977</v>
      </c>
      <c r="C20" s="104">
        <v>1165.7672357327563</v>
      </c>
      <c r="D20" s="103">
        <v>114234</v>
      </c>
      <c r="E20" s="104">
        <v>969.34857074076092</v>
      </c>
      <c r="F20" s="103">
        <v>0</v>
      </c>
      <c r="G20" s="104">
        <v>0</v>
      </c>
      <c r="H20" s="103">
        <v>307211</v>
      </c>
      <c r="I20" s="104">
        <v>1092.730496238742</v>
      </c>
      <c r="J20" s="103">
        <v>215928</v>
      </c>
      <c r="K20" s="104">
        <v>1658.7704265773741</v>
      </c>
      <c r="L20" s="103">
        <v>92062</v>
      </c>
      <c r="M20" s="104">
        <v>1455.1244617757607</v>
      </c>
      <c r="N20" s="103">
        <v>0</v>
      </c>
      <c r="O20" s="104">
        <v>0</v>
      </c>
      <c r="P20" s="103">
        <v>307990</v>
      </c>
      <c r="Q20" s="104">
        <v>1597.89814237475</v>
      </c>
    </row>
    <row r="21" spans="1:17" ht="14.25" customHeight="1">
      <c r="A21" s="106" t="s">
        <v>22</v>
      </c>
      <c r="B21" s="103">
        <v>514</v>
      </c>
      <c r="C21" s="104">
        <v>1138.9693190661476</v>
      </c>
      <c r="D21" s="103">
        <v>338</v>
      </c>
      <c r="E21" s="104">
        <v>1010.7123076923074</v>
      </c>
      <c r="F21" s="103">
        <v>0</v>
      </c>
      <c r="G21" s="104">
        <v>0</v>
      </c>
      <c r="H21" s="103">
        <v>852</v>
      </c>
      <c r="I21" s="104">
        <v>1088.0880164319246</v>
      </c>
      <c r="J21" s="103">
        <v>928253</v>
      </c>
      <c r="K21" s="104">
        <v>1451.1664007549673</v>
      </c>
      <c r="L21" s="103">
        <v>603496</v>
      </c>
      <c r="M21" s="104">
        <v>1131.0768632766419</v>
      </c>
      <c r="N21" s="103">
        <v>0</v>
      </c>
      <c r="O21" s="104">
        <v>0</v>
      </c>
      <c r="P21" s="103">
        <v>1531749</v>
      </c>
      <c r="Q21" s="104">
        <v>1325.0538617488903</v>
      </c>
    </row>
    <row r="22" spans="1:17" ht="14.25" customHeight="1">
      <c r="A22" s="106" t="s">
        <v>23</v>
      </c>
      <c r="B22" s="103">
        <v>13</v>
      </c>
      <c r="C22" s="104">
        <v>554.89923076923071</v>
      </c>
      <c r="D22" s="103">
        <v>50</v>
      </c>
      <c r="E22" s="104">
        <v>531.83600000000001</v>
      </c>
      <c r="F22" s="103">
        <v>0</v>
      </c>
      <c r="G22" s="104">
        <v>0</v>
      </c>
      <c r="H22" s="103">
        <v>63</v>
      </c>
      <c r="I22" s="104">
        <v>536.5950793650793</v>
      </c>
      <c r="J22" s="103">
        <v>886663</v>
      </c>
      <c r="K22" s="104">
        <v>1423.4158759641493</v>
      </c>
      <c r="L22" s="103">
        <v>549637</v>
      </c>
      <c r="M22" s="104">
        <v>933.0851959747946</v>
      </c>
      <c r="N22" s="103">
        <v>2</v>
      </c>
      <c r="O22" s="104">
        <v>1095.01</v>
      </c>
      <c r="P22" s="103">
        <v>1436302</v>
      </c>
      <c r="Q22" s="104">
        <v>1235.7780805916852</v>
      </c>
    </row>
    <row r="23" spans="1:17" ht="14.25" customHeight="1">
      <c r="A23" s="106" t="s">
        <v>24</v>
      </c>
      <c r="B23" s="103">
        <v>44</v>
      </c>
      <c r="C23" s="104">
        <v>393.24295454545478</v>
      </c>
      <c r="D23" s="103">
        <v>148</v>
      </c>
      <c r="E23" s="104">
        <v>416.12601351351339</v>
      </c>
      <c r="F23" s="103">
        <v>0</v>
      </c>
      <c r="G23" s="104">
        <v>0</v>
      </c>
      <c r="H23" s="103">
        <v>192</v>
      </c>
      <c r="I23" s="104">
        <v>410.88197916666667</v>
      </c>
      <c r="J23" s="103">
        <v>687175</v>
      </c>
      <c r="K23" s="104">
        <v>1303.5189858624115</v>
      </c>
      <c r="L23" s="103">
        <v>423537</v>
      </c>
      <c r="M23" s="104">
        <v>761.39789158916506</v>
      </c>
      <c r="N23" s="103">
        <v>4</v>
      </c>
      <c r="O23" s="104">
        <v>924.93000000000006</v>
      </c>
      <c r="P23" s="103">
        <v>1110716</v>
      </c>
      <c r="Q23" s="104">
        <v>1096.7966047486514</v>
      </c>
    </row>
    <row r="24" spans="1:17" ht="14.25" customHeight="1">
      <c r="A24" s="106" t="s">
        <v>25</v>
      </c>
      <c r="B24" s="103">
        <v>52</v>
      </c>
      <c r="C24" s="104">
        <v>416.29230769230799</v>
      </c>
      <c r="D24" s="103">
        <v>279</v>
      </c>
      <c r="E24" s="104">
        <v>413.12229390681023</v>
      </c>
      <c r="F24" s="103">
        <v>0</v>
      </c>
      <c r="G24" s="104">
        <v>0</v>
      </c>
      <c r="H24" s="103">
        <v>331</v>
      </c>
      <c r="I24" s="104">
        <v>413.62030211480385</v>
      </c>
      <c r="J24" s="103">
        <v>479474</v>
      </c>
      <c r="K24" s="104">
        <v>1147.8596193119934</v>
      </c>
      <c r="L24" s="103">
        <v>305956</v>
      </c>
      <c r="M24" s="104">
        <v>658.8049283883928</v>
      </c>
      <c r="N24" s="103">
        <v>2</v>
      </c>
      <c r="O24" s="104">
        <v>1034.4099999999999</v>
      </c>
      <c r="P24" s="103">
        <v>785432</v>
      </c>
      <c r="Q24" s="104">
        <v>957.3537016571745</v>
      </c>
    </row>
    <row r="25" spans="1:17" ht="14.25" customHeight="1">
      <c r="A25" s="106" t="s">
        <v>26</v>
      </c>
      <c r="B25" s="103">
        <v>186</v>
      </c>
      <c r="C25" s="104">
        <v>420.62994623655851</v>
      </c>
      <c r="D25" s="103">
        <v>5565</v>
      </c>
      <c r="E25" s="104">
        <v>411.4825570530096</v>
      </c>
      <c r="F25" s="103">
        <v>0</v>
      </c>
      <c r="G25" s="104">
        <v>0</v>
      </c>
      <c r="H25" s="103">
        <v>5751</v>
      </c>
      <c r="I25" s="104">
        <v>411.77840375586823</v>
      </c>
      <c r="J25" s="103">
        <v>500728</v>
      </c>
      <c r="K25" s="104">
        <v>1052.7800461927241</v>
      </c>
      <c r="L25" s="103">
        <v>392655</v>
      </c>
      <c r="M25" s="104">
        <v>614.69625549146258</v>
      </c>
      <c r="N25" s="103">
        <v>29</v>
      </c>
      <c r="O25" s="104">
        <v>663.60275862068977</v>
      </c>
      <c r="P25" s="103">
        <v>893412</v>
      </c>
      <c r="Q25" s="104">
        <v>860.22937866291318</v>
      </c>
    </row>
    <row r="26" spans="1:17" ht="14.25" customHeight="1">
      <c r="A26" s="106" t="s">
        <v>5</v>
      </c>
      <c r="B26" s="103">
        <v>7</v>
      </c>
      <c r="C26" s="104">
        <v>916.97285714285704</v>
      </c>
      <c r="D26" s="103">
        <v>1</v>
      </c>
      <c r="E26" s="104">
        <v>499.5</v>
      </c>
      <c r="F26" s="103">
        <v>0</v>
      </c>
      <c r="G26" s="104">
        <v>0</v>
      </c>
      <c r="H26" s="103">
        <v>8</v>
      </c>
      <c r="I26" s="104">
        <v>864.78874999999994</v>
      </c>
      <c r="J26" s="103">
        <v>60</v>
      </c>
      <c r="K26" s="104">
        <v>1635.728333333333</v>
      </c>
      <c r="L26" s="103">
        <v>13</v>
      </c>
      <c r="M26" s="104">
        <v>767.89846153846145</v>
      </c>
      <c r="N26" s="103">
        <v>0</v>
      </c>
      <c r="O26" s="104">
        <v>0</v>
      </c>
      <c r="P26" s="103">
        <v>73</v>
      </c>
      <c r="Q26" s="104">
        <v>1481.1832876712326</v>
      </c>
    </row>
    <row r="27" spans="1:17" ht="14.25" customHeight="1">
      <c r="A27" s="107" t="s">
        <v>6</v>
      </c>
      <c r="B27" s="108">
        <v>602555</v>
      </c>
      <c r="C27" s="109">
        <v>1039.1342054916156</v>
      </c>
      <c r="D27" s="108">
        <v>348264</v>
      </c>
      <c r="E27" s="109">
        <v>892.4016813968716</v>
      </c>
      <c r="F27" s="108">
        <v>1</v>
      </c>
      <c r="G27" s="109">
        <v>524.75</v>
      </c>
      <c r="H27" s="108">
        <v>950820</v>
      </c>
      <c r="I27" s="109">
        <v>985.38883817126316</v>
      </c>
      <c r="J27" s="108">
        <v>3712968</v>
      </c>
      <c r="K27" s="109">
        <v>1339.9492488812166</v>
      </c>
      <c r="L27" s="108">
        <v>2368613</v>
      </c>
      <c r="M27" s="109">
        <v>885.55806109313687</v>
      </c>
      <c r="N27" s="108">
        <v>37</v>
      </c>
      <c r="O27" s="109">
        <v>735.21729729729736</v>
      </c>
      <c r="P27" s="108">
        <v>6081618</v>
      </c>
      <c r="Q27" s="109">
        <v>1162.9734425148029</v>
      </c>
    </row>
    <row r="28" spans="1:17" ht="14.25" customHeight="1" thickBot="1">
      <c r="A28" s="120" t="s">
        <v>27</v>
      </c>
      <c r="B28" s="110">
        <v>54.328378817953094</v>
      </c>
      <c r="C28" s="110" t="s">
        <v>28</v>
      </c>
      <c r="D28" s="110">
        <v>55.174589318991679</v>
      </c>
      <c r="E28" s="110" t="s">
        <v>28</v>
      </c>
      <c r="F28" s="110">
        <v>58</v>
      </c>
      <c r="G28" s="110" t="s">
        <v>28</v>
      </c>
      <c r="H28" s="110">
        <v>54.638332288612261</v>
      </c>
      <c r="I28" s="110" t="s">
        <v>28</v>
      </c>
      <c r="J28" s="110">
        <v>74.573010427406231</v>
      </c>
      <c r="K28" s="110" t="s">
        <v>28</v>
      </c>
      <c r="L28" s="110">
        <v>75.397353711052943</v>
      </c>
      <c r="M28" s="110" t="s">
        <v>28</v>
      </c>
      <c r="N28" s="110">
        <v>85.513513513513516</v>
      </c>
      <c r="O28" s="110" t="s">
        <v>28</v>
      </c>
      <c r="P28" s="110">
        <v>74.894136769521566</v>
      </c>
      <c r="Q28" s="110" t="s">
        <v>28</v>
      </c>
    </row>
    <row r="29" spans="1:17" ht="14.25" customHeight="1" thickTop="1" thickBot="1">
      <c r="A29" s="111"/>
      <c r="B29" s="112"/>
      <c r="C29" s="113"/>
      <c r="D29" s="114"/>
      <c r="E29" s="114"/>
      <c r="F29" s="112"/>
      <c r="G29" s="114"/>
      <c r="H29" s="112"/>
      <c r="I29" s="114"/>
      <c r="J29" s="112"/>
      <c r="K29" s="113"/>
      <c r="L29" s="112"/>
      <c r="M29" s="113"/>
      <c r="N29" s="112"/>
      <c r="O29" s="113"/>
      <c r="P29" s="112"/>
      <c r="Q29" s="113"/>
    </row>
    <row r="30" spans="1:17" ht="14.25" customHeight="1" thickTop="1">
      <c r="A30" s="367" t="s">
        <v>0</v>
      </c>
      <c r="B30" s="370" t="s">
        <v>31</v>
      </c>
      <c r="C30" s="371"/>
      <c r="D30" s="371"/>
      <c r="E30" s="371"/>
      <c r="F30" s="371"/>
      <c r="G30" s="371"/>
      <c r="H30" s="371"/>
      <c r="I30" s="372"/>
      <c r="J30" s="370" t="s">
        <v>32</v>
      </c>
      <c r="K30" s="371"/>
      <c r="L30" s="371"/>
      <c r="M30" s="371"/>
      <c r="N30" s="371"/>
      <c r="O30" s="371"/>
      <c r="P30" s="371"/>
      <c r="Q30" s="372"/>
    </row>
    <row r="31" spans="1:17" ht="14.25" customHeight="1">
      <c r="A31" s="368"/>
      <c r="B31" s="373" t="s">
        <v>3</v>
      </c>
      <c r="C31" s="374"/>
      <c r="D31" s="375" t="s">
        <v>4</v>
      </c>
      <c r="E31" s="376"/>
      <c r="F31" s="373" t="s">
        <v>5</v>
      </c>
      <c r="G31" s="374"/>
      <c r="H31" s="373" t="s">
        <v>6</v>
      </c>
      <c r="I31" s="374"/>
      <c r="J31" s="373" t="s">
        <v>3</v>
      </c>
      <c r="K31" s="374"/>
      <c r="L31" s="375" t="s">
        <v>4</v>
      </c>
      <c r="M31" s="376"/>
      <c r="N31" s="373" t="s">
        <v>5</v>
      </c>
      <c r="O31" s="374"/>
      <c r="P31" s="373" t="s">
        <v>6</v>
      </c>
      <c r="Q31" s="374"/>
    </row>
    <row r="32" spans="1:17" ht="14.25" customHeight="1">
      <c r="A32" s="369"/>
      <c r="B32" s="96" t="s">
        <v>7</v>
      </c>
      <c r="C32" s="97" t="s">
        <v>8</v>
      </c>
      <c r="D32" s="98" t="s">
        <v>7</v>
      </c>
      <c r="E32" s="99" t="s">
        <v>8</v>
      </c>
      <c r="F32" s="96" t="s">
        <v>7</v>
      </c>
      <c r="G32" s="98" t="s">
        <v>8</v>
      </c>
      <c r="H32" s="96" t="s">
        <v>7</v>
      </c>
      <c r="I32" s="98" t="s">
        <v>8</v>
      </c>
      <c r="J32" s="100" t="s">
        <v>7</v>
      </c>
      <c r="K32" s="101" t="s">
        <v>8</v>
      </c>
      <c r="L32" s="98" t="s">
        <v>7</v>
      </c>
      <c r="M32" s="98" t="s">
        <v>8</v>
      </c>
      <c r="N32" s="96" t="s">
        <v>7</v>
      </c>
      <c r="O32" s="98" t="s">
        <v>8</v>
      </c>
      <c r="P32" s="96" t="s">
        <v>7</v>
      </c>
      <c r="Q32" s="99" t="s">
        <v>8</v>
      </c>
    </row>
    <row r="33" spans="1:17" ht="14.25" customHeight="1">
      <c r="A33" s="102" t="s">
        <v>9</v>
      </c>
      <c r="B33" s="103">
        <v>0</v>
      </c>
      <c r="C33" s="104">
        <v>0</v>
      </c>
      <c r="D33" s="103">
        <v>0</v>
      </c>
      <c r="E33" s="104">
        <v>0</v>
      </c>
      <c r="F33" s="103">
        <v>0</v>
      </c>
      <c r="G33" s="104">
        <v>0</v>
      </c>
      <c r="H33" s="103">
        <v>0</v>
      </c>
      <c r="I33" s="104">
        <v>0</v>
      </c>
      <c r="J33" s="103">
        <v>1289</v>
      </c>
      <c r="K33" s="104">
        <v>295.9266718386346</v>
      </c>
      <c r="L33" s="103">
        <v>1247</v>
      </c>
      <c r="M33" s="104">
        <v>299.22645549318372</v>
      </c>
      <c r="N33" s="103">
        <v>0</v>
      </c>
      <c r="O33" s="104">
        <v>0</v>
      </c>
      <c r="P33" s="103">
        <v>2536</v>
      </c>
      <c r="Q33" s="104">
        <v>297.5492389589906</v>
      </c>
    </row>
    <row r="34" spans="1:17" ht="14.25" customHeight="1">
      <c r="A34" s="105" t="s">
        <v>10</v>
      </c>
      <c r="B34" s="103">
        <v>0</v>
      </c>
      <c r="C34" s="104">
        <v>0</v>
      </c>
      <c r="D34" s="103">
        <v>0</v>
      </c>
      <c r="E34" s="104">
        <v>0</v>
      </c>
      <c r="F34" s="103">
        <v>0</v>
      </c>
      <c r="G34" s="104">
        <v>0</v>
      </c>
      <c r="H34" s="103">
        <v>0</v>
      </c>
      <c r="I34" s="104">
        <v>0</v>
      </c>
      <c r="J34" s="103">
        <v>6124</v>
      </c>
      <c r="K34" s="104">
        <v>303.07805029392495</v>
      </c>
      <c r="L34" s="103">
        <v>5949</v>
      </c>
      <c r="M34" s="104">
        <v>302.48937636577512</v>
      </c>
      <c r="N34" s="103">
        <v>0</v>
      </c>
      <c r="O34" s="104">
        <v>0</v>
      </c>
      <c r="P34" s="103">
        <v>12073</v>
      </c>
      <c r="Q34" s="104">
        <v>302.78797978961256</v>
      </c>
    </row>
    <row r="35" spans="1:17" ht="14.25" customHeight="1">
      <c r="A35" s="106" t="s">
        <v>11</v>
      </c>
      <c r="B35" s="103">
        <v>0</v>
      </c>
      <c r="C35" s="104">
        <v>0</v>
      </c>
      <c r="D35" s="103">
        <v>0</v>
      </c>
      <c r="E35" s="104">
        <v>0</v>
      </c>
      <c r="F35" s="103">
        <v>0</v>
      </c>
      <c r="G35" s="104">
        <v>0</v>
      </c>
      <c r="H35" s="103">
        <v>0</v>
      </c>
      <c r="I35" s="104">
        <v>0</v>
      </c>
      <c r="J35" s="103">
        <v>16284</v>
      </c>
      <c r="K35" s="104">
        <v>307.32861581920918</v>
      </c>
      <c r="L35" s="103">
        <v>15338</v>
      </c>
      <c r="M35" s="104">
        <v>303.11902660059945</v>
      </c>
      <c r="N35" s="103">
        <v>0</v>
      </c>
      <c r="O35" s="104">
        <v>0</v>
      </c>
      <c r="P35" s="103">
        <v>31622</v>
      </c>
      <c r="Q35" s="104">
        <v>305.28678799569911</v>
      </c>
    </row>
    <row r="36" spans="1:17" ht="14.25" customHeight="1">
      <c r="A36" s="106" t="s">
        <v>12</v>
      </c>
      <c r="B36" s="103">
        <v>0</v>
      </c>
      <c r="C36" s="104">
        <v>0</v>
      </c>
      <c r="D36" s="103">
        <v>0</v>
      </c>
      <c r="E36" s="104">
        <v>0</v>
      </c>
      <c r="F36" s="103">
        <v>0</v>
      </c>
      <c r="G36" s="104">
        <v>0</v>
      </c>
      <c r="H36" s="103">
        <v>0</v>
      </c>
      <c r="I36" s="104">
        <v>0</v>
      </c>
      <c r="J36" s="103">
        <v>29716</v>
      </c>
      <c r="K36" s="104">
        <v>305.98810977251406</v>
      </c>
      <c r="L36" s="103">
        <v>28778</v>
      </c>
      <c r="M36" s="104">
        <v>306.5002964069788</v>
      </c>
      <c r="N36" s="103">
        <v>0</v>
      </c>
      <c r="O36" s="104">
        <v>0</v>
      </c>
      <c r="P36" s="103">
        <v>58494</v>
      </c>
      <c r="Q36" s="104">
        <v>306.2400964201467</v>
      </c>
    </row>
    <row r="37" spans="1:17" ht="14.25" customHeight="1">
      <c r="A37" s="106" t="s">
        <v>13</v>
      </c>
      <c r="B37" s="103">
        <v>0</v>
      </c>
      <c r="C37" s="104">
        <v>0</v>
      </c>
      <c r="D37" s="103">
        <v>25</v>
      </c>
      <c r="E37" s="104">
        <v>701.25560000000007</v>
      </c>
      <c r="F37" s="103">
        <v>0</v>
      </c>
      <c r="G37" s="104">
        <v>0</v>
      </c>
      <c r="H37" s="103">
        <v>25</v>
      </c>
      <c r="I37" s="104">
        <v>701.25560000000007</v>
      </c>
      <c r="J37" s="103">
        <v>44471</v>
      </c>
      <c r="K37" s="104">
        <v>312.8204830114023</v>
      </c>
      <c r="L37" s="103">
        <v>42770</v>
      </c>
      <c r="M37" s="104">
        <v>313.0128690671047</v>
      </c>
      <c r="N37" s="103">
        <v>2</v>
      </c>
      <c r="O37" s="104">
        <v>411.935</v>
      </c>
      <c r="P37" s="103">
        <v>87243</v>
      </c>
      <c r="Q37" s="104">
        <v>312.91707048130098</v>
      </c>
    </row>
    <row r="38" spans="1:17" ht="14.25" customHeight="1">
      <c r="A38" s="106" t="s">
        <v>14</v>
      </c>
      <c r="B38" s="103">
        <v>20</v>
      </c>
      <c r="C38" s="104">
        <v>738.82899999999995</v>
      </c>
      <c r="D38" s="103">
        <v>214</v>
      </c>
      <c r="E38" s="104">
        <v>733.38411214953294</v>
      </c>
      <c r="F38" s="103">
        <v>0</v>
      </c>
      <c r="G38" s="104">
        <v>0</v>
      </c>
      <c r="H38" s="103">
        <v>234</v>
      </c>
      <c r="I38" s="104">
        <v>733.84948717948726</v>
      </c>
      <c r="J38" s="103">
        <v>2871</v>
      </c>
      <c r="K38" s="104">
        <v>358.88386624869474</v>
      </c>
      <c r="L38" s="103">
        <v>2674</v>
      </c>
      <c r="M38" s="104">
        <v>353.32129768137696</v>
      </c>
      <c r="N38" s="103">
        <v>0</v>
      </c>
      <c r="O38" s="104">
        <v>0</v>
      </c>
      <c r="P38" s="103">
        <v>5545</v>
      </c>
      <c r="Q38" s="104">
        <v>356.20139404869337</v>
      </c>
    </row>
    <row r="39" spans="1:17" ht="14.25" customHeight="1">
      <c r="A39" s="106" t="s">
        <v>15</v>
      </c>
      <c r="B39" s="103">
        <v>142</v>
      </c>
      <c r="C39" s="104">
        <v>673.9873239436622</v>
      </c>
      <c r="D39" s="103">
        <v>1188</v>
      </c>
      <c r="E39" s="104">
        <v>766.54833333333352</v>
      </c>
      <c r="F39" s="103">
        <v>0</v>
      </c>
      <c r="G39" s="104">
        <v>0</v>
      </c>
      <c r="H39" s="103">
        <v>1330</v>
      </c>
      <c r="I39" s="104">
        <v>756.66587969924842</v>
      </c>
      <c r="J39" s="103">
        <v>2286</v>
      </c>
      <c r="K39" s="104">
        <v>360.38377952756014</v>
      </c>
      <c r="L39" s="103">
        <v>1462</v>
      </c>
      <c r="M39" s="104">
        <v>362.76963064295569</v>
      </c>
      <c r="N39" s="103">
        <v>0</v>
      </c>
      <c r="O39" s="104">
        <v>0</v>
      </c>
      <c r="P39" s="103">
        <v>3748</v>
      </c>
      <c r="Q39" s="104">
        <v>361.31443970117493</v>
      </c>
    </row>
    <row r="40" spans="1:17" ht="14.25" customHeight="1">
      <c r="A40" s="106" t="s">
        <v>16</v>
      </c>
      <c r="B40" s="103">
        <v>705</v>
      </c>
      <c r="C40" s="104">
        <v>662.5979007092202</v>
      </c>
      <c r="D40" s="103">
        <v>3996</v>
      </c>
      <c r="E40" s="104">
        <v>789.33978978979053</v>
      </c>
      <c r="F40" s="103">
        <v>0</v>
      </c>
      <c r="G40" s="104">
        <v>0</v>
      </c>
      <c r="H40" s="103">
        <v>4701</v>
      </c>
      <c r="I40" s="104">
        <v>770.33255052116635</v>
      </c>
      <c r="J40" s="103">
        <v>3853</v>
      </c>
      <c r="K40" s="104">
        <v>390.16354528938353</v>
      </c>
      <c r="L40" s="103">
        <v>2593</v>
      </c>
      <c r="M40" s="104">
        <v>394.79782491322879</v>
      </c>
      <c r="N40" s="103">
        <v>0</v>
      </c>
      <c r="O40" s="104">
        <v>0</v>
      </c>
      <c r="P40" s="103">
        <v>6446</v>
      </c>
      <c r="Q40" s="104">
        <v>392.02775364567128</v>
      </c>
    </row>
    <row r="41" spans="1:17" ht="14.25" customHeight="1">
      <c r="A41" s="106" t="s">
        <v>17</v>
      </c>
      <c r="B41" s="103">
        <v>2122</v>
      </c>
      <c r="C41" s="104">
        <v>697.62699811498533</v>
      </c>
      <c r="D41" s="103">
        <v>10687</v>
      </c>
      <c r="E41" s="104">
        <v>798.66976139234623</v>
      </c>
      <c r="F41" s="103">
        <v>0</v>
      </c>
      <c r="G41" s="104">
        <v>0</v>
      </c>
      <c r="H41" s="103">
        <v>12809</v>
      </c>
      <c r="I41" s="104">
        <v>781.93053556093389</v>
      </c>
      <c r="J41" s="103">
        <v>6962</v>
      </c>
      <c r="K41" s="104">
        <v>427.19191037058278</v>
      </c>
      <c r="L41" s="103">
        <v>4861</v>
      </c>
      <c r="M41" s="104">
        <v>423.14282657889225</v>
      </c>
      <c r="N41" s="103">
        <v>0</v>
      </c>
      <c r="O41" s="104">
        <v>0</v>
      </c>
      <c r="P41" s="103">
        <v>11823</v>
      </c>
      <c r="Q41" s="104">
        <v>425.52713862809708</v>
      </c>
    </row>
    <row r="42" spans="1:17" ht="14.25" customHeight="1">
      <c r="A42" s="106" t="s">
        <v>18</v>
      </c>
      <c r="B42" s="103">
        <v>4614</v>
      </c>
      <c r="C42" s="104">
        <v>687.54637624620727</v>
      </c>
      <c r="D42" s="103">
        <v>23021</v>
      </c>
      <c r="E42" s="104">
        <v>779.89465835541478</v>
      </c>
      <c r="F42" s="103">
        <v>0</v>
      </c>
      <c r="G42" s="104">
        <v>0</v>
      </c>
      <c r="H42" s="103">
        <v>27635</v>
      </c>
      <c r="I42" s="104">
        <v>764.47598733490156</v>
      </c>
      <c r="J42" s="103">
        <v>10532</v>
      </c>
      <c r="K42" s="104">
        <v>475.3346192556026</v>
      </c>
      <c r="L42" s="103">
        <v>7332</v>
      </c>
      <c r="M42" s="104">
        <v>483.55892525913731</v>
      </c>
      <c r="N42" s="103">
        <v>0</v>
      </c>
      <c r="O42" s="104">
        <v>0</v>
      </c>
      <c r="P42" s="103">
        <v>17864</v>
      </c>
      <c r="Q42" s="104">
        <v>478.71015729959709</v>
      </c>
    </row>
    <row r="43" spans="1:17" ht="14.25" customHeight="1">
      <c r="A43" s="106" t="s">
        <v>19</v>
      </c>
      <c r="B43" s="103">
        <v>8450</v>
      </c>
      <c r="C43" s="104">
        <v>661.6118875739636</v>
      </c>
      <c r="D43" s="103">
        <v>47587</v>
      </c>
      <c r="E43" s="104">
        <v>754.07022716287952</v>
      </c>
      <c r="F43" s="103">
        <v>0</v>
      </c>
      <c r="G43" s="104">
        <v>0</v>
      </c>
      <c r="H43" s="103">
        <v>56037</v>
      </c>
      <c r="I43" s="104">
        <v>740.12813587451046</v>
      </c>
      <c r="J43" s="103">
        <v>13707</v>
      </c>
      <c r="K43" s="104">
        <v>533.36613263296238</v>
      </c>
      <c r="L43" s="103">
        <v>9551</v>
      </c>
      <c r="M43" s="104">
        <v>541.29024918856771</v>
      </c>
      <c r="N43" s="103">
        <v>1</v>
      </c>
      <c r="O43" s="104">
        <v>388.92</v>
      </c>
      <c r="P43" s="103">
        <v>23259</v>
      </c>
      <c r="Q43" s="104">
        <v>536.61385571176857</v>
      </c>
    </row>
    <row r="44" spans="1:17" ht="14.25" customHeight="1">
      <c r="A44" s="106" t="s">
        <v>20</v>
      </c>
      <c r="B44" s="103">
        <v>13873</v>
      </c>
      <c r="C44" s="104">
        <v>640.24738701074114</v>
      </c>
      <c r="D44" s="103">
        <v>82633</v>
      </c>
      <c r="E44" s="104">
        <v>751.55869918797544</v>
      </c>
      <c r="F44" s="103">
        <v>0</v>
      </c>
      <c r="G44" s="104">
        <v>0</v>
      </c>
      <c r="H44" s="103">
        <v>96506</v>
      </c>
      <c r="I44" s="104">
        <v>735.55739529148423</v>
      </c>
      <c r="J44" s="103">
        <v>14005</v>
      </c>
      <c r="K44" s="104">
        <v>581.68892966797648</v>
      </c>
      <c r="L44" s="103">
        <v>10286</v>
      </c>
      <c r="M44" s="104">
        <v>588.66505638732326</v>
      </c>
      <c r="N44" s="103">
        <v>0</v>
      </c>
      <c r="O44" s="104">
        <v>0</v>
      </c>
      <c r="P44" s="103">
        <v>24291</v>
      </c>
      <c r="Q44" s="104">
        <v>584.64296364908887</v>
      </c>
    </row>
    <row r="45" spans="1:17" ht="14.25" customHeight="1">
      <c r="A45" s="106" t="s">
        <v>21</v>
      </c>
      <c r="B45" s="103">
        <v>19664</v>
      </c>
      <c r="C45" s="104">
        <v>639.1005980471931</v>
      </c>
      <c r="D45" s="103">
        <v>128467</v>
      </c>
      <c r="E45" s="104">
        <v>781.68789611339946</v>
      </c>
      <c r="F45" s="103">
        <v>1</v>
      </c>
      <c r="G45" s="104">
        <v>784.5</v>
      </c>
      <c r="H45" s="103">
        <v>148132</v>
      </c>
      <c r="I45" s="104">
        <v>762.75995470256328</v>
      </c>
      <c r="J45" s="103">
        <v>11087</v>
      </c>
      <c r="K45" s="104">
        <v>613.5021015603869</v>
      </c>
      <c r="L45" s="103">
        <v>9081</v>
      </c>
      <c r="M45" s="104">
        <v>613.74292148441998</v>
      </c>
      <c r="N45" s="103">
        <v>0</v>
      </c>
      <c r="O45" s="104">
        <v>0</v>
      </c>
      <c r="P45" s="103">
        <v>20168</v>
      </c>
      <c r="Q45" s="104">
        <v>613.61053500595142</v>
      </c>
    </row>
    <row r="46" spans="1:17" ht="14.25" customHeight="1">
      <c r="A46" s="106" t="s">
        <v>22</v>
      </c>
      <c r="B46" s="103">
        <v>21877</v>
      </c>
      <c r="C46" s="104">
        <v>582.32800841065989</v>
      </c>
      <c r="D46" s="103">
        <v>177642</v>
      </c>
      <c r="E46" s="104">
        <v>795.08957239841811</v>
      </c>
      <c r="F46" s="103">
        <v>0</v>
      </c>
      <c r="G46" s="104">
        <v>0</v>
      </c>
      <c r="H46" s="103">
        <v>199519</v>
      </c>
      <c r="I46" s="104">
        <v>771.76054240448173</v>
      </c>
      <c r="J46" s="103">
        <v>7437</v>
      </c>
      <c r="K46" s="104">
        <v>621.89921339249929</v>
      </c>
      <c r="L46" s="103">
        <v>6963</v>
      </c>
      <c r="M46" s="104">
        <v>634.93071233663886</v>
      </c>
      <c r="N46" s="103">
        <v>0</v>
      </c>
      <c r="O46" s="104">
        <v>0</v>
      </c>
      <c r="P46" s="103">
        <v>14400</v>
      </c>
      <c r="Q46" s="104">
        <v>628.20048611111349</v>
      </c>
    </row>
    <row r="47" spans="1:17" ht="14.25" customHeight="1">
      <c r="A47" s="106" t="s">
        <v>23</v>
      </c>
      <c r="B47" s="103">
        <v>23755</v>
      </c>
      <c r="C47" s="104">
        <v>517.16477625763059</v>
      </c>
      <c r="D47" s="103">
        <v>260088</v>
      </c>
      <c r="E47" s="104">
        <v>791.72623204453919</v>
      </c>
      <c r="F47" s="103">
        <v>2</v>
      </c>
      <c r="G47" s="104">
        <v>667.21499999999992</v>
      </c>
      <c r="H47" s="103">
        <v>283845</v>
      </c>
      <c r="I47" s="104">
        <v>768.74729493209361</v>
      </c>
      <c r="J47" s="103">
        <v>4420</v>
      </c>
      <c r="K47" s="104">
        <v>608.82177149321251</v>
      </c>
      <c r="L47" s="103">
        <v>5355</v>
      </c>
      <c r="M47" s="104">
        <v>616.28443884220405</v>
      </c>
      <c r="N47" s="103">
        <v>1</v>
      </c>
      <c r="O47" s="104">
        <v>741.02</v>
      </c>
      <c r="P47" s="103">
        <v>9776</v>
      </c>
      <c r="Q47" s="104">
        <v>612.92311988543395</v>
      </c>
    </row>
    <row r="48" spans="1:17" ht="14.25" customHeight="1">
      <c r="A48" s="106" t="s">
        <v>24</v>
      </c>
      <c r="B48" s="103">
        <v>23260</v>
      </c>
      <c r="C48" s="104">
        <v>467.96659071367134</v>
      </c>
      <c r="D48" s="103">
        <v>329357</v>
      </c>
      <c r="E48" s="104">
        <v>765.9515999052677</v>
      </c>
      <c r="F48" s="103">
        <v>0</v>
      </c>
      <c r="G48" s="104">
        <v>0</v>
      </c>
      <c r="H48" s="103">
        <v>352617</v>
      </c>
      <c r="I48" s="104">
        <v>746.29534024167651</v>
      </c>
      <c r="J48" s="103">
        <v>2412</v>
      </c>
      <c r="K48" s="104">
        <v>606.96017827528738</v>
      </c>
      <c r="L48" s="103">
        <v>3399</v>
      </c>
      <c r="M48" s="104">
        <v>612.45598999705487</v>
      </c>
      <c r="N48" s="103">
        <v>0</v>
      </c>
      <c r="O48" s="104">
        <v>0</v>
      </c>
      <c r="P48" s="103">
        <v>5811</v>
      </c>
      <c r="Q48" s="104">
        <v>610.17481672689428</v>
      </c>
    </row>
    <row r="49" spans="1:17" ht="14.25" customHeight="1">
      <c r="A49" s="106" t="s">
        <v>25</v>
      </c>
      <c r="B49" s="103">
        <v>23632</v>
      </c>
      <c r="C49" s="104">
        <v>435.26840385917416</v>
      </c>
      <c r="D49" s="103">
        <v>386917</v>
      </c>
      <c r="E49" s="104">
        <v>740.96733798204582</v>
      </c>
      <c r="F49" s="103">
        <v>7</v>
      </c>
      <c r="G49" s="104">
        <v>727.05285714285731</v>
      </c>
      <c r="H49" s="103">
        <v>410556</v>
      </c>
      <c r="I49" s="104">
        <v>723.37077475423382</v>
      </c>
      <c r="J49" s="103">
        <v>925</v>
      </c>
      <c r="K49" s="104">
        <v>609.03840000000162</v>
      </c>
      <c r="L49" s="103">
        <v>1962</v>
      </c>
      <c r="M49" s="104">
        <v>610.21708970437987</v>
      </c>
      <c r="N49" s="103">
        <v>0</v>
      </c>
      <c r="O49" s="104">
        <v>0</v>
      </c>
      <c r="P49" s="103">
        <v>2887</v>
      </c>
      <c r="Q49" s="104">
        <v>609.8394354000676</v>
      </c>
    </row>
    <row r="50" spans="1:17" ht="14.25" customHeight="1">
      <c r="A50" s="106" t="s">
        <v>26</v>
      </c>
      <c r="B50" s="103">
        <v>45509</v>
      </c>
      <c r="C50" s="104">
        <v>403.99002900525164</v>
      </c>
      <c r="D50" s="103">
        <v>711922</v>
      </c>
      <c r="E50" s="104">
        <v>696.55959098046389</v>
      </c>
      <c r="F50" s="103">
        <v>5</v>
      </c>
      <c r="G50" s="104">
        <v>548.57399999999996</v>
      </c>
      <c r="H50" s="103">
        <v>757436</v>
      </c>
      <c r="I50" s="104">
        <v>678.98016760491157</v>
      </c>
      <c r="J50" s="103">
        <v>541</v>
      </c>
      <c r="K50" s="104">
        <v>636.3330868761584</v>
      </c>
      <c r="L50" s="103">
        <v>1684</v>
      </c>
      <c r="M50" s="104">
        <v>636.12316508313097</v>
      </c>
      <c r="N50" s="103">
        <v>0</v>
      </c>
      <c r="O50" s="104">
        <v>0</v>
      </c>
      <c r="P50" s="103">
        <v>2225</v>
      </c>
      <c r="Q50" s="104">
        <v>636.17420674157052</v>
      </c>
    </row>
    <row r="51" spans="1:17" ht="14.25" customHeight="1">
      <c r="A51" s="106" t="s">
        <v>5</v>
      </c>
      <c r="B51" s="103">
        <v>0</v>
      </c>
      <c r="C51" s="104">
        <v>0</v>
      </c>
      <c r="D51" s="103">
        <v>16</v>
      </c>
      <c r="E51" s="104">
        <v>644.05624999999998</v>
      </c>
      <c r="F51" s="103">
        <v>0</v>
      </c>
      <c r="G51" s="104">
        <v>0</v>
      </c>
      <c r="H51" s="103">
        <v>16</v>
      </c>
      <c r="I51" s="104">
        <v>644.05624999999998</v>
      </c>
      <c r="J51" s="103">
        <v>0</v>
      </c>
      <c r="K51" s="104">
        <v>0</v>
      </c>
      <c r="L51" s="103">
        <v>1</v>
      </c>
      <c r="M51" s="104">
        <v>726.7</v>
      </c>
      <c r="N51" s="103">
        <v>0</v>
      </c>
      <c r="O51" s="104">
        <v>0</v>
      </c>
      <c r="P51" s="103">
        <v>1</v>
      </c>
      <c r="Q51" s="104">
        <v>726.7</v>
      </c>
    </row>
    <row r="52" spans="1:17" ht="14.25" customHeight="1">
      <c r="A52" s="107" t="s">
        <v>6</v>
      </c>
      <c r="B52" s="108">
        <v>187623</v>
      </c>
      <c r="C52" s="109">
        <v>516.20297900577236</v>
      </c>
      <c r="D52" s="108">
        <v>2163760</v>
      </c>
      <c r="E52" s="109">
        <v>744.61485608847192</v>
      </c>
      <c r="F52" s="108">
        <v>15</v>
      </c>
      <c r="G52" s="109">
        <v>663.41133333333346</v>
      </c>
      <c r="H52" s="108">
        <v>2351398</v>
      </c>
      <c r="I52" s="109">
        <v>726.38887321924756</v>
      </c>
      <c r="J52" s="108">
        <v>178922</v>
      </c>
      <c r="K52" s="109">
        <v>410.96684885033784</v>
      </c>
      <c r="L52" s="108">
        <v>161286</v>
      </c>
      <c r="M52" s="109">
        <v>409.220650087423</v>
      </c>
      <c r="N52" s="108">
        <v>4</v>
      </c>
      <c r="O52" s="109">
        <v>488.45249999999999</v>
      </c>
      <c r="P52" s="108">
        <v>340212</v>
      </c>
      <c r="Q52" s="109">
        <v>410.13993071966968</v>
      </c>
    </row>
    <row r="53" spans="1:17" ht="14.25" customHeight="1" thickBot="1">
      <c r="A53" s="120" t="s">
        <v>27</v>
      </c>
      <c r="B53" s="110">
        <v>73.431929987261697</v>
      </c>
      <c r="C53" s="110" t="s">
        <v>28</v>
      </c>
      <c r="D53" s="110">
        <v>77.84648738482926</v>
      </c>
      <c r="E53" s="110" t="s">
        <v>28</v>
      </c>
      <c r="F53" s="110">
        <v>81.733333333333334</v>
      </c>
      <c r="G53" s="110" t="s">
        <v>28</v>
      </c>
      <c r="H53" s="110">
        <v>77.494262948342723</v>
      </c>
      <c r="I53" s="110" t="s">
        <v>28</v>
      </c>
      <c r="J53" s="110">
        <v>34.339086305764525</v>
      </c>
      <c r="K53" s="110" t="s">
        <v>28</v>
      </c>
      <c r="L53" s="110">
        <v>34.147998883963169</v>
      </c>
      <c r="M53" s="110" t="s">
        <v>28</v>
      </c>
      <c r="N53" s="110">
        <v>41</v>
      </c>
      <c r="O53" s="110" t="s">
        <v>28</v>
      </c>
      <c r="P53" s="110">
        <v>34.24857514895168</v>
      </c>
      <c r="Q53" s="110" t="s">
        <v>28</v>
      </c>
    </row>
    <row r="54" spans="1:17" ht="14.25" customHeight="1" thickTop="1" thickBot="1">
      <c r="A54" s="111"/>
      <c r="B54" s="112"/>
      <c r="C54" s="113"/>
      <c r="D54" s="114"/>
      <c r="E54" s="114"/>
      <c r="F54" s="112"/>
      <c r="G54" s="114"/>
      <c r="H54" s="112"/>
      <c r="I54" s="114"/>
      <c r="J54" s="112"/>
      <c r="K54" s="113"/>
      <c r="L54" s="112"/>
      <c r="M54" s="113"/>
      <c r="N54" s="112"/>
      <c r="O54" s="113"/>
      <c r="P54" s="112"/>
      <c r="Q54" s="113"/>
    </row>
    <row r="55" spans="1:17" ht="14.25" customHeight="1" thickTop="1">
      <c r="A55" s="367" t="s">
        <v>0</v>
      </c>
      <c r="B55" s="370" t="s">
        <v>1</v>
      </c>
      <c r="C55" s="371"/>
      <c r="D55" s="371"/>
      <c r="E55" s="371"/>
      <c r="F55" s="371"/>
      <c r="G55" s="371"/>
      <c r="H55" s="371"/>
      <c r="I55" s="372"/>
      <c r="J55" s="370" t="s">
        <v>2</v>
      </c>
      <c r="K55" s="371"/>
      <c r="L55" s="371"/>
      <c r="M55" s="371"/>
      <c r="N55" s="371"/>
      <c r="O55" s="371"/>
      <c r="P55" s="371"/>
      <c r="Q55" s="372"/>
    </row>
    <row r="56" spans="1:17" ht="14.25" customHeight="1">
      <c r="A56" s="368"/>
      <c r="B56" s="373" t="s">
        <v>3</v>
      </c>
      <c r="C56" s="374"/>
      <c r="D56" s="375" t="s">
        <v>4</v>
      </c>
      <c r="E56" s="376"/>
      <c r="F56" s="373" t="s">
        <v>5</v>
      </c>
      <c r="G56" s="374"/>
      <c r="H56" s="373" t="s">
        <v>6</v>
      </c>
      <c r="I56" s="374"/>
      <c r="J56" s="373" t="s">
        <v>3</v>
      </c>
      <c r="K56" s="374"/>
      <c r="L56" s="375" t="s">
        <v>4</v>
      </c>
      <c r="M56" s="376"/>
      <c r="N56" s="373" t="s">
        <v>5</v>
      </c>
      <c r="O56" s="374"/>
      <c r="P56" s="373" t="s">
        <v>6</v>
      </c>
      <c r="Q56" s="374"/>
    </row>
    <row r="57" spans="1:17" ht="14.25" customHeight="1">
      <c r="A57" s="369"/>
      <c r="B57" s="96" t="s">
        <v>7</v>
      </c>
      <c r="C57" s="97" t="s">
        <v>8</v>
      </c>
      <c r="D57" s="98" t="s">
        <v>7</v>
      </c>
      <c r="E57" s="99" t="s">
        <v>8</v>
      </c>
      <c r="F57" s="96" t="s">
        <v>7</v>
      </c>
      <c r="G57" s="98" t="s">
        <v>8</v>
      </c>
      <c r="H57" s="96" t="s">
        <v>7</v>
      </c>
      <c r="I57" s="98" t="s">
        <v>8</v>
      </c>
      <c r="J57" s="100" t="s">
        <v>7</v>
      </c>
      <c r="K57" s="101" t="s">
        <v>8</v>
      </c>
      <c r="L57" s="98" t="s">
        <v>7</v>
      </c>
      <c r="M57" s="98" t="s">
        <v>8</v>
      </c>
      <c r="N57" s="96" t="s">
        <v>7</v>
      </c>
      <c r="O57" s="98" t="s">
        <v>8</v>
      </c>
      <c r="P57" s="96" t="s">
        <v>7</v>
      </c>
      <c r="Q57" s="99" t="s">
        <v>8</v>
      </c>
    </row>
    <row r="58" spans="1:17" ht="14.25" customHeight="1">
      <c r="A58" s="102" t="s">
        <v>9</v>
      </c>
      <c r="B58" s="103">
        <v>0</v>
      </c>
      <c r="C58" s="104">
        <v>0</v>
      </c>
      <c r="D58" s="103">
        <v>0</v>
      </c>
      <c r="E58" s="104">
        <v>0</v>
      </c>
      <c r="F58" s="103">
        <v>0</v>
      </c>
      <c r="G58" s="104">
        <v>0</v>
      </c>
      <c r="H58" s="103">
        <v>0</v>
      </c>
      <c r="I58" s="104">
        <v>0</v>
      </c>
      <c r="J58" s="103">
        <v>1289</v>
      </c>
      <c r="K58" s="104">
        <v>295.9266718386346</v>
      </c>
      <c r="L58" s="103">
        <v>1247</v>
      </c>
      <c r="M58" s="104">
        <v>299.22645549318372</v>
      </c>
      <c r="N58" s="103">
        <v>0</v>
      </c>
      <c r="O58" s="104">
        <v>0</v>
      </c>
      <c r="P58" s="103">
        <v>2536</v>
      </c>
      <c r="Q58" s="104">
        <v>297.5492389589906</v>
      </c>
    </row>
    <row r="59" spans="1:17" ht="14.25" customHeight="1">
      <c r="A59" s="105" t="s">
        <v>10</v>
      </c>
      <c r="B59" s="103">
        <v>2</v>
      </c>
      <c r="C59" s="104">
        <v>208.9</v>
      </c>
      <c r="D59" s="103">
        <v>1</v>
      </c>
      <c r="E59" s="104">
        <v>208.9</v>
      </c>
      <c r="F59" s="103">
        <v>0</v>
      </c>
      <c r="G59" s="104">
        <v>0</v>
      </c>
      <c r="H59" s="103">
        <v>3</v>
      </c>
      <c r="I59" s="104">
        <v>208.9</v>
      </c>
      <c r="J59" s="103">
        <v>6126</v>
      </c>
      <c r="K59" s="104">
        <v>303.04730329742023</v>
      </c>
      <c r="L59" s="103">
        <v>5950</v>
      </c>
      <c r="M59" s="104">
        <v>302.47364705882285</v>
      </c>
      <c r="N59" s="103">
        <v>0</v>
      </c>
      <c r="O59" s="104">
        <v>0</v>
      </c>
      <c r="P59" s="103">
        <v>12076</v>
      </c>
      <c r="Q59" s="104">
        <v>302.76465551507056</v>
      </c>
    </row>
    <row r="60" spans="1:17" ht="14.25" customHeight="1">
      <c r="A60" s="106" t="s">
        <v>11</v>
      </c>
      <c r="B60" s="103">
        <v>11</v>
      </c>
      <c r="C60" s="104">
        <v>249.59090909090918</v>
      </c>
      <c r="D60" s="103">
        <v>10</v>
      </c>
      <c r="E60" s="104">
        <v>228.42900000000003</v>
      </c>
      <c r="F60" s="103">
        <v>0</v>
      </c>
      <c r="G60" s="104">
        <v>0</v>
      </c>
      <c r="H60" s="103">
        <v>21</v>
      </c>
      <c r="I60" s="104">
        <v>239.51380952380956</v>
      </c>
      <c r="J60" s="103">
        <v>16295</v>
      </c>
      <c r="K60" s="104">
        <v>307.28963976679978</v>
      </c>
      <c r="L60" s="103">
        <v>15348</v>
      </c>
      <c r="M60" s="104">
        <v>303.07036226218361</v>
      </c>
      <c r="N60" s="103">
        <v>0</v>
      </c>
      <c r="O60" s="104">
        <v>0</v>
      </c>
      <c r="P60" s="103">
        <v>31643</v>
      </c>
      <c r="Q60" s="104">
        <v>305.24313750276514</v>
      </c>
    </row>
    <row r="61" spans="1:17" ht="14.25" customHeight="1">
      <c r="A61" s="106" t="s">
        <v>12</v>
      </c>
      <c r="B61" s="103">
        <v>28</v>
      </c>
      <c r="C61" s="104">
        <v>392.4053571428571</v>
      </c>
      <c r="D61" s="103">
        <v>34</v>
      </c>
      <c r="E61" s="104">
        <v>332.20058823529405</v>
      </c>
      <c r="F61" s="103">
        <v>0</v>
      </c>
      <c r="G61" s="104">
        <v>0</v>
      </c>
      <c r="H61" s="103">
        <v>62</v>
      </c>
      <c r="I61" s="104">
        <v>359.38983870967741</v>
      </c>
      <c r="J61" s="103">
        <v>29748</v>
      </c>
      <c r="K61" s="104">
        <v>306.14865974183232</v>
      </c>
      <c r="L61" s="103">
        <v>28812</v>
      </c>
      <c r="M61" s="104">
        <v>306.53062439261549</v>
      </c>
      <c r="N61" s="103">
        <v>0</v>
      </c>
      <c r="O61" s="104">
        <v>0</v>
      </c>
      <c r="P61" s="103">
        <v>58560</v>
      </c>
      <c r="Q61" s="104">
        <v>306.33658948087543</v>
      </c>
    </row>
    <row r="62" spans="1:17" ht="14.25" customHeight="1">
      <c r="A62" s="106" t="s">
        <v>13</v>
      </c>
      <c r="B62" s="103">
        <v>23</v>
      </c>
      <c r="C62" s="104">
        <v>314.9078260869565</v>
      </c>
      <c r="D62" s="103">
        <v>23</v>
      </c>
      <c r="E62" s="104">
        <v>318.33260869565214</v>
      </c>
      <c r="F62" s="103">
        <v>0</v>
      </c>
      <c r="G62" s="104">
        <v>0</v>
      </c>
      <c r="H62" s="103">
        <v>46</v>
      </c>
      <c r="I62" s="104">
        <v>316.62021739130432</v>
      </c>
      <c r="J62" s="103">
        <v>44756</v>
      </c>
      <c r="K62" s="104">
        <v>315.40751765126623</v>
      </c>
      <c r="L62" s="103">
        <v>42921</v>
      </c>
      <c r="M62" s="104">
        <v>314.20691968966401</v>
      </c>
      <c r="N62" s="103">
        <v>2</v>
      </c>
      <c r="O62" s="104">
        <v>411.935</v>
      </c>
      <c r="P62" s="103">
        <v>87679</v>
      </c>
      <c r="Q62" s="104">
        <v>314.82199762771177</v>
      </c>
    </row>
    <row r="63" spans="1:17" ht="14.25" customHeight="1">
      <c r="A63" s="106" t="s">
        <v>14</v>
      </c>
      <c r="B63" s="103">
        <v>139</v>
      </c>
      <c r="C63" s="104">
        <v>288.42805755395699</v>
      </c>
      <c r="D63" s="103">
        <v>135</v>
      </c>
      <c r="E63" s="104">
        <v>274.04444444444448</v>
      </c>
      <c r="F63" s="103">
        <v>0</v>
      </c>
      <c r="G63" s="104">
        <v>0</v>
      </c>
      <c r="H63" s="103">
        <v>274</v>
      </c>
      <c r="I63" s="104">
        <v>281.34124087591249</v>
      </c>
      <c r="J63" s="103">
        <v>4920</v>
      </c>
      <c r="K63" s="104">
        <v>508.75719512195167</v>
      </c>
      <c r="L63" s="103">
        <v>3822</v>
      </c>
      <c r="M63" s="104">
        <v>439.61048665620149</v>
      </c>
      <c r="N63" s="103">
        <v>0</v>
      </c>
      <c r="O63" s="104">
        <v>0</v>
      </c>
      <c r="P63" s="103">
        <v>8742</v>
      </c>
      <c r="Q63" s="104">
        <v>478.52627316403618</v>
      </c>
    </row>
    <row r="64" spans="1:17" ht="14.25" customHeight="1">
      <c r="A64" s="106" t="s">
        <v>15</v>
      </c>
      <c r="B64" s="103">
        <v>98</v>
      </c>
      <c r="C64" s="104">
        <v>301.53704081632674</v>
      </c>
      <c r="D64" s="103">
        <v>85</v>
      </c>
      <c r="E64" s="104">
        <v>320.89494117647058</v>
      </c>
      <c r="F64" s="103">
        <v>0</v>
      </c>
      <c r="G64" s="104">
        <v>0</v>
      </c>
      <c r="H64" s="103">
        <v>183</v>
      </c>
      <c r="I64" s="104">
        <v>310.52841530054656</v>
      </c>
      <c r="J64" s="103">
        <v>10813</v>
      </c>
      <c r="K64" s="104">
        <v>706.91097197817453</v>
      </c>
      <c r="L64" s="103">
        <v>6774</v>
      </c>
      <c r="M64" s="104">
        <v>663.46542958370242</v>
      </c>
      <c r="N64" s="103">
        <v>0</v>
      </c>
      <c r="O64" s="104">
        <v>0</v>
      </c>
      <c r="P64" s="103">
        <v>17587</v>
      </c>
      <c r="Q64" s="104">
        <v>690.17701484050724</v>
      </c>
    </row>
    <row r="65" spans="1:18" ht="14.25" customHeight="1">
      <c r="A65" s="106" t="s">
        <v>16</v>
      </c>
      <c r="B65" s="103">
        <v>103</v>
      </c>
      <c r="C65" s="104">
        <v>290.24281553398055</v>
      </c>
      <c r="D65" s="103">
        <v>119</v>
      </c>
      <c r="E65" s="104">
        <v>281.13680672268913</v>
      </c>
      <c r="F65" s="103">
        <v>0</v>
      </c>
      <c r="G65" s="104">
        <v>0</v>
      </c>
      <c r="H65" s="103">
        <v>222</v>
      </c>
      <c r="I65" s="104">
        <v>285.36166666666668</v>
      </c>
      <c r="J65" s="103">
        <v>27106</v>
      </c>
      <c r="K65" s="104">
        <v>792.99848299269479</v>
      </c>
      <c r="L65" s="103">
        <v>18739</v>
      </c>
      <c r="M65" s="104">
        <v>744.9803153850263</v>
      </c>
      <c r="N65" s="103">
        <v>0</v>
      </c>
      <c r="O65" s="104">
        <v>0</v>
      </c>
      <c r="P65" s="103">
        <v>45845</v>
      </c>
      <c r="Q65" s="104">
        <v>773.37120754716955</v>
      </c>
    </row>
    <row r="66" spans="1:18" ht="14.25" customHeight="1">
      <c r="A66" s="106" t="s">
        <v>17</v>
      </c>
      <c r="B66" s="103">
        <v>137</v>
      </c>
      <c r="C66" s="104">
        <v>276.04503649635041</v>
      </c>
      <c r="D66" s="103">
        <v>147</v>
      </c>
      <c r="E66" s="104">
        <v>294.36346938775523</v>
      </c>
      <c r="F66" s="103">
        <v>0</v>
      </c>
      <c r="G66" s="104">
        <v>0</v>
      </c>
      <c r="H66" s="103">
        <v>284</v>
      </c>
      <c r="I66" s="104">
        <v>285.52676056338038</v>
      </c>
      <c r="J66" s="103">
        <v>55149</v>
      </c>
      <c r="K66" s="104">
        <v>845.13140619050216</v>
      </c>
      <c r="L66" s="103">
        <v>41352</v>
      </c>
      <c r="M66" s="104">
        <v>780.23012889340316</v>
      </c>
      <c r="N66" s="103">
        <v>0</v>
      </c>
      <c r="O66" s="104">
        <v>0</v>
      </c>
      <c r="P66" s="103">
        <v>96501</v>
      </c>
      <c r="Q66" s="104">
        <v>817.32032010030991</v>
      </c>
    </row>
    <row r="67" spans="1:18" ht="14.25" customHeight="1">
      <c r="A67" s="106" t="s">
        <v>18</v>
      </c>
      <c r="B67" s="103">
        <v>731</v>
      </c>
      <c r="C67" s="104">
        <v>515.14031463748324</v>
      </c>
      <c r="D67" s="103">
        <v>686</v>
      </c>
      <c r="E67" s="104">
        <v>519.08819241982519</v>
      </c>
      <c r="F67" s="103">
        <v>0</v>
      </c>
      <c r="G67" s="104">
        <v>0</v>
      </c>
      <c r="H67" s="103">
        <v>1417</v>
      </c>
      <c r="I67" s="104">
        <v>517.05156669019073</v>
      </c>
      <c r="J67" s="103">
        <v>87622</v>
      </c>
      <c r="K67" s="104">
        <v>855.77111227773935</v>
      </c>
      <c r="L67" s="103">
        <v>71967</v>
      </c>
      <c r="M67" s="104">
        <v>786.4748066474906</v>
      </c>
      <c r="N67" s="103">
        <v>0</v>
      </c>
      <c r="O67" s="104">
        <v>0</v>
      </c>
      <c r="P67" s="103">
        <v>159589</v>
      </c>
      <c r="Q67" s="104">
        <v>824.52179542449687</v>
      </c>
    </row>
    <row r="68" spans="1:18" ht="14.25" customHeight="1">
      <c r="A68" s="106" t="s">
        <v>19</v>
      </c>
      <c r="B68" s="103">
        <v>2657</v>
      </c>
      <c r="C68" s="104">
        <v>556.58042905532614</v>
      </c>
      <c r="D68" s="103">
        <v>2731</v>
      </c>
      <c r="E68" s="104">
        <v>578.61647381911393</v>
      </c>
      <c r="F68" s="103">
        <v>0</v>
      </c>
      <c r="G68" s="104">
        <v>0</v>
      </c>
      <c r="H68" s="103">
        <v>5388</v>
      </c>
      <c r="I68" s="104">
        <v>567.74977542687486</v>
      </c>
      <c r="J68" s="103">
        <v>131993</v>
      </c>
      <c r="K68" s="104">
        <v>881.90622707264845</v>
      </c>
      <c r="L68" s="103">
        <v>119021</v>
      </c>
      <c r="M68" s="104">
        <v>778.19398030599586</v>
      </c>
      <c r="N68" s="103">
        <v>1</v>
      </c>
      <c r="O68" s="104">
        <v>388.92</v>
      </c>
      <c r="P68" s="103">
        <v>251015</v>
      </c>
      <c r="Q68" s="104">
        <v>832.72817672250665</v>
      </c>
    </row>
    <row r="69" spans="1:18" ht="14.25" customHeight="1">
      <c r="A69" s="106" t="s">
        <v>20</v>
      </c>
      <c r="B69" s="103">
        <v>3497</v>
      </c>
      <c r="C69" s="104">
        <v>569.63764941378452</v>
      </c>
      <c r="D69" s="103">
        <v>4268</v>
      </c>
      <c r="E69" s="104">
        <v>618.68147375819979</v>
      </c>
      <c r="F69" s="103">
        <v>0</v>
      </c>
      <c r="G69" s="104">
        <v>0</v>
      </c>
      <c r="H69" s="103">
        <v>7765</v>
      </c>
      <c r="I69" s="104">
        <v>596.59438377334197</v>
      </c>
      <c r="J69" s="103">
        <v>197084</v>
      </c>
      <c r="K69" s="104">
        <v>1093.9486069391735</v>
      </c>
      <c r="L69" s="103">
        <v>183384</v>
      </c>
      <c r="M69" s="104">
        <v>823.28299240937088</v>
      </c>
      <c r="N69" s="103">
        <v>1</v>
      </c>
      <c r="O69" s="104">
        <v>524.75</v>
      </c>
      <c r="P69" s="103">
        <v>380469</v>
      </c>
      <c r="Q69" s="104">
        <v>963.48774875219817</v>
      </c>
    </row>
    <row r="70" spans="1:18" ht="14.25" customHeight="1">
      <c r="A70" s="106" t="s">
        <v>21</v>
      </c>
      <c r="B70" s="103">
        <v>2650</v>
      </c>
      <c r="C70" s="104">
        <v>596.43592830188823</v>
      </c>
      <c r="D70" s="103">
        <v>4664</v>
      </c>
      <c r="E70" s="104">
        <v>635.72474699828354</v>
      </c>
      <c r="F70" s="103">
        <v>0</v>
      </c>
      <c r="G70" s="104">
        <v>0</v>
      </c>
      <c r="H70" s="103">
        <v>7314</v>
      </c>
      <c r="I70" s="104">
        <v>621.48966776045904</v>
      </c>
      <c r="J70" s="103">
        <v>442306</v>
      </c>
      <c r="K70" s="104">
        <v>1365.7761180947111</v>
      </c>
      <c r="L70" s="103">
        <v>348508</v>
      </c>
      <c r="M70" s="104">
        <v>1014.7650885202069</v>
      </c>
      <c r="N70" s="103">
        <v>1</v>
      </c>
      <c r="O70" s="104">
        <v>784.5</v>
      </c>
      <c r="P70" s="103">
        <v>790815</v>
      </c>
      <c r="Q70" s="104">
        <v>1211.0866734444839</v>
      </c>
    </row>
    <row r="71" spans="1:18" ht="14.25" customHeight="1">
      <c r="A71" s="106" t="s">
        <v>22</v>
      </c>
      <c r="B71" s="103">
        <v>1516</v>
      </c>
      <c r="C71" s="104">
        <v>626.31879287599213</v>
      </c>
      <c r="D71" s="103">
        <v>3655</v>
      </c>
      <c r="E71" s="104">
        <v>669.69362790697687</v>
      </c>
      <c r="F71" s="103">
        <v>0</v>
      </c>
      <c r="G71" s="104">
        <v>0</v>
      </c>
      <c r="H71" s="103">
        <v>5171</v>
      </c>
      <c r="I71" s="104">
        <v>656.97727712241431</v>
      </c>
      <c r="J71" s="103">
        <v>959597</v>
      </c>
      <c r="K71" s="104">
        <v>1423.4612538492729</v>
      </c>
      <c r="L71" s="103">
        <v>792094</v>
      </c>
      <c r="M71" s="104">
        <v>1049.1836044964364</v>
      </c>
      <c r="N71" s="103">
        <v>0</v>
      </c>
      <c r="O71" s="104">
        <v>0</v>
      </c>
      <c r="P71" s="103">
        <v>1751691</v>
      </c>
      <c r="Q71" s="104">
        <v>1254.2173173407873</v>
      </c>
    </row>
    <row r="72" spans="1:18" ht="14.25" customHeight="1">
      <c r="A72" s="106" t="s">
        <v>23</v>
      </c>
      <c r="B72" s="103">
        <v>948</v>
      </c>
      <c r="C72" s="104">
        <v>596.58803797468317</v>
      </c>
      <c r="D72" s="103">
        <v>3385</v>
      </c>
      <c r="E72" s="104">
        <v>633.81090398818503</v>
      </c>
      <c r="F72" s="103">
        <v>0</v>
      </c>
      <c r="G72" s="104">
        <v>0</v>
      </c>
      <c r="H72" s="103">
        <v>4333</v>
      </c>
      <c r="I72" s="104">
        <v>625.66705977383003</v>
      </c>
      <c r="J72" s="103">
        <v>915799</v>
      </c>
      <c r="K72" s="104">
        <v>1395.1087645542316</v>
      </c>
      <c r="L72" s="103">
        <v>818515</v>
      </c>
      <c r="M72" s="104">
        <v>884.83275808017959</v>
      </c>
      <c r="N72" s="103">
        <v>5</v>
      </c>
      <c r="O72" s="104">
        <v>853.09399999999982</v>
      </c>
      <c r="P72" s="103">
        <v>1734319</v>
      </c>
      <c r="Q72" s="104">
        <v>1154.2815144849355</v>
      </c>
    </row>
    <row r="73" spans="1:18" ht="14.25" customHeight="1">
      <c r="A73" s="106" t="s">
        <v>24</v>
      </c>
      <c r="B73" s="103">
        <v>492</v>
      </c>
      <c r="C73" s="104">
        <v>572.04855691056719</v>
      </c>
      <c r="D73" s="103">
        <v>2816</v>
      </c>
      <c r="E73" s="104">
        <v>607.32234375000371</v>
      </c>
      <c r="F73" s="103">
        <v>0</v>
      </c>
      <c r="G73" s="104">
        <v>0</v>
      </c>
      <c r="H73" s="103">
        <v>3308</v>
      </c>
      <c r="I73" s="104">
        <v>602.07606106409003</v>
      </c>
      <c r="J73" s="103">
        <v>713383</v>
      </c>
      <c r="K73" s="104">
        <v>1273.359892988763</v>
      </c>
      <c r="L73" s="103">
        <v>759257</v>
      </c>
      <c r="M73" s="104">
        <v>762.06771117026176</v>
      </c>
      <c r="N73" s="103">
        <v>4</v>
      </c>
      <c r="O73" s="104">
        <v>924.93000000000006</v>
      </c>
      <c r="P73" s="103">
        <v>1472644</v>
      </c>
      <c r="Q73" s="104">
        <v>1009.7499765320078</v>
      </c>
      <c r="R73" s="115"/>
    </row>
    <row r="74" spans="1:18" ht="14.25" customHeight="1">
      <c r="A74" s="106" t="s">
        <v>25</v>
      </c>
      <c r="B74" s="103">
        <v>250</v>
      </c>
      <c r="C74" s="104">
        <v>511.99816000000084</v>
      </c>
      <c r="D74" s="103">
        <v>2199</v>
      </c>
      <c r="E74" s="104">
        <v>600.89624374716072</v>
      </c>
      <c r="F74" s="103">
        <v>0</v>
      </c>
      <c r="G74" s="104">
        <v>0</v>
      </c>
      <c r="H74" s="103">
        <v>2449</v>
      </c>
      <c r="I74" s="104">
        <v>591.82130665578063</v>
      </c>
      <c r="J74" s="103">
        <v>504333</v>
      </c>
      <c r="K74" s="104">
        <v>1113.0901870192881</v>
      </c>
      <c r="L74" s="103">
        <v>697313</v>
      </c>
      <c r="M74" s="104">
        <v>703.97663326224858</v>
      </c>
      <c r="N74" s="103">
        <v>9</v>
      </c>
      <c r="O74" s="104">
        <v>795.35444444444454</v>
      </c>
      <c r="P74" s="103">
        <v>1201655</v>
      </c>
      <c r="Q74" s="104">
        <v>875.68173023870997</v>
      </c>
    </row>
    <row r="75" spans="1:18" ht="14.25" customHeight="1">
      <c r="A75" s="106" t="s">
        <v>26</v>
      </c>
      <c r="B75" s="103">
        <v>404</v>
      </c>
      <c r="C75" s="104">
        <v>472.54282178217755</v>
      </c>
      <c r="D75" s="103">
        <v>4358</v>
      </c>
      <c r="E75" s="104">
        <v>545.9861587884368</v>
      </c>
      <c r="F75" s="103">
        <v>0</v>
      </c>
      <c r="G75" s="104">
        <v>0</v>
      </c>
      <c r="H75" s="103">
        <v>4762</v>
      </c>
      <c r="I75" s="104">
        <v>539.75535069298769</v>
      </c>
      <c r="J75" s="103">
        <v>547368</v>
      </c>
      <c r="K75" s="104">
        <v>997.78399517324783</v>
      </c>
      <c r="L75" s="103">
        <v>1116184</v>
      </c>
      <c r="M75" s="104">
        <v>665.66103335112678</v>
      </c>
      <c r="N75" s="103">
        <v>34</v>
      </c>
      <c r="O75" s="104">
        <v>646.68676470588241</v>
      </c>
      <c r="P75" s="103">
        <v>1663586</v>
      </c>
      <c r="Q75" s="104">
        <v>774.93872397939413</v>
      </c>
    </row>
    <row r="76" spans="1:18" ht="14.25" customHeight="1">
      <c r="A76" s="106" t="s">
        <v>5</v>
      </c>
      <c r="B76" s="103">
        <v>0</v>
      </c>
      <c r="C76" s="104">
        <v>0</v>
      </c>
      <c r="D76" s="103">
        <v>0</v>
      </c>
      <c r="E76" s="104">
        <v>0</v>
      </c>
      <c r="F76" s="103">
        <v>0</v>
      </c>
      <c r="G76" s="104">
        <v>0</v>
      </c>
      <c r="H76" s="103">
        <v>0</v>
      </c>
      <c r="I76" s="104">
        <v>0</v>
      </c>
      <c r="J76" s="103">
        <v>67</v>
      </c>
      <c r="K76" s="104">
        <v>1560.6344776119399</v>
      </c>
      <c r="L76" s="103">
        <v>31</v>
      </c>
      <c r="M76" s="104">
        <v>693.99290322580646</v>
      </c>
      <c r="N76" s="103">
        <v>0</v>
      </c>
      <c r="O76" s="104">
        <v>0</v>
      </c>
      <c r="P76" s="103">
        <v>98</v>
      </c>
      <c r="Q76" s="104">
        <v>1286.4927551020405</v>
      </c>
    </row>
    <row r="77" spans="1:18" ht="14.25" customHeight="1">
      <c r="A77" s="116" t="s">
        <v>6</v>
      </c>
      <c r="B77" s="117">
        <v>13686</v>
      </c>
      <c r="C77" s="118">
        <v>562.7756948706716</v>
      </c>
      <c r="D77" s="117">
        <v>29316</v>
      </c>
      <c r="E77" s="118">
        <v>604.04337699549808</v>
      </c>
      <c r="F77" s="117">
        <v>0</v>
      </c>
      <c r="G77" s="118">
        <v>0</v>
      </c>
      <c r="H77" s="117">
        <v>43002</v>
      </c>
      <c r="I77" s="118">
        <v>590.90934840240072</v>
      </c>
      <c r="J77" s="117">
        <v>4695754</v>
      </c>
      <c r="K77" s="118">
        <v>1230.7733548499332</v>
      </c>
      <c r="L77" s="117">
        <v>5071239</v>
      </c>
      <c r="M77" s="118">
        <v>809.11454840720205</v>
      </c>
      <c r="N77" s="117">
        <v>57</v>
      </c>
      <c r="O77" s="118">
        <v>695.31175438596495</v>
      </c>
      <c r="P77" s="117">
        <v>9767050</v>
      </c>
      <c r="Q77" s="118">
        <v>1011.8369200782206</v>
      </c>
    </row>
    <row r="78" spans="1:18" ht="14.25" customHeight="1" thickBot="1">
      <c r="A78" s="120" t="s">
        <v>27</v>
      </c>
      <c r="B78" s="110">
        <v>59.793000146134737</v>
      </c>
      <c r="C78" s="110" t="s">
        <v>28</v>
      </c>
      <c r="D78" s="110">
        <v>68.319927684540872</v>
      </c>
      <c r="E78" s="110" t="s">
        <v>28</v>
      </c>
      <c r="F78" s="110">
        <v>0</v>
      </c>
      <c r="G78" s="110">
        <v>0</v>
      </c>
      <c r="H78" s="110">
        <v>65.606111343658441</v>
      </c>
      <c r="I78" s="110" t="s">
        <v>28</v>
      </c>
      <c r="J78" s="110">
        <v>70.353536765187741</v>
      </c>
      <c r="K78" s="110" t="s">
        <v>28</v>
      </c>
      <c r="L78" s="110">
        <v>73.700737045125379</v>
      </c>
      <c r="M78" s="110" t="s">
        <v>28</v>
      </c>
      <c r="N78" s="110">
        <v>80.912280701754383</v>
      </c>
      <c r="O78" s="110" t="s">
        <v>28</v>
      </c>
      <c r="P78" s="110">
        <v>72.091518008893658</v>
      </c>
      <c r="Q78" s="110" t="s">
        <v>28</v>
      </c>
    </row>
    <row r="79" spans="1:18" ht="16.350000000000001" customHeight="1" thickTop="1">
      <c r="A79" s="93" t="s">
        <v>201</v>
      </c>
    </row>
    <row r="80" spans="1:18">
      <c r="P80" s="119" t="s">
        <v>141</v>
      </c>
    </row>
    <row r="83" spans="18:18">
      <c r="R83" s="115"/>
    </row>
  </sheetData>
  <mergeCells count="36"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</mergeCells>
  <hyperlinks>
    <hyperlink ref="U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72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50" activePane="bottomLeft" state="frozen"/>
      <selection activeCell="I78" sqref="I78"/>
      <selection pane="bottomLeft" activeCell="J2" sqref="J2"/>
    </sheetView>
  </sheetViews>
  <sheetFormatPr baseColWidth="10" defaultColWidth="11.5703125" defaultRowHeight="15.75"/>
  <cols>
    <col min="1" max="1" width="8" style="38" customWidth="1"/>
    <col min="2" max="2" width="6.7109375" style="38" customWidth="1"/>
    <col min="3" max="8" width="20" style="38" customWidth="1"/>
    <col min="9" max="9" width="11.5703125" style="38"/>
    <col min="10" max="10" width="11.85546875" style="39" bestFit="1" customWidth="1"/>
    <col min="11" max="11" width="11.85546875" style="39" customWidth="1"/>
    <col min="12" max="30" width="11.5703125" style="39"/>
    <col min="31" max="16384" width="11.5703125" style="38"/>
  </cols>
  <sheetData>
    <row r="1" spans="1:10" s="39" customFormat="1" ht="18.75">
      <c r="A1" s="121" t="s">
        <v>124</v>
      </c>
      <c r="B1" s="122"/>
      <c r="C1" s="122"/>
      <c r="D1" s="122"/>
      <c r="E1" s="122"/>
      <c r="F1" s="122"/>
      <c r="G1" s="122"/>
      <c r="H1" s="122"/>
      <c r="I1" s="38"/>
    </row>
    <row r="2" spans="1:10" s="39" customFormat="1" ht="18.75">
      <c r="A2" s="121" t="s">
        <v>125</v>
      </c>
      <c r="B2" s="122"/>
      <c r="C2" s="122"/>
      <c r="D2" s="122"/>
      <c r="E2" s="122"/>
      <c r="F2" s="122"/>
      <c r="G2" s="122"/>
      <c r="H2" s="122"/>
      <c r="I2" s="38"/>
      <c r="J2" s="10" t="s">
        <v>188</v>
      </c>
    </row>
    <row r="4" spans="1:10" s="39" customFormat="1" ht="32.1" customHeight="1">
      <c r="A4" s="123" t="s">
        <v>126</v>
      </c>
      <c r="B4" s="124"/>
      <c r="C4" s="125" t="s">
        <v>127</v>
      </c>
      <c r="D4" s="125" t="s">
        <v>50</v>
      </c>
      <c r="E4" s="125" t="s">
        <v>51</v>
      </c>
      <c r="F4" s="125" t="s">
        <v>116</v>
      </c>
      <c r="G4" s="126" t="s">
        <v>128</v>
      </c>
      <c r="H4" s="127" t="s">
        <v>46</v>
      </c>
      <c r="I4" s="128"/>
    </row>
    <row r="5" spans="1:10" s="39" customFormat="1">
      <c r="A5" s="66"/>
      <c r="B5" s="66"/>
      <c r="C5" s="129"/>
      <c r="D5" s="66"/>
      <c r="E5" s="66"/>
      <c r="F5" s="66"/>
      <c r="G5" s="66"/>
      <c r="H5" s="66"/>
      <c r="I5" s="38"/>
    </row>
    <row r="6" spans="1:10" s="39" customFormat="1">
      <c r="A6" s="130">
        <v>2010</v>
      </c>
      <c r="B6" s="130"/>
      <c r="C6" s="131">
        <v>936895</v>
      </c>
      <c r="D6" s="131">
        <v>5193107</v>
      </c>
      <c r="E6" s="131">
        <v>2300877</v>
      </c>
      <c r="F6" s="131">
        <v>271182</v>
      </c>
      <c r="G6" s="131">
        <v>37671</v>
      </c>
      <c r="H6" s="131">
        <v>8739732</v>
      </c>
      <c r="I6" s="38"/>
    </row>
    <row r="7" spans="1:10" s="39" customFormat="1">
      <c r="A7" s="130">
        <v>2011</v>
      </c>
      <c r="B7" s="130"/>
      <c r="C7" s="131">
        <v>942883</v>
      </c>
      <c r="D7" s="131">
        <v>5289994</v>
      </c>
      <c r="E7" s="131">
        <v>2319204</v>
      </c>
      <c r="F7" s="131">
        <v>275993</v>
      </c>
      <c r="G7" s="131">
        <v>38203</v>
      </c>
      <c r="H7" s="131">
        <v>8866277</v>
      </c>
      <c r="I7" s="38"/>
    </row>
    <row r="8" spans="1:10" s="39" customFormat="1">
      <c r="A8" s="130">
        <v>2012</v>
      </c>
      <c r="B8" s="130"/>
      <c r="C8" s="131">
        <v>943021</v>
      </c>
      <c r="D8" s="131">
        <v>5391504</v>
      </c>
      <c r="E8" s="131">
        <v>2331726</v>
      </c>
      <c r="F8" s="131">
        <v>294827</v>
      </c>
      <c r="G8" s="131">
        <v>37967</v>
      </c>
      <c r="H8" s="131">
        <v>8999045</v>
      </c>
      <c r="I8" s="38"/>
    </row>
    <row r="9" spans="1:10" s="39" customFormat="1">
      <c r="A9" s="130">
        <v>2013</v>
      </c>
      <c r="B9" s="130"/>
      <c r="C9" s="131">
        <v>933433</v>
      </c>
      <c r="D9" s="131">
        <v>5513570</v>
      </c>
      <c r="E9" s="131">
        <v>2345901</v>
      </c>
      <c r="F9" s="131">
        <v>315013</v>
      </c>
      <c r="G9" s="131">
        <v>38049</v>
      </c>
      <c r="H9" s="131">
        <v>9145966</v>
      </c>
      <c r="I9" s="38"/>
    </row>
    <row r="10" spans="1:10" s="39" customFormat="1">
      <c r="A10" s="130">
        <v>2014</v>
      </c>
      <c r="B10" s="130"/>
      <c r="C10" s="131">
        <v>929568</v>
      </c>
      <c r="D10" s="131">
        <v>5611105</v>
      </c>
      <c r="E10" s="131">
        <v>2355965</v>
      </c>
      <c r="F10" s="131">
        <v>335637</v>
      </c>
      <c r="G10" s="131">
        <v>38667</v>
      </c>
      <c r="H10" s="131">
        <v>9270942</v>
      </c>
      <c r="I10" s="38"/>
    </row>
    <row r="11" spans="1:10" s="39" customFormat="1">
      <c r="A11" s="130">
        <v>2015</v>
      </c>
      <c r="B11" s="130"/>
      <c r="C11" s="131">
        <v>936666</v>
      </c>
      <c r="D11" s="131">
        <v>5686678</v>
      </c>
      <c r="E11" s="131">
        <v>2358932</v>
      </c>
      <c r="F11" s="131">
        <v>339166</v>
      </c>
      <c r="G11" s="131">
        <v>39357</v>
      </c>
      <c r="H11" s="131">
        <v>9360799</v>
      </c>
      <c r="I11" s="38"/>
    </row>
    <row r="12" spans="1:10" s="39" customFormat="1">
      <c r="A12" s="130">
        <v>2016</v>
      </c>
      <c r="B12" s="130"/>
      <c r="C12" s="132">
        <v>944600</v>
      </c>
      <c r="D12" s="132">
        <v>5784748</v>
      </c>
      <c r="E12" s="132">
        <v>2364388</v>
      </c>
      <c r="F12" s="132">
        <v>339471</v>
      </c>
      <c r="G12" s="132">
        <v>40275</v>
      </c>
      <c r="H12" s="131">
        <v>9473482</v>
      </c>
      <c r="I12" s="38"/>
    </row>
    <row r="13" spans="1:10" s="39" customFormat="1">
      <c r="A13" s="130">
        <v>2017</v>
      </c>
      <c r="B13" s="130"/>
      <c r="C13" s="131">
        <v>951871</v>
      </c>
      <c r="D13" s="131">
        <v>5884135</v>
      </c>
      <c r="E13" s="131">
        <v>2365468</v>
      </c>
      <c r="F13" s="131">
        <v>339052</v>
      </c>
      <c r="G13" s="131">
        <v>41244</v>
      </c>
      <c r="H13" s="131">
        <v>9581770</v>
      </c>
      <c r="I13" s="38"/>
    </row>
    <row r="14" spans="1:10" s="39" customFormat="1">
      <c r="A14" s="130">
        <v>2018</v>
      </c>
      <c r="B14" s="130"/>
      <c r="C14" s="131">
        <v>955269</v>
      </c>
      <c r="D14" s="131">
        <v>5994755</v>
      </c>
      <c r="E14" s="131">
        <v>2365497</v>
      </c>
      <c r="F14" s="131">
        <v>338470</v>
      </c>
      <c r="G14" s="131">
        <v>42281</v>
      </c>
      <c r="H14" s="131">
        <v>9696272</v>
      </c>
      <c r="I14" s="38"/>
    </row>
    <row r="15" spans="1:10" s="39" customFormat="1">
      <c r="A15" s="130">
        <v>2019</v>
      </c>
      <c r="B15" s="130"/>
      <c r="C15" s="132">
        <v>962035</v>
      </c>
      <c r="D15" s="132">
        <v>6089294</v>
      </c>
      <c r="E15" s="132">
        <v>2366788</v>
      </c>
      <c r="F15" s="132">
        <v>340106</v>
      </c>
      <c r="G15" s="132">
        <v>43156</v>
      </c>
      <c r="H15" s="131">
        <v>9801379</v>
      </c>
      <c r="I15" s="38"/>
    </row>
    <row r="16" spans="1:10">
      <c r="A16" s="130"/>
      <c r="B16" s="130"/>
      <c r="C16" s="131"/>
      <c r="D16" s="131"/>
      <c r="E16" s="131"/>
      <c r="F16" s="131"/>
      <c r="G16" s="131"/>
      <c r="H16" s="131"/>
    </row>
    <row r="17" spans="1:9">
      <c r="A17" s="130">
        <v>2019</v>
      </c>
      <c r="B17" s="130" t="s">
        <v>129</v>
      </c>
      <c r="C17" s="131">
        <v>954031</v>
      </c>
      <c r="D17" s="131">
        <v>6000191</v>
      </c>
      <c r="E17" s="131">
        <v>2361540</v>
      </c>
      <c r="F17" s="131">
        <v>337866</v>
      </c>
      <c r="G17" s="131">
        <v>42242</v>
      </c>
      <c r="H17" s="131">
        <v>9695870</v>
      </c>
    </row>
    <row r="18" spans="1:9">
      <c r="A18" s="130"/>
      <c r="B18" s="130" t="s">
        <v>130</v>
      </c>
      <c r="C18" s="131">
        <v>953111</v>
      </c>
      <c r="D18" s="131">
        <v>6012434</v>
      </c>
      <c r="E18" s="131">
        <v>2361111</v>
      </c>
      <c r="F18" s="131">
        <v>338359</v>
      </c>
      <c r="G18" s="131">
        <v>42125</v>
      </c>
      <c r="H18" s="131">
        <v>9707140</v>
      </c>
      <c r="I18" s="56"/>
    </row>
    <row r="19" spans="1:9">
      <c r="A19" s="130"/>
      <c r="B19" s="130" t="s">
        <v>131</v>
      </c>
      <c r="C19" s="131">
        <v>954552</v>
      </c>
      <c r="D19" s="131">
        <v>6010977</v>
      </c>
      <c r="E19" s="131">
        <v>2358581</v>
      </c>
      <c r="F19" s="131">
        <v>339082</v>
      </c>
      <c r="G19" s="131">
        <v>42244</v>
      </c>
      <c r="H19" s="131">
        <v>9705436</v>
      </c>
      <c r="I19" s="56"/>
    </row>
    <row r="20" spans="1:9">
      <c r="A20" s="130"/>
      <c r="B20" s="130" t="s">
        <v>132</v>
      </c>
      <c r="C20" s="131">
        <v>955675</v>
      </c>
      <c r="D20" s="131">
        <v>6017292</v>
      </c>
      <c r="E20" s="131">
        <v>2359938</v>
      </c>
      <c r="F20" s="131">
        <v>339993</v>
      </c>
      <c r="G20" s="131">
        <v>42390</v>
      </c>
      <c r="H20" s="131">
        <v>9715288</v>
      </c>
      <c r="I20" s="56"/>
    </row>
    <row r="21" spans="1:9">
      <c r="A21" s="130"/>
      <c r="B21" s="130" t="s">
        <v>133</v>
      </c>
      <c r="C21" s="131">
        <v>955782</v>
      </c>
      <c r="D21" s="131">
        <v>6014303</v>
      </c>
      <c r="E21" s="131">
        <v>2355943</v>
      </c>
      <c r="F21" s="131">
        <v>339445</v>
      </c>
      <c r="G21" s="131">
        <v>42473</v>
      </c>
      <c r="H21" s="131">
        <v>9707946</v>
      </c>
      <c r="I21" s="56"/>
    </row>
    <row r="22" spans="1:9">
      <c r="A22" s="130"/>
      <c r="B22" s="130" t="s">
        <v>134</v>
      </c>
      <c r="C22" s="131">
        <v>958273</v>
      </c>
      <c r="D22" s="131">
        <v>6030746</v>
      </c>
      <c r="E22" s="131">
        <v>2360822</v>
      </c>
      <c r="F22" s="131">
        <v>340773</v>
      </c>
      <c r="G22" s="131">
        <v>42620</v>
      </c>
      <c r="H22" s="131">
        <v>9733234</v>
      </c>
      <c r="I22" s="56"/>
    </row>
    <row r="23" spans="1:9">
      <c r="A23" s="130"/>
      <c r="B23" s="130" t="s">
        <v>135</v>
      </c>
      <c r="C23" s="131">
        <v>959221</v>
      </c>
      <c r="D23" s="131">
        <v>6039967</v>
      </c>
      <c r="E23" s="131">
        <v>2361900</v>
      </c>
      <c r="F23" s="131">
        <v>341333</v>
      </c>
      <c r="G23" s="131">
        <v>42700</v>
      </c>
      <c r="H23" s="131">
        <v>9745121</v>
      </c>
      <c r="I23" s="56"/>
    </row>
    <row r="24" spans="1:9">
      <c r="A24" s="130"/>
      <c r="B24" s="130" t="s">
        <v>136</v>
      </c>
      <c r="C24" s="131">
        <v>960052</v>
      </c>
      <c r="D24" s="131">
        <v>6048718</v>
      </c>
      <c r="E24" s="131">
        <v>2362694</v>
      </c>
      <c r="F24" s="131">
        <v>341942</v>
      </c>
      <c r="G24" s="131">
        <v>42736</v>
      </c>
      <c r="H24" s="131">
        <v>9756142</v>
      </c>
      <c r="I24" s="56"/>
    </row>
    <row r="25" spans="1:9">
      <c r="A25" s="130"/>
      <c r="B25" s="130" t="s">
        <v>137</v>
      </c>
      <c r="C25" s="133">
        <v>958827</v>
      </c>
      <c r="D25" s="133">
        <v>6054949</v>
      </c>
      <c r="E25" s="133">
        <v>2361941</v>
      </c>
      <c r="F25" s="133">
        <v>341854</v>
      </c>
      <c r="G25" s="133">
        <v>42728</v>
      </c>
      <c r="H25" s="131">
        <v>9760299</v>
      </c>
      <c r="I25" s="56"/>
    </row>
    <row r="26" spans="1:9">
      <c r="A26" s="130"/>
      <c r="B26" s="130" t="s">
        <v>138</v>
      </c>
      <c r="C26" s="131">
        <v>958551</v>
      </c>
      <c r="D26" s="131">
        <v>6064093</v>
      </c>
      <c r="E26" s="131">
        <v>2363141</v>
      </c>
      <c r="F26" s="131">
        <v>340228</v>
      </c>
      <c r="G26" s="131">
        <v>42788</v>
      </c>
      <c r="H26" s="131">
        <v>9768801</v>
      </c>
      <c r="I26" s="56"/>
    </row>
    <row r="27" spans="1:9">
      <c r="A27" s="130"/>
      <c r="B27" s="130" t="s">
        <v>139</v>
      </c>
      <c r="C27" s="132">
        <v>959894</v>
      </c>
      <c r="D27" s="132">
        <v>6076942</v>
      </c>
      <c r="E27" s="132">
        <v>2365036</v>
      </c>
      <c r="F27" s="132">
        <v>339384</v>
      </c>
      <c r="G27" s="132">
        <v>43006</v>
      </c>
      <c r="H27" s="131">
        <v>9784262</v>
      </c>
      <c r="I27" s="56"/>
    </row>
    <row r="28" spans="1:9">
      <c r="A28" s="130"/>
      <c r="B28" s="130" t="s">
        <v>140</v>
      </c>
      <c r="C28" s="131">
        <v>962035</v>
      </c>
      <c r="D28" s="131">
        <v>6089294</v>
      </c>
      <c r="E28" s="131">
        <v>2366788</v>
      </c>
      <c r="F28" s="131">
        <v>340106</v>
      </c>
      <c r="G28" s="131">
        <v>43156</v>
      </c>
      <c r="H28" s="131">
        <v>9801379</v>
      </c>
      <c r="I28" s="56"/>
    </row>
    <row r="29" spans="1:9">
      <c r="A29" s="130">
        <v>2020</v>
      </c>
      <c r="B29" s="130" t="s">
        <v>129</v>
      </c>
      <c r="C29" s="131">
        <v>960706</v>
      </c>
      <c r="D29" s="131">
        <v>6094290</v>
      </c>
      <c r="E29" s="131">
        <v>2363223</v>
      </c>
      <c r="F29" s="131">
        <v>339620</v>
      </c>
      <c r="G29" s="131">
        <v>43177</v>
      </c>
      <c r="H29" s="131">
        <v>9801016</v>
      </c>
      <c r="I29" s="56"/>
    </row>
    <row r="30" spans="1:9">
      <c r="A30" s="130"/>
      <c r="B30" s="130" t="s">
        <v>130</v>
      </c>
      <c r="C30" s="131">
        <v>958823</v>
      </c>
      <c r="D30" s="131">
        <v>6102437</v>
      </c>
      <c r="E30" s="131">
        <v>2361066</v>
      </c>
      <c r="F30" s="131">
        <v>339765</v>
      </c>
      <c r="G30" s="131">
        <v>43057</v>
      </c>
      <c r="H30" s="131">
        <v>9805148</v>
      </c>
      <c r="I30" s="56"/>
    </row>
    <row r="31" spans="1:9">
      <c r="A31" s="130"/>
      <c r="B31" s="130" t="s">
        <v>131</v>
      </c>
      <c r="C31" s="131">
        <v>958824</v>
      </c>
      <c r="D31" s="131">
        <v>6097333</v>
      </c>
      <c r="E31" s="131">
        <v>2359666</v>
      </c>
      <c r="F31" s="131">
        <v>340456</v>
      </c>
      <c r="G31" s="131">
        <v>43116</v>
      </c>
      <c r="H31" s="131">
        <v>9799395</v>
      </c>
      <c r="I31" s="56"/>
    </row>
    <row r="32" spans="1:9">
      <c r="A32" s="130"/>
      <c r="B32" s="130" t="s">
        <v>132</v>
      </c>
      <c r="C32" s="131">
        <v>957192</v>
      </c>
      <c r="D32" s="131">
        <v>6094913</v>
      </c>
      <c r="E32" s="131">
        <v>2356800</v>
      </c>
      <c r="F32" s="131">
        <v>340639</v>
      </c>
      <c r="G32" s="131">
        <v>43101</v>
      </c>
      <c r="H32" s="131">
        <v>9792645</v>
      </c>
      <c r="I32" s="56"/>
    </row>
    <row r="33" spans="1:41">
      <c r="A33" s="130"/>
      <c r="B33" s="130" t="s">
        <v>133</v>
      </c>
      <c r="C33" s="131">
        <v>953905</v>
      </c>
      <c r="D33" s="131">
        <v>6073499</v>
      </c>
      <c r="E33" s="131">
        <v>2343975</v>
      </c>
      <c r="F33" s="131">
        <v>339814</v>
      </c>
      <c r="G33" s="131">
        <v>42944</v>
      </c>
      <c r="H33" s="131">
        <v>9754137</v>
      </c>
      <c r="I33" s="56"/>
      <c r="AB33" s="38"/>
      <c r="AC33" s="38"/>
      <c r="AD33" s="38"/>
    </row>
    <row r="34" spans="1:41">
      <c r="A34" s="130"/>
      <c r="B34" s="130" t="s">
        <v>134</v>
      </c>
      <c r="C34" s="131">
        <v>951530</v>
      </c>
      <c r="D34" s="131">
        <v>6074345</v>
      </c>
      <c r="E34" s="131">
        <v>2346038</v>
      </c>
      <c r="F34" s="131">
        <v>339906</v>
      </c>
      <c r="G34" s="131">
        <v>42921</v>
      </c>
      <c r="H34" s="131">
        <v>9754740</v>
      </c>
      <c r="I34" s="56"/>
    </row>
    <row r="35" spans="1:41">
      <c r="A35" s="130"/>
      <c r="B35" s="134" t="s">
        <v>135</v>
      </c>
      <c r="C35" s="135">
        <v>950820</v>
      </c>
      <c r="D35" s="135">
        <v>6081618</v>
      </c>
      <c r="E35" s="135">
        <v>2351398</v>
      </c>
      <c r="F35" s="135">
        <v>340212</v>
      </c>
      <c r="G35" s="135">
        <v>43002</v>
      </c>
      <c r="H35" s="136">
        <v>9767050</v>
      </c>
      <c r="I35" s="56"/>
    </row>
    <row r="36" spans="1:41">
      <c r="A36" s="130"/>
      <c r="B36" s="130" t="s">
        <v>136</v>
      </c>
      <c r="C36" s="132" t="s">
        <v>141</v>
      </c>
      <c r="D36" s="132" t="s">
        <v>141</v>
      </c>
      <c r="E36" s="132" t="s">
        <v>141</v>
      </c>
      <c r="F36" s="132" t="s">
        <v>141</v>
      </c>
      <c r="G36" s="132" t="s">
        <v>141</v>
      </c>
      <c r="H36" s="131" t="s">
        <v>141</v>
      </c>
      <c r="I36" s="56"/>
    </row>
    <row r="37" spans="1:41">
      <c r="A37" s="130"/>
      <c r="B37" s="130" t="s">
        <v>137</v>
      </c>
      <c r="C37" s="131" t="s">
        <v>141</v>
      </c>
      <c r="D37" s="131" t="s">
        <v>141</v>
      </c>
      <c r="E37" s="131" t="s">
        <v>141</v>
      </c>
      <c r="F37" s="131" t="s">
        <v>141</v>
      </c>
      <c r="G37" s="131" t="s">
        <v>141</v>
      </c>
      <c r="H37" s="131" t="s">
        <v>141</v>
      </c>
      <c r="I37" s="56"/>
    </row>
    <row r="38" spans="1:41">
      <c r="A38" s="130"/>
      <c r="B38" s="130" t="s">
        <v>138</v>
      </c>
      <c r="C38" s="132" t="s">
        <v>141</v>
      </c>
      <c r="D38" s="132" t="s">
        <v>141</v>
      </c>
      <c r="E38" s="132" t="s">
        <v>141</v>
      </c>
      <c r="F38" s="132" t="s">
        <v>141</v>
      </c>
      <c r="G38" s="132" t="s">
        <v>141</v>
      </c>
      <c r="H38" s="131" t="s">
        <v>141</v>
      </c>
      <c r="I38" s="56"/>
    </row>
    <row r="39" spans="1:41">
      <c r="A39" s="137"/>
      <c r="B39" s="130" t="s">
        <v>139</v>
      </c>
      <c r="C39" s="131" t="s">
        <v>141</v>
      </c>
      <c r="D39" s="131" t="s">
        <v>141</v>
      </c>
      <c r="E39" s="131" t="s">
        <v>141</v>
      </c>
      <c r="F39" s="131" t="s">
        <v>141</v>
      </c>
      <c r="G39" s="131" t="s">
        <v>141</v>
      </c>
      <c r="H39" s="131" t="s">
        <v>141</v>
      </c>
    </row>
    <row r="40" spans="1:41">
      <c r="A40" s="137"/>
      <c r="B40" s="130" t="s">
        <v>140</v>
      </c>
      <c r="C40" s="131" t="s">
        <v>141</v>
      </c>
      <c r="D40" s="131" t="s">
        <v>141</v>
      </c>
      <c r="E40" s="131" t="s">
        <v>141</v>
      </c>
      <c r="F40" s="131" t="s">
        <v>141</v>
      </c>
      <c r="G40" s="131" t="s">
        <v>141</v>
      </c>
      <c r="H40" s="131" t="s">
        <v>141</v>
      </c>
    </row>
    <row r="41" spans="1:41">
      <c r="A41" s="137"/>
      <c r="B41" s="130"/>
      <c r="C41" s="131"/>
      <c r="D41" s="131"/>
      <c r="E41" s="131"/>
      <c r="F41" s="131"/>
      <c r="G41" s="131"/>
      <c r="H41" s="131"/>
    </row>
    <row r="42" spans="1:41">
      <c r="A42" s="130"/>
      <c r="B42" s="130"/>
      <c r="C42" s="136" t="s">
        <v>142</v>
      </c>
      <c r="D42" s="131"/>
      <c r="E42" s="131"/>
      <c r="F42" s="131"/>
      <c r="G42" s="131"/>
      <c r="H42" s="131"/>
    </row>
    <row r="43" spans="1:41">
      <c r="A43" s="130">
        <v>2010</v>
      </c>
      <c r="B43" s="130"/>
      <c r="C43" s="138">
        <v>0.64605465145384233</v>
      </c>
      <c r="D43" s="138">
        <v>2.0740877893759446</v>
      </c>
      <c r="E43" s="138">
        <v>0.85947739636256237</v>
      </c>
      <c r="F43" s="138">
        <v>1.7392870273798877</v>
      </c>
      <c r="G43" s="138">
        <v>-0.43609261021249068</v>
      </c>
      <c r="H43" s="138">
        <v>1.5761404508701116</v>
      </c>
    </row>
    <row r="44" spans="1:41">
      <c r="A44" s="130">
        <v>2011</v>
      </c>
      <c r="B44" s="130"/>
      <c r="C44" s="138">
        <v>0.63913245347664294</v>
      </c>
      <c r="D44" s="138">
        <v>1.8656846469753186</v>
      </c>
      <c r="E44" s="138">
        <v>0.79652236951388566</v>
      </c>
      <c r="F44" s="138">
        <v>1.7740853006467994</v>
      </c>
      <c r="G44" s="138">
        <v>1.4122269119481778</v>
      </c>
      <c r="H44" s="138">
        <v>1.4479276938926811</v>
      </c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</row>
    <row r="45" spans="1:41">
      <c r="A45" s="130">
        <v>2012</v>
      </c>
      <c r="B45" s="130"/>
      <c r="C45" s="139">
        <v>1.4635962256193125E-2</v>
      </c>
      <c r="D45" s="139">
        <v>1.9189057681350929</v>
      </c>
      <c r="E45" s="139">
        <v>0.53992662999891028</v>
      </c>
      <c r="F45" s="139">
        <v>6.8240861181261936</v>
      </c>
      <c r="G45" s="139">
        <v>-0.61775253252361884</v>
      </c>
      <c r="H45" s="139">
        <v>1.4974492676012696</v>
      </c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</row>
    <row r="46" spans="1:41">
      <c r="A46" s="130">
        <v>2013</v>
      </c>
      <c r="B46" s="130"/>
      <c r="C46" s="138">
        <v>-1.0167323951428386</v>
      </c>
      <c r="D46" s="138">
        <v>2.2640435767088407</v>
      </c>
      <c r="E46" s="138">
        <v>0.60791876918642185</v>
      </c>
      <c r="F46" s="138">
        <v>6.8467270636678457</v>
      </c>
      <c r="G46" s="138">
        <v>0.21597703268627644</v>
      </c>
      <c r="H46" s="138">
        <v>1.6326287956110797</v>
      </c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</row>
    <row r="47" spans="1:41">
      <c r="A47" s="130">
        <v>2014</v>
      </c>
      <c r="B47" s="130"/>
      <c r="C47" s="138">
        <v>-0.41406292685174373</v>
      </c>
      <c r="D47" s="138">
        <v>1.7689990332942163</v>
      </c>
      <c r="E47" s="138">
        <v>0.42900361097932826</v>
      </c>
      <c r="F47" s="138">
        <v>6.5470313923552403</v>
      </c>
      <c r="G47" s="138">
        <v>1.6242213987226917</v>
      </c>
      <c r="H47" s="138">
        <v>1.3664603607754566</v>
      </c>
    </row>
    <row r="48" spans="1:41">
      <c r="A48" s="130">
        <v>2015</v>
      </c>
      <c r="B48" s="130"/>
      <c r="C48" s="138">
        <v>0.7635805019105657</v>
      </c>
      <c r="D48" s="138">
        <v>1.3468470114175402</v>
      </c>
      <c r="E48" s="138">
        <v>0.12593565693888031</v>
      </c>
      <c r="F48" s="138">
        <v>1.0514335427858068</v>
      </c>
      <c r="G48" s="138">
        <v>1.7844673752812401</v>
      </c>
      <c r="H48" s="138">
        <v>0.96923268422992592</v>
      </c>
    </row>
    <row r="49" spans="1:8">
      <c r="A49" s="130">
        <v>2016</v>
      </c>
      <c r="B49" s="130"/>
      <c r="C49" s="138">
        <v>0.84704686622552039</v>
      </c>
      <c r="D49" s="138">
        <v>1.724556938163202</v>
      </c>
      <c r="E49" s="138">
        <v>0.23129110970558919</v>
      </c>
      <c r="F49" s="138">
        <v>8.9926466685930073E-2</v>
      </c>
      <c r="G49" s="138">
        <v>2.3324948547907676</v>
      </c>
      <c r="H49" s="138">
        <v>1.2037754469463646</v>
      </c>
    </row>
    <row r="50" spans="1:8">
      <c r="A50" s="130">
        <v>2017</v>
      </c>
      <c r="B50" s="130"/>
      <c r="C50" s="138">
        <v>0.76974380690240096</v>
      </c>
      <c r="D50" s="138">
        <v>1.7180869417302125</v>
      </c>
      <c r="E50" s="138">
        <v>4.5677782157582669E-2</v>
      </c>
      <c r="F50" s="138">
        <v>-0.12342733252619364</v>
      </c>
      <c r="G50" s="138">
        <v>2.4059590316573454</v>
      </c>
      <c r="H50" s="138">
        <v>1.1430643980745447</v>
      </c>
    </row>
    <row r="51" spans="1:8">
      <c r="A51" s="130">
        <v>2018</v>
      </c>
      <c r="B51" s="130"/>
      <c r="C51" s="138">
        <v>0.35698114555438032</v>
      </c>
      <c r="D51" s="138">
        <v>1.879970462948255</v>
      </c>
      <c r="E51" s="138">
        <v>1.2259730421293469E-3</v>
      </c>
      <c r="F51" s="138">
        <v>-0.17165508535563756</v>
      </c>
      <c r="G51" s="138">
        <v>2.5143051110464443</v>
      </c>
      <c r="H51" s="138">
        <v>1.1949984188724949</v>
      </c>
    </row>
    <row r="52" spans="1:8">
      <c r="A52" s="130">
        <v>2019</v>
      </c>
      <c r="B52" s="130"/>
      <c r="C52" s="138">
        <v>0.70828216973439773</v>
      </c>
      <c r="D52" s="138">
        <v>1.5770285858221156</v>
      </c>
      <c r="E52" s="138">
        <v>5.4576268750294865E-2</v>
      </c>
      <c r="F52" s="138">
        <v>0.48335155257481777</v>
      </c>
      <c r="G52" s="138">
        <v>2.0694874766443494</v>
      </c>
      <c r="H52" s="138">
        <v>1.0839939308633362</v>
      </c>
    </row>
    <row r="53" spans="1:8">
      <c r="A53" s="130"/>
      <c r="B53" s="130"/>
      <c r="C53" s="138"/>
      <c r="D53" s="138"/>
      <c r="E53" s="138"/>
      <c r="F53" s="138"/>
      <c r="G53" s="138"/>
      <c r="H53" s="138"/>
    </row>
    <row r="54" spans="1:8">
      <c r="A54" s="130">
        <v>2019</v>
      </c>
      <c r="B54" s="130" t="s">
        <v>129</v>
      </c>
      <c r="C54" s="138">
        <v>0.43943456751911469</v>
      </c>
      <c r="D54" s="138">
        <v>1.9779870526070775</v>
      </c>
      <c r="E54" s="138">
        <v>7.9460431883338067E-2</v>
      </c>
      <c r="F54" s="138">
        <v>5.3278397385891907E-3</v>
      </c>
      <c r="G54" s="138">
        <v>2.4247126715484235</v>
      </c>
      <c r="H54" s="138">
        <v>1.2896213727309647</v>
      </c>
    </row>
    <row r="55" spans="1:8">
      <c r="A55" s="130"/>
      <c r="B55" s="130" t="s">
        <v>130</v>
      </c>
      <c r="C55" s="138">
        <v>0.49747309395999917</v>
      </c>
      <c r="D55" s="138">
        <v>2.1109559592523031</v>
      </c>
      <c r="E55" s="138">
        <v>0.17382162346086805</v>
      </c>
      <c r="F55" s="138">
        <v>-8.4159176007847503E-2</v>
      </c>
      <c r="G55" s="138">
        <v>2.5113766334898813</v>
      </c>
      <c r="H55" s="138">
        <v>1.3982456591167036</v>
      </c>
    </row>
    <row r="56" spans="1:8">
      <c r="A56" s="130"/>
      <c r="B56" s="130" t="s">
        <v>131</v>
      </c>
      <c r="C56" s="138">
        <v>0.50941651907836505</v>
      </c>
      <c r="D56" s="138">
        <v>1.9569499506666199</v>
      </c>
      <c r="E56" s="138">
        <v>3.6306184987644485E-2</v>
      </c>
      <c r="F56" s="138">
        <v>-8.7512780696508141E-2</v>
      </c>
      <c r="G56" s="138">
        <v>2.5439363044955865</v>
      </c>
      <c r="H56" s="138">
        <v>1.2711171575408242</v>
      </c>
    </row>
    <row r="57" spans="1:8">
      <c r="A57" s="130"/>
      <c r="B57" s="130" t="s">
        <v>132</v>
      </c>
      <c r="C57" s="138">
        <v>0.54550810634514946</v>
      </c>
      <c r="D57" s="138">
        <v>1.9468411227873794</v>
      </c>
      <c r="E57" s="138">
        <v>8.6857317347299734E-2</v>
      </c>
      <c r="F57" s="138">
        <v>3.9133760960385899E-2</v>
      </c>
      <c r="G57" s="138">
        <v>2.3863581469494299</v>
      </c>
      <c r="H57" s="138">
        <v>1.2850676770616909</v>
      </c>
    </row>
    <row r="58" spans="1:8">
      <c r="A58" s="130"/>
      <c r="B58" s="130" t="s">
        <v>133</v>
      </c>
      <c r="C58" s="138">
        <v>0.51171712327902075</v>
      </c>
      <c r="D58" s="138">
        <v>1.8524389331062707</v>
      </c>
      <c r="E58" s="138">
        <v>-2.5891297298352711E-3</v>
      </c>
      <c r="F58" s="138">
        <v>-2.0028688150375284E-2</v>
      </c>
      <c r="G58" s="138">
        <v>2.0691146784581393</v>
      </c>
      <c r="H58" s="138">
        <v>1.1986181954418029</v>
      </c>
    </row>
    <row r="59" spans="1:8">
      <c r="A59" s="130"/>
      <c r="B59" s="130" t="s">
        <v>134</v>
      </c>
      <c r="C59" s="138">
        <v>0.61073687393433662</v>
      </c>
      <c r="D59" s="138">
        <v>1.8852694151900717</v>
      </c>
      <c r="E59" s="138">
        <v>5.6622501680458903E-2</v>
      </c>
      <c r="F59" s="138">
        <v>-7.0423155133392257E-3</v>
      </c>
      <c r="G59" s="138">
        <v>2.0887228130688884</v>
      </c>
      <c r="H59" s="138">
        <v>1.2439927806748852</v>
      </c>
    </row>
    <row r="60" spans="1:8">
      <c r="A60" s="130"/>
      <c r="B60" s="130" t="s">
        <v>135</v>
      </c>
      <c r="C60" s="138">
        <v>0.56445702986989144</v>
      </c>
      <c r="D60" s="138">
        <v>1.8292270697957136</v>
      </c>
      <c r="E60" s="138">
        <v>3.8246554315835013E-2</v>
      </c>
      <c r="F60" s="138">
        <v>5.5667215525856406E-3</v>
      </c>
      <c r="G60" s="138">
        <v>1.9725844199264486</v>
      </c>
      <c r="H60" s="138">
        <v>1.2008113826185385</v>
      </c>
    </row>
    <row r="61" spans="1:8">
      <c r="A61" s="130"/>
      <c r="B61" s="130" t="s">
        <v>136</v>
      </c>
      <c r="C61" s="138">
        <v>0.71281931315478886</v>
      </c>
      <c r="D61" s="138">
        <v>1.8058462405904363</v>
      </c>
      <c r="E61" s="138">
        <v>0.10418454094613949</v>
      </c>
      <c r="F61" s="138">
        <v>0.18869140750898961</v>
      </c>
      <c r="G61" s="138">
        <v>2.2050031090065536</v>
      </c>
      <c r="H61" s="138">
        <v>1.2254891534358325</v>
      </c>
    </row>
    <row r="62" spans="1:8">
      <c r="A62" s="130"/>
      <c r="B62" s="130" t="s">
        <v>137</v>
      </c>
      <c r="C62" s="138">
        <v>0.65801698372489614</v>
      </c>
      <c r="D62" s="138">
        <v>1.7507493993210277</v>
      </c>
      <c r="E62" s="138">
        <v>7.9743769117635033E-2</v>
      </c>
      <c r="F62" s="138">
        <v>0.21282333903989148</v>
      </c>
      <c r="G62" s="138">
        <v>1.9956077532703231</v>
      </c>
      <c r="H62" s="138">
        <v>1.1806990459864553</v>
      </c>
    </row>
    <row r="63" spans="1:8">
      <c r="A63" s="130"/>
      <c r="B63" s="130" t="s">
        <v>138</v>
      </c>
      <c r="C63" s="138">
        <v>0.70293950791082693</v>
      </c>
      <c r="D63" s="138">
        <v>1.7013414174373631</v>
      </c>
      <c r="E63" s="138">
        <v>8.0127085284109612E-2</v>
      </c>
      <c r="F63" s="138">
        <v>0.31252948391358171</v>
      </c>
      <c r="G63" s="138">
        <v>1.834971559130838</v>
      </c>
      <c r="H63" s="138">
        <v>1.1583273462758781</v>
      </c>
    </row>
    <row r="64" spans="1:8">
      <c r="A64" s="130"/>
      <c r="B64" s="130" t="s">
        <v>139</v>
      </c>
      <c r="C64" s="138">
        <v>0.67617812002136457</v>
      </c>
      <c r="D64" s="138">
        <v>1.645155166314427</v>
      </c>
      <c r="E64" s="138">
        <v>7.1127697700945625E-2</v>
      </c>
      <c r="F64" s="138">
        <v>0.51533567899917365</v>
      </c>
      <c r="G64" s="138">
        <v>2.1350369297266525</v>
      </c>
      <c r="H64" s="138">
        <v>1.1278805532282776</v>
      </c>
    </row>
    <row r="65" spans="1:8">
      <c r="A65" s="130"/>
      <c r="B65" s="130" t="s">
        <v>140</v>
      </c>
      <c r="C65" s="138">
        <v>0.70828216973439773</v>
      </c>
      <c r="D65" s="138">
        <v>1.5770285858221156</v>
      </c>
      <c r="E65" s="138">
        <v>5.4576268750294865E-2</v>
      </c>
      <c r="F65" s="138">
        <v>0.48335155257481777</v>
      </c>
      <c r="G65" s="138">
        <v>2.0694874766443494</v>
      </c>
      <c r="H65" s="138">
        <v>1.0839939308633362</v>
      </c>
    </row>
    <row r="66" spans="1:8">
      <c r="A66" s="130">
        <v>2020</v>
      </c>
      <c r="B66" s="130" t="s">
        <v>129</v>
      </c>
      <c r="C66" s="138">
        <v>0.69966279921722663</v>
      </c>
      <c r="D66" s="138">
        <v>1.5682667435086728</v>
      </c>
      <c r="E66" s="138">
        <v>7.1267054549140063E-2</v>
      </c>
      <c r="F66" s="138">
        <v>0.51914072442920123</v>
      </c>
      <c r="G66" s="138">
        <v>2.2134368637848567</v>
      </c>
      <c r="H66" s="138">
        <v>1.0844411073993365</v>
      </c>
    </row>
    <row r="67" spans="1:8">
      <c r="A67" s="130"/>
      <c r="B67" s="130" t="s">
        <v>130</v>
      </c>
      <c r="C67" s="138">
        <v>0.59930060612036762</v>
      </c>
      <c r="D67" s="138">
        <v>1.4969478251237289</v>
      </c>
      <c r="E67" s="138">
        <v>-1.905882442632123E-3</v>
      </c>
      <c r="F67" s="138">
        <v>0.41553497911981374</v>
      </c>
      <c r="G67" s="138">
        <v>2.2124629080118696</v>
      </c>
      <c r="H67" s="138">
        <v>1.0096485679613076</v>
      </c>
    </row>
    <row r="68" spans="1:8">
      <c r="A68" s="130"/>
      <c r="B68" s="130" t="s">
        <v>131</v>
      </c>
      <c r="C68" s="138">
        <v>0.44753978829858987</v>
      </c>
      <c r="D68" s="138">
        <v>1.4366383368294322</v>
      </c>
      <c r="E68" s="138">
        <v>4.6002236090258997E-2</v>
      </c>
      <c r="F68" s="138">
        <v>0.40521171869931649</v>
      </c>
      <c r="G68" s="138">
        <v>2.0641984660543455</v>
      </c>
      <c r="H68" s="138">
        <v>0.96810694542728282</v>
      </c>
    </row>
    <row r="69" spans="1:8">
      <c r="A69" s="130"/>
      <c r="B69" s="130" t="s">
        <v>132</v>
      </c>
      <c r="C69" s="138">
        <v>0.15873597195699141</v>
      </c>
      <c r="D69" s="138">
        <v>1.2899656523233327</v>
      </c>
      <c r="E69" s="138">
        <v>-0.13296959496393868</v>
      </c>
      <c r="F69" s="138">
        <v>0.19000391184524901</v>
      </c>
      <c r="G69" s="138">
        <v>1.6772823779193313</v>
      </c>
      <c r="H69" s="138">
        <v>0.79623990560033775</v>
      </c>
    </row>
    <row r="70" spans="1:8">
      <c r="A70" s="130"/>
      <c r="B70" s="140" t="s">
        <v>133</v>
      </c>
      <c r="C70" s="138">
        <v>-0.19638369418968349</v>
      </c>
      <c r="D70" s="138">
        <v>0.98425370321382211</v>
      </c>
      <c r="E70" s="138">
        <v>-0.50799191661258236</v>
      </c>
      <c r="F70" s="138">
        <v>0.10870685972690364</v>
      </c>
      <c r="G70" s="138">
        <v>1.1089397970475368</v>
      </c>
      <c r="H70" s="138">
        <v>0.47580610769775156</v>
      </c>
    </row>
    <row r="71" spans="1:8">
      <c r="A71" s="130"/>
      <c r="B71" s="140" t="s">
        <v>134</v>
      </c>
      <c r="C71" s="138">
        <v>-0.70366169139691737</v>
      </c>
      <c r="D71" s="138">
        <v>0.72294538685595544</v>
      </c>
      <c r="E71" s="138">
        <v>-0.62622256146376287</v>
      </c>
      <c r="F71" s="138">
        <v>-0.25442156508878044</v>
      </c>
      <c r="G71" s="138">
        <v>0.70624120131392853</v>
      </c>
      <c r="H71" s="138">
        <v>0.22095430973918528</v>
      </c>
    </row>
    <row r="72" spans="1:8">
      <c r="A72" s="130"/>
      <c r="B72" s="141" t="s">
        <v>135</v>
      </c>
      <c r="C72" s="142">
        <v>-0.87581485392834724</v>
      </c>
      <c r="D72" s="142">
        <v>0.6895898603419548</v>
      </c>
      <c r="E72" s="142">
        <v>-0.44464202548795129</v>
      </c>
      <c r="F72" s="142">
        <v>-0.32841828947098861</v>
      </c>
      <c r="G72" s="142">
        <v>0.70725995316158752</v>
      </c>
      <c r="H72" s="142">
        <v>0.2250254255437234</v>
      </c>
    </row>
    <row r="73" spans="1:8">
      <c r="A73" s="130"/>
      <c r="B73" s="130" t="s">
        <v>136</v>
      </c>
      <c r="C73" s="138" t="s">
        <v>141</v>
      </c>
      <c r="D73" s="138" t="s">
        <v>141</v>
      </c>
      <c r="E73" s="138" t="s">
        <v>141</v>
      </c>
      <c r="F73" s="138" t="s">
        <v>141</v>
      </c>
      <c r="G73" s="138" t="s">
        <v>141</v>
      </c>
      <c r="H73" s="138" t="s">
        <v>141</v>
      </c>
    </row>
    <row r="74" spans="1:8">
      <c r="A74" s="130"/>
      <c r="B74" s="130" t="s">
        <v>137</v>
      </c>
      <c r="C74" s="138" t="s">
        <v>141</v>
      </c>
      <c r="D74" s="139" t="s">
        <v>141</v>
      </c>
      <c r="E74" s="139" t="s">
        <v>141</v>
      </c>
      <c r="F74" s="139" t="s">
        <v>141</v>
      </c>
      <c r="G74" s="138" t="s">
        <v>141</v>
      </c>
      <c r="H74" s="138" t="s">
        <v>141</v>
      </c>
    </row>
    <row r="75" spans="1:8">
      <c r="A75" s="130"/>
      <c r="B75" s="130" t="s">
        <v>138</v>
      </c>
      <c r="C75" s="139" t="s">
        <v>141</v>
      </c>
      <c r="D75" s="139" t="s">
        <v>141</v>
      </c>
      <c r="E75" s="139" t="s">
        <v>141</v>
      </c>
      <c r="F75" s="139" t="s">
        <v>141</v>
      </c>
      <c r="G75" s="138" t="s">
        <v>141</v>
      </c>
      <c r="H75" s="138" t="s">
        <v>141</v>
      </c>
    </row>
    <row r="76" spans="1:8">
      <c r="A76" s="130"/>
      <c r="B76" s="130" t="s">
        <v>139</v>
      </c>
      <c r="C76" s="139" t="s">
        <v>141</v>
      </c>
      <c r="D76" s="139" t="s">
        <v>141</v>
      </c>
      <c r="E76" s="139" t="s">
        <v>141</v>
      </c>
      <c r="F76" s="139" t="s">
        <v>141</v>
      </c>
      <c r="G76" s="138" t="s">
        <v>141</v>
      </c>
      <c r="H76" s="138" t="s">
        <v>141</v>
      </c>
    </row>
    <row r="77" spans="1:8">
      <c r="A77" s="130"/>
      <c r="B77" s="130" t="s">
        <v>140</v>
      </c>
      <c r="C77" s="139" t="s">
        <v>141</v>
      </c>
      <c r="D77" s="139" t="s">
        <v>141</v>
      </c>
      <c r="E77" s="139" t="s">
        <v>141</v>
      </c>
      <c r="F77" s="139" t="s">
        <v>141</v>
      </c>
      <c r="G77" s="138" t="s">
        <v>141</v>
      </c>
      <c r="H77" s="138" t="s">
        <v>141</v>
      </c>
    </row>
    <row r="78" spans="1:8">
      <c r="A78" s="130"/>
      <c r="B78" s="130"/>
      <c r="C78" s="130"/>
      <c r="D78" s="130"/>
      <c r="E78" s="130"/>
      <c r="F78" s="130"/>
      <c r="G78" s="130"/>
      <c r="H78" s="130"/>
    </row>
    <row r="80" spans="1:8">
      <c r="A80" s="38" t="s">
        <v>143</v>
      </c>
      <c r="B80" s="122"/>
      <c r="C80" s="122"/>
      <c r="D80" s="122"/>
      <c r="E80" s="122"/>
      <c r="F80" s="122"/>
      <c r="G80" s="122"/>
      <c r="H80" s="122"/>
    </row>
    <row r="81" spans="1:8">
      <c r="A81" s="143"/>
      <c r="B81" s="122"/>
      <c r="C81" s="122"/>
      <c r="D81" s="122"/>
      <c r="E81" s="122"/>
      <c r="F81" s="122"/>
      <c r="G81" s="122"/>
      <c r="H81" s="122"/>
    </row>
    <row r="82" spans="1:8" ht="18.75">
      <c r="A82" s="121"/>
      <c r="B82" s="122"/>
      <c r="C82" s="122"/>
      <c r="D82" s="122"/>
      <c r="E82" s="122"/>
      <c r="F82" s="122"/>
      <c r="G82" s="122"/>
      <c r="H82" s="122"/>
    </row>
    <row r="83" spans="1:8" ht="18.75">
      <c r="A83" s="121"/>
      <c r="B83" s="122"/>
      <c r="C83" s="122"/>
      <c r="D83" s="122"/>
      <c r="E83" s="122"/>
      <c r="F83" s="122"/>
      <c r="G83" s="122"/>
      <c r="H83" s="122"/>
    </row>
  </sheetData>
  <hyperlinks>
    <hyperlink ref="J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5" activePane="bottomLeft" state="frozen"/>
      <selection activeCell="I78" sqref="I78"/>
      <selection pane="bottomLeft" activeCell="I78" sqref="I78"/>
    </sheetView>
  </sheetViews>
  <sheetFormatPr baseColWidth="10" defaultColWidth="11.5703125" defaultRowHeight="15.75"/>
  <cols>
    <col min="1" max="1" width="8" style="38" customWidth="1"/>
    <col min="2" max="2" width="5.5703125" style="38" customWidth="1"/>
    <col min="3" max="8" width="20" style="38" customWidth="1"/>
    <col min="9" max="23" width="11.5703125" style="39"/>
    <col min="24" max="16384" width="11.5703125" style="38"/>
  </cols>
  <sheetData>
    <row r="1" spans="1:10" s="39" customFormat="1" ht="18.75">
      <c r="A1" s="121" t="s">
        <v>144</v>
      </c>
      <c r="B1" s="122"/>
      <c r="C1" s="122"/>
      <c r="D1" s="122"/>
      <c r="E1" s="122"/>
      <c r="F1" s="122"/>
      <c r="G1" s="122"/>
      <c r="H1" s="122"/>
    </row>
    <row r="2" spans="1:10" s="39" customFormat="1" ht="18.75">
      <c r="A2" s="121" t="s">
        <v>125</v>
      </c>
      <c r="B2" s="122"/>
      <c r="C2" s="122"/>
      <c r="D2" s="122"/>
      <c r="E2" s="122"/>
      <c r="F2" s="122"/>
      <c r="G2" s="122"/>
      <c r="H2" s="122"/>
    </row>
    <row r="3" spans="1:10">
      <c r="J3" s="10" t="s">
        <v>188</v>
      </c>
    </row>
    <row r="4" spans="1:10" s="39" customFormat="1" ht="32.1" customHeight="1">
      <c r="A4" s="123" t="s">
        <v>126</v>
      </c>
      <c r="B4" s="144"/>
      <c r="C4" s="125" t="s">
        <v>127</v>
      </c>
      <c r="D4" s="125" t="s">
        <v>50</v>
      </c>
      <c r="E4" s="125" t="s">
        <v>51</v>
      </c>
      <c r="F4" s="125" t="s">
        <v>116</v>
      </c>
      <c r="G4" s="126" t="s">
        <v>128</v>
      </c>
      <c r="H4" s="127" t="s">
        <v>46</v>
      </c>
    </row>
    <row r="5" spans="1:10" s="39" customFormat="1">
      <c r="A5" s="66"/>
      <c r="B5" s="66"/>
      <c r="C5" s="129"/>
      <c r="D5" s="66"/>
      <c r="E5" s="66"/>
      <c r="F5" s="66"/>
      <c r="G5" s="66"/>
      <c r="H5" s="66"/>
    </row>
    <row r="6" spans="1:10" s="39" customFormat="1">
      <c r="A6" s="130">
        <v>2010</v>
      </c>
      <c r="B6" s="130"/>
      <c r="C6" s="131">
        <v>800117.55995000037</v>
      </c>
      <c r="D6" s="131">
        <v>4634212.5802099966</v>
      </c>
      <c r="E6" s="131">
        <v>1321001.3474400009</v>
      </c>
      <c r="F6" s="131">
        <v>95208.784000000058</v>
      </c>
      <c r="G6" s="131">
        <v>17407.443399999993</v>
      </c>
      <c r="H6" s="131">
        <v>6867947.7149999971</v>
      </c>
    </row>
    <row r="7" spans="1:10" s="39" customFormat="1">
      <c r="A7" s="130">
        <v>2011</v>
      </c>
      <c r="B7" s="130"/>
      <c r="C7" s="131">
        <v>823332.52611000114</v>
      </c>
      <c r="D7" s="131">
        <v>4883002.884100019</v>
      </c>
      <c r="E7" s="131">
        <v>1365368.6668599991</v>
      </c>
      <c r="F7" s="131">
        <v>99452.258420000027</v>
      </c>
      <c r="G7" s="131">
        <v>18095.940089999978</v>
      </c>
      <c r="H7" s="131">
        <v>7189252.2755800188</v>
      </c>
    </row>
    <row r="8" spans="1:10" s="39" customFormat="1">
      <c r="A8" s="130">
        <v>2012</v>
      </c>
      <c r="B8" s="130"/>
      <c r="C8" s="131">
        <v>840195.9084800015</v>
      </c>
      <c r="D8" s="131">
        <v>5151099.0235399846</v>
      </c>
      <c r="E8" s="131">
        <v>1408058.9732500033</v>
      </c>
      <c r="F8" s="131">
        <v>107701.54429999999</v>
      </c>
      <c r="G8" s="131">
        <v>18537.104830000037</v>
      </c>
      <c r="H8" s="131">
        <v>7525592.5543999895</v>
      </c>
    </row>
    <row r="9" spans="1:10" s="39" customFormat="1">
      <c r="A9" s="130">
        <v>2013</v>
      </c>
      <c r="B9" s="130"/>
      <c r="C9" s="131">
        <v>849771.3442700014</v>
      </c>
      <c r="D9" s="131">
        <v>5444543.6090999832</v>
      </c>
      <c r="E9" s="131">
        <v>1453888.2699700024</v>
      </c>
      <c r="F9" s="131">
        <v>116454.52990999994</v>
      </c>
      <c r="G9" s="131">
        <v>19170.105830000011</v>
      </c>
      <c r="H9" s="131">
        <v>7883827.8590799868</v>
      </c>
    </row>
    <row r="10" spans="1:10" s="39" customFormat="1">
      <c r="A10" s="130">
        <v>2014</v>
      </c>
      <c r="B10" s="130"/>
      <c r="C10" s="131">
        <v>853614.96671999933</v>
      </c>
      <c r="D10" s="131">
        <v>5654245.3628200023</v>
      </c>
      <c r="E10" s="131">
        <v>1475113.4939899985</v>
      </c>
      <c r="F10" s="131">
        <v>123516.43977000006</v>
      </c>
      <c r="G10" s="131">
        <v>19755.526400000013</v>
      </c>
      <c r="H10" s="131">
        <v>8126245.7897000005</v>
      </c>
    </row>
    <row r="11" spans="1:10" s="39" customFormat="1">
      <c r="A11" s="130">
        <v>2015</v>
      </c>
      <c r="B11" s="130"/>
      <c r="C11" s="131">
        <v>866570.22713999904</v>
      </c>
      <c r="D11" s="131">
        <v>5854633.2526199855</v>
      </c>
      <c r="E11" s="131">
        <v>1492582.3197100002</v>
      </c>
      <c r="F11" s="131">
        <v>126146.7780500001</v>
      </c>
      <c r="G11" s="131">
        <v>20489.345300000004</v>
      </c>
      <c r="H11" s="131">
        <v>8360421.9228199851</v>
      </c>
    </row>
    <row r="12" spans="1:10" s="39" customFormat="1">
      <c r="A12" s="130">
        <v>2016</v>
      </c>
      <c r="B12" s="130"/>
      <c r="C12" s="132">
        <v>880035.74225000117</v>
      </c>
      <c r="D12" s="132">
        <v>6078750.8298199791</v>
      </c>
      <c r="E12" s="132">
        <v>1515316.8190599994</v>
      </c>
      <c r="F12" s="132">
        <v>127783.98148</v>
      </c>
      <c r="G12" s="132">
        <v>21290.935639999985</v>
      </c>
      <c r="H12" s="131">
        <v>8623178.3082499783</v>
      </c>
    </row>
    <row r="13" spans="1:10" s="39" customFormat="1">
      <c r="A13" s="130">
        <v>2017</v>
      </c>
      <c r="B13" s="130"/>
      <c r="C13" s="131">
        <v>892032.10908000171</v>
      </c>
      <c r="D13" s="131">
        <v>6301951.7490800014</v>
      </c>
      <c r="E13" s="131">
        <v>1535639.4871500004</v>
      </c>
      <c r="F13" s="131">
        <v>129198.52848999998</v>
      </c>
      <c r="G13" s="131">
        <v>22205.811080000018</v>
      </c>
      <c r="H13" s="131">
        <v>8881027.6848800033</v>
      </c>
    </row>
    <row r="14" spans="1:10" s="39" customFormat="1">
      <c r="A14" s="130">
        <v>2018</v>
      </c>
      <c r="B14" s="130"/>
      <c r="C14" s="131">
        <v>911251.40633000177</v>
      </c>
      <c r="D14" s="131">
        <v>6639113.9908599965</v>
      </c>
      <c r="E14" s="131">
        <v>1610805.7869399975</v>
      </c>
      <c r="F14" s="131">
        <v>133154.47646999999</v>
      </c>
      <c r="G14" s="131">
        <v>23610.275499999996</v>
      </c>
      <c r="H14" s="131">
        <v>9317935.9360999949</v>
      </c>
    </row>
    <row r="15" spans="1:10" s="39" customFormat="1">
      <c r="A15" s="130">
        <v>2019</v>
      </c>
      <c r="B15" s="130"/>
      <c r="C15" s="131">
        <v>941258.33551000012</v>
      </c>
      <c r="D15" s="131">
        <v>6963418.5504199909</v>
      </c>
      <c r="E15" s="131">
        <v>1692196.8619700018</v>
      </c>
      <c r="F15" s="131">
        <v>137928.00965999984</v>
      </c>
      <c r="G15" s="131">
        <v>24998.320610000002</v>
      </c>
      <c r="H15" s="131">
        <v>9759800.0781699922</v>
      </c>
    </row>
    <row r="16" spans="1:10">
      <c r="A16" s="130"/>
      <c r="B16" s="130"/>
      <c r="C16" s="131"/>
      <c r="D16" s="131"/>
      <c r="E16" s="131"/>
      <c r="F16" s="131"/>
      <c r="G16" s="131"/>
      <c r="H16" s="131"/>
    </row>
    <row r="17" spans="1:8">
      <c r="A17" s="130">
        <v>2019</v>
      </c>
      <c r="B17" s="130" t="s">
        <v>129</v>
      </c>
      <c r="C17" s="131">
        <v>926527.1112599998</v>
      </c>
      <c r="D17" s="131">
        <v>6778167.0361699918</v>
      </c>
      <c r="E17" s="131">
        <v>1670557.7968899985</v>
      </c>
      <c r="F17" s="131">
        <v>136116.43111999994</v>
      </c>
      <c r="G17" s="131">
        <v>24154.106910000017</v>
      </c>
      <c r="H17" s="131">
        <v>9535522.4823499881</v>
      </c>
    </row>
    <row r="18" spans="1:8">
      <c r="A18" s="130"/>
      <c r="B18" s="130" t="s">
        <v>130</v>
      </c>
      <c r="C18" s="131">
        <v>925167.1617800009</v>
      </c>
      <c r="D18" s="131">
        <v>6805262.2160600023</v>
      </c>
      <c r="E18" s="131">
        <v>1672275.3654400008</v>
      </c>
      <c r="F18" s="131">
        <v>136292.39622999978</v>
      </c>
      <c r="G18" s="131">
        <v>24131.847720000009</v>
      </c>
      <c r="H18" s="131">
        <v>9563128.9872300029</v>
      </c>
    </row>
    <row r="19" spans="1:8">
      <c r="A19" s="130"/>
      <c r="B19" s="130" t="s">
        <v>131</v>
      </c>
      <c r="C19" s="131">
        <v>926971.55327000131</v>
      </c>
      <c r="D19" s="131">
        <v>6816102.8869799981</v>
      </c>
      <c r="E19" s="131">
        <v>1672470.1787900017</v>
      </c>
      <c r="F19" s="131">
        <v>136707.45137999995</v>
      </c>
      <c r="G19" s="131">
        <v>24227.108829999983</v>
      </c>
      <c r="H19" s="131">
        <v>9576479.17925</v>
      </c>
    </row>
    <row r="20" spans="1:8">
      <c r="A20" s="130"/>
      <c r="B20" s="130" t="s">
        <v>132</v>
      </c>
      <c r="C20" s="131">
        <v>928523.09959000046</v>
      </c>
      <c r="D20" s="131">
        <v>6831105.0714200009</v>
      </c>
      <c r="E20" s="131">
        <v>1676898.0026200023</v>
      </c>
      <c r="F20" s="131">
        <v>137173.23275000002</v>
      </c>
      <c r="G20" s="131">
        <v>24351.849669999992</v>
      </c>
      <c r="H20" s="131">
        <v>9598051.2560500037</v>
      </c>
    </row>
    <row r="21" spans="1:8">
      <c r="A21" s="130"/>
      <c r="B21" s="130" t="s">
        <v>133</v>
      </c>
      <c r="C21" s="131">
        <v>929461.74728000083</v>
      </c>
      <c r="D21" s="131">
        <v>6842525.1095099906</v>
      </c>
      <c r="E21" s="131">
        <v>1677255.6732900017</v>
      </c>
      <c r="F21" s="131">
        <v>137293.13267000005</v>
      </c>
      <c r="G21" s="131">
        <v>24427.654910000001</v>
      </c>
      <c r="H21" s="131">
        <v>9610963.3176599927</v>
      </c>
    </row>
    <row r="22" spans="1:8">
      <c r="A22" s="130"/>
      <c r="B22" s="130" t="s">
        <v>134</v>
      </c>
      <c r="C22" s="131">
        <v>937773.69118000031</v>
      </c>
      <c r="D22" s="131">
        <v>6862917.9168899963</v>
      </c>
      <c r="E22" s="131">
        <v>1681344.7199600013</v>
      </c>
      <c r="F22" s="131">
        <v>137776.21053999997</v>
      </c>
      <c r="G22" s="131">
        <v>24531.375179999974</v>
      </c>
      <c r="H22" s="131">
        <v>9644343.9137500003</v>
      </c>
    </row>
    <row r="23" spans="1:8">
      <c r="A23" s="130"/>
      <c r="B23" s="130" t="s">
        <v>135</v>
      </c>
      <c r="C23" s="131">
        <v>938628.48275000055</v>
      </c>
      <c r="D23" s="131">
        <v>6878006.4566999935</v>
      </c>
      <c r="E23" s="131">
        <v>1682877.0313900027</v>
      </c>
      <c r="F23" s="131">
        <v>138019.8152500001</v>
      </c>
      <c r="G23" s="131">
        <v>24606.14103999998</v>
      </c>
      <c r="H23" s="131">
        <v>9662137.9271299969</v>
      </c>
    </row>
    <row r="24" spans="1:8">
      <c r="A24" s="130"/>
      <c r="B24" s="130" t="s">
        <v>136</v>
      </c>
      <c r="C24" s="131">
        <v>939386.63346000109</v>
      </c>
      <c r="D24" s="131">
        <v>6894484.3036699928</v>
      </c>
      <c r="E24" s="131">
        <v>1684633.4085500049</v>
      </c>
      <c r="F24" s="131">
        <v>138355.39694000001</v>
      </c>
      <c r="G24" s="131">
        <v>24659.031169999987</v>
      </c>
      <c r="H24" s="131">
        <v>9681518.7737899981</v>
      </c>
    </row>
    <row r="25" spans="1:8">
      <c r="A25" s="130"/>
      <c r="B25" s="130" t="s">
        <v>137</v>
      </c>
      <c r="C25" s="131">
        <v>937876.74926000054</v>
      </c>
      <c r="D25" s="131">
        <v>6906965.1926499996</v>
      </c>
      <c r="E25" s="131">
        <v>1685094.2146100015</v>
      </c>
      <c r="F25" s="131">
        <v>138384.22170999995</v>
      </c>
      <c r="G25" s="131">
        <v>24689.339879999981</v>
      </c>
      <c r="H25" s="131">
        <v>9693009.7181099989</v>
      </c>
    </row>
    <row r="26" spans="1:8">
      <c r="A26" s="130"/>
      <c r="B26" s="130" t="s">
        <v>138</v>
      </c>
      <c r="C26" s="131">
        <v>937536.26033999992</v>
      </c>
      <c r="D26" s="131">
        <v>6922968.6026699971</v>
      </c>
      <c r="E26" s="131">
        <v>1687275.6441400028</v>
      </c>
      <c r="F26" s="131">
        <v>137855.09965999998</v>
      </c>
      <c r="G26" s="131">
        <v>24755.382509999981</v>
      </c>
      <c r="H26" s="131">
        <v>9710390.9893199988</v>
      </c>
    </row>
    <row r="27" spans="1:8">
      <c r="A27" s="130"/>
      <c r="B27" s="130" t="s">
        <v>139</v>
      </c>
      <c r="C27" s="131">
        <v>939118.81471999933</v>
      </c>
      <c r="D27" s="131">
        <v>6943967.0221500034</v>
      </c>
      <c r="E27" s="131">
        <v>1689887.5179500009</v>
      </c>
      <c r="F27" s="131">
        <v>137626.97887999978</v>
      </c>
      <c r="G27" s="131">
        <v>24901.018700000001</v>
      </c>
      <c r="H27" s="131">
        <v>9735501.352400003</v>
      </c>
    </row>
    <row r="28" spans="1:8">
      <c r="A28" s="130"/>
      <c r="B28" s="130" t="s">
        <v>140</v>
      </c>
      <c r="C28" s="131">
        <v>941258.33551000012</v>
      </c>
      <c r="D28" s="131">
        <v>6963418.5504199909</v>
      </c>
      <c r="E28" s="131">
        <v>1692196.8619700018</v>
      </c>
      <c r="F28" s="131">
        <v>137928.00965999984</v>
      </c>
      <c r="G28" s="131">
        <v>24998.320610000002</v>
      </c>
      <c r="H28" s="131">
        <v>9759800.0781699922</v>
      </c>
    </row>
    <row r="29" spans="1:8">
      <c r="A29" s="130">
        <v>2020</v>
      </c>
      <c r="B29" s="130" t="s">
        <v>129</v>
      </c>
      <c r="C29" s="131">
        <v>939763.63153999986</v>
      </c>
      <c r="D29" s="131">
        <v>6975564.2685099924</v>
      </c>
      <c r="E29" s="131">
        <v>1690755.5916900001</v>
      </c>
      <c r="F29" s="131">
        <v>137867.55580999996</v>
      </c>
      <c r="G29" s="131">
        <v>25039.391869999996</v>
      </c>
      <c r="H29" s="131">
        <v>9768990.4394199923</v>
      </c>
    </row>
    <row r="30" spans="1:8">
      <c r="A30" s="130"/>
      <c r="B30" s="130" t="s">
        <v>130</v>
      </c>
      <c r="C30" s="131">
        <v>945690.01529000117</v>
      </c>
      <c r="D30" s="131">
        <v>7056005.1909299968</v>
      </c>
      <c r="E30" s="131">
        <v>1706214.8767100014</v>
      </c>
      <c r="F30" s="131">
        <v>139178.29983000012</v>
      </c>
      <c r="G30" s="131">
        <v>25232.541410000023</v>
      </c>
      <c r="H30" s="131">
        <v>9872320.9241699986</v>
      </c>
    </row>
    <row r="31" spans="1:8">
      <c r="A31" s="130"/>
      <c r="B31" s="130" t="s">
        <v>131</v>
      </c>
      <c r="C31" s="131">
        <v>945839.12278000126</v>
      </c>
      <c r="D31" s="131">
        <v>7060519.6306599937</v>
      </c>
      <c r="E31" s="131">
        <v>1706548.6437800014</v>
      </c>
      <c r="F31" s="131">
        <v>139552.23875000008</v>
      </c>
      <c r="G31" s="131">
        <v>25314.986990000001</v>
      </c>
      <c r="H31" s="131">
        <v>9877774.6229599975</v>
      </c>
    </row>
    <row r="32" spans="1:8">
      <c r="A32" s="130"/>
      <c r="B32" s="130" t="s">
        <v>132</v>
      </c>
      <c r="C32" s="131">
        <v>943805.83269000042</v>
      </c>
      <c r="D32" s="131">
        <v>7064534.3524900042</v>
      </c>
      <c r="E32" s="131">
        <v>1705849.0010400033</v>
      </c>
      <c r="F32" s="131">
        <v>139616.6990599999</v>
      </c>
      <c r="G32" s="131">
        <v>25355.246370000001</v>
      </c>
      <c r="H32" s="131">
        <v>9879161.1316500083</v>
      </c>
    </row>
    <row r="33" spans="1:42">
      <c r="A33" s="130"/>
      <c r="B33" s="130" t="s">
        <v>133</v>
      </c>
      <c r="C33" s="131">
        <v>940178.15504999983</v>
      </c>
      <c r="D33" s="131">
        <v>7049446.2736699972</v>
      </c>
      <c r="E33" s="131">
        <v>1698649.4617500023</v>
      </c>
      <c r="F33" s="131">
        <v>139195.47882999998</v>
      </c>
      <c r="G33" s="131">
        <v>25311.587419999993</v>
      </c>
      <c r="H33" s="131">
        <v>9852780.9567200001</v>
      </c>
    </row>
    <row r="34" spans="1:42">
      <c r="A34" s="130"/>
      <c r="B34" s="130" t="s">
        <v>134</v>
      </c>
      <c r="C34" s="131">
        <v>937749.57556000026</v>
      </c>
      <c r="D34" s="131">
        <v>7057661.8657799941</v>
      </c>
      <c r="E34" s="131">
        <v>1702316.3966300038</v>
      </c>
      <c r="F34" s="131">
        <v>139292.52832999986</v>
      </c>
      <c r="G34" s="131">
        <v>25328.627030000003</v>
      </c>
      <c r="H34" s="131">
        <v>9862348.9933299981</v>
      </c>
    </row>
    <row r="35" spans="1:42">
      <c r="A35" s="130"/>
      <c r="B35" s="134" t="s">
        <v>135</v>
      </c>
      <c r="C35" s="136">
        <v>936927.41510999831</v>
      </c>
      <c r="D35" s="136">
        <v>7072760.2215199908</v>
      </c>
      <c r="E35" s="136">
        <v>1708029.3437100006</v>
      </c>
      <c r="F35" s="136">
        <v>139534.52611000004</v>
      </c>
      <c r="G35" s="136">
        <v>25410.283800000001</v>
      </c>
      <c r="H35" s="136">
        <v>9882661.7902499903</v>
      </c>
    </row>
    <row r="36" spans="1:42">
      <c r="A36" s="130"/>
      <c r="B36" s="130" t="s">
        <v>136</v>
      </c>
      <c r="C36" s="131" t="s">
        <v>141</v>
      </c>
      <c r="D36" s="131" t="s">
        <v>141</v>
      </c>
      <c r="E36" s="131" t="s">
        <v>141</v>
      </c>
      <c r="F36" s="131" t="s">
        <v>141</v>
      </c>
      <c r="G36" s="131" t="s">
        <v>141</v>
      </c>
      <c r="H36" s="131" t="s">
        <v>141</v>
      </c>
    </row>
    <row r="37" spans="1:42">
      <c r="A37" s="130"/>
      <c r="B37" s="130" t="s">
        <v>137</v>
      </c>
      <c r="C37" s="131" t="s">
        <v>141</v>
      </c>
      <c r="D37" s="131" t="s">
        <v>141</v>
      </c>
      <c r="E37" s="131" t="s">
        <v>141</v>
      </c>
      <c r="F37" s="131" t="s">
        <v>141</v>
      </c>
      <c r="G37" s="131" t="s">
        <v>141</v>
      </c>
      <c r="H37" s="131" t="s">
        <v>141</v>
      </c>
    </row>
    <row r="38" spans="1:42">
      <c r="A38" s="130"/>
      <c r="B38" s="130" t="s">
        <v>138</v>
      </c>
      <c r="C38" s="131" t="s">
        <v>141</v>
      </c>
      <c r="D38" s="131" t="s">
        <v>141</v>
      </c>
      <c r="E38" s="131" t="s">
        <v>141</v>
      </c>
      <c r="F38" s="131" t="s">
        <v>141</v>
      </c>
      <c r="G38" s="131" t="s">
        <v>141</v>
      </c>
      <c r="H38" s="131" t="s">
        <v>141</v>
      </c>
    </row>
    <row r="39" spans="1:42">
      <c r="A39" s="137"/>
      <c r="B39" s="130" t="s">
        <v>139</v>
      </c>
      <c r="C39" s="131" t="s">
        <v>141</v>
      </c>
      <c r="D39" s="131" t="s">
        <v>141</v>
      </c>
      <c r="E39" s="131" t="s">
        <v>141</v>
      </c>
      <c r="F39" s="131" t="s">
        <v>141</v>
      </c>
      <c r="G39" s="131" t="s">
        <v>141</v>
      </c>
      <c r="H39" s="131" t="s">
        <v>141</v>
      </c>
    </row>
    <row r="40" spans="1:42">
      <c r="A40" s="137"/>
      <c r="B40" s="130" t="s">
        <v>140</v>
      </c>
      <c r="C40" s="131" t="s">
        <v>141</v>
      </c>
      <c r="D40" s="131" t="s">
        <v>141</v>
      </c>
      <c r="E40" s="131" t="s">
        <v>141</v>
      </c>
      <c r="F40" s="131" t="s">
        <v>141</v>
      </c>
      <c r="G40" s="131" t="s">
        <v>141</v>
      </c>
      <c r="H40" s="131" t="s">
        <v>141</v>
      </c>
    </row>
    <row r="41" spans="1:42">
      <c r="A41" s="137"/>
      <c r="B41" s="130"/>
      <c r="C41" s="145"/>
      <c r="D41" s="145"/>
      <c r="E41" s="145"/>
      <c r="F41" s="145"/>
      <c r="G41" s="145"/>
      <c r="H41" s="145"/>
    </row>
    <row r="42" spans="1:42">
      <c r="A42" s="130"/>
      <c r="B42" s="130"/>
      <c r="C42" s="142" t="s">
        <v>142</v>
      </c>
      <c r="D42" s="138"/>
      <c r="E42" s="138"/>
      <c r="F42" s="138"/>
      <c r="G42" s="138"/>
      <c r="H42" s="138"/>
    </row>
    <row r="43" spans="1:42">
      <c r="A43" s="130">
        <v>2010</v>
      </c>
      <c r="B43" s="130"/>
      <c r="C43" s="138">
        <v>2.834365539271877</v>
      </c>
      <c r="D43" s="138">
        <v>5.7338720293969914</v>
      </c>
      <c r="E43" s="138">
        <v>4.0954971341678359</v>
      </c>
      <c r="F43" s="138">
        <v>4.688202749908954</v>
      </c>
      <c r="G43" s="138">
        <v>2.3744656387648222</v>
      </c>
      <c r="H43" s="138">
        <v>5.0475144168232511</v>
      </c>
    </row>
    <row r="44" spans="1:42">
      <c r="A44" s="130">
        <v>2011</v>
      </c>
      <c r="B44" s="130"/>
      <c r="C44" s="138">
        <v>2.9014444029264341</v>
      </c>
      <c r="D44" s="138">
        <v>5.3685561372920132</v>
      </c>
      <c r="E44" s="138">
        <v>3.3586127301064916</v>
      </c>
      <c r="F44" s="138">
        <v>4.457019869091039</v>
      </c>
      <c r="G44" s="138">
        <v>3.9551855730864283</v>
      </c>
      <c r="H44" s="138">
        <v>4.6783198404127813</v>
      </c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</row>
    <row r="45" spans="1:42">
      <c r="A45" s="130">
        <v>2012</v>
      </c>
      <c r="B45" s="130"/>
      <c r="C45" s="139">
        <v>2.0481861016319547</v>
      </c>
      <c r="D45" s="139">
        <v>5.4903948615909526</v>
      </c>
      <c r="E45" s="139">
        <v>3.1266505103109798</v>
      </c>
      <c r="F45" s="139">
        <v>8.2947195076879421</v>
      </c>
      <c r="G45" s="139">
        <v>2.4379210906199322</v>
      </c>
      <c r="H45" s="139">
        <v>4.678376358587788</v>
      </c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</row>
    <row r="46" spans="1:42">
      <c r="A46" s="130">
        <v>2013</v>
      </c>
      <c r="B46" s="130"/>
      <c r="C46" s="138">
        <v>1.1396670340043435</v>
      </c>
      <c r="D46" s="138">
        <v>5.6967374189272446</v>
      </c>
      <c r="E46" s="138">
        <v>3.2547853172810282</v>
      </c>
      <c r="F46" s="138">
        <v>8.1270753050844959</v>
      </c>
      <c r="G46" s="138">
        <v>3.4147781209908246</v>
      </c>
      <c r="H46" s="138">
        <v>4.7602272125474965</v>
      </c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</row>
    <row r="47" spans="1:42">
      <c r="A47" s="130">
        <v>2014</v>
      </c>
      <c r="B47" s="130"/>
      <c r="C47" s="138">
        <v>0.45231255159583483</v>
      </c>
      <c r="D47" s="138">
        <v>3.8515947116214644</v>
      </c>
      <c r="E47" s="138">
        <v>1.4598937523881528</v>
      </c>
      <c r="F47" s="138">
        <v>6.0640920241211704</v>
      </c>
      <c r="G47" s="138">
        <v>3.053820230266302</v>
      </c>
      <c r="H47" s="138">
        <v>3.0748759987296648</v>
      </c>
    </row>
    <row r="48" spans="1:42" s="39" customFormat="1">
      <c r="A48" s="130">
        <v>2015</v>
      </c>
      <c r="B48" s="130"/>
      <c r="C48" s="138">
        <v>1.5176936821738263</v>
      </c>
      <c r="D48" s="138">
        <v>3.5440253639796415</v>
      </c>
      <c r="E48" s="138">
        <v>1.1842360463228285</v>
      </c>
      <c r="F48" s="138">
        <v>2.1295450912429015</v>
      </c>
      <c r="G48" s="138">
        <v>3.7144993514320657</v>
      </c>
      <c r="H48" s="138">
        <v>2.8817259430769626</v>
      </c>
    </row>
    <row r="49" spans="1:8" s="39" customFormat="1">
      <c r="A49" s="130">
        <v>2016</v>
      </c>
      <c r="B49" s="130"/>
      <c r="C49" s="138">
        <v>1.55388619274901</v>
      </c>
      <c r="D49" s="138">
        <v>3.8280378553122718</v>
      </c>
      <c r="E49" s="138">
        <v>1.5231655266033428</v>
      </c>
      <c r="F49" s="138">
        <v>1.2978559225277797</v>
      </c>
      <c r="G49" s="138">
        <v>3.9122301287000116</v>
      </c>
      <c r="H49" s="138">
        <v>3.1428603467104077</v>
      </c>
    </row>
    <row r="50" spans="1:8" s="39" customFormat="1">
      <c r="A50" s="130">
        <v>2017</v>
      </c>
      <c r="B50" s="130"/>
      <c r="C50" s="138">
        <v>1.3631681367087811</v>
      </c>
      <c r="D50" s="138">
        <v>3.6718221474893342</v>
      </c>
      <c r="E50" s="138">
        <v>1.3411497737224165</v>
      </c>
      <c r="F50" s="138">
        <v>1.1069830456185814</v>
      </c>
      <c r="G50" s="138">
        <v>4.2970184846232273</v>
      </c>
      <c r="H50" s="138">
        <v>2.9901895497549402</v>
      </c>
    </row>
    <row r="51" spans="1:8" s="39" customFormat="1">
      <c r="A51" s="130">
        <v>2018</v>
      </c>
      <c r="B51" s="130"/>
      <c r="C51" s="138">
        <v>2.1545521797216471</v>
      </c>
      <c r="D51" s="138">
        <v>5.3501241393861143</v>
      </c>
      <c r="E51" s="138">
        <v>4.8947881595242437</v>
      </c>
      <c r="F51" s="138">
        <v>3.0619141148393147</v>
      </c>
      <c r="G51" s="138">
        <v>6.3247607346571089</v>
      </c>
      <c r="H51" s="138">
        <v>4.9195686211386258</v>
      </c>
    </row>
    <row r="52" spans="1:8" s="39" customFormat="1">
      <c r="A52" s="130">
        <v>2019</v>
      </c>
      <c r="B52" s="130"/>
      <c r="C52" s="138">
        <v>3.2929363918184906</v>
      </c>
      <c r="D52" s="138">
        <v>4.8847566106932527</v>
      </c>
      <c r="E52" s="138">
        <v>5.0528173967279377</v>
      </c>
      <c r="F52" s="138">
        <v>3.5849588512146813</v>
      </c>
      <c r="G52" s="138">
        <v>5.8789873502323342</v>
      </c>
      <c r="H52" s="138">
        <v>4.7420817775544633</v>
      </c>
    </row>
    <row r="53" spans="1:8" s="39" customFormat="1">
      <c r="A53" s="130"/>
      <c r="B53" s="130"/>
      <c r="C53" s="138"/>
      <c r="D53" s="138"/>
      <c r="E53" s="138"/>
      <c r="F53" s="138"/>
      <c r="G53" s="138"/>
      <c r="H53" s="138"/>
    </row>
    <row r="54" spans="1:8" s="39" customFormat="1">
      <c r="A54" s="130">
        <v>2019</v>
      </c>
      <c r="B54" s="130" t="s">
        <v>129</v>
      </c>
      <c r="C54" s="138">
        <v>3.7882367163330155</v>
      </c>
      <c r="D54" s="138">
        <v>7.1795505139777394</v>
      </c>
      <c r="E54" s="138">
        <v>8.7174497472472865</v>
      </c>
      <c r="F54" s="138">
        <v>5.3317276660279855</v>
      </c>
      <c r="G54" s="138">
        <v>8.4521361793743921</v>
      </c>
      <c r="H54" s="138">
        <v>7.0813175548487761</v>
      </c>
    </row>
    <row r="55" spans="1:8" s="39" customFormat="1">
      <c r="A55" s="130"/>
      <c r="B55" s="130" t="s">
        <v>130</v>
      </c>
      <c r="C55" s="138">
        <v>3.7755901929694913</v>
      </c>
      <c r="D55" s="138">
        <v>7.2612221414984468</v>
      </c>
      <c r="E55" s="138">
        <v>8.7894967800882906</v>
      </c>
      <c r="F55" s="138">
        <v>5.1400159025899894</v>
      </c>
      <c r="G55" s="138">
        <v>8.4668222341759645</v>
      </c>
      <c r="H55" s="138">
        <v>7.1484613885955284</v>
      </c>
    </row>
    <row r="56" spans="1:8" s="39" customFormat="1">
      <c r="A56" s="130"/>
      <c r="B56" s="130" t="s">
        <v>131</v>
      </c>
      <c r="C56" s="138">
        <v>3.7837871384156951</v>
      </c>
      <c r="D56" s="138">
        <v>7.1323650097101066</v>
      </c>
      <c r="E56" s="138">
        <v>8.6632718734856784</v>
      </c>
      <c r="F56" s="138">
        <v>5.1692127869868765</v>
      </c>
      <c r="G56" s="138">
        <v>8.3768489381123246</v>
      </c>
      <c r="H56" s="138">
        <v>7.0360230349511887</v>
      </c>
    </row>
    <row r="57" spans="1:8" s="39" customFormat="1">
      <c r="A57" s="130"/>
      <c r="B57" s="130" t="s">
        <v>132</v>
      </c>
      <c r="C57" s="138">
        <v>3.8435307700981358</v>
      </c>
      <c r="D57" s="138">
        <v>7.1100605514607063</v>
      </c>
      <c r="E57" s="138">
        <v>8.8551682710657165</v>
      </c>
      <c r="F57" s="138">
        <v>5.29782920888211</v>
      </c>
      <c r="G57" s="138">
        <v>8.3419651407351303</v>
      </c>
      <c r="H57" s="138">
        <v>7.0608842998972854</v>
      </c>
    </row>
    <row r="58" spans="1:8" s="39" customFormat="1">
      <c r="A58" s="130"/>
      <c r="B58" s="130" t="s">
        <v>133</v>
      </c>
      <c r="C58" s="138">
        <v>3.8532202441064589</v>
      </c>
      <c r="D58" s="138">
        <v>7.0035933346946022</v>
      </c>
      <c r="E58" s="138">
        <v>8.7688844460250603</v>
      </c>
      <c r="F58" s="138">
        <v>5.2200037220729856</v>
      </c>
      <c r="G58" s="138">
        <v>8.0776909237046048</v>
      </c>
      <c r="H58" s="138">
        <v>6.9695561613716484</v>
      </c>
    </row>
    <row r="59" spans="1:8" s="39" customFormat="1">
      <c r="A59" s="130"/>
      <c r="B59" s="130" t="s">
        <v>134</v>
      </c>
      <c r="C59" s="138">
        <v>4.5881897790146731</v>
      </c>
      <c r="D59" s="138">
        <v>6.9923303659377378</v>
      </c>
      <c r="E59" s="138">
        <v>8.8195972201486015</v>
      </c>
      <c r="F59" s="138">
        <v>5.1736826687194259</v>
      </c>
      <c r="G59" s="138">
        <v>8.0600031144643083</v>
      </c>
      <c r="H59" s="138">
        <v>7.0426784822221533</v>
      </c>
    </row>
    <row r="60" spans="1:8" s="39" customFormat="1">
      <c r="A60" s="130"/>
      <c r="B60" s="130" t="s">
        <v>135</v>
      </c>
      <c r="C60" s="138">
        <v>4.5391263140659888</v>
      </c>
      <c r="D60" s="138">
        <v>6.9087652350899642</v>
      </c>
      <c r="E60" s="138">
        <v>8.7851860122131207</v>
      </c>
      <c r="F60" s="138">
        <v>5.1427184751690058</v>
      </c>
      <c r="G60" s="138">
        <v>7.9272916364551138</v>
      </c>
      <c r="H60" s="138">
        <v>6.9714870245386029</v>
      </c>
    </row>
    <row r="61" spans="1:8" s="39" customFormat="1">
      <c r="A61" s="130"/>
      <c r="B61" s="130" t="s">
        <v>136</v>
      </c>
      <c r="C61" s="138">
        <v>3.3121834160805275</v>
      </c>
      <c r="D61" s="138">
        <v>5.2640629451737198</v>
      </c>
      <c r="E61" s="138">
        <v>5.1610662660389828</v>
      </c>
      <c r="F61" s="138">
        <v>3.3917321475367412</v>
      </c>
      <c r="G61" s="138">
        <v>6.2110470621224767</v>
      </c>
      <c r="H61" s="138">
        <v>5.0288326138192563</v>
      </c>
    </row>
    <row r="62" spans="1:8" s="39" customFormat="1">
      <c r="A62" s="130"/>
      <c r="B62" s="130" t="s">
        <v>137</v>
      </c>
      <c r="C62" s="138">
        <v>3.2353860200377227</v>
      </c>
      <c r="D62" s="138">
        <v>5.1849573220525302</v>
      </c>
      <c r="E62" s="138">
        <v>5.1227128797359134</v>
      </c>
      <c r="F62" s="138">
        <v>3.4180063954670103</v>
      </c>
      <c r="G62" s="138">
        <v>5.944648181912382</v>
      </c>
      <c r="H62" s="138">
        <v>4.9586826023501951</v>
      </c>
    </row>
    <row r="63" spans="1:8" s="39" customFormat="1">
      <c r="A63" s="130"/>
      <c r="B63" s="130" t="s">
        <v>138</v>
      </c>
      <c r="C63" s="138">
        <v>3.2656780240521988</v>
      </c>
      <c r="D63" s="138">
        <v>5.0986124401670496</v>
      </c>
      <c r="E63" s="138">
        <v>5.1177864417467189</v>
      </c>
      <c r="F63" s="138">
        <v>3.4832078552071044</v>
      </c>
      <c r="G63" s="138">
        <v>5.8252671198897765</v>
      </c>
      <c r="H63" s="138">
        <v>4.9007545440568956</v>
      </c>
    </row>
    <row r="64" spans="1:8" s="39" customFormat="1">
      <c r="A64" s="130"/>
      <c r="B64" s="130" t="s">
        <v>139</v>
      </c>
      <c r="C64" s="138">
        <v>3.2510285986007137</v>
      </c>
      <c r="D64" s="138">
        <v>4.9987611449657132</v>
      </c>
      <c r="E64" s="138">
        <v>5.087499879232249</v>
      </c>
      <c r="F64" s="138">
        <v>3.647095526838573</v>
      </c>
      <c r="G64" s="138">
        <v>6.035400140222702</v>
      </c>
      <c r="H64" s="138">
        <v>4.8262578113219101</v>
      </c>
    </row>
    <row r="65" spans="1:8" s="39" customFormat="1">
      <c r="A65" s="130"/>
      <c r="B65" s="130" t="s">
        <v>140</v>
      </c>
      <c r="C65" s="138">
        <v>3.2929363918184906</v>
      </c>
      <c r="D65" s="138">
        <v>4.8847566106932527</v>
      </c>
      <c r="E65" s="138">
        <v>5.0528173967279377</v>
      </c>
      <c r="F65" s="138">
        <v>3.5849588512146813</v>
      </c>
      <c r="G65" s="138">
        <v>5.8789873502323342</v>
      </c>
      <c r="H65" s="138">
        <v>4.7420817775544633</v>
      </c>
    </row>
    <row r="66" spans="1:8" s="39" customFormat="1">
      <c r="A66" s="130">
        <v>2020</v>
      </c>
      <c r="B66" s="130" t="s">
        <v>129</v>
      </c>
      <c r="C66" s="138">
        <v>1.4286166178126614</v>
      </c>
      <c r="D66" s="138">
        <v>2.9122509269340791</v>
      </c>
      <c r="E66" s="138">
        <v>1.2090449571755535</v>
      </c>
      <c r="F66" s="138">
        <v>1.2864903050949339</v>
      </c>
      <c r="G66" s="138">
        <v>3.6651529418935569</v>
      </c>
      <c r="H66" s="138">
        <v>2.4484023555305656</v>
      </c>
    </row>
    <row r="67" spans="1:8" s="39" customFormat="1">
      <c r="A67" s="130"/>
      <c r="B67" s="130" t="s">
        <v>130</v>
      </c>
      <c r="C67" s="138">
        <v>2.218285987422508</v>
      </c>
      <c r="D67" s="138">
        <v>3.6845453842800691</v>
      </c>
      <c r="E67" s="138">
        <v>2.0295408263142578</v>
      </c>
      <c r="F67" s="138">
        <v>2.1174355135192169</v>
      </c>
      <c r="G67" s="138">
        <v>4.5611662346426218</v>
      </c>
      <c r="H67" s="138">
        <v>3.2331670664786705</v>
      </c>
    </row>
    <row r="68" spans="1:8" s="39" customFormat="1">
      <c r="A68" s="130"/>
      <c r="B68" s="130" t="s">
        <v>131</v>
      </c>
      <c r="C68" s="138">
        <v>2.0353989767477154</v>
      </c>
      <c r="D68" s="138">
        <v>3.5858722752978966</v>
      </c>
      <c r="E68" s="138">
        <v>2.037612713349235</v>
      </c>
      <c r="F68" s="138">
        <v>2.0809307329507476</v>
      </c>
      <c r="G68" s="138">
        <v>4.4903342269752011</v>
      </c>
      <c r="H68" s="138">
        <v>3.1462026708399815</v>
      </c>
    </row>
    <row r="69" spans="1:8" s="39" customFormat="1">
      <c r="A69" s="130"/>
      <c r="B69" s="130" t="s">
        <v>132</v>
      </c>
      <c r="C69" s="138">
        <v>1.645918459836726</v>
      </c>
      <c r="D69" s="138">
        <v>3.4171525489576471</v>
      </c>
      <c r="E69" s="138">
        <v>1.7264615006260087</v>
      </c>
      <c r="F69" s="138">
        <v>1.781299646450063</v>
      </c>
      <c r="G69" s="138">
        <v>4.1204126733589863</v>
      </c>
      <c r="H69" s="138">
        <v>2.9288224046814859</v>
      </c>
    </row>
    <row r="70" spans="1:8" s="39" customFormat="1">
      <c r="A70" s="130"/>
      <c r="B70" s="130" t="s">
        <v>133</v>
      </c>
      <c r="C70" s="138">
        <v>1.1529692105522127</v>
      </c>
      <c r="D70" s="138">
        <v>3.0240468372183305</v>
      </c>
      <c r="E70" s="138">
        <v>1.2755233922110421</v>
      </c>
      <c r="F70" s="138">
        <v>1.3856091146033034</v>
      </c>
      <c r="G70" s="138">
        <v>3.6185729381584375</v>
      </c>
      <c r="H70" s="138">
        <v>2.5160603684301952</v>
      </c>
    </row>
    <row r="71" spans="1:8" s="39" customFormat="1">
      <c r="A71" s="130"/>
      <c r="B71" s="130" t="s">
        <v>134</v>
      </c>
      <c r="C71" s="138">
        <v>-2.5715820593852357E-3</v>
      </c>
      <c r="D71" s="138">
        <v>2.8376260833707923</v>
      </c>
      <c r="E71" s="138">
        <v>1.2473157004056601</v>
      </c>
      <c r="F71" s="138">
        <v>1.1005657537370483</v>
      </c>
      <c r="G71" s="138">
        <v>3.2499272631483667</v>
      </c>
      <c r="H71" s="138">
        <v>2.2604448942264099</v>
      </c>
    </row>
    <row r="72" spans="1:8" s="39" customFormat="1">
      <c r="A72" s="130"/>
      <c r="B72" s="134" t="s">
        <v>135</v>
      </c>
      <c r="C72" s="142">
        <v>-0.18122906679951534</v>
      </c>
      <c r="D72" s="142">
        <v>2.8315437917375563</v>
      </c>
      <c r="E72" s="142">
        <v>1.4946019139154165</v>
      </c>
      <c r="F72" s="142">
        <v>1.0974589824340075</v>
      </c>
      <c r="G72" s="142">
        <v>3.2680571841508854</v>
      </c>
      <c r="H72" s="142">
        <v>2.2823506017316531</v>
      </c>
    </row>
    <row r="73" spans="1:8" s="39" customFormat="1">
      <c r="A73" s="130"/>
      <c r="B73" s="130" t="s">
        <v>136</v>
      </c>
      <c r="C73" s="138" t="s">
        <v>141</v>
      </c>
      <c r="D73" s="138" t="s">
        <v>141</v>
      </c>
      <c r="E73" s="138" t="s">
        <v>141</v>
      </c>
      <c r="F73" s="138" t="s">
        <v>141</v>
      </c>
      <c r="G73" s="138" t="s">
        <v>141</v>
      </c>
      <c r="H73" s="138" t="s">
        <v>141</v>
      </c>
    </row>
    <row r="74" spans="1:8" s="39" customFormat="1">
      <c r="A74" s="130"/>
      <c r="B74" s="130" t="s">
        <v>137</v>
      </c>
      <c r="C74" s="139" t="s">
        <v>141</v>
      </c>
      <c r="D74" s="139" t="s">
        <v>141</v>
      </c>
      <c r="E74" s="139" t="s">
        <v>141</v>
      </c>
      <c r="F74" s="139" t="s">
        <v>141</v>
      </c>
      <c r="G74" s="139" t="s">
        <v>141</v>
      </c>
      <c r="H74" s="139" t="s">
        <v>141</v>
      </c>
    </row>
    <row r="75" spans="1:8" s="39" customFormat="1">
      <c r="A75" s="130"/>
      <c r="B75" s="130" t="s">
        <v>138</v>
      </c>
      <c r="C75" s="139" t="s">
        <v>141</v>
      </c>
      <c r="D75" s="139" t="s">
        <v>141</v>
      </c>
      <c r="E75" s="139" t="s">
        <v>141</v>
      </c>
      <c r="F75" s="139" t="s">
        <v>141</v>
      </c>
      <c r="G75" s="139" t="s">
        <v>141</v>
      </c>
      <c r="H75" s="139" t="s">
        <v>141</v>
      </c>
    </row>
    <row r="76" spans="1:8" s="39" customFormat="1">
      <c r="A76" s="130"/>
      <c r="B76" s="130" t="s">
        <v>139</v>
      </c>
      <c r="C76" s="139" t="s">
        <v>141</v>
      </c>
      <c r="D76" s="139" t="s">
        <v>141</v>
      </c>
      <c r="E76" s="139" t="s">
        <v>141</v>
      </c>
      <c r="F76" s="139" t="s">
        <v>141</v>
      </c>
      <c r="G76" s="139" t="s">
        <v>141</v>
      </c>
      <c r="H76" s="139" t="s">
        <v>141</v>
      </c>
    </row>
    <row r="77" spans="1:8" s="39" customFormat="1">
      <c r="A77" s="130"/>
      <c r="B77" s="130" t="s">
        <v>140</v>
      </c>
      <c r="C77" s="139" t="s">
        <v>141</v>
      </c>
      <c r="D77" s="139" t="s">
        <v>141</v>
      </c>
      <c r="E77" s="139" t="s">
        <v>141</v>
      </c>
      <c r="F77" s="139" t="s">
        <v>141</v>
      </c>
      <c r="G77" s="139" t="s">
        <v>141</v>
      </c>
      <c r="H77" s="139" t="s">
        <v>141</v>
      </c>
    </row>
    <row r="78" spans="1:8" s="39" customFormat="1">
      <c r="A78" s="130"/>
      <c r="B78" s="130"/>
      <c r="C78" s="139"/>
      <c r="D78" s="139"/>
      <c r="E78" s="139"/>
      <c r="F78" s="139"/>
      <c r="G78" s="139"/>
      <c r="H78" s="139"/>
    </row>
    <row r="79" spans="1:8" s="39" customFormat="1">
      <c r="A79" s="38"/>
      <c r="B79" s="38"/>
      <c r="C79" s="38"/>
      <c r="D79" s="38"/>
      <c r="E79" s="38"/>
      <c r="F79" s="38"/>
      <c r="G79" s="38"/>
      <c r="H79" s="38"/>
    </row>
    <row r="80" spans="1:8">
      <c r="A80" s="38" t="s">
        <v>143</v>
      </c>
    </row>
    <row r="81" spans="1:8" ht="21">
      <c r="A81" s="146"/>
      <c r="B81" s="383"/>
      <c r="C81" s="384"/>
      <c r="D81" s="384"/>
      <c r="E81" s="384"/>
      <c r="F81" s="384"/>
      <c r="G81" s="384"/>
      <c r="H81" s="384"/>
    </row>
    <row r="82" spans="1:8">
      <c r="B82" s="383"/>
      <c r="C82" s="385"/>
      <c r="D82" s="385"/>
      <c r="E82" s="385"/>
      <c r="F82" s="385"/>
      <c r="G82" s="385"/>
      <c r="H82" s="385"/>
    </row>
    <row r="83" spans="1:8" ht="18.75">
      <c r="A83" s="121"/>
      <c r="B83" s="122"/>
      <c r="C83" s="122"/>
      <c r="D83" s="122"/>
      <c r="E83" s="122"/>
      <c r="F83" s="122"/>
      <c r="G83" s="122"/>
      <c r="H83" s="122"/>
    </row>
    <row r="84" spans="1:8" ht="18.75">
      <c r="A84" s="121"/>
      <c r="B84" s="122"/>
      <c r="C84" s="122"/>
      <c r="D84" s="122"/>
      <c r="E84" s="122"/>
      <c r="F84" s="122"/>
      <c r="G84" s="122"/>
      <c r="H84" s="122"/>
    </row>
    <row r="89" spans="1:8">
      <c r="A89" s="130"/>
      <c r="B89" s="130"/>
      <c r="C89" s="131"/>
      <c r="D89" s="131"/>
      <c r="E89" s="131"/>
      <c r="F89" s="131"/>
      <c r="G89" s="131"/>
      <c r="H89" s="131"/>
    </row>
    <row r="90" spans="1:8">
      <c r="A90" s="130"/>
      <c r="B90" s="130"/>
      <c r="C90" s="131"/>
      <c r="D90" s="131"/>
      <c r="E90" s="131"/>
      <c r="F90" s="131"/>
      <c r="G90" s="131"/>
      <c r="H90" s="131"/>
    </row>
    <row r="91" spans="1:8">
      <c r="A91" s="130"/>
      <c r="B91" s="130"/>
      <c r="C91" s="131"/>
      <c r="D91" s="131"/>
      <c r="E91" s="131"/>
      <c r="F91" s="131"/>
      <c r="G91" s="131"/>
      <c r="H91" s="131"/>
    </row>
    <row r="92" spans="1:8">
      <c r="A92" s="130"/>
      <c r="B92" s="130"/>
      <c r="C92" s="131"/>
      <c r="D92" s="131"/>
      <c r="E92" s="131"/>
      <c r="F92" s="131"/>
      <c r="G92" s="131"/>
      <c r="H92" s="131"/>
    </row>
  </sheetData>
  <mergeCells count="2">
    <mergeCell ref="B81:H81"/>
    <mergeCell ref="B82:H82"/>
  </mergeCells>
  <hyperlinks>
    <hyperlink ref="J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11" activePane="bottomLeft" state="frozen"/>
      <selection activeCell="I78" sqref="I78"/>
      <selection pane="bottomLeft" activeCell="I18" sqref="I18"/>
    </sheetView>
  </sheetViews>
  <sheetFormatPr baseColWidth="10" defaultColWidth="11.5703125" defaultRowHeight="15.75"/>
  <cols>
    <col min="1" max="1" width="8" style="38" customWidth="1"/>
    <col min="2" max="2" width="5.5703125" style="38" customWidth="1"/>
    <col min="3" max="8" width="20" style="38" customWidth="1"/>
    <col min="9" max="11" width="12" style="38" customWidth="1"/>
    <col min="12" max="16384" width="11.5703125" style="38"/>
  </cols>
  <sheetData>
    <row r="1" spans="1:15" ht="18.75">
      <c r="A1" s="121" t="s">
        <v>145</v>
      </c>
      <c r="B1" s="122"/>
      <c r="C1" s="122"/>
      <c r="D1" s="122"/>
      <c r="E1" s="122"/>
      <c r="F1" s="122"/>
      <c r="G1" s="122"/>
      <c r="H1" s="122"/>
      <c r="I1" s="67"/>
    </row>
    <row r="2" spans="1:15" ht="18.75">
      <c r="A2" s="121" t="s">
        <v>125</v>
      </c>
      <c r="B2" s="122"/>
      <c r="C2" s="122"/>
      <c r="D2" s="122"/>
      <c r="E2" s="122"/>
      <c r="F2" s="122"/>
      <c r="G2" s="122"/>
      <c r="H2" s="122"/>
      <c r="I2" s="67"/>
    </row>
    <row r="3" spans="1:15">
      <c r="A3" s="67"/>
      <c r="I3" s="67"/>
      <c r="J3" s="10" t="s">
        <v>188</v>
      </c>
    </row>
    <row r="4" spans="1:15" ht="32.1" customHeight="1">
      <c r="A4" s="123" t="s">
        <v>126</v>
      </c>
      <c r="B4" s="124"/>
      <c r="C4" s="147" t="s">
        <v>127</v>
      </c>
      <c r="D4" s="125" t="s">
        <v>50</v>
      </c>
      <c r="E4" s="125" t="s">
        <v>51</v>
      </c>
      <c r="F4" s="125" t="s">
        <v>116</v>
      </c>
      <c r="G4" s="126" t="s">
        <v>128</v>
      </c>
      <c r="H4" s="127" t="s">
        <v>46</v>
      </c>
      <c r="I4" s="128"/>
    </row>
    <row r="5" spans="1:15">
      <c r="A5" s="66"/>
      <c r="B5" s="66"/>
      <c r="C5" s="129"/>
      <c r="D5" s="66"/>
      <c r="E5" s="66"/>
      <c r="F5" s="66"/>
      <c r="G5" s="66"/>
      <c r="H5" s="66"/>
      <c r="I5" s="67"/>
    </row>
    <row r="6" spans="1:15">
      <c r="A6" s="130">
        <v>2010</v>
      </c>
      <c r="B6" s="130"/>
      <c r="C6" s="138">
        <v>854.0098516375906</v>
      </c>
      <c r="D6" s="138">
        <v>892.37764217259462</v>
      </c>
      <c r="E6" s="138">
        <v>574.12949385821184</v>
      </c>
      <c r="F6" s="138">
        <v>351.08814006829385</v>
      </c>
      <c r="G6" s="138">
        <v>462.0913540920069</v>
      </c>
      <c r="H6" s="138">
        <v>785.83047111742064</v>
      </c>
      <c r="J6" s="57"/>
      <c r="K6" s="57"/>
      <c r="L6" s="57"/>
      <c r="M6" s="57"/>
      <c r="N6" s="57"/>
      <c r="O6" s="57"/>
    </row>
    <row r="7" spans="1:15">
      <c r="A7" s="130">
        <v>2011</v>
      </c>
      <c r="B7" s="130"/>
      <c r="C7" s="138">
        <v>873.20752003164876</v>
      </c>
      <c r="D7" s="138">
        <v>923.06397400451101</v>
      </c>
      <c r="E7" s="138">
        <v>588.72296997590513</v>
      </c>
      <c r="F7" s="138">
        <v>360.34340878210691</v>
      </c>
      <c r="G7" s="138">
        <v>473.67850927937536</v>
      </c>
      <c r="H7" s="138">
        <v>810.85356069746285</v>
      </c>
      <c r="J7" s="57"/>
      <c r="K7" s="57"/>
      <c r="L7" s="57"/>
      <c r="M7" s="57"/>
      <c r="N7" s="57"/>
      <c r="O7" s="57"/>
    </row>
    <row r="8" spans="1:15">
      <c r="A8" s="130">
        <v>2012</v>
      </c>
      <c r="B8" s="130"/>
      <c r="C8" s="138">
        <v>890.96203422829547</v>
      </c>
      <c r="D8" s="138">
        <v>955.4104056196536</v>
      </c>
      <c r="E8" s="138">
        <v>603.86982572137697</v>
      </c>
      <c r="F8" s="138">
        <v>365.30420992649925</v>
      </c>
      <c r="G8" s="138">
        <v>488.24254826560002</v>
      </c>
      <c r="H8" s="138">
        <v>836.26568757017981</v>
      </c>
      <c r="J8" s="57"/>
      <c r="K8" s="57"/>
      <c r="L8" s="57"/>
      <c r="M8" s="57"/>
      <c r="N8" s="57"/>
      <c r="O8" s="57"/>
    </row>
    <row r="9" spans="1:15">
      <c r="A9" s="130">
        <v>2013</v>
      </c>
      <c r="B9" s="130"/>
      <c r="C9" s="138">
        <v>910.3720826990276</v>
      </c>
      <c r="D9" s="138">
        <v>987.48063579495374</v>
      </c>
      <c r="E9" s="138">
        <v>619.75687378538237</v>
      </c>
      <c r="F9" s="138">
        <v>369.68166364562711</v>
      </c>
      <c r="G9" s="138">
        <v>503.82679781334627</v>
      </c>
      <c r="H9" s="138">
        <v>862.0005649572704</v>
      </c>
      <c r="J9" s="57"/>
      <c r="K9" s="57"/>
      <c r="L9" s="57"/>
      <c r="M9" s="57"/>
      <c r="N9" s="57"/>
      <c r="O9" s="57"/>
    </row>
    <row r="10" spans="1:15">
      <c r="A10" s="130">
        <v>2014</v>
      </c>
      <c r="B10" s="130"/>
      <c r="C10" s="138">
        <v>918.29211711246444</v>
      </c>
      <c r="D10" s="138">
        <v>1007.6883898661677</v>
      </c>
      <c r="E10" s="138">
        <v>626.11859428726598</v>
      </c>
      <c r="F10" s="138">
        <v>368.0060296391639</v>
      </c>
      <c r="G10" s="138">
        <v>510.91438177257129</v>
      </c>
      <c r="H10" s="138">
        <v>876.52859760097738</v>
      </c>
      <c r="J10" s="57"/>
      <c r="K10" s="57"/>
      <c r="L10" s="57"/>
      <c r="M10" s="57"/>
      <c r="N10" s="57"/>
      <c r="O10" s="57"/>
    </row>
    <row r="11" spans="1:15">
      <c r="A11" s="130">
        <v>2015</v>
      </c>
      <c r="B11" s="130"/>
      <c r="C11" s="138">
        <v>925.16460204597911</v>
      </c>
      <c r="D11" s="138">
        <v>1029.5348624662738</v>
      </c>
      <c r="E11" s="138">
        <v>632.73647553638693</v>
      </c>
      <c r="F11" s="138">
        <v>371.93226340494067</v>
      </c>
      <c r="G11" s="138">
        <v>520.60231470894644</v>
      </c>
      <c r="H11" s="138">
        <v>893.13122980420644</v>
      </c>
      <c r="J11" s="57"/>
      <c r="K11" s="57"/>
      <c r="L11" s="57"/>
      <c r="M11" s="57"/>
      <c r="N11" s="57"/>
      <c r="O11" s="57"/>
    </row>
    <row r="12" spans="1:15">
      <c r="A12" s="130">
        <v>2016</v>
      </c>
      <c r="B12" s="130"/>
      <c r="C12" s="148">
        <v>931.64910253017274</v>
      </c>
      <c r="D12" s="148">
        <v>1050.8237921202408</v>
      </c>
      <c r="E12" s="148">
        <v>640.89177371057519</v>
      </c>
      <c r="F12" s="148">
        <v>376.42090629243734</v>
      </c>
      <c r="G12" s="148">
        <v>528.63899788950926</v>
      </c>
      <c r="H12" s="138">
        <v>910.2438056302824</v>
      </c>
      <c r="J12" s="57"/>
      <c r="K12" s="57"/>
      <c r="L12" s="57"/>
      <c r="M12" s="57"/>
      <c r="N12" s="57"/>
      <c r="O12" s="57"/>
    </row>
    <row r="13" spans="1:15">
      <c r="A13" s="130">
        <v>2017</v>
      </c>
      <c r="B13" s="130"/>
      <c r="C13" s="138">
        <v>937.13550373947908</v>
      </c>
      <c r="D13" s="138">
        <v>1071.0073356712587</v>
      </c>
      <c r="E13" s="138">
        <v>649.19055643534398</v>
      </c>
      <c r="F13" s="138">
        <v>381.05815181742025</v>
      </c>
      <c r="G13" s="138">
        <v>538.40100572204483</v>
      </c>
      <c r="H13" s="138">
        <v>926.86713257362715</v>
      </c>
      <c r="J13" s="57"/>
      <c r="K13" s="57"/>
      <c r="L13" s="57"/>
      <c r="M13" s="57"/>
      <c r="N13" s="57"/>
      <c r="O13" s="57"/>
    </row>
    <row r="14" spans="1:15">
      <c r="A14" s="130">
        <v>2018</v>
      </c>
      <c r="B14" s="130"/>
      <c r="C14" s="138">
        <v>953.92125812729375</v>
      </c>
      <c r="D14" s="138">
        <v>1107.4871268066829</v>
      </c>
      <c r="E14" s="138">
        <v>680.95871055427142</v>
      </c>
      <c r="F14" s="138">
        <v>393.40111817886367</v>
      </c>
      <c r="G14" s="138">
        <v>558.41336534140623</v>
      </c>
      <c r="H14" s="138">
        <v>960.98128601384064</v>
      </c>
      <c r="J14" s="57"/>
      <c r="K14" s="57"/>
      <c r="L14" s="57"/>
      <c r="M14" s="57"/>
      <c r="N14" s="57"/>
      <c r="O14" s="57"/>
    </row>
    <row r="15" spans="1:15">
      <c r="A15" s="130">
        <v>2019</v>
      </c>
      <c r="B15" s="130"/>
      <c r="C15" s="138">
        <v>978.40342140358734</v>
      </c>
      <c r="D15" s="138">
        <v>1143.5510504863109</v>
      </c>
      <c r="E15" s="138">
        <v>714.976103465964</v>
      </c>
      <c r="F15" s="138">
        <v>405.54418228434622</v>
      </c>
      <c r="G15" s="138">
        <v>579.25481068681074</v>
      </c>
      <c r="H15" s="138">
        <v>995.75784980562355</v>
      </c>
      <c r="J15" s="57"/>
      <c r="K15" s="57"/>
      <c r="L15" s="57"/>
      <c r="M15" s="57"/>
      <c r="N15" s="57"/>
      <c r="O15" s="57"/>
    </row>
    <row r="16" spans="1:15">
      <c r="A16" s="130"/>
      <c r="B16" s="130"/>
      <c r="C16" s="138"/>
      <c r="D16" s="138"/>
      <c r="E16" s="138"/>
      <c r="F16" s="138"/>
      <c r="G16" s="138"/>
      <c r="H16" s="138"/>
      <c r="J16" s="57"/>
      <c r="K16" s="57"/>
      <c r="L16" s="57"/>
      <c r="M16" s="57"/>
      <c r="N16" s="57"/>
      <c r="O16" s="57"/>
    </row>
    <row r="17" spans="1:15">
      <c r="A17" s="130">
        <v>2019</v>
      </c>
      <c r="B17" s="130" t="s">
        <v>129</v>
      </c>
      <c r="C17" s="138">
        <v>971.17086474129223</v>
      </c>
      <c r="D17" s="138">
        <v>1129.6585452313086</v>
      </c>
      <c r="E17" s="138">
        <v>707.40186356784068</v>
      </c>
      <c r="F17" s="138">
        <v>402.87105278423974</v>
      </c>
      <c r="G17" s="138">
        <v>571.80310851758952</v>
      </c>
      <c r="H17" s="138">
        <v>983.46228676230078</v>
      </c>
      <c r="J17" s="57"/>
      <c r="K17" s="57"/>
      <c r="L17" s="57"/>
      <c r="M17" s="57"/>
      <c r="N17" s="57"/>
      <c r="O17" s="57"/>
    </row>
    <row r="18" spans="1:15">
      <c r="A18" s="130"/>
      <c r="B18" s="130" t="s">
        <v>130</v>
      </c>
      <c r="C18" s="138">
        <v>970.68144400809661</v>
      </c>
      <c r="D18" s="138">
        <v>1131.8647682552528</v>
      </c>
      <c r="E18" s="138">
        <v>708.25783516319257</v>
      </c>
      <c r="F18" s="138">
        <v>402.8041111068415</v>
      </c>
      <c r="G18" s="138">
        <v>572.86285388724059</v>
      </c>
      <c r="H18" s="138">
        <v>985.16442404559973</v>
      </c>
      <c r="J18" s="57"/>
      <c r="K18" s="57"/>
      <c r="L18" s="57"/>
      <c r="M18" s="57"/>
      <c r="N18" s="57"/>
      <c r="O18" s="57"/>
    </row>
    <row r="19" spans="1:15">
      <c r="A19" s="130"/>
      <c r="B19" s="130" t="s">
        <v>131</v>
      </c>
      <c r="C19" s="138">
        <v>971.10639679137569</v>
      </c>
      <c r="D19" s="138">
        <v>1133.9425998435859</v>
      </c>
      <c r="E19" s="138">
        <v>709.10016607019293</v>
      </c>
      <c r="F19" s="138">
        <v>403.16929645336518</v>
      </c>
      <c r="G19" s="138">
        <v>573.50413857589206</v>
      </c>
      <c r="H19" s="138">
        <v>986.71292863607573</v>
      </c>
      <c r="J19" s="57"/>
      <c r="K19" s="57"/>
      <c r="L19" s="57"/>
      <c r="M19" s="57"/>
      <c r="N19" s="57"/>
      <c r="O19" s="57"/>
    </row>
    <row r="20" spans="1:15">
      <c r="A20" s="130"/>
      <c r="B20" s="130" t="s">
        <v>132</v>
      </c>
      <c r="C20" s="138">
        <v>971.58877190467524</v>
      </c>
      <c r="D20" s="138">
        <v>1135.2457336988136</v>
      </c>
      <c r="E20" s="138">
        <v>710.56866859214199</v>
      </c>
      <c r="F20" s="138">
        <v>403.45899106746322</v>
      </c>
      <c r="G20" s="138">
        <v>574.47156569945719</v>
      </c>
      <c r="H20" s="138">
        <v>987.93275670777882</v>
      </c>
      <c r="J20" s="57"/>
      <c r="K20" s="57"/>
      <c r="L20" s="57"/>
      <c r="M20" s="57"/>
      <c r="N20" s="57"/>
      <c r="O20" s="57"/>
    </row>
    <row r="21" spans="1:15">
      <c r="A21" s="130"/>
      <c r="B21" s="130" t="s">
        <v>133</v>
      </c>
      <c r="C21" s="138">
        <v>972.46207532680125</v>
      </c>
      <c r="D21" s="138">
        <v>1137.708743558479</v>
      </c>
      <c r="E21" s="138">
        <v>711.92540451530522</v>
      </c>
      <c r="F21" s="138">
        <v>404.46355866193358</v>
      </c>
      <c r="G21" s="138">
        <v>575.13372989899472</v>
      </c>
      <c r="H21" s="138">
        <v>990.00996891206364</v>
      </c>
      <c r="J21" s="57"/>
      <c r="K21" s="57"/>
      <c r="L21" s="57"/>
      <c r="M21" s="57"/>
      <c r="N21" s="57"/>
      <c r="O21" s="57"/>
    </row>
    <row r="22" spans="1:15">
      <c r="A22" s="130"/>
      <c r="B22" s="130" t="s">
        <v>134</v>
      </c>
      <c r="C22" s="138">
        <v>978.60807012198018</v>
      </c>
      <c r="D22" s="138">
        <v>1137.9882218368998</v>
      </c>
      <c r="E22" s="138">
        <v>712.18614531718242</v>
      </c>
      <c r="F22" s="138">
        <v>404.3049494531549</v>
      </c>
      <c r="G22" s="138">
        <v>575.58365039887315</v>
      </c>
      <c r="H22" s="138">
        <v>990.86736368919105</v>
      </c>
      <c r="J22" s="57"/>
      <c r="K22" s="57"/>
      <c r="L22" s="57"/>
      <c r="M22" s="57"/>
      <c r="N22" s="57"/>
      <c r="O22" s="57"/>
    </row>
    <row r="23" spans="1:15">
      <c r="A23" s="130"/>
      <c r="B23" s="130" t="s">
        <v>135</v>
      </c>
      <c r="C23" s="138">
        <v>978.53204084356014</v>
      </c>
      <c r="D23" s="138">
        <v>1138.7490124863255</v>
      </c>
      <c r="E23" s="138">
        <v>712.50985705999528</v>
      </c>
      <c r="F23" s="138">
        <v>404.35532236847916</v>
      </c>
      <c r="G23" s="138">
        <v>576.25623044496444</v>
      </c>
      <c r="H23" s="138">
        <v>991.48465443681994</v>
      </c>
      <c r="J23" s="57"/>
      <c r="K23" s="57"/>
      <c r="L23" s="57"/>
      <c r="M23" s="57"/>
      <c r="N23" s="57"/>
      <c r="O23" s="57"/>
    </row>
    <row r="24" spans="1:15">
      <c r="A24" s="130"/>
      <c r="B24" s="130" t="s">
        <v>136</v>
      </c>
      <c r="C24" s="138">
        <v>978.47474247228388</v>
      </c>
      <c r="D24" s="138">
        <v>1139.8257124352619</v>
      </c>
      <c r="E24" s="138">
        <v>713.01379211612038</v>
      </c>
      <c r="F24" s="138">
        <v>404.61656345228135</v>
      </c>
      <c r="G24" s="138">
        <v>577.00840438974137</v>
      </c>
      <c r="H24" s="138">
        <v>992.35115415396774</v>
      </c>
      <c r="J24" s="57"/>
      <c r="K24" s="57"/>
      <c r="L24" s="57"/>
      <c r="M24" s="57"/>
      <c r="N24" s="57"/>
      <c r="O24" s="57"/>
    </row>
    <row r="25" spans="1:15">
      <c r="A25" s="130"/>
      <c r="B25" s="130" t="s">
        <v>137</v>
      </c>
      <c r="C25" s="138">
        <v>978.15012432899846</v>
      </c>
      <c r="D25" s="138">
        <v>1140.7140163608315</v>
      </c>
      <c r="E25" s="138">
        <v>713.43620124719519</v>
      </c>
      <c r="F25" s="138">
        <v>404.80503872998401</v>
      </c>
      <c r="G25" s="138">
        <v>577.82577888035905</v>
      </c>
      <c r="H25" s="138">
        <v>993.1058175687034</v>
      </c>
      <c r="J25" s="57"/>
      <c r="K25" s="57"/>
      <c r="L25" s="57"/>
      <c r="M25" s="57"/>
      <c r="N25" s="57"/>
      <c r="O25" s="57"/>
    </row>
    <row r="26" spans="1:15">
      <c r="A26" s="130"/>
      <c r="B26" s="130" t="s">
        <v>138</v>
      </c>
      <c r="C26" s="138">
        <v>978.07655548844025</v>
      </c>
      <c r="D26" s="138">
        <v>1141.6329866098686</v>
      </c>
      <c r="E26" s="138">
        <v>713.99702520501432</v>
      </c>
      <c r="F26" s="138">
        <v>405.18446353621681</v>
      </c>
      <c r="G26" s="138">
        <v>578.55900042067833</v>
      </c>
      <c r="H26" s="138">
        <v>994.02075948931702</v>
      </c>
      <c r="J26" s="57"/>
      <c r="K26" s="57"/>
      <c r="L26" s="57"/>
      <c r="M26" s="57"/>
      <c r="N26" s="57"/>
      <c r="O26" s="57"/>
    </row>
    <row r="27" spans="1:15">
      <c r="A27" s="130"/>
      <c r="B27" s="130" t="s">
        <v>139</v>
      </c>
      <c r="C27" s="138">
        <v>978.35679222914121</v>
      </c>
      <c r="D27" s="138">
        <v>1142.6745593671953</v>
      </c>
      <c r="E27" s="138">
        <v>714.5293001671015</v>
      </c>
      <c r="F27" s="138">
        <v>405.51993871249022</v>
      </c>
      <c r="G27" s="138">
        <v>579.01266567455707</v>
      </c>
      <c r="H27" s="138">
        <v>995.01642049241968</v>
      </c>
      <c r="J27" s="57"/>
      <c r="K27" s="57"/>
      <c r="L27" s="57"/>
      <c r="M27" s="57"/>
      <c r="N27" s="57"/>
      <c r="O27" s="57"/>
    </row>
    <row r="28" spans="1:15">
      <c r="A28" s="130"/>
      <c r="B28" s="130" t="s">
        <v>140</v>
      </c>
      <c r="C28" s="138">
        <v>978.40342140358734</v>
      </c>
      <c r="D28" s="138">
        <v>1143.5510504863109</v>
      </c>
      <c r="E28" s="138">
        <v>714.976103465964</v>
      </c>
      <c r="F28" s="138">
        <v>405.54418228434622</v>
      </c>
      <c r="G28" s="138">
        <v>579.25481068681074</v>
      </c>
      <c r="H28" s="138">
        <v>995.75784980562355</v>
      </c>
      <c r="J28" s="57"/>
      <c r="K28" s="57"/>
      <c r="L28" s="57"/>
      <c r="M28" s="57"/>
      <c r="N28" s="57"/>
      <c r="O28" s="57"/>
    </row>
    <row r="29" spans="1:15">
      <c r="A29" s="130">
        <v>2020</v>
      </c>
      <c r="B29" s="130" t="s">
        <v>129</v>
      </c>
      <c r="C29" s="138">
        <v>978.20106415490261</v>
      </c>
      <c r="D29" s="138">
        <v>1144.6065527748094</v>
      </c>
      <c r="E29" s="138">
        <v>715.44479369488192</v>
      </c>
      <c r="F29" s="138">
        <v>405.94651613568095</v>
      </c>
      <c r="G29" s="138">
        <v>579.92430854390068</v>
      </c>
      <c r="H29" s="138">
        <v>996.73242441599859</v>
      </c>
      <c r="J29" s="57"/>
      <c r="K29" s="57"/>
      <c r="L29" s="57"/>
      <c r="M29" s="57"/>
      <c r="N29" s="57"/>
      <c r="O29" s="57"/>
    </row>
    <row r="30" spans="1:15">
      <c r="A30" s="130"/>
      <c r="B30" s="130" t="s">
        <v>130</v>
      </c>
      <c r="C30" s="138">
        <v>986.30301451884361</v>
      </c>
      <c r="D30" s="138">
        <v>1156.2602270093073</v>
      </c>
      <c r="E30" s="138">
        <v>722.64598986644228</v>
      </c>
      <c r="F30" s="138">
        <v>409.63106803231682</v>
      </c>
      <c r="G30" s="138">
        <v>586.02646282834439</v>
      </c>
      <c r="H30" s="138">
        <v>1006.8507812600074</v>
      </c>
      <c r="J30" s="57"/>
      <c r="K30" s="57"/>
      <c r="L30" s="57"/>
      <c r="M30" s="57"/>
      <c r="N30" s="57"/>
      <c r="O30" s="57"/>
    </row>
    <row r="31" spans="1:15">
      <c r="A31" s="130"/>
      <c r="B31" s="130" t="s">
        <v>131</v>
      </c>
      <c r="C31" s="138">
        <v>986.45749666257962</v>
      </c>
      <c r="D31" s="138">
        <v>1157.9685135550237</v>
      </c>
      <c r="E31" s="138">
        <v>723.21618558728289</v>
      </c>
      <c r="F31" s="138">
        <v>409.89801545574198</v>
      </c>
      <c r="G31" s="138">
        <v>587.13672395398464</v>
      </c>
      <c r="H31" s="138">
        <v>1007.9984144898739</v>
      </c>
      <c r="J31" s="57"/>
      <c r="K31" s="57"/>
      <c r="L31" s="57"/>
      <c r="M31" s="57"/>
      <c r="N31" s="57"/>
      <c r="O31" s="57"/>
    </row>
    <row r="32" spans="1:15">
      <c r="A32" s="130"/>
      <c r="B32" s="130" t="s">
        <v>132</v>
      </c>
      <c r="C32" s="138">
        <v>986.01517009126735</v>
      </c>
      <c r="D32" s="138">
        <v>1159.0869881965509</v>
      </c>
      <c r="E32" s="138">
        <v>723.79879541751666</v>
      </c>
      <c r="F32" s="138">
        <v>409.86704123720386</v>
      </c>
      <c r="G32" s="138">
        <v>588.27512981137329</v>
      </c>
      <c r="H32" s="138">
        <v>1008.8348073120193</v>
      </c>
      <c r="J32" s="57"/>
      <c r="K32" s="57"/>
      <c r="L32" s="57"/>
      <c r="M32" s="57"/>
      <c r="N32" s="57"/>
      <c r="O32" s="57"/>
    </row>
    <row r="33" spans="1:41">
      <c r="A33" s="130"/>
      <c r="B33" s="130" t="s">
        <v>133</v>
      </c>
      <c r="C33" s="138">
        <v>985.60984065499167</v>
      </c>
      <c r="D33" s="138">
        <v>1160.6894598434933</v>
      </c>
      <c r="E33" s="138">
        <v>724.687533676768</v>
      </c>
      <c r="F33" s="138">
        <v>409.6225547799678</v>
      </c>
      <c r="G33" s="138">
        <v>589.40917054768988</v>
      </c>
      <c r="H33" s="138">
        <v>1010.1130378546046</v>
      </c>
      <c r="J33" s="57"/>
      <c r="K33" s="57"/>
      <c r="L33" s="57"/>
      <c r="M33" s="57"/>
      <c r="N33" s="57"/>
      <c r="O33" s="57"/>
    </row>
    <row r="34" spans="1:41">
      <c r="A34" s="130"/>
      <c r="B34" s="130" t="s">
        <v>134</v>
      </c>
      <c r="C34" s="138">
        <v>985.51761432640092</v>
      </c>
      <c r="D34" s="138">
        <v>1161.8803123266778</v>
      </c>
      <c r="E34" s="138">
        <v>725.61330917487442</v>
      </c>
      <c r="F34" s="138">
        <v>409.79720372691236</v>
      </c>
      <c r="G34" s="138">
        <v>590.12201556347725</v>
      </c>
      <c r="H34" s="138">
        <v>1011.0314568435446</v>
      </c>
      <c r="J34" s="57"/>
      <c r="K34" s="57"/>
      <c r="L34" s="57"/>
      <c r="M34" s="57"/>
      <c r="N34" s="57"/>
      <c r="O34" s="57"/>
    </row>
    <row r="35" spans="1:41">
      <c r="A35" s="130"/>
      <c r="B35" s="134" t="s">
        <v>135</v>
      </c>
      <c r="C35" s="142">
        <v>985.388838171261</v>
      </c>
      <c r="D35" s="142">
        <v>1162.9734425148029</v>
      </c>
      <c r="E35" s="142">
        <v>726.38887321925108</v>
      </c>
      <c r="F35" s="142">
        <v>410.13993071966905</v>
      </c>
      <c r="G35" s="142">
        <v>590.90934840239993</v>
      </c>
      <c r="H35" s="142">
        <v>1011.8369200782212</v>
      </c>
      <c r="J35" s="57"/>
      <c r="K35" s="57"/>
      <c r="L35" s="57"/>
      <c r="M35" s="57"/>
      <c r="N35" s="57"/>
      <c r="O35" s="57"/>
    </row>
    <row r="36" spans="1:41">
      <c r="A36" s="130"/>
      <c r="B36" s="130" t="s">
        <v>136</v>
      </c>
      <c r="C36" s="138" t="s">
        <v>141</v>
      </c>
      <c r="D36" s="138" t="s">
        <v>141</v>
      </c>
      <c r="E36" s="138" t="s">
        <v>141</v>
      </c>
      <c r="F36" s="138" t="s">
        <v>141</v>
      </c>
      <c r="G36" s="138" t="s">
        <v>141</v>
      </c>
      <c r="H36" s="138" t="s">
        <v>141</v>
      </c>
      <c r="J36" s="57"/>
      <c r="K36" s="57"/>
      <c r="L36" s="57"/>
      <c r="M36" s="57"/>
      <c r="N36" s="57"/>
      <c r="O36" s="57"/>
    </row>
    <row r="37" spans="1:41">
      <c r="A37" s="130"/>
      <c r="B37" s="130" t="s">
        <v>137</v>
      </c>
      <c r="C37" s="138" t="s">
        <v>141</v>
      </c>
      <c r="D37" s="138" t="s">
        <v>141</v>
      </c>
      <c r="E37" s="138" t="s">
        <v>141</v>
      </c>
      <c r="F37" s="138" t="s">
        <v>141</v>
      </c>
      <c r="G37" s="138" t="s">
        <v>141</v>
      </c>
      <c r="H37" s="138" t="s">
        <v>141</v>
      </c>
      <c r="J37" s="57"/>
      <c r="K37" s="57"/>
      <c r="L37" s="57"/>
      <c r="M37" s="57"/>
      <c r="N37" s="57"/>
      <c r="O37" s="57"/>
    </row>
    <row r="38" spans="1:41">
      <c r="A38" s="130"/>
      <c r="B38" s="130" t="s">
        <v>138</v>
      </c>
      <c r="C38" s="138" t="s">
        <v>141</v>
      </c>
      <c r="D38" s="138" t="s">
        <v>141</v>
      </c>
      <c r="E38" s="138" t="s">
        <v>141</v>
      </c>
      <c r="F38" s="138" t="s">
        <v>141</v>
      </c>
      <c r="G38" s="138" t="s">
        <v>141</v>
      </c>
      <c r="H38" s="138" t="s">
        <v>141</v>
      </c>
      <c r="J38" s="57"/>
      <c r="K38" s="57"/>
      <c r="L38" s="57"/>
      <c r="M38" s="57"/>
      <c r="N38" s="57"/>
      <c r="O38" s="57"/>
    </row>
    <row r="39" spans="1:41">
      <c r="A39" s="137"/>
      <c r="B39" s="130" t="s">
        <v>139</v>
      </c>
      <c r="C39" s="138" t="s">
        <v>141</v>
      </c>
      <c r="D39" s="138" t="s">
        <v>141</v>
      </c>
      <c r="E39" s="138" t="s">
        <v>141</v>
      </c>
      <c r="F39" s="138" t="s">
        <v>141</v>
      </c>
      <c r="G39" s="138" t="s">
        <v>141</v>
      </c>
      <c r="H39" s="138" t="s">
        <v>141</v>
      </c>
      <c r="J39" s="57"/>
      <c r="K39" s="57"/>
      <c r="L39" s="57"/>
      <c r="M39" s="57"/>
      <c r="N39" s="57"/>
      <c r="O39" s="57"/>
    </row>
    <row r="40" spans="1:41">
      <c r="A40" s="137"/>
      <c r="B40" s="130" t="s">
        <v>140</v>
      </c>
      <c r="C40" s="138" t="s">
        <v>141</v>
      </c>
      <c r="D40" s="138" t="s">
        <v>141</v>
      </c>
      <c r="E40" s="138" t="s">
        <v>141</v>
      </c>
      <c r="F40" s="138" t="s">
        <v>141</v>
      </c>
      <c r="G40" s="138" t="s">
        <v>141</v>
      </c>
      <c r="H40" s="138" t="s">
        <v>141</v>
      </c>
      <c r="J40" s="57"/>
      <c r="K40" s="57"/>
      <c r="L40" s="57"/>
      <c r="M40" s="57"/>
      <c r="N40" s="57"/>
      <c r="O40" s="57"/>
    </row>
    <row r="41" spans="1:41">
      <c r="A41" s="137"/>
      <c r="B41" s="130"/>
      <c r="C41" s="145"/>
      <c r="D41" s="145"/>
      <c r="E41" s="145"/>
      <c r="F41" s="145"/>
      <c r="G41" s="145"/>
      <c r="H41" s="145"/>
      <c r="J41" s="57"/>
      <c r="K41" s="57"/>
      <c r="L41" s="57"/>
      <c r="M41" s="57"/>
      <c r="N41" s="57"/>
      <c r="O41" s="57"/>
    </row>
    <row r="42" spans="1:41">
      <c r="A42" s="130"/>
      <c r="B42" s="130"/>
      <c r="C42" s="142" t="s">
        <v>142</v>
      </c>
      <c r="D42" s="138"/>
      <c r="E42" s="138"/>
      <c r="F42" s="138"/>
      <c r="G42" s="138"/>
      <c r="H42" s="138"/>
      <c r="J42" s="57"/>
      <c r="K42" s="57"/>
      <c r="L42" s="57"/>
      <c r="M42" s="57"/>
      <c r="N42" s="57"/>
      <c r="O42" s="57"/>
    </row>
    <row r="43" spans="1:41">
      <c r="A43" s="130">
        <v>2010</v>
      </c>
      <c r="B43" s="130"/>
      <c r="C43" s="138">
        <v>2.1742639544057196</v>
      </c>
      <c r="D43" s="138">
        <v>3.5854194921367322</v>
      </c>
      <c r="E43" s="138">
        <v>3.2084438878145383</v>
      </c>
      <c r="F43" s="138">
        <v>2.8985024455060904</v>
      </c>
      <c r="G43" s="138">
        <v>2.8228685702079925</v>
      </c>
      <c r="H43" s="138">
        <v>3.4175092207132662</v>
      </c>
      <c r="J43" s="57"/>
      <c r="K43" s="57"/>
      <c r="L43" s="57"/>
      <c r="M43" s="57"/>
      <c r="N43" s="57"/>
      <c r="O43" s="57"/>
    </row>
    <row r="44" spans="1:41">
      <c r="A44" s="130">
        <v>2011</v>
      </c>
      <c r="B44" s="130"/>
      <c r="C44" s="138">
        <v>2.2479446059370467</v>
      </c>
      <c r="D44" s="138">
        <v>3.4387158957957631</v>
      </c>
      <c r="E44" s="138">
        <v>2.541844004498639</v>
      </c>
      <c r="F44" s="138">
        <v>2.636166722126454</v>
      </c>
      <c r="G44" s="138">
        <v>2.5075464158243799</v>
      </c>
      <c r="H44" s="138">
        <v>3.1842859878493002</v>
      </c>
      <c r="J44" s="57"/>
      <c r="K44" s="57"/>
      <c r="L44" s="57"/>
      <c r="M44" s="57"/>
      <c r="N44" s="57"/>
      <c r="O44" s="57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</row>
    <row r="45" spans="1:41">
      <c r="A45" s="130">
        <v>2012</v>
      </c>
      <c r="B45" s="130"/>
      <c r="C45" s="139">
        <v>2.0332525532994916</v>
      </c>
      <c r="D45" s="139">
        <v>3.5042459164357442</v>
      </c>
      <c r="E45" s="139">
        <v>2.5728324726469909</v>
      </c>
      <c r="F45" s="139">
        <v>1.3766870777958573</v>
      </c>
      <c r="G45" s="139">
        <v>3.0746674592396994</v>
      </c>
      <c r="H45" s="139">
        <v>3.1339970747441104</v>
      </c>
      <c r="J45" s="57"/>
      <c r="K45" s="57"/>
      <c r="L45" s="57"/>
      <c r="M45" s="57"/>
      <c r="N45" s="57"/>
      <c r="O45" s="57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</row>
    <row r="46" spans="1:41">
      <c r="A46" s="130">
        <v>2013</v>
      </c>
      <c r="B46" s="130"/>
      <c r="C46" s="138">
        <v>2.1785494471202815</v>
      </c>
      <c r="D46" s="138">
        <v>3.3566967647270074</v>
      </c>
      <c r="E46" s="138">
        <v>2.6308729774710882</v>
      </c>
      <c r="F46" s="138">
        <v>1.1983036603954389</v>
      </c>
      <c r="G46" s="138">
        <v>3.1919073016283939</v>
      </c>
      <c r="H46" s="138">
        <v>3.0773566068296843</v>
      </c>
      <c r="J46" s="57"/>
      <c r="K46" s="57"/>
      <c r="L46" s="57"/>
      <c r="M46" s="57"/>
      <c r="N46" s="57"/>
      <c r="O46" s="57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</row>
    <row r="47" spans="1:41">
      <c r="A47" s="130">
        <v>2014</v>
      </c>
      <c r="B47" s="130"/>
      <c r="C47" s="138">
        <v>0.86997773371475517</v>
      </c>
      <c r="D47" s="138">
        <v>2.0463949710716189</v>
      </c>
      <c r="E47" s="138">
        <v>1.0264864773547711</v>
      </c>
      <c r="F47" s="138">
        <v>-0.45326402990586434</v>
      </c>
      <c r="G47" s="138">
        <v>1.4067500954664913</v>
      </c>
      <c r="H47" s="138">
        <v>1.6853855129929318</v>
      </c>
      <c r="J47" s="57"/>
      <c r="K47" s="57"/>
      <c r="L47" s="57"/>
      <c r="M47" s="57"/>
      <c r="N47" s="57"/>
      <c r="O47" s="57"/>
    </row>
    <row r="48" spans="1:41">
      <c r="A48" s="130">
        <v>2015</v>
      </c>
      <c r="B48" s="130"/>
      <c r="C48" s="138">
        <v>0.74839855482207174</v>
      </c>
      <c r="D48" s="138">
        <v>2.1679789922961712</v>
      </c>
      <c r="E48" s="138">
        <v>1.0569692881672532</v>
      </c>
      <c r="F48" s="138">
        <v>1.0668938684582185</v>
      </c>
      <c r="G48" s="138">
        <v>1.8961949950916823</v>
      </c>
      <c r="H48" s="138">
        <v>1.8941346863832864</v>
      </c>
      <c r="J48" s="57"/>
      <c r="K48" s="57"/>
      <c r="L48" s="57"/>
      <c r="M48" s="57"/>
      <c r="N48" s="57"/>
      <c r="O48" s="57"/>
    </row>
    <row r="49" spans="1:15">
      <c r="A49" s="130">
        <v>2016</v>
      </c>
      <c r="B49" s="130"/>
      <c r="C49" s="138">
        <v>0.70090235508939447</v>
      </c>
      <c r="D49" s="138">
        <v>2.0678201807531771</v>
      </c>
      <c r="E49" s="138">
        <v>1.2888933212321652</v>
      </c>
      <c r="F49" s="138">
        <v>1.2068441835092036</v>
      </c>
      <c r="G49" s="138">
        <v>1.5437279000681814</v>
      </c>
      <c r="H49" s="138">
        <v>1.9160203176220136</v>
      </c>
      <c r="J49" s="57"/>
      <c r="K49" s="57"/>
      <c r="L49" s="57"/>
      <c r="M49" s="57"/>
      <c r="N49" s="57"/>
      <c r="O49" s="57"/>
    </row>
    <row r="50" spans="1:15">
      <c r="A50" s="130">
        <v>2017</v>
      </c>
      <c r="B50" s="130"/>
      <c r="C50" s="138">
        <v>0.58889137491855426</v>
      </c>
      <c r="D50" s="138">
        <v>1.9207353033274588</v>
      </c>
      <c r="E50" s="138">
        <v>1.2948805188622181</v>
      </c>
      <c r="F50" s="138">
        <v>1.231930917614954</v>
      </c>
      <c r="G50" s="138">
        <v>1.8466302848462846</v>
      </c>
      <c r="H50" s="138">
        <v>1.8262499388099984</v>
      </c>
      <c r="J50" s="57"/>
      <c r="K50" s="57"/>
      <c r="L50" s="57"/>
      <c r="M50" s="57"/>
      <c r="N50" s="57"/>
      <c r="O50" s="57"/>
    </row>
    <row r="51" spans="1:15">
      <c r="A51" s="130">
        <v>2018</v>
      </c>
      <c r="B51" s="130"/>
      <c r="C51" s="138">
        <v>1.7911768704562014</v>
      </c>
      <c r="D51" s="138">
        <v>3.4061196333973198</v>
      </c>
      <c r="E51" s="138">
        <v>4.8935021934644274</v>
      </c>
      <c r="F51" s="138">
        <v>3.2391293304118607</v>
      </c>
      <c r="G51" s="138">
        <v>3.7169989295475103</v>
      </c>
      <c r="H51" s="138">
        <v>3.6805872429081399</v>
      </c>
      <c r="J51" s="57"/>
      <c r="K51" s="57"/>
      <c r="L51" s="57"/>
      <c r="M51" s="57"/>
      <c r="N51" s="57"/>
      <c r="O51" s="57"/>
    </row>
    <row r="52" spans="1:15">
      <c r="A52" s="130">
        <v>2019</v>
      </c>
      <c r="B52" s="130"/>
      <c r="C52" s="138">
        <v>2.5664763278633762</v>
      </c>
      <c r="D52" s="138">
        <v>3.2563740748494663</v>
      </c>
      <c r="E52" s="138">
        <v>4.995514762415465</v>
      </c>
      <c r="F52" s="138">
        <v>3.0866877454988728</v>
      </c>
      <c r="G52" s="138">
        <v>3.7322611955504126</v>
      </c>
      <c r="H52" s="138">
        <v>3.6188596279576268</v>
      </c>
      <c r="J52" s="57"/>
      <c r="K52" s="57"/>
      <c r="L52" s="57"/>
      <c r="M52" s="57"/>
      <c r="N52" s="57"/>
      <c r="O52" s="57"/>
    </row>
    <row r="53" spans="1:15">
      <c r="A53" s="149"/>
      <c r="B53" s="130"/>
      <c r="C53" s="138"/>
      <c r="D53" s="138"/>
      <c r="E53" s="138"/>
      <c r="F53" s="138"/>
      <c r="G53" s="138"/>
      <c r="H53" s="138"/>
      <c r="J53" s="57"/>
      <c r="K53" s="57"/>
      <c r="L53" s="57"/>
      <c r="M53" s="57"/>
      <c r="N53" s="57"/>
      <c r="O53" s="57"/>
    </row>
    <row r="54" spans="1:15">
      <c r="A54" s="149">
        <v>2019</v>
      </c>
      <c r="B54" s="130" t="s">
        <v>129</v>
      </c>
      <c r="C54" s="138">
        <v>3.3341507379381907</v>
      </c>
      <c r="D54" s="138">
        <v>5.1006728135233326</v>
      </c>
      <c r="E54" s="138">
        <v>8.6311309814096848</v>
      </c>
      <c r="F54" s="138">
        <v>5.3261160593614854</v>
      </c>
      <c r="G54" s="138">
        <v>5.8847355785653921</v>
      </c>
      <c r="H54" s="138">
        <v>5.7179561969189718</v>
      </c>
      <c r="J54" s="57"/>
      <c r="K54" s="57"/>
      <c r="L54" s="57"/>
      <c r="M54" s="57"/>
      <c r="N54" s="57"/>
      <c r="O54" s="57"/>
    </row>
    <row r="55" spans="1:15">
      <c r="A55" s="149"/>
      <c r="B55" s="130" t="s">
        <v>130</v>
      </c>
      <c r="C55" s="138">
        <v>3.2618900735390755</v>
      </c>
      <c r="D55" s="138">
        <v>5.0437939140451915</v>
      </c>
      <c r="E55" s="138">
        <v>8.600725236392126</v>
      </c>
      <c r="F55" s="138">
        <v>5.2285754045752864</v>
      </c>
      <c r="G55" s="138">
        <v>5.809546019441969</v>
      </c>
      <c r="H55" s="138">
        <v>5.670922304523951</v>
      </c>
      <c r="J55" s="57"/>
      <c r="K55" s="57"/>
      <c r="L55" s="57"/>
      <c r="M55" s="57"/>
      <c r="N55" s="57"/>
      <c r="O55" s="57"/>
    </row>
    <row r="56" spans="1:15">
      <c r="A56" s="149"/>
      <c r="B56" s="130" t="s">
        <v>131</v>
      </c>
      <c r="C56" s="138">
        <v>3.2577749754579166</v>
      </c>
      <c r="D56" s="138">
        <v>5.0760787386712636</v>
      </c>
      <c r="E56" s="138">
        <v>8.6238347031176943</v>
      </c>
      <c r="F56" s="138">
        <v>5.261329903783829</v>
      </c>
      <c r="G56" s="138">
        <v>5.6882082391457978</v>
      </c>
      <c r="H56" s="138">
        <v>5.6925469365981973</v>
      </c>
      <c r="J56" s="57"/>
      <c r="K56" s="57"/>
      <c r="L56" s="57"/>
      <c r="M56" s="57"/>
      <c r="N56" s="57"/>
      <c r="O56" s="57"/>
    </row>
    <row r="57" spans="1:15">
      <c r="A57" s="149"/>
      <c r="B57" s="130" t="s">
        <v>132</v>
      </c>
      <c r="C57" s="138">
        <v>3.2801292925634495</v>
      </c>
      <c r="D57" s="138">
        <v>5.0646193367135606</v>
      </c>
      <c r="E57" s="138">
        <v>8.7607016432902576</v>
      </c>
      <c r="F57" s="138">
        <v>5.2566383276440032</v>
      </c>
      <c r="G57" s="138">
        <v>5.8167973757186964</v>
      </c>
      <c r="H57" s="138">
        <v>5.7025351863823293</v>
      </c>
      <c r="J57" s="57"/>
      <c r="K57" s="57"/>
      <c r="L57" s="57"/>
      <c r="M57" s="57"/>
      <c r="N57" s="57"/>
      <c r="O57" s="57"/>
    </row>
    <row r="58" spans="1:15">
      <c r="A58" s="130"/>
      <c r="B58" s="130" t="s">
        <v>133</v>
      </c>
      <c r="C58" s="138">
        <v>3.3244911304510127</v>
      </c>
      <c r="D58" s="138">
        <v>5.0574678972306719</v>
      </c>
      <c r="E58" s="138">
        <v>8.7717006864651772</v>
      </c>
      <c r="F58" s="138">
        <v>5.2410821302189214</v>
      </c>
      <c r="G58" s="138">
        <v>5.8867721780236026</v>
      </c>
      <c r="H58" s="138">
        <v>5.7025857356911569</v>
      </c>
      <c r="J58" s="57"/>
      <c r="K58" s="57"/>
      <c r="L58" s="57"/>
      <c r="M58" s="57"/>
      <c r="N58" s="57"/>
      <c r="O58" s="57"/>
    </row>
    <row r="59" spans="1:15">
      <c r="A59" s="130"/>
      <c r="B59" s="130" t="s">
        <v>134</v>
      </c>
      <c r="C59" s="138">
        <v>3.9533085917699884</v>
      </c>
      <c r="D59" s="138">
        <v>5.0125606773791853</v>
      </c>
      <c r="E59" s="138">
        <v>8.7580157108750889</v>
      </c>
      <c r="F59" s="138">
        <v>5.1810898529272453</v>
      </c>
      <c r="G59" s="138">
        <v>5.8491086349754973</v>
      </c>
      <c r="H59" s="138">
        <v>5.7274368012223631</v>
      </c>
      <c r="J59" s="57"/>
      <c r="K59" s="57"/>
      <c r="L59" s="57"/>
      <c r="M59" s="57"/>
      <c r="N59" s="57"/>
      <c r="O59" s="57"/>
    </row>
    <row r="60" spans="1:15">
      <c r="A60" s="130"/>
      <c r="B60" s="130" t="s">
        <v>135</v>
      </c>
      <c r="C60" s="138">
        <v>3.9523599108336471</v>
      </c>
      <c r="D60" s="138">
        <v>4.9882909960738742</v>
      </c>
      <c r="E60" s="138">
        <v>8.7435953339587424</v>
      </c>
      <c r="F60" s="138">
        <v>5.1368657986008648</v>
      </c>
      <c r="G60" s="138">
        <v>5.8395177982417223</v>
      </c>
      <c r="H60" s="138">
        <v>5.7022029399570462</v>
      </c>
      <c r="J60" s="57"/>
      <c r="K60" s="57"/>
      <c r="L60" s="57"/>
      <c r="M60" s="57"/>
      <c r="N60" s="57"/>
      <c r="O60" s="57"/>
    </row>
    <row r="61" spans="1:15">
      <c r="A61" s="130"/>
      <c r="B61" s="130" t="s">
        <v>136</v>
      </c>
      <c r="C61" s="138">
        <v>2.5809664754228745</v>
      </c>
      <c r="D61" s="138">
        <v>3.396874376360226</v>
      </c>
      <c r="E61" s="138">
        <v>5.0516187193197837</v>
      </c>
      <c r="F61" s="138">
        <v>3.1970082601435301</v>
      </c>
      <c r="G61" s="138">
        <v>3.9196162920158484</v>
      </c>
      <c r="H61" s="138">
        <v>3.7572981787407089</v>
      </c>
      <c r="J61" s="57"/>
      <c r="K61" s="57"/>
      <c r="L61" s="57"/>
      <c r="M61" s="57"/>
      <c r="N61" s="57"/>
      <c r="O61" s="57"/>
    </row>
    <row r="62" spans="1:15">
      <c r="A62" s="130"/>
      <c r="B62" s="130" t="s">
        <v>137</v>
      </c>
      <c r="C62" s="138">
        <v>2.5605203773580776</v>
      </c>
      <c r="D62" s="138">
        <v>3.3751180635082534</v>
      </c>
      <c r="E62" s="138">
        <v>5.0389508612775025</v>
      </c>
      <c r="F62" s="138">
        <v>3.1983761654766907</v>
      </c>
      <c r="G62" s="138">
        <v>3.8717749868159901</v>
      </c>
      <c r="H62" s="138">
        <v>3.7338974646208278</v>
      </c>
      <c r="J62" s="57"/>
      <c r="K62" s="57"/>
      <c r="L62" s="57"/>
      <c r="M62" s="57"/>
      <c r="N62" s="57"/>
      <c r="O62" s="57"/>
    </row>
    <row r="63" spans="1:15">
      <c r="A63" s="130"/>
      <c r="B63" s="130" t="s">
        <v>138</v>
      </c>
      <c r="C63" s="138">
        <v>2.5448497617490684</v>
      </c>
      <c r="D63" s="138">
        <v>3.3404387546723369</v>
      </c>
      <c r="E63" s="138">
        <v>5.0336260586177461</v>
      </c>
      <c r="F63" s="138">
        <v>3.1607999395548925</v>
      </c>
      <c r="G63" s="138">
        <v>3.9183941426663926</v>
      </c>
      <c r="H63" s="138">
        <v>3.6995740202092398</v>
      </c>
      <c r="J63" s="57"/>
      <c r="K63" s="57"/>
      <c r="L63" s="57"/>
      <c r="M63" s="57"/>
      <c r="N63" s="57"/>
      <c r="O63" s="57"/>
    </row>
    <row r="64" spans="1:15">
      <c r="A64" s="130"/>
      <c r="B64" s="130" t="s">
        <v>139</v>
      </c>
      <c r="C64" s="138">
        <v>2.5575568388280789</v>
      </c>
      <c r="D64" s="138">
        <v>3.2993269311891948</v>
      </c>
      <c r="E64" s="138">
        <v>5.0128066875442689</v>
      </c>
      <c r="F64" s="138">
        <v>3.1157035159697699</v>
      </c>
      <c r="G64" s="138">
        <v>3.8188297843174679</v>
      </c>
      <c r="H64" s="138">
        <v>3.6571292089395691</v>
      </c>
      <c r="J64" s="57"/>
      <c r="K64" s="57"/>
      <c r="L64" s="57"/>
      <c r="M64" s="57"/>
      <c r="N64" s="57"/>
      <c r="O64" s="57"/>
    </row>
    <row r="65" spans="1:15">
      <c r="A65" s="149"/>
      <c r="B65" s="130" t="s">
        <v>140</v>
      </c>
      <c r="C65" s="138">
        <v>2.5664763278633762</v>
      </c>
      <c r="D65" s="138">
        <v>3.2563740748494663</v>
      </c>
      <c r="E65" s="138">
        <v>4.995514762415465</v>
      </c>
      <c r="F65" s="138">
        <v>3.0866877454988728</v>
      </c>
      <c r="G65" s="138">
        <v>3.7322611955504126</v>
      </c>
      <c r="H65" s="138">
        <v>3.6188596279576268</v>
      </c>
      <c r="J65" s="57"/>
      <c r="K65" s="57"/>
      <c r="L65" s="57"/>
      <c r="M65" s="57"/>
      <c r="N65" s="57"/>
      <c r="O65" s="57"/>
    </row>
    <row r="66" spans="1:15">
      <c r="A66" s="149">
        <v>2020</v>
      </c>
      <c r="B66" s="130" t="s">
        <v>129</v>
      </c>
      <c r="C66" s="138">
        <v>0.723889036300851</v>
      </c>
      <c r="D66" s="138">
        <v>1.3232323702238702</v>
      </c>
      <c r="E66" s="138">
        <v>1.1369676192929612</v>
      </c>
      <c r="F66" s="138">
        <v>0.76338653030212367</v>
      </c>
      <c r="G66" s="138">
        <v>1.4202790970069268</v>
      </c>
      <c r="H66" s="138">
        <v>1.3493285743965799</v>
      </c>
      <c r="J66" s="57"/>
      <c r="K66" s="57"/>
      <c r="L66" s="57"/>
      <c r="M66" s="57"/>
      <c r="N66" s="57"/>
      <c r="O66" s="57"/>
    </row>
    <row r="67" spans="1:15">
      <c r="A67" s="149"/>
      <c r="B67" s="130" t="s">
        <v>130</v>
      </c>
      <c r="C67" s="138">
        <v>1.6093405933714999</v>
      </c>
      <c r="D67" s="138">
        <v>2.1553333435459399</v>
      </c>
      <c r="E67" s="138">
        <v>2.0314854264809501</v>
      </c>
      <c r="F67" s="138">
        <v>1.6948578073634701</v>
      </c>
      <c r="G67" s="138">
        <v>2.2978639392972067</v>
      </c>
      <c r="H67" s="138">
        <v>2.2012931735143404</v>
      </c>
      <c r="J67" s="57"/>
      <c r="K67" s="57"/>
      <c r="L67" s="57"/>
      <c r="M67" s="57"/>
      <c r="N67" s="57"/>
      <c r="O67" s="57"/>
    </row>
    <row r="68" spans="1:15">
      <c r="A68" s="149"/>
      <c r="B68" s="130" t="s">
        <v>131</v>
      </c>
      <c r="C68" s="138">
        <v>1.5807845486267347</v>
      </c>
      <c r="D68" s="138">
        <v>2.1187945240572104</v>
      </c>
      <c r="E68" s="138">
        <v>1.9906947131771879</v>
      </c>
      <c r="F68" s="138">
        <v>1.6689562081162013</v>
      </c>
      <c r="G68" s="138">
        <v>2.3770683524524605</v>
      </c>
      <c r="H68" s="138">
        <v>2.1572116099888294</v>
      </c>
      <c r="J68" s="57"/>
      <c r="K68" s="57"/>
      <c r="L68" s="57"/>
      <c r="M68" s="57"/>
      <c r="N68" s="57"/>
      <c r="O68" s="57"/>
    </row>
    <row r="69" spans="1:15">
      <c r="A69" s="149"/>
      <c r="B69" s="130" t="s">
        <v>132</v>
      </c>
      <c r="C69" s="138">
        <v>1.4848255356338713</v>
      </c>
      <c r="D69" s="138">
        <v>2.1000963747345391</v>
      </c>
      <c r="E69" s="138">
        <v>1.8619068656077431</v>
      </c>
      <c r="F69" s="138">
        <v>1.5882779443795236</v>
      </c>
      <c r="G69" s="138">
        <v>2.4028280834246907</v>
      </c>
      <c r="H69" s="138">
        <v>2.1157361634505545</v>
      </c>
      <c r="J69" s="57"/>
      <c r="K69" s="57"/>
      <c r="L69" s="57"/>
      <c r="M69" s="57"/>
      <c r="N69" s="57"/>
      <c r="O69" s="57"/>
    </row>
    <row r="70" spans="1:15">
      <c r="A70" s="149"/>
      <c r="B70" s="130" t="s">
        <v>133</v>
      </c>
      <c r="C70" s="138">
        <v>1.352008028053131</v>
      </c>
      <c r="D70" s="138">
        <v>2.0199120746084986</v>
      </c>
      <c r="E70" s="138">
        <v>1.7926216820639329</v>
      </c>
      <c r="F70" s="138">
        <v>1.2755156818333502</v>
      </c>
      <c r="G70" s="138">
        <v>2.4821080570604392</v>
      </c>
      <c r="H70" s="138">
        <v>2.0305925772275302</v>
      </c>
      <c r="J70" s="57"/>
      <c r="K70" s="57"/>
      <c r="L70" s="57"/>
      <c r="M70" s="57"/>
      <c r="N70" s="57"/>
      <c r="O70" s="57"/>
    </row>
    <row r="71" spans="1:15">
      <c r="A71" s="149"/>
      <c r="B71" s="130" t="s">
        <v>134</v>
      </c>
      <c r="C71" s="138">
        <v>0.70605837161750173</v>
      </c>
      <c r="D71" s="138">
        <v>2.0995024404744989</v>
      </c>
      <c r="E71" s="138">
        <v>1.8853447158413861</v>
      </c>
      <c r="F71" s="138">
        <v>1.3584434920190791</v>
      </c>
      <c r="G71" s="138">
        <v>2.5258474862045022</v>
      </c>
      <c r="H71" s="138">
        <v>2.0349941771498736</v>
      </c>
      <c r="J71" s="57"/>
      <c r="K71" s="57"/>
      <c r="L71" s="57"/>
      <c r="M71" s="57"/>
      <c r="N71" s="57"/>
      <c r="O71" s="57"/>
    </row>
    <row r="72" spans="1:15">
      <c r="A72" s="130"/>
      <c r="B72" s="134" t="s">
        <v>135</v>
      </c>
      <c r="C72" s="142">
        <v>0.7007228216860284</v>
      </c>
      <c r="D72" s="142">
        <v>2.1272843939145192</v>
      </c>
      <c r="E72" s="142">
        <v>1.9479051442915285</v>
      </c>
      <c r="F72" s="142">
        <v>1.4305755436349932</v>
      </c>
      <c r="G72" s="142">
        <v>2.5428129334273519</v>
      </c>
      <c r="H72" s="142">
        <v>2.0527060656285956</v>
      </c>
      <c r="J72" s="57"/>
      <c r="K72" s="57"/>
      <c r="L72" s="57"/>
      <c r="M72" s="57"/>
      <c r="N72" s="57"/>
      <c r="O72" s="57"/>
    </row>
    <row r="73" spans="1:15">
      <c r="A73" s="149"/>
      <c r="B73" s="130" t="s">
        <v>136</v>
      </c>
      <c r="C73" s="138" t="s">
        <v>141</v>
      </c>
      <c r="D73" s="138" t="s">
        <v>141</v>
      </c>
      <c r="E73" s="138" t="s">
        <v>141</v>
      </c>
      <c r="F73" s="138" t="s">
        <v>141</v>
      </c>
      <c r="G73" s="138" t="s">
        <v>141</v>
      </c>
      <c r="H73" s="138" t="s">
        <v>141</v>
      </c>
      <c r="J73" s="57"/>
      <c r="K73" s="57"/>
      <c r="L73" s="57"/>
      <c r="M73" s="57"/>
      <c r="N73" s="57"/>
      <c r="O73" s="57"/>
    </row>
    <row r="74" spans="1:15">
      <c r="A74" s="130"/>
      <c r="B74" s="130" t="s">
        <v>137</v>
      </c>
      <c r="C74" s="139" t="s">
        <v>141</v>
      </c>
      <c r="D74" s="139" t="s">
        <v>141</v>
      </c>
      <c r="E74" s="139" t="s">
        <v>141</v>
      </c>
      <c r="F74" s="139" t="s">
        <v>141</v>
      </c>
      <c r="G74" s="139" t="s">
        <v>141</v>
      </c>
      <c r="H74" s="139" t="s">
        <v>141</v>
      </c>
      <c r="J74" s="57"/>
      <c r="K74" s="57"/>
      <c r="L74" s="57"/>
      <c r="M74" s="57"/>
      <c r="N74" s="57"/>
      <c r="O74" s="57"/>
    </row>
    <row r="75" spans="1:15">
      <c r="A75" s="130"/>
      <c r="B75" s="130" t="s">
        <v>138</v>
      </c>
      <c r="C75" s="139" t="s">
        <v>141</v>
      </c>
      <c r="D75" s="139" t="s">
        <v>141</v>
      </c>
      <c r="E75" s="139" t="s">
        <v>141</v>
      </c>
      <c r="F75" s="139" t="s">
        <v>141</v>
      </c>
      <c r="G75" s="139" t="s">
        <v>141</v>
      </c>
      <c r="H75" s="139" t="s">
        <v>141</v>
      </c>
      <c r="J75" s="57"/>
      <c r="K75" s="57"/>
      <c r="L75" s="57"/>
      <c r="M75" s="57"/>
      <c r="N75" s="57"/>
      <c r="O75" s="57"/>
    </row>
    <row r="76" spans="1:15">
      <c r="A76" s="130"/>
      <c r="B76" s="130" t="s">
        <v>139</v>
      </c>
      <c r="C76" s="139" t="s">
        <v>141</v>
      </c>
      <c r="D76" s="139" t="s">
        <v>141</v>
      </c>
      <c r="E76" s="139" t="s">
        <v>141</v>
      </c>
      <c r="F76" s="139" t="s">
        <v>141</v>
      </c>
      <c r="G76" s="139" t="s">
        <v>141</v>
      </c>
      <c r="H76" s="139" t="s">
        <v>141</v>
      </c>
      <c r="J76" s="57"/>
      <c r="K76" s="57"/>
      <c r="L76" s="57"/>
      <c r="M76" s="57"/>
      <c r="N76" s="57"/>
      <c r="O76" s="57"/>
    </row>
    <row r="77" spans="1:15">
      <c r="A77" s="130"/>
      <c r="B77" s="130" t="s">
        <v>140</v>
      </c>
      <c r="C77" s="139" t="s">
        <v>141</v>
      </c>
      <c r="D77" s="139" t="s">
        <v>141</v>
      </c>
      <c r="E77" s="139" t="s">
        <v>141</v>
      </c>
      <c r="F77" s="139" t="s">
        <v>141</v>
      </c>
      <c r="G77" s="139" t="s">
        <v>141</v>
      </c>
      <c r="H77" s="139" t="s">
        <v>141</v>
      </c>
      <c r="J77" s="57"/>
      <c r="K77" s="57"/>
      <c r="L77" s="57"/>
      <c r="M77" s="57"/>
      <c r="N77" s="57"/>
      <c r="O77" s="57"/>
    </row>
    <row r="78" spans="1:15">
      <c r="A78" s="130"/>
      <c r="B78" s="130"/>
      <c r="C78" s="139"/>
      <c r="D78" s="139"/>
      <c r="E78" s="139"/>
      <c r="F78" s="139"/>
      <c r="G78" s="139"/>
      <c r="H78" s="139"/>
      <c r="J78" s="71"/>
      <c r="K78" s="71"/>
      <c r="L78" s="71"/>
      <c r="M78" s="71"/>
      <c r="N78" s="71"/>
      <c r="O78" s="71"/>
    </row>
    <row r="79" spans="1:15">
      <c r="C79" s="57"/>
      <c r="D79" s="57"/>
      <c r="E79" s="57"/>
      <c r="F79" s="57"/>
      <c r="G79" s="57"/>
      <c r="H79" s="57"/>
      <c r="J79" s="71"/>
      <c r="K79" s="71"/>
      <c r="L79" s="71"/>
      <c r="M79" s="71"/>
      <c r="N79" s="71"/>
      <c r="O79" s="71"/>
    </row>
    <row r="80" spans="1:15">
      <c r="A80" s="38" t="s">
        <v>143</v>
      </c>
      <c r="C80" s="57"/>
      <c r="D80" s="57"/>
      <c r="E80" s="57"/>
      <c r="F80" s="57"/>
      <c r="G80" s="57"/>
      <c r="H80" s="57"/>
    </row>
    <row r="81" spans="1:8">
      <c r="A81" s="67"/>
      <c r="B81" s="383"/>
      <c r="C81" s="386"/>
      <c r="D81" s="386"/>
      <c r="E81" s="386"/>
      <c r="F81" s="386"/>
      <c r="G81" s="386"/>
      <c r="H81" s="386"/>
    </row>
    <row r="82" spans="1:8" ht="18.75">
      <c r="A82" s="121"/>
      <c r="B82" s="122"/>
      <c r="C82" s="122"/>
      <c r="D82" s="122"/>
      <c r="E82" s="122"/>
      <c r="F82" s="122"/>
      <c r="G82" s="122"/>
      <c r="H82" s="122"/>
    </row>
    <row r="83" spans="1:8">
      <c r="A83" s="67"/>
    </row>
    <row r="84" spans="1:8">
      <c r="A84" s="67"/>
    </row>
  </sheetData>
  <mergeCells count="1">
    <mergeCell ref="B81:H81"/>
  </mergeCells>
  <hyperlinks>
    <hyperlink ref="J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I78" sqref="I78"/>
      <selection pane="bottomLeft" activeCell="I78" sqref="I78"/>
    </sheetView>
  </sheetViews>
  <sheetFormatPr baseColWidth="10" defaultRowHeight="15"/>
  <cols>
    <col min="1" max="1" width="14.140625" style="18" customWidth="1"/>
    <col min="2" max="2" width="27.5703125" style="18" customWidth="1"/>
    <col min="3" max="3" width="17" style="18" customWidth="1"/>
    <col min="4" max="4" width="11.140625" style="18" customWidth="1"/>
    <col min="5" max="5" width="11.28515625" style="18" customWidth="1"/>
    <col min="6" max="6" width="11.28515625" style="18" hidden="1" customWidth="1"/>
    <col min="7" max="7" width="11.28515625" style="18" customWidth="1"/>
    <col min="8" max="8" width="11.7109375" style="18" customWidth="1"/>
    <col min="9" max="16384" width="11.42578125" style="18"/>
  </cols>
  <sheetData>
    <row r="1" spans="2:139" ht="26.1" customHeight="1">
      <c r="B1" s="387" t="s">
        <v>34</v>
      </c>
      <c r="C1" s="388"/>
      <c r="D1" s="388"/>
      <c r="E1" s="388"/>
      <c r="F1" s="388"/>
      <c r="G1" s="388"/>
      <c r="H1" s="388"/>
    </row>
    <row r="3" spans="2:139" ht="18.75">
      <c r="B3" s="150" t="s">
        <v>193</v>
      </c>
      <c r="C3" s="151"/>
      <c r="D3" s="151"/>
      <c r="E3" s="151"/>
      <c r="F3" s="151"/>
      <c r="G3" s="151"/>
      <c r="H3" s="151"/>
      <c r="L3" s="10" t="s">
        <v>188</v>
      </c>
    </row>
    <row r="4" spans="2:139" ht="23.65" customHeight="1">
      <c r="B4" s="389" t="s">
        <v>42</v>
      </c>
      <c r="C4" s="391" t="s">
        <v>41</v>
      </c>
      <c r="D4" s="392"/>
      <c r="E4" s="187" t="s">
        <v>35</v>
      </c>
      <c r="F4" s="187"/>
      <c r="G4" s="187"/>
      <c r="H4" s="187"/>
      <c r="K4" s="152"/>
      <c r="L4" s="152"/>
      <c r="M4" s="152"/>
      <c r="N4" s="152"/>
      <c r="O4" s="152"/>
    </row>
    <row r="5" spans="2:139" ht="18.600000000000001" customHeight="1">
      <c r="B5" s="390"/>
      <c r="C5" s="188" t="s">
        <v>7</v>
      </c>
      <c r="D5" s="188" t="s">
        <v>33</v>
      </c>
      <c r="E5" s="189" t="s">
        <v>4</v>
      </c>
      <c r="F5" s="189" t="s">
        <v>3</v>
      </c>
      <c r="G5" s="189" t="s">
        <v>3</v>
      </c>
      <c r="H5" s="189" t="s">
        <v>6</v>
      </c>
      <c r="K5" s="153"/>
      <c r="L5" s="154"/>
      <c r="M5" s="153"/>
      <c r="N5" s="155"/>
      <c r="O5" s="153"/>
    </row>
    <row r="6" spans="2:139" ht="18.600000000000001" customHeight="1">
      <c r="B6" s="156"/>
      <c r="C6" s="157"/>
      <c r="D6" s="158"/>
      <c r="E6" s="159"/>
      <c r="F6" s="159"/>
      <c r="G6" s="159"/>
      <c r="H6" s="159"/>
      <c r="K6" s="152"/>
      <c r="L6" s="152"/>
      <c r="M6" s="152"/>
      <c r="N6" s="152"/>
      <c r="O6" s="152"/>
    </row>
    <row r="7" spans="2:139" s="162" customFormat="1" ht="30.75" customHeight="1">
      <c r="B7" s="174" t="s">
        <v>30</v>
      </c>
      <c r="C7" s="182">
        <v>1047534</v>
      </c>
      <c r="D7" s="183">
        <f>C7/C15</f>
        <v>0.45417924561433176</v>
      </c>
      <c r="E7" s="183">
        <v>0.31900000000000001</v>
      </c>
      <c r="F7" s="184">
        <v>0.1537987278795894</v>
      </c>
      <c r="G7" s="183">
        <v>0.152</v>
      </c>
      <c r="H7" s="183">
        <v>0.21199999999999999</v>
      </c>
      <c r="I7" s="4"/>
      <c r="J7" s="4"/>
      <c r="K7" s="160"/>
      <c r="L7" s="161"/>
      <c r="M7" s="160"/>
      <c r="N7" s="161"/>
      <c r="O7" s="160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62" customFormat="1" ht="32.1" customHeight="1">
      <c r="B8" s="175" t="s">
        <v>29</v>
      </c>
      <c r="C8" s="182">
        <v>138285</v>
      </c>
      <c r="D8" s="183">
        <f>C8/C15</f>
        <v>5.9956218108221659E-2</v>
      </c>
      <c r="E8" s="183">
        <v>0.19700000000000001</v>
      </c>
      <c r="F8" s="184">
        <v>0.11774652901388394</v>
      </c>
      <c r="G8" s="183">
        <v>0.11774241840260834</v>
      </c>
      <c r="H8" s="183">
        <v>0.14599999999999999</v>
      </c>
      <c r="I8" s="4"/>
      <c r="J8" s="4"/>
      <c r="K8" s="131"/>
      <c r="L8" s="131"/>
      <c r="M8" s="131"/>
      <c r="N8" s="131"/>
      <c r="O8" s="131"/>
      <c r="P8" s="131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62" customFormat="1" ht="32.1" customHeight="1">
      <c r="B9" s="174" t="s">
        <v>36</v>
      </c>
      <c r="C9" s="182">
        <v>285537</v>
      </c>
      <c r="D9" s="183">
        <f>C9/C15</f>
        <v>0.12380025780068184</v>
      </c>
      <c r="E9" s="183">
        <v>0.377</v>
      </c>
      <c r="F9" s="184">
        <v>0.28287537731126855</v>
      </c>
      <c r="G9" s="183">
        <v>0.28100000000000003</v>
      </c>
      <c r="H9" s="183">
        <v>0.32</v>
      </c>
      <c r="I9" s="4"/>
      <c r="J9" s="4"/>
      <c r="K9" s="160"/>
      <c r="L9" s="161"/>
      <c r="M9" s="160"/>
      <c r="N9" s="161"/>
      <c r="O9" s="16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62" customFormat="1" ht="27.6" customHeight="1">
      <c r="B10" s="174" t="s">
        <v>31</v>
      </c>
      <c r="C10" s="182">
        <v>658410</v>
      </c>
      <c r="D10" s="183">
        <f>C10/C15</f>
        <v>0.28546677922142111</v>
      </c>
      <c r="E10" s="183">
        <v>0.30099999999999999</v>
      </c>
      <c r="F10" s="184">
        <v>7.9285970750738205E-2</v>
      </c>
      <c r="G10" s="183">
        <v>7.9000000000000001E-2</v>
      </c>
      <c r="H10" s="183">
        <v>0.28299999999999997</v>
      </c>
      <c r="I10" s="4"/>
      <c r="J10" s="4"/>
      <c r="K10" s="160"/>
      <c r="L10" s="161"/>
      <c r="M10" s="160"/>
      <c r="N10" s="161"/>
      <c r="O10" s="160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62" customFormat="1" ht="27.6" customHeight="1">
      <c r="B11" s="174" t="s">
        <v>32</v>
      </c>
      <c r="C11" s="182">
        <v>152883</v>
      </c>
      <c r="D11" s="183">
        <f>C11/C15</f>
        <v>6.6285471982060612E-2</v>
      </c>
      <c r="E11" s="183">
        <v>0.45400000000000001</v>
      </c>
      <c r="F11" s="184">
        <v>0.4472449914010676</v>
      </c>
      <c r="G11" s="183">
        <v>0.44500000000000001</v>
      </c>
      <c r="H11" s="183">
        <v>0.44900000000000001</v>
      </c>
      <c r="I11" s="4"/>
      <c r="J11" s="4"/>
      <c r="K11" s="160"/>
      <c r="L11" s="161"/>
      <c r="M11" s="160"/>
      <c r="N11" s="161"/>
      <c r="O11" s="16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62" customFormat="1" ht="27.6" customHeight="1">
      <c r="B12" s="174" t="s">
        <v>38</v>
      </c>
      <c r="C12" s="185">
        <v>22676</v>
      </c>
      <c r="D12" s="183">
        <f>C12/C15</f>
        <v>9.8316317881334513E-3</v>
      </c>
      <c r="E12" s="332">
        <v>0.52391185700641285</v>
      </c>
      <c r="F12" s="186">
        <v>0.53732218800410614</v>
      </c>
      <c r="G12" s="332">
        <v>0.53500000000000003</v>
      </c>
      <c r="H12" s="332">
        <v>0.52700000000000002</v>
      </c>
      <c r="I12" s="4"/>
      <c r="J12" s="4"/>
      <c r="K12" s="160"/>
      <c r="L12" s="161"/>
      <c r="M12" s="160"/>
      <c r="N12" s="161"/>
      <c r="O12" s="16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62" customFormat="1" ht="32.1" customHeight="1">
      <c r="B13" s="176" t="s">
        <v>37</v>
      </c>
      <c r="C13" s="177">
        <f>SUM(C7:C12)</f>
        <v>2305325</v>
      </c>
      <c r="D13" s="178">
        <f>SUM(D7:D12)</f>
        <v>0.99951960451485045</v>
      </c>
      <c r="E13" s="333">
        <v>0.312</v>
      </c>
      <c r="F13" s="179">
        <v>0.17300902289534903</v>
      </c>
      <c r="G13" s="333">
        <v>0.17100000000000001</v>
      </c>
      <c r="H13" s="333">
        <v>0.24299999999999999</v>
      </c>
      <c r="I13" s="4"/>
      <c r="J13" s="4"/>
      <c r="K13" s="160"/>
      <c r="L13" s="163"/>
      <c r="M13" s="160"/>
      <c r="N13" s="161"/>
      <c r="O13" s="160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62" customFormat="1" ht="24.75" customHeight="1">
      <c r="B14" s="174" t="s">
        <v>39</v>
      </c>
      <c r="C14" s="182">
        <v>1108</v>
      </c>
      <c r="D14" s="183">
        <f>C14/C15</f>
        <v>4.8039548514957947E-4</v>
      </c>
      <c r="E14" s="183">
        <v>3.8954422541834857E-3</v>
      </c>
      <c r="F14" s="184">
        <v>4.6847255279761227E-3</v>
      </c>
      <c r="G14" s="183">
        <v>4.7144499808355689E-3</v>
      </c>
      <c r="H14" s="183">
        <v>3.9714002296799061E-3</v>
      </c>
      <c r="I14" s="4"/>
      <c r="J14" s="4"/>
      <c r="K14" s="160"/>
      <c r="L14" s="161"/>
      <c r="M14" s="160"/>
      <c r="N14" s="161"/>
      <c r="O14" s="160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62" customFormat="1" ht="32.1" customHeight="1">
      <c r="B15" s="176" t="s">
        <v>40</v>
      </c>
      <c r="C15" s="180">
        <f>SUM(C13:C14)</f>
        <v>2306433</v>
      </c>
      <c r="D15" s="181">
        <v>1</v>
      </c>
      <c r="E15" s="334">
        <v>0.29699999999999999</v>
      </c>
      <c r="F15" s="181">
        <v>0.17206423903496401</v>
      </c>
      <c r="G15" s="334">
        <v>0.17100000000000001</v>
      </c>
      <c r="H15" s="334">
        <v>0.23599999999999999</v>
      </c>
      <c r="I15" s="4"/>
      <c r="J15" s="4"/>
      <c r="K15" s="160"/>
      <c r="L15" s="161"/>
      <c r="M15" s="160"/>
      <c r="N15" s="161"/>
      <c r="O15" s="160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64"/>
      <c r="C16" s="165"/>
      <c r="D16" s="16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66" t="s">
        <v>45</v>
      </c>
      <c r="C17" s="167"/>
      <c r="D17" s="167"/>
      <c r="E17" s="167"/>
      <c r="F17" s="167"/>
      <c r="G17" s="167"/>
      <c r="H17" s="16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9" t="s">
        <v>30</v>
      </c>
      <c r="C42" s="170">
        <f>D7</f>
        <v>0.45417924561433176</v>
      </c>
      <c r="D42" s="6"/>
      <c r="E42" s="6"/>
      <c r="F42" s="6"/>
      <c r="G42" s="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9" t="s">
        <v>36</v>
      </c>
      <c r="C43" s="170">
        <f>D9</f>
        <v>0.12380025780068184</v>
      </c>
      <c r="D43" s="6"/>
      <c r="E43" s="6"/>
      <c r="F43" s="6"/>
      <c r="G43" s="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9" t="s">
        <v>31</v>
      </c>
      <c r="C44" s="170">
        <f>D10</f>
        <v>0.28546677922142111</v>
      </c>
      <c r="D44" s="6"/>
      <c r="E44" s="6"/>
      <c r="F44" s="6"/>
      <c r="G44" s="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9" t="s">
        <v>44</v>
      </c>
      <c r="C45" s="170">
        <f>SUM(C46:C49)</f>
        <v>0.13655371736356531</v>
      </c>
      <c r="D45" s="6"/>
      <c r="E45" s="6"/>
      <c r="F45" s="6"/>
      <c r="G45" s="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9" t="s">
        <v>32</v>
      </c>
      <c r="C46" s="170">
        <f>D11</f>
        <v>6.6285471982060612E-2</v>
      </c>
      <c r="D46" s="171">
        <f>SUM(C42:C45)</f>
        <v>1</v>
      </c>
      <c r="E46" s="171">
        <f>SUM(C42:C45)</f>
        <v>1</v>
      </c>
      <c r="F46" s="6"/>
      <c r="G46" s="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9" t="s">
        <v>38</v>
      </c>
      <c r="C47" s="170">
        <f>D12</f>
        <v>9.8316317881334513E-3</v>
      </c>
      <c r="D47" s="6"/>
      <c r="E47" s="6"/>
      <c r="F47" s="6"/>
      <c r="G47" s="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72" t="s">
        <v>29</v>
      </c>
      <c r="C48" s="170">
        <f>D8</f>
        <v>5.9956218108221659E-2</v>
      </c>
      <c r="D48" s="6"/>
      <c r="E48" s="6"/>
      <c r="F48" s="6"/>
      <c r="G48" s="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43</v>
      </c>
      <c r="C49" s="173">
        <f>D14</f>
        <v>4.8039548514957947E-4</v>
      </c>
      <c r="D49" s="6"/>
      <c r="E49" s="6"/>
      <c r="F49" s="6"/>
      <c r="G49" s="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71">
        <f>SUM(C45:C49)</f>
        <v>0.27310743472713062</v>
      </c>
      <c r="D50" s="6"/>
      <c r="E50" s="6"/>
      <c r="F50" s="6"/>
      <c r="G50" s="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71">
        <f>SUM(C42:C45)</f>
        <v>1</v>
      </c>
      <c r="D51" s="6"/>
      <c r="E51" s="6"/>
      <c r="F51" s="6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</row>
    <row r="193" spans="1:9">
      <c r="A193" s="5"/>
      <c r="B193" s="5"/>
      <c r="C193" s="5"/>
      <c r="D193" s="5"/>
      <c r="E193" s="5"/>
      <c r="F193" s="5"/>
      <c r="G193" s="5"/>
      <c r="H193" s="5"/>
      <c r="I193" s="5"/>
    </row>
    <row r="194" spans="1:9">
      <c r="A194" s="5"/>
      <c r="B194" s="5"/>
      <c r="C194" s="5"/>
      <c r="D194" s="5"/>
      <c r="E194" s="5"/>
      <c r="F194" s="5"/>
      <c r="G194" s="5"/>
      <c r="H194" s="5"/>
      <c r="I194" s="5"/>
    </row>
    <row r="195" spans="1:9">
      <c r="A195" s="5"/>
      <c r="B195" s="5"/>
      <c r="C195" s="5"/>
      <c r="D195" s="5"/>
      <c r="E195" s="5"/>
      <c r="F195" s="5"/>
      <c r="G195" s="5"/>
      <c r="H195" s="5"/>
      <c r="I195" s="5"/>
    </row>
    <row r="196" spans="1:9">
      <c r="A196" s="5"/>
      <c r="B196" s="5"/>
      <c r="C196" s="5"/>
      <c r="D196" s="5"/>
      <c r="E196" s="5"/>
      <c r="F196" s="5"/>
      <c r="G196" s="5"/>
      <c r="H196" s="5"/>
      <c r="I196" s="5"/>
    </row>
    <row r="197" spans="1:9">
      <c r="A197" s="5"/>
      <c r="B197" s="5"/>
      <c r="C197" s="5"/>
      <c r="D197" s="5"/>
      <c r="E197" s="5"/>
      <c r="F197" s="5"/>
      <c r="G197" s="5"/>
      <c r="H197" s="5"/>
      <c r="I197" s="5"/>
    </row>
    <row r="198" spans="1:9">
      <c r="A198" s="5"/>
      <c r="B198" s="5"/>
      <c r="C198" s="5"/>
      <c r="D198" s="5"/>
      <c r="E198" s="5"/>
      <c r="F198" s="5"/>
      <c r="G198" s="5"/>
      <c r="H198" s="5"/>
      <c r="I198" s="5"/>
    </row>
    <row r="199" spans="1:9">
      <c r="A199" s="5"/>
      <c r="B199" s="5"/>
      <c r="C199" s="5"/>
      <c r="D199" s="5"/>
      <c r="E199" s="5"/>
      <c r="F199" s="5"/>
      <c r="G199" s="5"/>
      <c r="H199" s="5"/>
      <c r="I199" s="5"/>
    </row>
    <row r="200" spans="1:9">
      <c r="A200" s="5"/>
      <c r="B200" s="5"/>
      <c r="C200" s="5"/>
      <c r="D200" s="5"/>
      <c r="E200" s="5"/>
      <c r="F200" s="5"/>
      <c r="G200" s="5"/>
      <c r="H200" s="5"/>
      <c r="I200" s="5"/>
    </row>
    <row r="201" spans="1:9">
      <c r="A201" s="5"/>
      <c r="B201" s="5"/>
      <c r="C201" s="5"/>
      <c r="D201" s="5"/>
      <c r="E201" s="5"/>
      <c r="F201" s="5"/>
      <c r="G201" s="5"/>
      <c r="H201" s="5"/>
      <c r="I201" s="5"/>
    </row>
    <row r="202" spans="1:9">
      <c r="A202" s="5"/>
      <c r="B202" s="5"/>
      <c r="C202" s="5"/>
      <c r="D202" s="5"/>
      <c r="E202" s="5"/>
      <c r="F202" s="5"/>
      <c r="G202" s="5"/>
      <c r="H202" s="5"/>
      <c r="I202" s="5"/>
    </row>
    <row r="203" spans="1:9">
      <c r="A203" s="5"/>
      <c r="B203" s="5"/>
      <c r="C203" s="5"/>
      <c r="D203" s="5"/>
      <c r="E203" s="5"/>
      <c r="F203" s="5"/>
      <c r="G203" s="5"/>
      <c r="H203" s="5"/>
      <c r="I203" s="5"/>
    </row>
    <row r="204" spans="1:9">
      <c r="A204" s="5"/>
      <c r="B204" s="5"/>
      <c r="C204" s="5"/>
      <c r="D204" s="5"/>
      <c r="E204" s="5"/>
      <c r="F204" s="5"/>
      <c r="G204" s="5"/>
      <c r="H204" s="5"/>
      <c r="I204" s="5"/>
    </row>
    <row r="205" spans="1:9">
      <c r="A205" s="5"/>
      <c r="B205" s="5"/>
      <c r="C205" s="5"/>
      <c r="D205" s="5"/>
      <c r="E205" s="5"/>
      <c r="F205" s="5"/>
      <c r="G205" s="5"/>
      <c r="H205" s="5"/>
      <c r="I205" s="5"/>
    </row>
    <row r="206" spans="1:9">
      <c r="A206" s="5"/>
      <c r="B206" s="5"/>
      <c r="C206" s="5"/>
      <c r="D206" s="5"/>
      <c r="E206" s="5"/>
      <c r="F206" s="5"/>
      <c r="G206" s="5"/>
      <c r="H206" s="5"/>
      <c r="I206" s="5"/>
    </row>
    <row r="207" spans="1:9">
      <c r="A207" s="5"/>
      <c r="B207" s="5"/>
      <c r="C207" s="5"/>
      <c r="D207" s="5"/>
      <c r="E207" s="5"/>
      <c r="F207" s="5"/>
      <c r="G207" s="5"/>
      <c r="H207" s="5"/>
      <c r="I207" s="5"/>
    </row>
    <row r="208" spans="1:9">
      <c r="A208" s="5"/>
      <c r="B208" s="5"/>
      <c r="C208" s="5"/>
      <c r="D208" s="5"/>
      <c r="E208" s="5"/>
      <c r="F208" s="5"/>
      <c r="G208" s="5"/>
      <c r="H208" s="5"/>
      <c r="I208" s="5"/>
    </row>
    <row r="209" spans="1:9">
      <c r="A209" s="5"/>
      <c r="B209" s="5"/>
      <c r="C209" s="5"/>
      <c r="D209" s="5"/>
      <c r="E209" s="5"/>
      <c r="F209" s="5"/>
      <c r="G209" s="5"/>
      <c r="H209" s="5"/>
      <c r="I209" s="5"/>
    </row>
    <row r="210" spans="1:9">
      <c r="A210" s="5"/>
      <c r="B210" s="5"/>
      <c r="C210" s="5"/>
      <c r="D210" s="5"/>
      <c r="E210" s="5"/>
      <c r="F210" s="5"/>
      <c r="G210" s="5"/>
      <c r="H210" s="5"/>
      <c r="I210" s="5"/>
    </row>
    <row r="211" spans="1:9">
      <c r="A211" s="5"/>
      <c r="B211" s="5"/>
      <c r="C211" s="5"/>
      <c r="D211" s="5"/>
      <c r="E211" s="5"/>
      <c r="F211" s="5"/>
      <c r="G211" s="5"/>
      <c r="H211" s="5"/>
      <c r="I211" s="5"/>
    </row>
    <row r="212" spans="1:9">
      <c r="A212" s="5"/>
      <c r="B212" s="5"/>
      <c r="C212" s="5"/>
      <c r="D212" s="5"/>
      <c r="E212" s="5"/>
      <c r="F212" s="5"/>
      <c r="G212" s="5"/>
      <c r="H212" s="5"/>
      <c r="I212" s="5"/>
    </row>
    <row r="213" spans="1:9">
      <c r="A213" s="5"/>
      <c r="B213" s="5"/>
      <c r="C213" s="5"/>
      <c r="D213" s="5"/>
      <c r="E213" s="5"/>
      <c r="F213" s="5"/>
      <c r="G213" s="5"/>
      <c r="H213" s="5"/>
      <c r="I213" s="5"/>
    </row>
    <row r="214" spans="1:9">
      <c r="A214" s="5"/>
      <c r="B214" s="5"/>
      <c r="C214" s="5"/>
      <c r="D214" s="5"/>
      <c r="E214" s="5"/>
      <c r="F214" s="5"/>
      <c r="G214" s="5"/>
      <c r="H214" s="5"/>
      <c r="I214" s="5"/>
    </row>
    <row r="215" spans="1:9">
      <c r="A215" s="5"/>
      <c r="B215" s="5"/>
      <c r="C215" s="5"/>
      <c r="D215" s="5"/>
      <c r="E215" s="5"/>
      <c r="F215" s="5"/>
      <c r="G215" s="5"/>
      <c r="H215" s="5"/>
      <c r="I215" s="5"/>
    </row>
    <row r="216" spans="1:9">
      <c r="A216" s="5"/>
      <c r="B216" s="5"/>
      <c r="C216" s="5"/>
      <c r="D216" s="5"/>
      <c r="E216" s="5"/>
      <c r="F216" s="5"/>
      <c r="G216" s="5"/>
      <c r="H216" s="5"/>
      <c r="I216" s="5"/>
    </row>
    <row r="217" spans="1:9">
      <c r="A217" s="5"/>
      <c r="B217" s="5"/>
      <c r="C217" s="5"/>
      <c r="D217" s="5"/>
      <c r="E217" s="5"/>
      <c r="F217" s="5"/>
      <c r="G217" s="5"/>
      <c r="H217" s="5"/>
      <c r="I217" s="5"/>
    </row>
    <row r="218" spans="1:9">
      <c r="A218" s="5"/>
      <c r="B218" s="5"/>
      <c r="C218" s="5"/>
      <c r="D218" s="5"/>
      <c r="E218" s="5"/>
      <c r="F218" s="5"/>
      <c r="G218" s="5"/>
      <c r="H218" s="5"/>
      <c r="I218" s="5"/>
    </row>
    <row r="219" spans="1: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3">
    <mergeCell ref="B1:H1"/>
    <mergeCell ref="B4:B5"/>
    <mergeCell ref="C4:D4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2:N48"/>
  <sheetViews>
    <sheetView showGridLines="0" showRowColHeaders="0" zoomScaleNormal="100" workbookViewId="0">
      <pane ySplit="6" topLeftCell="A7" activePane="bottomLeft" state="frozen"/>
      <selection activeCell="I78" sqref="I78"/>
      <selection pane="bottomLeft" activeCell="K39" sqref="K39"/>
    </sheetView>
  </sheetViews>
  <sheetFormatPr baseColWidth="10" defaultRowHeight="15"/>
  <cols>
    <col min="1" max="2" width="11.42578125" style="18"/>
    <col min="3" max="3" width="20.140625" style="18" customWidth="1"/>
    <col min="4" max="4" width="18.7109375" style="18" customWidth="1"/>
    <col min="5" max="5" width="20" style="18" customWidth="1"/>
    <col min="6" max="6" width="20.28515625" style="18" customWidth="1"/>
    <col min="7" max="7" width="16.5703125" style="18" customWidth="1"/>
    <col min="8" max="16384" width="11.42578125" style="18"/>
  </cols>
  <sheetData>
    <row r="2" spans="3:9" ht="18.75">
      <c r="C2" s="191" t="s">
        <v>165</v>
      </c>
      <c r="D2" s="19"/>
      <c r="E2" s="19"/>
      <c r="F2" s="19"/>
      <c r="G2" s="19"/>
    </row>
    <row r="4" spans="3:9" ht="26.1" customHeight="1">
      <c r="C4" s="393" t="s">
        <v>166</v>
      </c>
      <c r="D4" s="192" t="s">
        <v>163</v>
      </c>
      <c r="E4" s="193"/>
      <c r="F4" s="194" t="s">
        <v>160</v>
      </c>
      <c r="G4" s="194"/>
      <c r="I4" s="10" t="s">
        <v>188</v>
      </c>
    </row>
    <row r="5" spans="3:9" ht="38.65" customHeight="1">
      <c r="C5" s="394"/>
      <c r="D5" s="195" t="s">
        <v>29</v>
      </c>
      <c r="E5" s="195" t="s">
        <v>30</v>
      </c>
      <c r="F5" s="196" t="s">
        <v>29</v>
      </c>
      <c r="G5" s="197" t="s">
        <v>30</v>
      </c>
    </row>
    <row r="6" spans="3:9" ht="20.85" hidden="1" customHeight="1">
      <c r="C6" s="198">
        <v>2007</v>
      </c>
      <c r="D6" s="199">
        <v>895.43156999999997</v>
      </c>
      <c r="E6" s="199">
        <v>1222.1400000000001</v>
      </c>
      <c r="F6" s="199">
        <v>800.6</v>
      </c>
      <c r="G6" s="199">
        <v>994.34</v>
      </c>
    </row>
    <row r="7" spans="3:9" ht="17.850000000000001" customHeight="1">
      <c r="C7" s="198">
        <v>2008</v>
      </c>
      <c r="D7" s="199">
        <v>933.71</v>
      </c>
      <c r="E7" s="199">
        <v>1280.1500000000001</v>
      </c>
      <c r="F7" s="199">
        <v>837.37</v>
      </c>
      <c r="G7" s="199">
        <v>1051.7</v>
      </c>
      <c r="I7" s="22"/>
    </row>
    <row r="8" spans="3:9" ht="17.850000000000001" customHeight="1">
      <c r="C8" s="198">
        <v>2009</v>
      </c>
      <c r="D8" s="199">
        <v>953.86</v>
      </c>
      <c r="E8" s="199">
        <v>1331.13</v>
      </c>
      <c r="F8" s="199">
        <v>864.68</v>
      </c>
      <c r="G8" s="199">
        <v>1110.04</v>
      </c>
      <c r="I8" s="22"/>
    </row>
    <row r="9" spans="3:9" ht="17.850000000000001" customHeight="1">
      <c r="C9" s="198">
        <v>2010</v>
      </c>
      <c r="D9" s="199">
        <v>990.62</v>
      </c>
      <c r="E9" s="199">
        <v>1393.4</v>
      </c>
      <c r="F9" s="199">
        <v>895.89</v>
      </c>
      <c r="G9" s="199">
        <v>1172.18</v>
      </c>
      <c r="I9" s="22"/>
    </row>
    <row r="10" spans="3:9" ht="17.850000000000001" customHeight="1">
      <c r="C10" s="198">
        <v>2011</v>
      </c>
      <c r="D10" s="199">
        <v>1018.62</v>
      </c>
      <c r="E10" s="199">
        <v>1407.09</v>
      </c>
      <c r="F10" s="199">
        <v>921.51</v>
      </c>
      <c r="G10" s="199">
        <v>1202.07</v>
      </c>
      <c r="I10" s="22"/>
    </row>
    <row r="11" spans="3:9" ht="17.850000000000001" customHeight="1">
      <c r="C11" s="198">
        <v>2012</v>
      </c>
      <c r="D11" s="199">
        <v>1003.44</v>
      </c>
      <c r="E11" s="199">
        <v>1389.91</v>
      </c>
      <c r="F11" s="199">
        <v>943.46</v>
      </c>
      <c r="G11" s="199">
        <v>1251.97</v>
      </c>
      <c r="I11" s="22"/>
    </row>
    <row r="12" spans="3:9" ht="17.850000000000001" customHeight="1">
      <c r="C12" s="198">
        <v>2013</v>
      </c>
      <c r="D12" s="199">
        <v>1005.51</v>
      </c>
      <c r="E12" s="199">
        <v>1424.58</v>
      </c>
      <c r="F12" s="199">
        <v>955.24</v>
      </c>
      <c r="G12" s="199">
        <v>1295.6400000000001</v>
      </c>
      <c r="I12" s="22"/>
    </row>
    <row r="13" spans="3:9" ht="17.850000000000001" customHeight="1">
      <c r="C13" s="198">
        <v>2014</v>
      </c>
      <c r="D13" s="199">
        <v>996.8</v>
      </c>
      <c r="E13" s="199">
        <v>1425.67</v>
      </c>
      <c r="F13" s="199">
        <v>949.29</v>
      </c>
      <c r="G13" s="199">
        <v>1314.68</v>
      </c>
      <c r="I13" s="22"/>
    </row>
    <row r="14" spans="3:9" ht="17.850000000000001" customHeight="1">
      <c r="C14" s="198">
        <v>2015</v>
      </c>
      <c r="D14" s="199">
        <v>983.77</v>
      </c>
      <c r="E14" s="199">
        <v>1460.3</v>
      </c>
      <c r="F14" s="199">
        <v>941.18</v>
      </c>
      <c r="G14" s="199">
        <v>1342.94</v>
      </c>
      <c r="I14" s="22"/>
    </row>
    <row r="15" spans="3:9" ht="17.850000000000001" customHeight="1">
      <c r="C15" s="198">
        <v>2016</v>
      </c>
      <c r="D15" s="199">
        <v>973.19</v>
      </c>
      <c r="E15" s="199">
        <v>1451.07</v>
      </c>
      <c r="F15" s="199">
        <v>936.4</v>
      </c>
      <c r="G15" s="199">
        <v>1332.37</v>
      </c>
      <c r="I15" s="22"/>
    </row>
    <row r="16" spans="3:9" ht="17.850000000000001" customHeight="1">
      <c r="C16" s="198">
        <v>2017</v>
      </c>
      <c r="D16" s="199">
        <v>970.28</v>
      </c>
      <c r="E16" s="199">
        <v>1432.9</v>
      </c>
      <c r="F16" s="199">
        <v>935.71</v>
      </c>
      <c r="G16" s="199">
        <v>1318.47</v>
      </c>
      <c r="I16" s="22"/>
    </row>
    <row r="17" spans="3:14" ht="18.95" customHeight="1">
      <c r="C17" s="198">
        <v>2018</v>
      </c>
      <c r="D17" s="199">
        <v>967.4</v>
      </c>
      <c r="E17" s="199">
        <v>1420.02</v>
      </c>
      <c r="F17" s="199">
        <v>937.39</v>
      </c>
      <c r="G17" s="199">
        <v>1311.23</v>
      </c>
      <c r="I17" s="22"/>
    </row>
    <row r="18" spans="3:14" ht="18.95" customHeight="1">
      <c r="C18" s="198">
        <v>2019</v>
      </c>
      <c r="D18" s="199">
        <v>989.63963273409115</v>
      </c>
      <c r="E18" s="199">
        <v>1466.1257319129511</v>
      </c>
      <c r="F18" s="199">
        <v>962.55030148478431</v>
      </c>
      <c r="G18" s="199">
        <v>1345.982851671419</v>
      </c>
      <c r="I18" s="22"/>
    </row>
    <row r="19" spans="3:14" ht="22.7" customHeight="1">
      <c r="C19" s="200" t="s">
        <v>194</v>
      </c>
      <c r="D19" s="201">
        <v>1001.8</v>
      </c>
      <c r="E19" s="201">
        <v>1529.69</v>
      </c>
      <c r="F19" s="201">
        <v>972.16</v>
      </c>
      <c r="G19" s="201">
        <v>1410.29</v>
      </c>
    </row>
    <row r="21" spans="3:14">
      <c r="C21" s="202" t="s">
        <v>142</v>
      </c>
      <c r="D21" s="203"/>
    </row>
    <row r="22" spans="3:14" ht="25.5" customHeight="1">
      <c r="C22" s="198">
        <v>2008</v>
      </c>
      <c r="D22" s="204">
        <f t="shared" ref="D22:G33" si="0">D7/D6-1</f>
        <v>4.274858211666599E-2</v>
      </c>
      <c r="E22" s="204">
        <f t="shared" si="0"/>
        <v>4.7465920434647479E-2</v>
      </c>
      <c r="F22" s="204">
        <f t="shared" si="0"/>
        <v>4.5928053959530368E-2</v>
      </c>
      <c r="G22" s="204">
        <f t="shared" si="0"/>
        <v>5.7686505621819428E-2</v>
      </c>
      <c r="H22" s="204"/>
      <c r="I22" s="190"/>
    </row>
    <row r="23" spans="3:14" ht="17.850000000000001" customHeight="1">
      <c r="C23" s="198">
        <v>2009</v>
      </c>
      <c r="D23" s="204">
        <f t="shared" si="0"/>
        <v>2.1580576410234364E-2</v>
      </c>
      <c r="E23" s="204">
        <f t="shared" si="0"/>
        <v>3.9823458188493532E-2</v>
      </c>
      <c r="F23" s="204">
        <f t="shared" si="0"/>
        <v>3.2614017698269437E-2</v>
      </c>
      <c r="G23" s="204">
        <f t="shared" si="0"/>
        <v>5.5472092802129724E-2</v>
      </c>
      <c r="H23" s="204"/>
      <c r="I23" s="190"/>
    </row>
    <row r="24" spans="3:14" ht="17.850000000000001" customHeight="1">
      <c r="C24" s="198">
        <v>2010</v>
      </c>
      <c r="D24" s="204">
        <f t="shared" si="0"/>
        <v>3.853815025265761E-2</v>
      </c>
      <c r="E24" s="204">
        <f t="shared" si="0"/>
        <v>4.6779803625491168E-2</v>
      </c>
      <c r="F24" s="204">
        <f t="shared" si="0"/>
        <v>3.6094277651848028E-2</v>
      </c>
      <c r="G24" s="204">
        <f t="shared" si="0"/>
        <v>5.597996468595734E-2</v>
      </c>
      <c r="H24" s="204"/>
      <c r="I24" s="190"/>
    </row>
    <row r="25" spans="3:14" ht="17.850000000000001" customHeight="1">
      <c r="C25" s="198">
        <v>2011</v>
      </c>
      <c r="D25" s="204">
        <f t="shared" si="0"/>
        <v>2.8265126890230308E-2</v>
      </c>
      <c r="E25" s="204">
        <f t="shared" si="0"/>
        <v>9.8248887613030522E-3</v>
      </c>
      <c r="F25" s="204">
        <f t="shared" si="0"/>
        <v>2.8597260824431592E-2</v>
      </c>
      <c r="G25" s="204">
        <f t="shared" si="0"/>
        <v>2.5499496664334709E-2</v>
      </c>
      <c r="H25" s="204"/>
      <c r="I25" s="190"/>
    </row>
    <row r="26" spans="3:14" ht="17.850000000000001" customHeight="1">
      <c r="C26" s="198">
        <v>2012</v>
      </c>
      <c r="D26" s="204">
        <f t="shared" si="0"/>
        <v>-1.4902515167579566E-2</v>
      </c>
      <c r="E26" s="204">
        <f t="shared" si="0"/>
        <v>-1.2209595690396369E-2</v>
      </c>
      <c r="F26" s="204">
        <f t="shared" si="0"/>
        <v>2.3819600438411026E-2</v>
      </c>
      <c r="G26" s="204">
        <f t="shared" si="0"/>
        <v>4.1511725606661942E-2</v>
      </c>
      <c r="H26" s="204"/>
      <c r="I26" s="190"/>
    </row>
    <row r="27" spans="3:14" ht="17.850000000000001" customHeight="1">
      <c r="C27" s="198">
        <v>2013</v>
      </c>
      <c r="D27" s="204">
        <f t="shared" si="0"/>
        <v>2.0629036115760169E-3</v>
      </c>
      <c r="E27" s="204">
        <f t="shared" si="0"/>
        <v>2.4944061126259909E-2</v>
      </c>
      <c r="F27" s="204">
        <f t="shared" si="0"/>
        <v>1.2485955949377736E-2</v>
      </c>
      <c r="G27" s="204">
        <f t="shared" si="0"/>
        <v>3.4881027500659023E-2</v>
      </c>
      <c r="H27" s="204"/>
      <c r="I27" s="190"/>
    </row>
    <row r="28" spans="3:14" ht="17.850000000000001" customHeight="1">
      <c r="C28" s="198">
        <v>2014</v>
      </c>
      <c r="D28" s="204">
        <f t="shared" si="0"/>
        <v>-8.6622708874104504E-3</v>
      </c>
      <c r="E28" s="204">
        <f t="shared" si="0"/>
        <v>7.6513779499931545E-4</v>
      </c>
      <c r="F28" s="204">
        <f t="shared" si="0"/>
        <v>-6.2288011389808329E-3</v>
      </c>
      <c r="G28" s="204">
        <f t="shared" si="0"/>
        <v>1.469544009138346E-2</v>
      </c>
      <c r="H28" s="204"/>
      <c r="I28" s="190"/>
      <c r="K28" s="19"/>
      <c r="L28" s="19"/>
      <c r="M28" s="19"/>
      <c r="N28" s="19"/>
    </row>
    <row r="29" spans="3:14" ht="17.850000000000001" customHeight="1">
      <c r="C29" s="198">
        <v>2015</v>
      </c>
      <c r="D29" s="204">
        <f t="shared" si="0"/>
        <v>-1.3071829855537676E-2</v>
      </c>
      <c r="E29" s="204">
        <f t="shared" si="0"/>
        <v>2.4290333667678965E-2</v>
      </c>
      <c r="F29" s="204">
        <f t="shared" si="0"/>
        <v>-8.5432270433692947E-3</v>
      </c>
      <c r="G29" s="204">
        <f t="shared" si="0"/>
        <v>2.1495725195484816E-2</v>
      </c>
      <c r="H29" s="204"/>
      <c r="I29" s="190"/>
      <c r="K29" s="20"/>
      <c r="L29" s="20"/>
      <c r="M29" s="20"/>
      <c r="N29" s="20"/>
    </row>
    <row r="30" spans="3:14" ht="17.850000000000001" customHeight="1">
      <c r="C30" s="198">
        <v>2016</v>
      </c>
      <c r="D30" s="204">
        <f t="shared" si="0"/>
        <v>-1.0754546286225408E-2</v>
      </c>
      <c r="E30" s="204">
        <f t="shared" si="0"/>
        <v>-6.3206190508799942E-3</v>
      </c>
      <c r="F30" s="204">
        <f t="shared" si="0"/>
        <v>-5.0787309547588588E-3</v>
      </c>
      <c r="G30" s="204">
        <f t="shared" si="0"/>
        <v>-7.8707909511968044E-3</v>
      </c>
      <c r="H30" s="204"/>
      <c r="I30" s="190"/>
      <c r="J30" s="21"/>
      <c r="K30" s="22"/>
      <c r="L30" s="22"/>
      <c r="M30" s="22"/>
      <c r="N30" s="22"/>
    </row>
    <row r="31" spans="3:14" ht="17.850000000000001" customHeight="1">
      <c r="C31" s="198">
        <v>2017</v>
      </c>
      <c r="D31" s="204">
        <f t="shared" si="0"/>
        <v>-2.9901663601147321E-3</v>
      </c>
      <c r="E31" s="204">
        <f t="shared" si="0"/>
        <v>-1.2521794262165042E-2</v>
      </c>
      <c r="F31" s="204">
        <f t="shared" si="0"/>
        <v>-7.3686458778288166E-4</v>
      </c>
      <c r="G31" s="204">
        <f t="shared" si="0"/>
        <v>-1.0432537508349715E-2</v>
      </c>
      <c r="H31" s="204"/>
      <c r="I31" s="190"/>
    </row>
    <row r="32" spans="3:14" ht="17.850000000000001" customHeight="1">
      <c r="C32" s="198">
        <v>2018</v>
      </c>
      <c r="D32" s="204">
        <f t="shared" si="0"/>
        <v>-2.9682153605145034E-3</v>
      </c>
      <c r="E32" s="204">
        <f t="shared" si="0"/>
        <v>-8.9887640449438644E-3</v>
      </c>
      <c r="F32" s="204">
        <f t="shared" si="0"/>
        <v>1.7954280706629078E-3</v>
      </c>
      <c r="G32" s="204">
        <f t="shared" si="0"/>
        <v>-5.4912133002646968E-3</v>
      </c>
      <c r="H32" s="204"/>
      <c r="I32" s="190"/>
    </row>
    <row r="33" spans="2:9" ht="17.850000000000001" customHeight="1">
      <c r="C33" s="198">
        <v>2019</v>
      </c>
      <c r="D33" s="204">
        <f t="shared" si="0"/>
        <v>2.2989076632304206E-2</v>
      </c>
      <c r="E33" s="204">
        <f t="shared" si="0"/>
        <v>3.2468367989852975E-2</v>
      </c>
      <c r="F33" s="204">
        <f t="shared" si="0"/>
        <v>2.6840804238133842E-2</v>
      </c>
      <c r="G33" s="204">
        <f t="shared" si="0"/>
        <v>2.6504008962134007E-2</v>
      </c>
      <c r="H33" s="204"/>
      <c r="I33" s="190"/>
    </row>
    <row r="34" spans="2:9" ht="22.7" customHeight="1">
      <c r="C34" s="200" t="s">
        <v>195</v>
      </c>
      <c r="D34" s="205">
        <f>D19/D41-1</f>
        <v>1.5550554508038772E-2</v>
      </c>
      <c r="E34" s="205">
        <f>E19/E41-1</f>
        <v>6.3666010722257305E-2</v>
      </c>
      <c r="F34" s="205">
        <f>F19/F41-1</f>
        <v>1.079248892678164E-2</v>
      </c>
      <c r="G34" s="205">
        <f>G19/G41-1</f>
        <v>6.9252056560142439E-2</v>
      </c>
      <c r="H34" s="204"/>
      <c r="I34" s="190"/>
    </row>
    <row r="35" spans="2:9" ht="7.5" customHeight="1"/>
    <row r="36" spans="2:9" ht="3.4" customHeight="1">
      <c r="C36" s="206"/>
      <c r="D36" s="206"/>
      <c r="E36" s="206"/>
      <c r="F36" s="206"/>
      <c r="G36" s="206"/>
    </row>
    <row r="37" spans="2:9" ht="23.85" customHeight="1">
      <c r="C37" s="18" t="s">
        <v>174</v>
      </c>
    </row>
    <row r="38" spans="2:9" ht="23.85" customHeight="1">
      <c r="C38" s="18" t="s">
        <v>196</v>
      </c>
    </row>
    <row r="39" spans="2:9" ht="35.65" customHeight="1">
      <c r="B39" s="5"/>
      <c r="C39" s="6"/>
      <c r="D39" s="14" t="s">
        <v>167</v>
      </c>
      <c r="E39" s="14"/>
      <c r="F39" s="14" t="s">
        <v>168</v>
      </c>
      <c r="G39" s="14"/>
      <c r="H39" s="6"/>
      <c r="I39" s="5"/>
    </row>
    <row r="40" spans="2:9" ht="30">
      <c r="B40" s="5"/>
      <c r="C40" s="6"/>
      <c r="D40" s="15" t="s">
        <v>29</v>
      </c>
      <c r="E40" s="15" t="s">
        <v>30</v>
      </c>
      <c r="F40" s="15" t="s">
        <v>29</v>
      </c>
      <c r="G40" s="15" t="s">
        <v>30</v>
      </c>
      <c r="H40" s="6"/>
      <c r="I40" s="5"/>
    </row>
    <row r="41" spans="2:9" ht="21.4" customHeight="1">
      <c r="B41" s="5"/>
      <c r="C41" s="16">
        <v>43617</v>
      </c>
      <c r="D41" s="17">
        <v>986.46</v>
      </c>
      <c r="E41" s="17">
        <v>1438.13</v>
      </c>
      <c r="F41" s="17">
        <v>961.78</v>
      </c>
      <c r="G41" s="17">
        <v>1318.95</v>
      </c>
      <c r="H41" s="6"/>
      <c r="I41" s="5"/>
    </row>
    <row r="42" spans="2:9" ht="19.7" customHeight="1">
      <c r="B42" s="5"/>
      <c r="C42" s="6"/>
      <c r="D42" s="6"/>
      <c r="E42" s="6"/>
      <c r="F42" s="6"/>
      <c r="G42" s="6"/>
      <c r="H42" s="6"/>
      <c r="I42" s="5"/>
    </row>
    <row r="43" spans="2:9">
      <c r="B43" s="5"/>
      <c r="C43" s="6"/>
      <c r="D43" s="6"/>
      <c r="E43" s="6"/>
      <c r="F43" s="6"/>
      <c r="G43" s="6"/>
      <c r="H43" s="6"/>
      <c r="I43" s="5"/>
    </row>
    <row r="44" spans="2:9">
      <c r="B44" s="6"/>
      <c r="C44" s="6"/>
      <c r="D44" s="6"/>
      <c r="E44" s="6"/>
      <c r="F44" s="6"/>
      <c r="G44" s="6"/>
      <c r="H44" s="5"/>
      <c r="I44" s="5"/>
    </row>
    <row r="45" spans="2:9">
      <c r="B45" s="6"/>
      <c r="C45" s="5"/>
      <c r="D45" s="5"/>
      <c r="E45" s="5"/>
      <c r="F45" s="5"/>
      <c r="G45" s="5"/>
      <c r="H45" s="5"/>
      <c r="I45" s="5"/>
    </row>
    <row r="46" spans="2:9">
      <c r="B46" s="6"/>
      <c r="C46" s="5"/>
      <c r="D46" s="5"/>
      <c r="E46" s="5"/>
      <c r="F46" s="5"/>
      <c r="G46" s="5"/>
      <c r="H46" s="5"/>
      <c r="I46" s="5"/>
    </row>
    <row r="47" spans="2:9">
      <c r="C47" s="8"/>
      <c r="D47" s="8"/>
      <c r="E47" s="8"/>
      <c r="F47" s="8"/>
      <c r="G47" s="8"/>
      <c r="H47" s="8"/>
      <c r="I47" s="8"/>
    </row>
    <row r="48" spans="2:9">
      <c r="C48" s="8"/>
      <c r="D48" s="8"/>
      <c r="E48" s="8"/>
      <c r="F48" s="8"/>
      <c r="G48" s="8"/>
      <c r="H48" s="8"/>
      <c r="I48" s="8"/>
    </row>
  </sheetData>
  <mergeCells count="1">
    <mergeCell ref="C4:C5"/>
  </mergeCells>
  <hyperlinks>
    <hyperlink ref="I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SORIA ARRIBAS, ROSA MARIA</cp:lastModifiedBy>
  <cp:lastPrinted>2020-06-17T08:08:00Z</cp:lastPrinted>
  <dcterms:created xsi:type="dcterms:W3CDTF">2016-11-17T11:36:14Z</dcterms:created>
  <dcterms:modified xsi:type="dcterms:W3CDTF">2020-07-22T06:46:55Z</dcterms:modified>
</cp:coreProperties>
</file>