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Diciembre próximo\"/>
    </mc:Choice>
  </mc:AlternateContent>
  <xr:revisionPtr revIDLastSave="0" documentId="13_ncr:1_{20B81B17-56B0-4061-971E-8CBE3E92DF6D}" xr6:coauthVersionLast="47" xr6:coauthVersionMax="47" xr10:uidLastSave="{00000000-0000-0000-0000-000000000000}"/>
  <bookViews>
    <workbookView xWindow="20370" yWindow="-90" windowWidth="29040" windowHeight="1599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30" l="1"/>
  <c r="G51" i="30"/>
  <c r="E51" i="30"/>
  <c r="L4" i="30" l="1"/>
  <c r="C21" i="25"/>
  <c r="T52" i="30"/>
  <c r="E25" i="30"/>
  <c r="G25" i="30"/>
  <c r="H25" i="30"/>
  <c r="I25" i="30"/>
  <c r="D21" i="25"/>
  <c r="E21" i="25"/>
  <c r="F21" i="25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B5" i="16" l="1"/>
  <c r="C5" i="15"/>
</calcChain>
</file>

<file path=xl/sharedStrings.xml><?xml version="1.0" encoding="utf-8"?>
<sst xmlns="http://schemas.openxmlformats.org/spreadsheetml/2006/main" count="906" uniqueCount="228">
  <si>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</si>
  <si>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</si>
  <si>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</si>
  <si>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</si>
  <si>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</si>
  <si>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</si>
  <si>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</si>
  <si>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</si>
  <si>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</si>
  <si>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</si>
  <si>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</si>
  <si>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</si>
  <si>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</si>
  <si>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</si>
  <si>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</si>
  <si>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</si>
  <si>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</si>
  <si>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</si>
  <si>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</si>
  <si>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</si>
  <si>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</si>
  <si>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</si>
  <si>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</si>
  <si>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</si>
  <si>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</si>
  <si>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</si>
  <si>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</si>
  <si>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</si>
  <si>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</si>
  <si>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</si>
  <si>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</si>
  <si>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</si>
  <si>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</si>
  <si>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</si>
  <si>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</si>
  <si>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</si>
  <si>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</si>
  <si>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</si>
  <si>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</si>
  <si>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</si>
  <si>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</si>
  <si>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</si>
  <si>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</si>
  <si>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</si>
  <si>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</si>
  <si>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</si>
  <si>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</si>
  <si>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</si>
  <si>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</si>
  <si>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</si>
  <si>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</si>
  <si>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</si>
  <si>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</si>
  <si>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</si>
  <si>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</si>
  <si>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</si>
  <si>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</si>
  <si>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</si>
  <si>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</si>
  <si>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</si>
  <si>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</si>
  <si>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</si>
  <si>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</si>
  <si>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</si>
  <si>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</si>
  <si>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</si>
  <si>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</si>
  <si>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</si>
  <si>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</si>
  <si>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</si>
  <si>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</si>
  <si>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</si>
  <si>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</si>
  <si>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</si>
  <si>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</si>
  <si>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</si>
  <si>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</si>
  <si>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</si>
  <si>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</si>
  <si>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</si>
  <si>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</si>
  <si>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</si>
  <si>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</si>
  <si>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</si>
  <si>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</si>
  <si>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</si>
  <si>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</si>
  <si>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</si>
  <si>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</si>
  <si>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</si>
  <si>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</si>
  <si>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</si>
  <si>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</si>
  <si>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</si>
  <si>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</si>
  <si>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</si>
  <si>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</si>
  <si>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</si>
  <si>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</si>
  <si>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</si>
  <si>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</si>
  <si>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</si>
  <si>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</si>
  <si>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</si>
  <si>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</si>
  <si>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</si>
  <si>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</si>
  <si>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</si>
  <si>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</si>
  <si>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</si>
  <si>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</si>
  <si>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</si>
  <si>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</si>
  <si>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</si>
  <si>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</si>
  <si>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</si>
  <si>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</si>
  <si>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</si>
  <si>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</si>
  <si>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</si>
  <si>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</si>
  <si>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</si>
  <si>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</si>
  <si>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</si>
  <si>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</si>
  <si>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</si>
  <si>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</si>
  <si>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</si>
  <si>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</si>
  <si>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</si>
  <si>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</si>
  <si>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</si>
  <si>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</si>
  <si>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</si>
  <si>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</si>
  <si>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</si>
  <si>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</si>
  <si>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</si>
  <si>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</si>
  <si>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</si>
  <si>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</si>
  <si>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</si>
  <si>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</si>
  <si>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</si>
  <si>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</si>
  <si>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</si>
  <si>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</si>
  <si>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</si>
  <si>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</si>
  <si>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</si>
  <si>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</si>
  <si>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</si>
  <si>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</si>
  <si>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</si>
  <si>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</si>
  <si>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</si>
  <si>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</si>
  <si>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</si>
  <si>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</si>
  <si>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</si>
  <si>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</si>
  <si>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</si>
  <si>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</si>
  <si>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</si>
  <si>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</si>
  <si>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</si>
  <si>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</si>
  <si>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</si>
  <si>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</si>
  <si>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</si>
  <si>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</si>
  <si>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</si>
  <si>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</si>
  <si>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</si>
  <si>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</si>
  <si>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</si>
  <si>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</si>
  <si>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</si>
  <si>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</si>
  <si>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</si>
  <si>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</si>
  <si>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</si>
  <si>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</si>
  <si>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</si>
  <si>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</si>
  <si>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</si>
  <si>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</si>
  <si>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</si>
  <si>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</si>
  <si>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</si>
  <si>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</si>
  <si>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</si>
  <si>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</si>
  <si>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</si>
  <si>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</si>
  <si>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</si>
  <si>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</si>
  <si>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</si>
  <si>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</si>
  <si>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</si>
  <si>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</si>
  <si>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</si>
  <si>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</si>
  <si>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</si>
  <si>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</si>
  <si>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</si>
  <si>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</si>
  <si>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</si>
  <si>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</si>
  <si>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</si>
  <si>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</si>
  <si>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años</t>
  </si>
  <si>
    <t>Tasa de variación anual</t>
  </si>
  <si>
    <t>PENSIÓN MEDIA (€/mes)</t>
  </si>
  <si>
    <t>% SOBRE
  TOTAL
 NACIONAL</t>
  </si>
  <si>
    <t>PENSIÓN MEDIA MENSUAL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</si>
  <si>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43 pensiones de las que no consta el género</t>
    </r>
  </si>
  <si>
    <t>PENSIONISTAS DEL SISTEMA DE SEGURIDAD SOCIAL  A 1 DE DICIEMBRE DE 2022</t>
  </si>
  <si>
    <t>PENSIONES CONTRIBUTIVAS EN VIGOR A 1 DE DICIEMBRE DE 2022</t>
  </si>
  <si>
    <t>NOVIEMBRE 2022</t>
  </si>
  <si>
    <t>Datos a 1 de Diciembre de 2022</t>
  </si>
  <si>
    <t xml:space="preserve">  1 de Diciembre de 2022</t>
  </si>
  <si>
    <t>Noviembre 2022</t>
  </si>
  <si>
    <t>Noviembre 2022 (2)</t>
  </si>
  <si>
    <t>(2) Incremento sobre Noviembre 2021</t>
  </si>
  <si>
    <t>1 de  Diciembre de 2022</t>
  </si>
  <si>
    <t>1 de Diciembre de 2022</t>
  </si>
  <si>
    <t>Datos a 01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</si>
</sst>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92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49" fillId="0" borderId="0" xfId="18" applyFont="1" applyAlignment="1">
      <alignment horizontal="right" indent="2"/>
    </xf>
    <xf numFmtId="0" fontId="50" fillId="0" borderId="0" xfId="18" applyFont="1" applyAlignment="1">
      <alignment horizontal="right" indent="2"/>
    </xf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4" fontId="10" fillId="0" borderId="0" xfId="18" applyNumberFormat="1" applyFont="1"/>
    <xf numFmtId="0" fontId="86" fillId="0" borderId="0" xfId="18" applyFont="1" applyAlignment="1">
      <alignment horizontal="centerContinuous" vertical="center"/>
    </xf>
    <xf numFmtId="0" fontId="10" fillId="0" borderId="0" xfId="18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42" fillId="29" borderId="0" xfId="18" applyFont="1" applyFill="1" applyAlignment="1">
      <alignment horizontal="center" vertical="center" wrapText="1"/>
    </xf>
    <xf numFmtId="0" fontId="53" fillId="29" borderId="0" xfId="18" applyFont="1" applyFill="1" applyAlignment="1">
      <alignment horizontal="center" vertical="center" wrapText="1"/>
    </xf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0" fontId="69" fillId="3" borderId="0" xfId="18" applyFont="1" applyFill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Font="1"/>
    <xf numFmtId="0" fontId="90" fillId="0" borderId="0" xfId="18" applyFont="1"/>
    <xf numFmtId="0" fontId="90" fillId="5" borderId="0" xfId="18" applyFont="1" applyFill="1"/>
    <xf numFmtId="0" fontId="53" fillId="4" borderId="0" xfId="18" applyFont="1" applyFill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Font="1"/>
    <xf numFmtId="3" fontId="53" fillId="0" borderId="0" xfId="18" applyNumberFormat="1" applyFont="1" applyAlignment="1">
      <alignment horizontal="right" indent="1"/>
    </xf>
    <xf numFmtId="4" fontId="53" fillId="0" borderId="0" xfId="18" applyNumberFormat="1" applyFont="1" applyAlignment="1">
      <alignment horizontal="right" indent="1"/>
    </xf>
    <xf numFmtId="3" fontId="69" fillId="0" borderId="0" xfId="18" applyNumberFormat="1" applyFont="1" applyAlignment="1">
      <alignment horizontal="right" vertical="center" indent="1"/>
    </xf>
    <xf numFmtId="4" fontId="69" fillId="0" borderId="0" xfId="18" applyNumberFormat="1" applyFont="1" applyAlignment="1">
      <alignment horizontal="right" vertical="center" indent="1"/>
    </xf>
    <xf numFmtId="0" fontId="92" fillId="0" borderId="0" xfId="18" applyFont="1" applyAlignment="1">
      <alignment horizontal="right" indent="2"/>
    </xf>
    <xf numFmtId="3" fontId="53" fillId="0" borderId="0" xfId="18" applyNumberFormat="1" applyFont="1"/>
    <xf numFmtId="4" fontId="53" fillId="0" borderId="0" xfId="18" applyNumberFormat="1" applyFont="1"/>
    <xf numFmtId="0" fontId="53" fillId="0" borderId="0" xfId="18" applyFont="1" applyAlignment="1">
      <alignment horizontal="right"/>
    </xf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14" fontId="53" fillId="0" borderId="0" xfId="18" applyNumberFormat="1" applyFont="1"/>
    <xf numFmtId="0" fontId="93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1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0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6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5" fillId="0" borderId="0" xfId="0" applyFont="1" applyAlignment="1">
      <alignment horizontal="left" vertical="center"/>
    </xf>
    <xf numFmtId="0" fontId="100" fillId="0" borderId="0" xfId="0" applyFont="1" applyAlignment="1">
      <alignment horizontal="left" vertical="center"/>
    </xf>
    <xf numFmtId="3" fontId="100" fillId="0" borderId="0" xfId="0" applyNumberFormat="1" applyFont="1" applyAlignment="1">
      <alignment vertical="center"/>
    </xf>
    <xf numFmtId="168" fontId="100" fillId="0" borderId="0" xfId="0" applyNumberFormat="1" applyFont="1" applyAlignment="1">
      <alignment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 wrapText="1"/>
    </xf>
    <xf numFmtId="0" fontId="105" fillId="0" borderId="0" xfId="0" applyFont="1" applyAlignment="1">
      <alignment vertical="center"/>
    </xf>
    <xf numFmtId="0" fontId="100" fillId="0" borderId="0" xfId="0" applyFont="1" applyAlignment="1">
      <alignment horizontal="left" vertical="center" wrapText="1"/>
    </xf>
    <xf numFmtId="0" fontId="98" fillId="0" borderId="0" xfId="0" applyFont="1" applyAlignment="1">
      <alignment vertical="center"/>
    </xf>
    <xf numFmtId="3" fontId="100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right" vertical="center" wrapText="1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2" fillId="0" borderId="0" xfId="0" quotePrefix="1" applyFont="1" applyAlignment="1">
      <alignment horizontal="right" vertical="center" wrapText="1"/>
    </xf>
    <xf numFmtId="0" fontId="106" fillId="0" borderId="0" xfId="0" applyFont="1" applyAlignment="1">
      <alignment horizontal="right" vertical="center" wrapText="1"/>
    </xf>
    <xf numFmtId="3" fontId="100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97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 wrapText="1"/>
    </xf>
    <xf numFmtId="0" fontId="64" fillId="0" borderId="0" xfId="7" applyFont="1"/>
    <xf numFmtId="0" fontId="111" fillId="0" borderId="0" xfId="0" applyFont="1"/>
    <xf numFmtId="3" fontId="112" fillId="0" borderId="0" xfId="0" applyNumberFormat="1" applyFont="1" applyAlignment="1">
      <alignment vertical="center"/>
    </xf>
    <xf numFmtId="168" fontId="112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168" fontId="114" fillId="0" borderId="0" xfId="0" applyNumberFormat="1" applyFont="1" applyAlignment="1">
      <alignment vertical="center"/>
    </xf>
    <xf numFmtId="0" fontId="115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/>
    </xf>
    <xf numFmtId="0" fontId="115" fillId="0" borderId="0" xfId="0" applyFont="1" applyAlignment="1">
      <alignment horizontal="right" vertical="center"/>
    </xf>
    <xf numFmtId="0" fontId="116" fillId="0" borderId="0" xfId="0" applyFont="1" applyAlignment="1">
      <alignment horizontal="left" vertical="center"/>
    </xf>
    <xf numFmtId="0" fontId="114" fillId="0" borderId="0" xfId="0" applyFont="1" applyAlignment="1">
      <alignment horizontal="left" vertical="center"/>
    </xf>
    <xf numFmtId="3" fontId="114" fillId="0" borderId="0" xfId="0" applyNumberFormat="1" applyFont="1" applyAlignment="1">
      <alignment vertical="center"/>
    </xf>
    <xf numFmtId="0" fontId="115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100" fillId="0" borderId="0" xfId="1" applyNumberFormat="1" applyFont="1" applyAlignment="1">
      <alignment vertical="center"/>
    </xf>
    <xf numFmtId="3" fontId="100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9" fillId="0" borderId="0" xfId="139" applyNumberFormat="1" applyFont="1"/>
    <xf numFmtId="4" fontId="119" fillId="0" borderId="0" xfId="139" applyNumberFormat="1" applyFont="1"/>
    <xf numFmtId="0" fontId="117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4" fontId="137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88" fillId="0" borderId="18" xfId="18" applyFont="1" applyBorder="1" applyAlignment="1">
      <alignment horizontal="centerContinuous" vertical="center"/>
    </xf>
    <xf numFmtId="0" fontId="53" fillId="0" borderId="18" xfId="18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Font="1" applyBorder="1"/>
    <xf numFmtId="0" fontId="69" fillId="109" borderId="18" xfId="18" applyFont="1" applyFill="1" applyBorder="1" applyAlignment="1">
      <alignment horizontal="center" vertical="center"/>
    </xf>
    <xf numFmtId="0" fontId="92" fillId="0" borderId="18" xfId="18" applyFont="1" applyBorder="1" applyAlignment="1">
      <alignment horizontal="right" indent="2"/>
    </xf>
    <xf numFmtId="4" fontId="53" fillId="0" borderId="18" xfId="18" applyNumberFormat="1" applyFont="1" applyBorder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0" fontId="69" fillId="109" borderId="18" xfId="18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Font="1" applyBorder="1" applyAlignment="1">
      <alignment horizontal="center" vertical="center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1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49" fontId="0" fillId="0" borderId="0" xfId="0" applyNumberForma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66" fillId="0" borderId="0" xfId="7" applyNumberFormat="1" applyFont="1"/>
    <xf numFmtId="0" fontId="69" fillId="0" borderId="0" xfId="7" applyFont="1"/>
    <xf numFmtId="0" fontId="67" fillId="0" borderId="0" xfId="7" applyFont="1" applyAlignment="1">
      <alignment vertical="top"/>
    </xf>
    <xf numFmtId="0" fontId="53" fillId="0" borderId="24" xfId="18" applyFont="1" applyBorder="1" applyAlignment="1">
      <alignment horizontal="right" indent="2"/>
    </xf>
    <xf numFmtId="0" fontId="53" fillId="0" borderId="25" xfId="18" applyFont="1" applyBorder="1"/>
    <xf numFmtId="0" fontId="53" fillId="0" borderId="26" xfId="18" applyFont="1" applyBorder="1"/>
    <xf numFmtId="3" fontId="53" fillId="0" borderId="26" xfId="18" applyNumberFormat="1" applyFont="1" applyBorder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2" fontId="141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0" fontId="73" fillId="0" borderId="0" xfId="7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quotePrefix="1" applyFont="1"/>
    <xf numFmtId="9" fontId="143" fillId="0" borderId="0" xfId="238" applyFont="1"/>
    <xf numFmtId="4" fontId="144" fillId="0" borderId="0" xfId="139" applyNumberFormat="1" applyFont="1"/>
    <xf numFmtId="43" fontId="0" fillId="0" borderId="0" xfId="239" applyFont="1"/>
    <xf numFmtId="0" fontId="82" fillId="0" borderId="0" xfId="7" applyFont="1"/>
    <xf numFmtId="3" fontId="148" fillId="0" borderId="0" xfId="139" applyNumberFormat="1" applyFont="1"/>
    <xf numFmtId="10" fontId="148" fillId="0" borderId="0" xfId="238" applyNumberFormat="1" applyFont="1" applyAlignment="1"/>
    <xf numFmtId="4" fontId="148" fillId="0" borderId="0" xfId="139" applyNumberFormat="1" applyFo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50" fillId="0" borderId="0" xfId="7" applyFont="1"/>
    <xf numFmtId="2" fontId="150" fillId="0" borderId="0" xfId="7" applyNumberFormat="1" applyFont="1"/>
    <xf numFmtId="10" fontId="138" fillId="0" borderId="0" xfId="238" applyNumberFormat="1" applyFont="1" applyFill="1" applyBorder="1" applyAlignment="1"/>
    <xf numFmtId="0" fontId="151" fillId="0" borderId="0" xfId="7" applyFont="1"/>
    <xf numFmtId="9" fontId="151" fillId="0" borderId="0" xfId="238" applyFont="1"/>
    <xf numFmtId="4" fontId="151" fillId="0" borderId="0" xfId="7" applyNumberFormat="1" applyFont="1"/>
    <xf numFmtId="3" fontId="69" fillId="0" borderId="18" xfId="7" applyNumberFormat="1" applyFont="1" applyBorder="1" applyAlignment="1">
      <alignment horizontal="right"/>
    </xf>
    <xf numFmtId="3" fontId="53" fillId="0" borderId="0" xfId="7" applyNumberFormat="1" applyFont="1" applyProtection="1">
      <protection locked="0"/>
    </xf>
    <xf numFmtId="49" fontId="56" fillId="29" borderId="0" xfId="17" applyNumberFormat="1" applyFont="1" applyFill="1" applyAlignment="1">
      <alignment horizontal="center" vertical="center" wrapText="1"/>
    </xf>
    <xf numFmtId="0" fontId="71" fillId="0" borderId="0" xfId="7" applyFont="1" applyAlignment="1">
      <alignment horizontal="center" vertical="top"/>
    </xf>
    <xf numFmtId="0" fontId="56" fillId="31" borderId="0" xfId="7" applyFont="1" applyFill="1" applyAlignment="1">
      <alignment horizontal="right" vertical="center"/>
    </xf>
    <xf numFmtId="0" fontId="56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4" fillId="0" borderId="0" xfId="0" quotePrefix="1" applyFont="1" applyAlignment="1">
      <alignment vertical="center" wrapText="1"/>
    </xf>
    <xf numFmtId="0" fontId="100" fillId="0" borderId="0" xfId="0" applyFont="1" applyAlignment="1">
      <alignment horizontal="center" vertical="center" wrapText="1"/>
    </xf>
    <xf numFmtId="0" fontId="100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18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0.45479757482718131</c:v>
                </c:pt>
                <c:pt idx="1">
                  <c:v>0.12435452846653965</c:v>
                </c:pt>
                <c:pt idx="2">
                  <c:v>0.27984109361221909</c:v>
                </c:pt>
                <c:pt idx="3">
                  <c:v>0.14100680309405997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359365</c:v>
                </c:pt>
                <c:pt idx="1">
                  <c:v>28870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6180576</c:v>
                </c:pt>
                <c:pt idx="1">
                  <c:v>1560364</c:v>
                </c:pt>
                <c:pt idx="2">
                  <c:v>944494</c:v>
                </c:pt>
                <c:pt idx="3">
                  <c:v>324005</c:v>
                </c:pt>
                <c:pt idx="4">
                  <c:v>44111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240342892918201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4462615</c:v>
                </c:pt>
                <c:pt idx="1" formatCode="#,##0">
                  <c:v>4590894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1479360</c:v>
                </c:pt>
                <c:pt idx="1">
                  <c:v>281155</c:v>
                </c:pt>
                <c:pt idx="2">
                  <c:v>270838</c:v>
                </c:pt>
                <c:pt idx="3">
                  <c:v>180615</c:v>
                </c:pt>
                <c:pt idx="4">
                  <c:v>325967</c:v>
                </c:pt>
                <c:pt idx="5">
                  <c:v>130080</c:v>
                </c:pt>
                <c:pt idx="6">
                  <c:v>566815</c:v>
                </c:pt>
                <c:pt idx="7">
                  <c:v>363003</c:v>
                </c:pt>
                <c:pt idx="8">
                  <c:v>1553374</c:v>
                </c:pt>
                <c:pt idx="9">
                  <c:v>923928</c:v>
                </c:pt>
                <c:pt idx="10">
                  <c:v>218106</c:v>
                </c:pt>
                <c:pt idx="11">
                  <c:v>681901</c:v>
                </c:pt>
                <c:pt idx="12">
                  <c:v>1118266</c:v>
                </c:pt>
                <c:pt idx="13">
                  <c:v>231920</c:v>
                </c:pt>
                <c:pt idx="14">
                  <c:v>129998</c:v>
                </c:pt>
                <c:pt idx="15">
                  <c:v>516302</c:v>
                </c:pt>
                <c:pt idx="16">
                  <c:v>65380</c:v>
                </c:pt>
                <c:pt idx="17">
                  <c:v>8488</c:v>
                </c:pt>
                <c:pt idx="18">
                  <c:v>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Diciembre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9.994.836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10.942.997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+ 6,15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1.094,87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1.259,79 €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9.053.550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DICIEMBRE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769.8316472099998</v>
          </cell>
          <cell r="D3">
            <v>5.7188764989583252E-2</v>
          </cell>
          <cell r="E3">
            <v>6.1872805150472665E-2</v>
          </cell>
        </row>
        <row r="4">
          <cell r="A4">
            <v>2</v>
          </cell>
          <cell r="B4" t="str">
            <v>CATALUÑA</v>
          </cell>
          <cell r="C4">
            <v>1994.8125195299997</v>
          </cell>
          <cell r="D4">
            <v>6.205395632903854E-2</v>
          </cell>
          <cell r="E4">
            <v>6.1872805150472665E-2</v>
          </cell>
        </row>
        <row r="5">
          <cell r="A5">
            <v>3</v>
          </cell>
          <cell r="B5" t="str">
            <v>GALICIA</v>
          </cell>
          <cell r="C5">
            <v>716.11385054999948</v>
          </cell>
          <cell r="D5">
            <v>5.6915274324141008E-2</v>
          </cell>
          <cell r="E5">
            <v>6.1872805150472665E-2</v>
          </cell>
        </row>
        <row r="6">
          <cell r="A6">
            <v>4</v>
          </cell>
          <cell r="B6" t="str">
            <v>ANDALUCÍA</v>
          </cell>
          <cell r="C6">
            <v>1577.4188485700024</v>
          </cell>
          <cell r="D6">
            <v>6.2555324513291488E-2</v>
          </cell>
          <cell r="E6">
            <v>6.1872805150472665E-2</v>
          </cell>
        </row>
        <row r="7">
          <cell r="A7">
            <v>5</v>
          </cell>
          <cell r="B7" t="str">
            <v>ASTURIAS</v>
          </cell>
          <cell r="C7">
            <v>383.32437581999977</v>
          </cell>
          <cell r="D7">
            <v>4.6740084891919054E-2</v>
          </cell>
          <cell r="E7">
            <v>6.1872805150472665E-2</v>
          </cell>
        </row>
        <row r="8">
          <cell r="A8">
            <v>6</v>
          </cell>
          <cell r="B8" t="str">
            <v>CANTABRIA</v>
          </cell>
          <cell r="C8">
            <v>165.65211662999997</v>
          </cell>
          <cell r="D8">
            <v>5.6157576430169831E-2</v>
          </cell>
          <cell r="E8">
            <v>6.1872805150472665E-2</v>
          </cell>
        </row>
        <row r="9">
          <cell r="A9">
            <v>7</v>
          </cell>
          <cell r="B9" t="str">
            <v>RIOJA (LA)</v>
          </cell>
          <cell r="C9">
            <v>77.087430030000007</v>
          </cell>
          <cell r="D9">
            <v>6.1618430299900329E-2</v>
          </cell>
          <cell r="E9">
            <v>6.1872805150472665E-2</v>
          </cell>
        </row>
        <row r="10">
          <cell r="A10">
            <v>8</v>
          </cell>
          <cell r="B10" t="str">
            <v>MURCIA</v>
          </cell>
          <cell r="C10">
            <v>245.34335028999988</v>
          </cell>
          <cell r="D10">
            <v>6.1605957160176139E-2</v>
          </cell>
          <cell r="E10">
            <v>6.1872805150472665E-2</v>
          </cell>
        </row>
        <row r="11">
          <cell r="A11">
            <v>9</v>
          </cell>
          <cell r="B11" t="str">
            <v>C. VALENCIANA</v>
          </cell>
          <cell r="C11">
            <v>1025.2064912100006</v>
          </cell>
          <cell r="D11">
            <v>6.1846945949296961E-2</v>
          </cell>
          <cell r="E11">
            <v>6.1872805150472665E-2</v>
          </cell>
        </row>
        <row r="12">
          <cell r="A12">
            <v>10</v>
          </cell>
          <cell r="B12" t="str">
            <v>ARAGÓN</v>
          </cell>
          <cell r="C12">
            <v>354.86532540999985</v>
          </cell>
          <cell r="D12">
            <v>6.1271092717121167E-2</v>
          </cell>
          <cell r="E12">
            <v>6.1872805150472665E-2</v>
          </cell>
        </row>
        <row r="13">
          <cell r="A13">
            <v>11</v>
          </cell>
          <cell r="B13" t="str">
            <v>CASTILLA - LA MANCHA</v>
          </cell>
          <cell r="C13">
            <v>385.47741263</v>
          </cell>
          <cell r="D13">
            <v>6.3491725507275776E-2</v>
          </cell>
          <cell r="E13">
            <v>6.1872805150472665E-2</v>
          </cell>
        </row>
        <row r="14">
          <cell r="A14">
            <v>12</v>
          </cell>
          <cell r="B14" t="str">
            <v>CANARIAS</v>
          </cell>
          <cell r="C14">
            <v>345.99369073999981</v>
          </cell>
          <cell r="D14">
            <v>7.0978918270987679E-2</v>
          </cell>
          <cell r="E14">
            <v>6.1872805150472665E-2</v>
          </cell>
        </row>
        <row r="15">
          <cell r="A15">
            <v>13</v>
          </cell>
          <cell r="B15" t="str">
            <v>NAVARRA</v>
          </cell>
          <cell r="C15">
            <v>176.72719517000004</v>
          </cell>
          <cell r="D15">
            <v>6.2536894463188331E-2</v>
          </cell>
          <cell r="E15">
            <v>6.1872805150472665E-2</v>
          </cell>
        </row>
        <row r="16">
          <cell r="A16">
            <v>14</v>
          </cell>
          <cell r="B16" t="str">
            <v>EXTREMADURA</v>
          </cell>
          <cell r="C16">
            <v>211.97670379999991</v>
          </cell>
          <cell r="D16">
            <v>6.1586466539694351E-2</v>
          </cell>
          <cell r="E16">
            <v>6.1872805150472665E-2</v>
          </cell>
        </row>
        <row r="17">
          <cell r="A17">
            <v>15</v>
          </cell>
          <cell r="B17" t="str">
            <v>ILLES BALEARS</v>
          </cell>
          <cell r="C17">
            <v>205.25263950000002</v>
          </cell>
          <cell r="D17">
            <v>6.8684379092485148E-2</v>
          </cell>
          <cell r="E17">
            <v>6.1872805150472665E-2</v>
          </cell>
        </row>
        <row r="18">
          <cell r="A18">
            <v>16</v>
          </cell>
          <cell r="B18" t="str">
            <v>MADRID</v>
          </cell>
          <cell r="C18">
            <v>1543.0485182999989</v>
          </cell>
          <cell r="D18">
            <v>6.8184287492241369E-2</v>
          </cell>
          <cell r="E18">
            <v>6.1872805150472665E-2</v>
          </cell>
        </row>
        <row r="19">
          <cell r="A19">
            <v>17</v>
          </cell>
          <cell r="B19" t="str">
            <v>CASTILLA Y LEÓN</v>
          </cell>
          <cell r="C19">
            <v>670.23207090000051</v>
          </cell>
          <cell r="D19">
            <v>5.8646588243200792E-2</v>
          </cell>
          <cell r="E19">
            <v>6.1872805150472665E-2</v>
          </cell>
        </row>
        <row r="20">
          <cell r="A20">
            <v>18</v>
          </cell>
          <cell r="B20" t="str">
            <v>CEUTA</v>
          </cell>
          <cell r="C20">
            <v>9.80861698</v>
          </cell>
          <cell r="D20">
            <v>6.0417922795376056E-2</v>
          </cell>
          <cell r="E20">
            <v>6.1872805150472665E-2</v>
          </cell>
        </row>
        <row r="21">
          <cell r="A21">
            <v>19</v>
          </cell>
          <cell r="B21" t="str">
            <v>MELILLA</v>
          </cell>
          <cell r="C21">
            <v>8.8759736699999987</v>
          </cell>
          <cell r="D21">
            <v>8.7520871356064678E-2</v>
          </cell>
          <cell r="E21">
            <v>6.1872805150472665E-2</v>
          </cell>
        </row>
        <row r="26">
          <cell r="A26">
            <v>1</v>
          </cell>
          <cell r="B26" t="str">
            <v>PAÍS VASCO</v>
          </cell>
          <cell r="C26">
            <v>568636</v>
          </cell>
          <cell r="D26">
            <v>4.1498465439724352E-3</v>
          </cell>
          <cell r="E26">
            <v>7.9242120157494433E-3</v>
          </cell>
        </row>
        <row r="27">
          <cell r="A27">
            <v>2</v>
          </cell>
          <cell r="B27" t="str">
            <v>CATALUÑA</v>
          </cell>
          <cell r="C27">
            <v>1756787</v>
          </cell>
          <cell r="D27">
            <v>7.0271156438876936E-3</v>
          </cell>
          <cell r="E27">
            <v>7.9242120157494433E-3</v>
          </cell>
        </row>
        <row r="28">
          <cell r="A28">
            <v>3</v>
          </cell>
          <cell r="B28" t="str">
            <v>GALICIA</v>
          </cell>
          <cell r="C28">
            <v>767908</v>
          </cell>
          <cell r="D28">
            <v>1.0324383795932146E-3</v>
          </cell>
          <cell r="E28">
            <v>7.9242120157494433E-3</v>
          </cell>
        </row>
        <row r="29">
          <cell r="A29">
            <v>4</v>
          </cell>
          <cell r="B29" t="str">
            <v>ANDALUCÍA</v>
          </cell>
          <cell r="C29">
            <v>1615930</v>
          </cell>
          <cell r="D29">
            <v>9.203132162623584E-3</v>
          </cell>
          <cell r="E29">
            <v>7.9242120157494433E-3</v>
          </cell>
        </row>
        <row r="30">
          <cell r="A30">
            <v>5</v>
          </cell>
          <cell r="B30" t="str">
            <v>ASTURIAS</v>
          </cell>
          <cell r="C30">
            <v>299218</v>
          </cell>
          <cell r="D30">
            <v>-3.9612793267822521E-3</v>
          </cell>
          <cell r="E30">
            <v>7.9242120157494433E-3</v>
          </cell>
        </row>
        <row r="31">
          <cell r="A31">
            <v>6</v>
          </cell>
          <cell r="B31" t="str">
            <v>CANTABRIA</v>
          </cell>
          <cell r="C31">
            <v>143528</v>
          </cell>
          <cell r="D31">
            <v>1.9266746712087723E-3</v>
          </cell>
          <cell r="E31">
            <v>7.9242120157494433E-3</v>
          </cell>
        </row>
        <row r="32">
          <cell r="A32">
            <v>7</v>
          </cell>
          <cell r="B32" t="str">
            <v>RIOJA (LA)</v>
          </cell>
          <cell r="C32">
            <v>71690</v>
          </cell>
          <cell r="D32">
            <v>6.6699431299586109E-3</v>
          </cell>
          <cell r="E32">
            <v>7.9242120157494433E-3</v>
          </cell>
        </row>
        <row r="33">
          <cell r="A33">
            <v>8</v>
          </cell>
          <cell r="B33" t="str">
            <v>MURCIA</v>
          </cell>
          <cell r="C33">
            <v>254173</v>
          </cell>
          <cell r="D33">
            <v>7.0125949374610919E-3</v>
          </cell>
          <cell r="E33">
            <v>7.9242120157494433E-3</v>
          </cell>
        </row>
        <row r="34">
          <cell r="A34">
            <v>9</v>
          </cell>
          <cell r="B34" t="str">
            <v>C. VALENCIANA</v>
          </cell>
          <cell r="C34">
            <v>1018490</v>
          </cell>
          <cell r="D34">
            <v>8.1553990048017777E-3</v>
          </cell>
          <cell r="E34">
            <v>7.9242120157494433E-3</v>
          </cell>
        </row>
        <row r="35">
          <cell r="A35">
            <v>10</v>
          </cell>
          <cell r="B35" t="str">
            <v>ARAGÓN</v>
          </cell>
          <cell r="C35">
            <v>307184</v>
          </cell>
          <cell r="D35">
            <v>5.0845793933842476E-3</v>
          </cell>
          <cell r="E35">
            <v>7.9242120157494433E-3</v>
          </cell>
        </row>
        <row r="36">
          <cell r="A36">
            <v>11</v>
          </cell>
          <cell r="B36" t="str">
            <v>CASTILLA - LA MANCHA</v>
          </cell>
          <cell r="C36">
            <v>381635</v>
          </cell>
          <cell r="D36">
            <v>8.4212362068236679E-3</v>
          </cell>
          <cell r="E36">
            <v>7.9242120157494433E-3</v>
          </cell>
        </row>
        <row r="37">
          <cell r="A37">
            <v>12</v>
          </cell>
          <cell r="B37" t="str">
            <v>CANARIAS</v>
          </cell>
          <cell r="C37">
            <v>347526</v>
          </cell>
          <cell r="D37">
            <v>1.8364350830307741E-2</v>
          </cell>
          <cell r="E37">
            <v>7.9242120157494433E-3</v>
          </cell>
        </row>
        <row r="38">
          <cell r="A38">
            <v>13</v>
          </cell>
          <cell r="B38" t="str">
            <v>NAVARRA</v>
          </cell>
          <cell r="C38">
            <v>140935</v>
          </cell>
          <cell r="D38">
            <v>8.760942230747748E-3</v>
          </cell>
          <cell r="E38">
            <v>7.9242120157494433E-3</v>
          </cell>
        </row>
        <row r="39">
          <cell r="A39">
            <v>14</v>
          </cell>
          <cell r="B39" t="str">
            <v>EXTREMADURA</v>
          </cell>
          <cell r="C39">
            <v>232726</v>
          </cell>
          <cell r="D39">
            <v>6.0259713312469376E-3</v>
          </cell>
          <cell r="E39">
            <v>7.9242120157494433E-3</v>
          </cell>
        </row>
        <row r="40">
          <cell r="A40">
            <v>15</v>
          </cell>
          <cell r="B40" t="str">
            <v>ILLES BALEARS</v>
          </cell>
          <cell r="C40">
            <v>201587</v>
          </cell>
          <cell r="D40">
            <v>1.3718262688638738E-2</v>
          </cell>
          <cell r="E40">
            <v>7.9242120157494433E-3</v>
          </cell>
        </row>
        <row r="41">
          <cell r="A41">
            <v>16</v>
          </cell>
          <cell r="B41" t="str">
            <v>MADRID</v>
          </cell>
          <cell r="C41">
            <v>1208719</v>
          </cell>
          <cell r="D41">
            <v>1.7353743494871177E-2</v>
          </cell>
          <cell r="E41">
            <v>7.9242120157494433E-3</v>
          </cell>
        </row>
        <row r="42">
          <cell r="A42">
            <v>17</v>
          </cell>
          <cell r="B42" t="str">
            <v>CASTILLA Y LEÓN</v>
          </cell>
          <cell r="C42">
            <v>615913</v>
          </cell>
          <cell r="D42">
            <v>2.0271138681595691E-3</v>
          </cell>
          <cell r="E42">
            <v>7.9242120157494433E-3</v>
          </cell>
        </row>
        <row r="43">
          <cell r="A43">
            <v>18</v>
          </cell>
          <cell r="B43" t="str">
            <v>CEUTA</v>
          </cell>
          <cell r="C43">
            <v>8895</v>
          </cell>
          <cell r="D43">
            <v>5.4255679891488384E-3</v>
          </cell>
          <cell r="E43">
            <v>7.9242120157494433E-3</v>
          </cell>
        </row>
        <row r="44">
          <cell r="A44">
            <v>19</v>
          </cell>
          <cell r="B44" t="str">
            <v>MELILLA</v>
          </cell>
          <cell r="C44">
            <v>8389</v>
          </cell>
          <cell r="D44">
            <v>3.0969644832247845E-2</v>
          </cell>
          <cell r="E44">
            <v>7.9242120157494433E-3</v>
          </cell>
        </row>
        <row r="49">
          <cell r="A49">
            <v>1</v>
          </cell>
          <cell r="B49" t="str">
            <v>PAÍS VASCO</v>
          </cell>
          <cell r="C49">
            <v>1353.8215083287021</v>
          </cell>
          <cell r="D49">
            <v>5.2819724693637271E-2</v>
          </cell>
          <cell r="E49">
            <v>5.3524454013096356E-2</v>
          </cell>
        </row>
        <row r="50">
          <cell r="A50">
            <v>2</v>
          </cell>
          <cell r="B50" t="str">
            <v>CATALUÑA</v>
          </cell>
          <cell r="C50">
            <v>1135.4891170813535</v>
          </cell>
          <cell r="D50">
            <v>5.4642858995874288E-2</v>
          </cell>
          <cell r="E50">
            <v>5.3524454013096356E-2</v>
          </cell>
        </row>
        <row r="51">
          <cell r="A51">
            <v>3</v>
          </cell>
          <cell r="B51" t="str">
            <v>GALICIA</v>
          </cell>
          <cell r="C51">
            <v>932.55162148330203</v>
          </cell>
          <cell r="D51">
            <v>5.5825199865658037E-2</v>
          </cell>
          <cell r="E51">
            <v>5.3524454013096356E-2</v>
          </cell>
        </row>
        <row r="52">
          <cell r="A52">
            <v>4</v>
          </cell>
          <cell r="B52" t="str">
            <v>ANDALUCÍA</v>
          </cell>
          <cell r="C52">
            <v>976.1678096019026</v>
          </cell>
          <cell r="D52">
            <v>5.2865662670248836E-2</v>
          </cell>
          <cell r="E52">
            <v>5.3524454013096356E-2</v>
          </cell>
        </row>
        <row r="53">
          <cell r="A53">
            <v>5</v>
          </cell>
          <cell r="B53" t="str">
            <v>ASTURIAS</v>
          </cell>
          <cell r="C53">
            <v>1281.0872869279247</v>
          </cell>
          <cell r="D53">
            <v>5.0903005241033528E-2</v>
          </cell>
          <cell r="E53">
            <v>5.3524454013096356E-2</v>
          </cell>
        </row>
        <row r="54">
          <cell r="A54">
            <v>6</v>
          </cell>
          <cell r="B54" t="str">
            <v>CANTABRIA</v>
          </cell>
          <cell r="C54">
            <v>1154.144951716738</v>
          </cell>
          <cell r="D54">
            <v>5.4126617376223818E-2</v>
          </cell>
          <cell r="E54">
            <v>5.3524454013096356E-2</v>
          </cell>
        </row>
        <row r="55">
          <cell r="A55">
            <v>7</v>
          </cell>
          <cell r="B55" t="str">
            <v>RIOJA (LA)</v>
          </cell>
          <cell r="C55">
            <v>1075.2884646394198</v>
          </cell>
          <cell r="D55">
            <v>5.4584412244488734E-2</v>
          </cell>
          <cell r="E55">
            <v>5.3524454013096356E-2</v>
          </cell>
        </row>
        <row r="56">
          <cell r="A56">
            <v>8</v>
          </cell>
          <cell r="B56" t="str">
            <v>MURCIA</v>
          </cell>
          <cell r="C56">
            <v>965.26126020466324</v>
          </cell>
          <cell r="D56">
            <v>5.4213187101304738E-2</v>
          </cell>
          <cell r="E56">
            <v>5.3524454013096356E-2</v>
          </cell>
        </row>
        <row r="57">
          <cell r="A57">
            <v>9</v>
          </cell>
          <cell r="B57" t="str">
            <v>C. VALENCIANA</v>
          </cell>
          <cell r="C57">
            <v>1006.59455783562</v>
          </cell>
          <cell r="D57">
            <v>5.3257213121604918E-2</v>
          </cell>
          <cell r="E57">
            <v>5.3524454013096356E-2</v>
          </cell>
        </row>
        <row r="58">
          <cell r="A58">
            <v>10</v>
          </cell>
          <cell r="B58" t="str">
            <v>ARAGÓN</v>
          </cell>
          <cell r="C58">
            <v>1155.2207322321469</v>
          </cell>
          <cell r="D58">
            <v>5.5902273774459887E-2</v>
          </cell>
          <cell r="E58">
            <v>5.3524454013096356E-2</v>
          </cell>
        </row>
        <row r="59">
          <cell r="A59">
            <v>11</v>
          </cell>
          <cell r="B59" t="str">
            <v>CASTILLA - LA MANCHA</v>
          </cell>
          <cell r="C59">
            <v>1010.0682920329634</v>
          </cell>
          <cell r="D59">
            <v>5.4610600533959275E-2</v>
          </cell>
          <cell r="E59">
            <v>5.3524454013096356E-2</v>
          </cell>
        </row>
        <row r="60">
          <cell r="A60">
            <v>12</v>
          </cell>
          <cell r="B60" t="str">
            <v>CANARIAS</v>
          </cell>
          <cell r="C60">
            <v>995.59080684610603</v>
          </cell>
          <cell r="D60">
            <v>5.1665759310782766E-2</v>
          </cell>
          <cell r="E60">
            <v>5.3524454013096356E-2</v>
          </cell>
        </row>
        <row r="61">
          <cell r="A61">
            <v>13</v>
          </cell>
          <cell r="B61" t="str">
            <v>NAVARRA</v>
          </cell>
          <cell r="C61">
            <v>1253.9624306950016</v>
          </cell>
          <cell r="D61">
            <v>5.3308915899858089E-2</v>
          </cell>
          <cell r="E61">
            <v>5.3524454013096356E-2</v>
          </cell>
        </row>
        <row r="62">
          <cell r="A62">
            <v>14</v>
          </cell>
          <cell r="B62" t="str">
            <v>EXTREMADURA</v>
          </cell>
          <cell r="C62">
            <v>910.84238030989184</v>
          </cell>
          <cell r="D62">
            <v>5.5227694703473329E-2</v>
          </cell>
          <cell r="E62">
            <v>5.3524454013096356E-2</v>
          </cell>
        </row>
        <row r="63">
          <cell r="A63">
            <v>15</v>
          </cell>
          <cell r="B63" t="str">
            <v>ILLES BALEARS</v>
          </cell>
          <cell r="C63">
            <v>1018.1839081885242</v>
          </cell>
          <cell r="D63">
            <v>5.4222280910735998E-2</v>
          </cell>
          <cell r="E63">
            <v>5.3524454013096356E-2</v>
          </cell>
        </row>
        <row r="64">
          <cell r="A64">
            <v>16</v>
          </cell>
          <cell r="B64" t="str">
            <v>MADRID</v>
          </cell>
          <cell r="C64">
            <v>1276.5982153833927</v>
          </cell>
          <cell r="D64">
            <v>4.9963490400845467E-2</v>
          </cell>
          <cell r="E64">
            <v>5.3524454013096356E-2</v>
          </cell>
        </row>
        <row r="65">
          <cell r="A65">
            <v>17</v>
          </cell>
          <cell r="B65" t="str">
            <v>CASTILLA Y LEÓN</v>
          </cell>
          <cell r="C65">
            <v>1088.1927656990526</v>
          </cell>
          <cell r="D65">
            <v>5.6504932442867029E-2</v>
          </cell>
          <cell r="E65">
            <v>5.3524454013096356E-2</v>
          </cell>
        </row>
        <row r="66">
          <cell r="A66">
            <v>18</v>
          </cell>
          <cell r="B66" t="str">
            <v>CEUTA</v>
          </cell>
          <cell r="C66">
            <v>1102.7112962338392</v>
          </cell>
          <cell r="D66">
            <v>5.4695600109127884E-2</v>
          </cell>
          <cell r="E66">
            <v>5.3524454013096356E-2</v>
          </cell>
        </row>
        <row r="67">
          <cell r="A67">
            <v>19</v>
          </cell>
          <cell r="B67" t="str">
            <v>MELILLA</v>
          </cell>
          <cell r="C67">
            <v>1058.0490725950649</v>
          </cell>
          <cell r="D67">
            <v>5.4852465159649366E-2</v>
          </cell>
          <cell r="E67">
            <v>5.3524454013096356E-2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Normal="100" workbookViewId="0">
      <selection activeCell="K20" sqref="K20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5"/>
      <c r="B1" s="15"/>
      <c r="C1" s="15"/>
      <c r="D1" s="15"/>
      <c r="E1" s="15"/>
    </row>
    <row r="2" spans="1:18">
      <c r="A2" s="15"/>
      <c r="B2" s="15"/>
      <c r="C2" s="15"/>
      <c r="D2" s="15"/>
      <c r="E2" s="15"/>
    </row>
    <row r="3" spans="1:18">
      <c r="A3" s="15"/>
      <c r="B3" s="15"/>
      <c r="C3" s="15"/>
      <c r="D3" s="15"/>
      <c r="E3" s="15"/>
    </row>
    <row r="4" spans="1:18" ht="15.75">
      <c r="A4" s="15"/>
      <c r="B4" s="15"/>
      <c r="C4" s="15"/>
      <c r="D4" s="15"/>
      <c r="E4" s="15"/>
      <c r="H4" s="7"/>
    </row>
    <row r="5" spans="1:18">
      <c r="A5" s="15"/>
      <c r="B5" s="15"/>
      <c r="C5" s="15"/>
      <c r="D5" s="15"/>
      <c r="E5" s="15"/>
    </row>
    <row r="6" spans="1:18">
      <c r="A6" s="15"/>
      <c r="B6" s="15"/>
      <c r="C6" s="15"/>
      <c r="D6" s="15"/>
      <c r="E6" s="15"/>
    </row>
    <row r="7" spans="1:18">
      <c r="A7" s="15"/>
      <c r="B7" s="15"/>
      <c r="C7" s="15"/>
      <c r="D7" s="15"/>
      <c r="E7" s="15"/>
    </row>
    <row r="8" spans="1:18">
      <c r="A8" s="15"/>
      <c r="B8" s="15"/>
      <c r="C8" s="15"/>
      <c r="D8" s="15"/>
      <c r="E8" s="15"/>
    </row>
    <row r="9" spans="1:18">
      <c r="A9" s="15"/>
      <c r="B9" s="15"/>
      <c r="C9" s="15"/>
      <c r="D9" s="15"/>
      <c r="E9" s="15"/>
    </row>
    <row r="10" spans="1:18">
      <c r="A10" s="15"/>
      <c r="B10" s="15"/>
      <c r="C10" s="15"/>
      <c r="D10" s="15"/>
      <c r="E10" s="15"/>
    </row>
    <row r="11" spans="1:18">
      <c r="A11" s="15"/>
      <c r="B11" s="15"/>
      <c r="C11" s="15"/>
      <c r="D11" s="15"/>
      <c r="E11" s="15"/>
      <c r="L11" s="162"/>
      <c r="M11" s="162"/>
    </row>
    <row r="12" spans="1:18">
      <c r="A12" s="15"/>
      <c r="B12" s="15"/>
      <c r="C12" s="15"/>
      <c r="D12" s="15"/>
      <c r="E12" s="15"/>
      <c r="L12" s="162"/>
      <c r="M12" s="162"/>
    </row>
    <row r="13" spans="1:18">
      <c r="A13" s="15"/>
      <c r="B13" s="15"/>
      <c r="C13" s="15"/>
      <c r="D13" s="15"/>
      <c r="E13" s="15"/>
      <c r="L13" s="162"/>
      <c r="M13" s="162"/>
    </row>
    <row r="14" spans="1:18">
      <c r="A14" s="15"/>
      <c r="B14" s="15"/>
      <c r="C14" s="15"/>
      <c r="D14" s="15"/>
      <c r="E14" s="15"/>
    </row>
    <row r="15" spans="1:18" ht="15.75">
      <c r="A15" s="15"/>
      <c r="B15" s="15"/>
      <c r="C15" s="15"/>
      <c r="D15" s="15"/>
      <c r="E15" s="15"/>
      <c r="P15" s="166"/>
      <c r="Q15" s="167"/>
      <c r="R15" s="168"/>
    </row>
    <row r="16" spans="1:18" ht="15.75">
      <c r="A16" s="15"/>
      <c r="B16" s="15"/>
      <c r="C16" s="15"/>
      <c r="D16" s="15"/>
      <c r="E16" s="15"/>
      <c r="P16" s="166"/>
      <c r="Q16" s="167"/>
      <c r="R16" s="168"/>
    </row>
    <row r="17" spans="1:13">
      <c r="A17" s="15"/>
      <c r="B17" s="15"/>
      <c r="C17" s="15"/>
      <c r="D17" s="15"/>
      <c r="E17" s="15"/>
    </row>
    <row r="18" spans="1:13" ht="1.35" customHeight="1">
      <c r="A18" s="15"/>
      <c r="B18" s="15"/>
      <c r="C18" s="15"/>
      <c r="D18" s="15"/>
      <c r="E18" s="15"/>
      <c r="L18" s="167"/>
      <c r="M18" s="168"/>
    </row>
    <row r="19" spans="1:13">
      <c r="A19" s="15"/>
      <c r="B19" s="15"/>
      <c r="C19" s="15"/>
      <c r="D19" s="15"/>
      <c r="E19" s="15"/>
    </row>
    <row r="20" spans="1:13">
      <c r="A20" s="15"/>
      <c r="B20" s="15"/>
      <c r="C20" s="15"/>
      <c r="D20" s="15"/>
      <c r="E20" s="15"/>
    </row>
    <row r="21" spans="1:13">
      <c r="A21" s="15"/>
      <c r="B21" s="15"/>
      <c r="C21" s="15"/>
      <c r="D21" s="15"/>
      <c r="E21" s="15"/>
    </row>
    <row r="22" spans="1:13">
      <c r="A22" s="15"/>
      <c r="B22" s="15"/>
      <c r="C22" s="15"/>
      <c r="D22" s="15"/>
      <c r="E22" s="15"/>
    </row>
    <row r="23" spans="1:13">
      <c r="A23" s="15"/>
      <c r="B23" s="15"/>
      <c r="C23" s="15"/>
      <c r="D23" s="15"/>
      <c r="E23" s="15"/>
    </row>
    <row r="24" spans="1:13">
      <c r="A24" s="15"/>
      <c r="B24" s="15"/>
      <c r="C24" s="15"/>
      <c r="D24" s="15"/>
      <c r="E24" s="15"/>
    </row>
    <row r="25" spans="1:13">
      <c r="A25" s="15"/>
      <c r="B25" s="15"/>
      <c r="C25" s="15"/>
      <c r="D25" s="15"/>
      <c r="E25" s="15"/>
    </row>
    <row r="26" spans="1:13">
      <c r="A26" s="15"/>
      <c r="B26" s="15"/>
      <c r="C26" s="15"/>
      <c r="D26" s="15"/>
      <c r="E26" s="15"/>
    </row>
    <row r="27" spans="1:13">
      <c r="A27" s="15"/>
      <c r="B27" s="15"/>
      <c r="C27" s="15"/>
      <c r="D27" s="15"/>
      <c r="E27" s="15"/>
    </row>
    <row r="28" spans="1:13">
      <c r="A28" s="15"/>
      <c r="B28" s="15"/>
      <c r="C28" s="15"/>
      <c r="D28" s="15"/>
      <c r="E28" s="15"/>
    </row>
    <row r="29" spans="1:13">
      <c r="A29" s="15"/>
      <c r="B29" s="15"/>
      <c r="C29" s="15"/>
      <c r="D29" s="15"/>
      <c r="E29" s="15"/>
    </row>
    <row r="30" spans="1:13">
      <c r="A30" s="15"/>
      <c r="B30" s="15"/>
      <c r="C30" s="15"/>
      <c r="D30" s="15"/>
      <c r="E30" s="15"/>
    </row>
    <row r="31" spans="1:13">
      <c r="A31" s="15"/>
      <c r="B31" s="15"/>
      <c r="C31" s="15"/>
      <c r="D31" s="15"/>
      <c r="E31" s="15"/>
    </row>
    <row r="32" spans="1:13" ht="15.75">
      <c r="A32" s="15"/>
      <c r="B32" s="15"/>
      <c r="C32" s="15"/>
      <c r="D32" s="15"/>
      <c r="E32" s="15"/>
      <c r="I32" s="16"/>
    </row>
    <row r="33" spans="1:10" ht="15.75">
      <c r="A33" s="15"/>
      <c r="B33" s="15"/>
      <c r="C33" s="15"/>
      <c r="D33" s="15"/>
      <c r="E33" s="15"/>
      <c r="J33" s="166"/>
    </row>
    <row r="34" spans="1:10">
      <c r="A34" s="15"/>
      <c r="B34" s="15"/>
      <c r="C34" s="15"/>
      <c r="D34" s="15"/>
      <c r="E34" s="15"/>
    </row>
    <row r="35" spans="1:10">
      <c r="A35" s="15"/>
      <c r="B35" s="15"/>
      <c r="C35" s="15"/>
      <c r="D35" s="15"/>
      <c r="E35" s="15"/>
    </row>
    <row r="36" spans="1:10">
      <c r="A36" s="15"/>
      <c r="B36" s="15"/>
      <c r="C36" s="15"/>
      <c r="D36" s="15"/>
      <c r="E36" s="15"/>
    </row>
    <row r="37" spans="1:10">
      <c r="A37" s="15"/>
      <c r="B37" s="15"/>
      <c r="C37" s="15"/>
      <c r="D37" s="15"/>
      <c r="E37" s="15"/>
    </row>
    <row r="38" spans="1:10">
      <c r="A38" s="15"/>
      <c r="B38" s="15"/>
      <c r="C38" s="15"/>
      <c r="D38" s="15"/>
      <c r="E38" s="15"/>
    </row>
    <row r="39" spans="1:10">
      <c r="A39" s="15"/>
      <c r="B39" s="15"/>
      <c r="C39" s="15"/>
      <c r="D39" s="15"/>
      <c r="E39" s="15"/>
    </row>
    <row r="40" spans="1:10">
      <c r="A40" s="15"/>
      <c r="B40" s="15"/>
      <c r="C40" s="15"/>
      <c r="D40" s="15"/>
      <c r="E40" s="15"/>
    </row>
    <row r="41" spans="1:10">
      <c r="A41" s="15"/>
      <c r="B41" s="15"/>
      <c r="C41" s="15"/>
      <c r="D41" s="15"/>
      <c r="E41" s="15"/>
    </row>
    <row r="42" spans="1:10">
      <c r="A42" s="15"/>
      <c r="B42" s="15"/>
      <c r="C42" s="15"/>
      <c r="D42" s="15"/>
      <c r="E42" s="15"/>
    </row>
    <row r="43" spans="1:10">
      <c r="A43" s="15"/>
      <c r="B43" s="15"/>
      <c r="C43" s="15"/>
      <c r="D43" s="15"/>
      <c r="E43" s="15"/>
    </row>
    <row r="44" spans="1:10">
      <c r="A44" s="15"/>
      <c r="B44" s="15"/>
      <c r="C44" s="15"/>
      <c r="D44" s="15"/>
      <c r="E44" s="15"/>
    </row>
    <row r="45" spans="1:10" ht="15.75">
      <c r="A45" s="15"/>
      <c r="B45" s="15"/>
      <c r="C45" s="15"/>
      <c r="D45" s="15"/>
      <c r="E45" s="15"/>
      <c r="G45" s="166"/>
    </row>
    <row r="46" spans="1:10">
      <c r="A46" s="15"/>
      <c r="B46" s="15"/>
      <c r="C46" s="15"/>
      <c r="D46" s="15"/>
      <c r="E46" s="15"/>
    </row>
    <row r="47" spans="1:10">
      <c r="A47" s="15"/>
      <c r="B47" s="15"/>
      <c r="C47" s="15"/>
      <c r="D47" s="15"/>
      <c r="E47" s="15"/>
    </row>
    <row r="48" spans="1:10" ht="15.75">
      <c r="A48" s="15"/>
      <c r="B48" s="15"/>
      <c r="C48" s="15"/>
      <c r="D48" s="15"/>
      <c r="E48" s="15"/>
      <c r="G48" s="17"/>
      <c r="J48" s="17"/>
    </row>
    <row r="49" spans="1:14">
      <c r="A49" s="15"/>
      <c r="B49" s="15"/>
      <c r="C49" s="15"/>
      <c r="D49" s="15"/>
      <c r="E49" s="15"/>
    </row>
    <row r="50" spans="1:14" ht="15.75">
      <c r="A50" s="15"/>
      <c r="B50" s="15"/>
      <c r="C50" s="15"/>
      <c r="D50" s="15"/>
      <c r="E50" s="15"/>
      <c r="G50" s="17"/>
    </row>
    <row r="51" spans="1:14" ht="31.5" customHeight="1">
      <c r="A51" s="15"/>
      <c r="B51" s="15"/>
      <c r="C51" s="15"/>
      <c r="D51" s="15"/>
      <c r="E51" s="15"/>
      <c r="N51" s="37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29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L76" sqref="L76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/>
    <col min="12" max="12" width="34.85546875" style="94" customWidth="1"/>
    <col min="13" max="16384" width="11.42578125" style="94"/>
  </cols>
  <sheetData>
    <row r="1" spans="1:234" s="1" customFormat="1" ht="15.75" customHeight="1">
      <c r="B1" s="6"/>
      <c r="E1" s="87"/>
    </row>
    <row r="2" spans="1:234" s="1" customFormat="1">
      <c r="B2" s="6"/>
      <c r="E2" s="87"/>
    </row>
    <row r="3" spans="1:234" s="1" customFormat="1" ht="18.75">
      <c r="B3" s="9"/>
      <c r="C3" s="88" t="s">
        <v>46</v>
      </c>
      <c r="D3" s="89"/>
      <c r="E3" s="90"/>
      <c r="F3" s="89"/>
      <c r="G3" s="89"/>
      <c r="H3" s="89"/>
      <c r="I3" s="89"/>
    </row>
    <row r="4" spans="1:234" s="1" customFormat="1">
      <c r="B4" s="6"/>
      <c r="C4" s="91"/>
      <c r="D4" s="89"/>
      <c r="E4" s="90"/>
      <c r="F4" s="89"/>
      <c r="G4" s="89"/>
      <c r="H4" s="89"/>
      <c r="I4" s="89"/>
    </row>
    <row r="5" spans="1:234" s="1" customFormat="1" ht="18.75">
      <c r="B5" s="8"/>
      <c r="C5" s="92" t="s">
        <v>225</v>
      </c>
      <c r="D5" s="89"/>
      <c r="E5" s="90"/>
      <c r="F5" s="89"/>
      <c r="G5" s="89"/>
      <c r="H5" s="89"/>
      <c r="I5" s="89"/>
      <c r="K5" s="7" t="s">
        <v>173</v>
      </c>
    </row>
    <row r="6" spans="1:234" ht="9" customHeight="1">
      <c r="A6" s="258"/>
      <c r="B6" s="259"/>
      <c r="C6" s="260"/>
      <c r="D6" s="261"/>
      <c r="E6" s="262"/>
      <c r="F6" s="261"/>
      <c r="G6" s="261"/>
      <c r="H6" s="261"/>
      <c r="I6" s="261"/>
    </row>
    <row r="7" spans="1:234" ht="18.75" customHeight="1">
      <c r="A7" s="258"/>
      <c r="B7" s="460" t="s">
        <v>162</v>
      </c>
      <c r="C7" s="462" t="s">
        <v>47</v>
      </c>
      <c r="D7" s="319" t="s">
        <v>48</v>
      </c>
      <c r="E7" s="320"/>
      <c r="F7" s="319" t="s">
        <v>49</v>
      </c>
      <c r="G7" s="319"/>
      <c r="H7" s="319" t="s">
        <v>50</v>
      </c>
      <c r="I7" s="319"/>
    </row>
    <row r="8" spans="1:234" ht="24" customHeight="1">
      <c r="A8" s="258"/>
      <c r="B8" s="461"/>
      <c r="C8" s="463"/>
      <c r="D8" s="264" t="s">
        <v>7</v>
      </c>
      <c r="E8" s="321" t="s">
        <v>51</v>
      </c>
      <c r="F8" s="264" t="s">
        <v>7</v>
      </c>
      <c r="G8" s="321" t="s">
        <v>51</v>
      </c>
      <c r="H8" s="264" t="s">
        <v>7</v>
      </c>
      <c r="I8" s="321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204332</v>
      </c>
      <c r="E10" s="101">
        <v>952.29740202219887</v>
      </c>
      <c r="F10" s="100">
        <v>945571</v>
      </c>
      <c r="G10" s="101">
        <v>1136.5615911972768</v>
      </c>
      <c r="H10" s="100">
        <v>393304</v>
      </c>
      <c r="I10" s="101">
        <v>723.30073810589261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9967</v>
      </c>
      <c r="E11" s="107">
        <v>944.2054509882613</v>
      </c>
      <c r="F11" s="106">
        <v>66966</v>
      </c>
      <c r="G11" s="107">
        <v>1025.0630660335096</v>
      </c>
      <c r="H11" s="106">
        <v>28585</v>
      </c>
      <c r="I11" s="107">
        <v>657.84490781878628</v>
      </c>
    </row>
    <row r="12" spans="1:234" s="108" customFormat="1" ht="18" customHeight="1">
      <c r="B12" s="93">
        <v>11</v>
      </c>
      <c r="C12" s="105" t="s">
        <v>54</v>
      </c>
      <c r="D12" s="106">
        <v>36192</v>
      </c>
      <c r="E12" s="107">
        <v>1032.0831432360744</v>
      </c>
      <c r="F12" s="106">
        <v>121398</v>
      </c>
      <c r="G12" s="107">
        <v>1294.5079989785663</v>
      </c>
      <c r="H12" s="106">
        <v>56615</v>
      </c>
      <c r="I12" s="107">
        <v>808.49841384792012</v>
      </c>
    </row>
    <row r="13" spans="1:234" s="108" customFormat="1" ht="18" customHeight="1">
      <c r="B13" s="93">
        <v>14</v>
      </c>
      <c r="C13" s="105" t="s">
        <v>55</v>
      </c>
      <c r="D13" s="106">
        <v>15406</v>
      </c>
      <c r="E13" s="107">
        <v>888.51892314682584</v>
      </c>
      <c r="F13" s="106">
        <v>108661</v>
      </c>
      <c r="G13" s="107">
        <v>1042.7451993815628</v>
      </c>
      <c r="H13" s="106">
        <v>43130</v>
      </c>
      <c r="I13" s="107">
        <v>669.82731718061689</v>
      </c>
    </row>
    <row r="14" spans="1:234" s="108" customFormat="1" ht="18" customHeight="1">
      <c r="B14" s="93">
        <v>18</v>
      </c>
      <c r="C14" s="105" t="s">
        <v>56</v>
      </c>
      <c r="D14" s="106">
        <v>21915</v>
      </c>
      <c r="E14" s="107">
        <v>951.8744458133699</v>
      </c>
      <c r="F14" s="106">
        <v>116804</v>
      </c>
      <c r="G14" s="107">
        <v>1071.6922133659807</v>
      </c>
      <c r="H14" s="106">
        <v>45275</v>
      </c>
      <c r="I14" s="107">
        <v>657.36282672556604</v>
      </c>
    </row>
    <row r="15" spans="1:234" s="108" customFormat="1" ht="18" customHeight="1">
      <c r="B15" s="93">
        <v>21</v>
      </c>
      <c r="C15" s="105" t="s">
        <v>57</v>
      </c>
      <c r="D15" s="106">
        <v>11865</v>
      </c>
      <c r="E15" s="107">
        <v>902.61521871049297</v>
      </c>
      <c r="F15" s="106">
        <v>59155</v>
      </c>
      <c r="G15" s="107">
        <v>1164.317734088412</v>
      </c>
      <c r="H15" s="106">
        <v>25047</v>
      </c>
      <c r="I15" s="107">
        <v>741.88575757575757</v>
      </c>
    </row>
    <row r="16" spans="1:234" s="108" customFormat="1" ht="18" customHeight="1">
      <c r="B16" s="93">
        <v>23</v>
      </c>
      <c r="C16" s="105" t="s">
        <v>58</v>
      </c>
      <c r="D16" s="106">
        <v>21117</v>
      </c>
      <c r="E16" s="107">
        <v>884.0893502864991</v>
      </c>
      <c r="F16" s="106">
        <v>81410</v>
      </c>
      <c r="G16" s="107">
        <v>1034.467173934406</v>
      </c>
      <c r="H16" s="106">
        <v>36424</v>
      </c>
      <c r="I16" s="107">
        <v>692.65694844058851</v>
      </c>
    </row>
    <row r="17" spans="1:234" s="108" customFormat="1" ht="18" customHeight="1">
      <c r="B17" s="93">
        <v>29</v>
      </c>
      <c r="C17" s="105" t="s">
        <v>59</v>
      </c>
      <c r="D17" s="106">
        <v>29689</v>
      </c>
      <c r="E17" s="107">
        <v>1007.3037417898885</v>
      </c>
      <c r="F17" s="106">
        <v>168805</v>
      </c>
      <c r="G17" s="107">
        <v>1148.7193823642663</v>
      </c>
      <c r="H17" s="106">
        <v>66655</v>
      </c>
      <c r="I17" s="107">
        <v>722.74820268546989</v>
      </c>
    </row>
    <row r="18" spans="1:234" s="108" customFormat="1" ht="18" customHeight="1">
      <c r="B18" s="93">
        <v>41</v>
      </c>
      <c r="C18" s="105" t="s">
        <v>60</v>
      </c>
      <c r="D18" s="106">
        <v>58181</v>
      </c>
      <c r="E18" s="107">
        <v>927.91886904659611</v>
      </c>
      <c r="F18" s="106">
        <v>222372</v>
      </c>
      <c r="G18" s="107">
        <v>1184.5924310614646</v>
      </c>
      <c r="H18" s="106">
        <v>91573</v>
      </c>
      <c r="I18" s="107">
        <v>756.35344730433644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21717</v>
      </c>
      <c r="E20" s="101">
        <v>1093.7109002164204</v>
      </c>
      <c r="F20" s="100">
        <v>202440</v>
      </c>
      <c r="G20" s="101">
        <v>1322.4541770401108</v>
      </c>
      <c r="H20" s="100">
        <v>73709</v>
      </c>
      <c r="I20" s="101">
        <v>822.10147417547375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5137</v>
      </c>
      <c r="E21" s="107">
        <v>990.92108623710317</v>
      </c>
      <c r="F21" s="106">
        <v>33945</v>
      </c>
      <c r="G21" s="107">
        <v>1198.6868831934012</v>
      </c>
      <c r="H21" s="106">
        <v>13071</v>
      </c>
      <c r="I21" s="107">
        <v>762.11832377017822</v>
      </c>
    </row>
    <row r="22" spans="1:234" s="108" customFormat="1" ht="18" customHeight="1">
      <c r="B22" s="93">
        <v>40</v>
      </c>
      <c r="C22" s="105" t="s">
        <v>63</v>
      </c>
      <c r="D22" s="106">
        <v>3312</v>
      </c>
      <c r="E22" s="107">
        <v>997.50426328502419</v>
      </c>
      <c r="F22" s="106">
        <v>22986</v>
      </c>
      <c r="G22" s="107">
        <v>1207.9423614373968</v>
      </c>
      <c r="H22" s="106">
        <v>8382</v>
      </c>
      <c r="I22" s="107">
        <v>745.20904080171795</v>
      </c>
    </row>
    <row r="23" spans="1:234" s="108" customFormat="1" ht="18" customHeight="1">
      <c r="B23" s="93">
        <v>50</v>
      </c>
      <c r="C23" s="105" t="s">
        <v>64</v>
      </c>
      <c r="D23" s="106">
        <v>13268</v>
      </c>
      <c r="E23" s="107">
        <v>1157.5236569189026</v>
      </c>
      <c r="F23" s="106">
        <v>145509</v>
      </c>
      <c r="G23" s="107">
        <v>1369.4165600065976</v>
      </c>
      <c r="H23" s="106">
        <v>52256</v>
      </c>
      <c r="I23" s="107">
        <v>849.43904565982848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26553</v>
      </c>
      <c r="E25" s="101">
        <v>1178.8873897488045</v>
      </c>
      <c r="F25" s="100">
        <v>183781</v>
      </c>
      <c r="G25" s="101">
        <v>1505.6106435376889</v>
      </c>
      <c r="H25" s="100">
        <v>78853</v>
      </c>
      <c r="I25" s="101">
        <v>893.41301003132389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178</v>
      </c>
      <c r="D27" s="100">
        <v>17661</v>
      </c>
      <c r="E27" s="101">
        <v>971.10422965856981</v>
      </c>
      <c r="F27" s="100">
        <v>133847</v>
      </c>
      <c r="G27" s="101">
        <v>1163.4618437469649</v>
      </c>
      <c r="H27" s="100">
        <v>45061</v>
      </c>
      <c r="I27" s="101">
        <v>705.48788220412337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49627</v>
      </c>
      <c r="E29" s="101">
        <v>979.24564148548166</v>
      </c>
      <c r="F29" s="100">
        <v>198506</v>
      </c>
      <c r="G29" s="101">
        <v>1164.1243826383075</v>
      </c>
      <c r="H29" s="100">
        <v>82549</v>
      </c>
      <c r="I29" s="101">
        <v>736.2085623084472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27213</v>
      </c>
      <c r="E30" s="107">
        <v>1023.9185183551979</v>
      </c>
      <c r="F30" s="106">
        <v>103005</v>
      </c>
      <c r="G30" s="107">
        <v>1181.3086392893551</v>
      </c>
      <c r="H30" s="106">
        <v>42502</v>
      </c>
      <c r="I30" s="107">
        <v>743.22735259517208</v>
      </c>
    </row>
    <row r="31" spans="1:234" s="108" customFormat="1" ht="18" customHeight="1">
      <c r="B31" s="93">
        <v>38</v>
      </c>
      <c r="C31" s="105" t="s">
        <v>68</v>
      </c>
      <c r="D31" s="106">
        <v>22414</v>
      </c>
      <c r="E31" s="107">
        <v>925.00797760328362</v>
      </c>
      <c r="F31" s="106">
        <v>95501</v>
      </c>
      <c r="G31" s="107">
        <v>1145.5898714149591</v>
      </c>
      <c r="H31" s="106">
        <v>40047</v>
      </c>
      <c r="I31" s="107">
        <v>728.75949933827758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12972</v>
      </c>
      <c r="E33" s="101">
        <v>1078.5693709528214</v>
      </c>
      <c r="F33" s="100">
        <v>90026</v>
      </c>
      <c r="G33" s="101">
        <v>1340.554768178082</v>
      </c>
      <c r="H33" s="100">
        <v>35210</v>
      </c>
      <c r="I33" s="101">
        <v>821.50654984379446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45925</v>
      </c>
      <c r="E35" s="101">
        <v>1034.3357073489387</v>
      </c>
      <c r="F35" s="100">
        <v>397677</v>
      </c>
      <c r="G35" s="101">
        <v>1251.9463123338778</v>
      </c>
      <c r="H35" s="100">
        <v>151070</v>
      </c>
      <c r="I35" s="101">
        <v>775.75426735950191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3030</v>
      </c>
      <c r="E36" s="107">
        <v>906.7663366336634</v>
      </c>
      <c r="F36" s="106">
        <v>24502</v>
      </c>
      <c r="G36" s="107">
        <v>1085.3451089706962</v>
      </c>
      <c r="H36" s="106">
        <v>9875</v>
      </c>
      <c r="I36" s="107">
        <v>718.83748455696195</v>
      </c>
    </row>
    <row r="37" spans="1:234" s="108" customFormat="1" ht="18" customHeight="1">
      <c r="B37" s="93">
        <v>9</v>
      </c>
      <c r="C37" s="105" t="s">
        <v>72</v>
      </c>
      <c r="D37" s="106">
        <v>4801</v>
      </c>
      <c r="E37" s="107">
        <v>1149.7770797750468</v>
      </c>
      <c r="F37" s="106">
        <v>62840</v>
      </c>
      <c r="G37" s="107">
        <v>1333.1263338637809</v>
      </c>
      <c r="H37" s="106">
        <v>20811</v>
      </c>
      <c r="I37" s="107">
        <v>801.12605112680808</v>
      </c>
    </row>
    <row r="38" spans="1:234" s="108" customFormat="1" ht="18" customHeight="1">
      <c r="B38" s="93">
        <v>24</v>
      </c>
      <c r="C38" s="105" t="s">
        <v>73</v>
      </c>
      <c r="D38" s="106">
        <v>13447</v>
      </c>
      <c r="E38" s="107">
        <v>1099.8086353833569</v>
      </c>
      <c r="F38" s="106">
        <v>86426</v>
      </c>
      <c r="G38" s="107">
        <v>1252.6689530928193</v>
      </c>
      <c r="H38" s="106">
        <v>34799</v>
      </c>
      <c r="I38" s="107">
        <v>756.74585850168114</v>
      </c>
    </row>
    <row r="39" spans="1:234" s="108" customFormat="1" ht="18" customHeight="1">
      <c r="B39" s="93">
        <v>34</v>
      </c>
      <c r="C39" s="105" t="s">
        <v>74</v>
      </c>
      <c r="D39" s="106">
        <v>3870</v>
      </c>
      <c r="E39" s="107">
        <v>1002.6353850129199</v>
      </c>
      <c r="F39" s="106">
        <v>26947</v>
      </c>
      <c r="G39" s="107">
        <v>1295.6578710060489</v>
      </c>
      <c r="H39" s="106">
        <v>10408</v>
      </c>
      <c r="I39" s="107">
        <v>801.86547463489626</v>
      </c>
    </row>
    <row r="40" spans="1:234" s="108" customFormat="1" ht="18" customHeight="1">
      <c r="B40" s="93">
        <v>37</v>
      </c>
      <c r="C40" s="105" t="s">
        <v>75</v>
      </c>
      <c r="D40" s="106">
        <v>5274</v>
      </c>
      <c r="E40" s="107">
        <v>976.7185494880548</v>
      </c>
      <c r="F40" s="106">
        <v>52365</v>
      </c>
      <c r="G40" s="107">
        <v>1156.841788408288</v>
      </c>
      <c r="H40" s="106">
        <v>20278</v>
      </c>
      <c r="I40" s="107">
        <v>742.17133888943681</v>
      </c>
    </row>
    <row r="41" spans="1:234" s="108" customFormat="1" ht="18" customHeight="1">
      <c r="B41" s="93">
        <v>40</v>
      </c>
      <c r="C41" s="105" t="s">
        <v>76</v>
      </c>
      <c r="D41" s="106">
        <v>2426</v>
      </c>
      <c r="E41" s="107">
        <v>952.29562242374266</v>
      </c>
      <c r="F41" s="106">
        <v>22177</v>
      </c>
      <c r="G41" s="107">
        <v>1196.1150899580648</v>
      </c>
      <c r="H41" s="106">
        <v>8522</v>
      </c>
      <c r="I41" s="107">
        <v>747.81963271532504</v>
      </c>
    </row>
    <row r="42" spans="1:234" s="108" customFormat="1" ht="18" customHeight="1">
      <c r="B42" s="93">
        <v>42</v>
      </c>
      <c r="C42" s="105" t="s">
        <v>77</v>
      </c>
      <c r="D42" s="106">
        <v>1220</v>
      </c>
      <c r="E42" s="107">
        <v>1027.9211393442624</v>
      </c>
      <c r="F42" s="106">
        <v>15177</v>
      </c>
      <c r="G42" s="107">
        <v>1183.166385319892</v>
      </c>
      <c r="H42" s="106">
        <v>5255</v>
      </c>
      <c r="I42" s="107">
        <v>725.95568791627022</v>
      </c>
    </row>
    <row r="43" spans="1:234" s="108" customFormat="1" ht="18" customHeight="1">
      <c r="B43" s="93">
        <v>47</v>
      </c>
      <c r="C43" s="105" t="s">
        <v>78</v>
      </c>
      <c r="D43" s="106">
        <v>9608</v>
      </c>
      <c r="E43" s="107">
        <v>1015.3081650707743</v>
      </c>
      <c r="F43" s="106">
        <v>76534</v>
      </c>
      <c r="G43" s="107">
        <v>1398.9414234196568</v>
      </c>
      <c r="H43" s="106">
        <v>28297</v>
      </c>
      <c r="I43" s="107">
        <v>867.48643743152979</v>
      </c>
    </row>
    <row r="44" spans="1:234" s="108" customFormat="1" ht="18" customHeight="1">
      <c r="B44" s="93">
        <v>49</v>
      </c>
      <c r="C44" s="105" t="s">
        <v>79</v>
      </c>
      <c r="D44" s="106">
        <v>2249</v>
      </c>
      <c r="E44" s="107">
        <v>931.22831925300125</v>
      </c>
      <c r="F44" s="106">
        <v>30709</v>
      </c>
      <c r="G44" s="107">
        <v>1048.5019261454299</v>
      </c>
      <c r="H44" s="106">
        <v>12825</v>
      </c>
      <c r="I44" s="107">
        <v>698.46374970760223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44186</v>
      </c>
      <c r="E46" s="101">
        <v>951.98678767030242</v>
      </c>
      <c r="F46" s="100">
        <v>225885</v>
      </c>
      <c r="G46" s="101">
        <v>1171.4397901144384</v>
      </c>
      <c r="H46" s="100">
        <v>95686</v>
      </c>
      <c r="I46" s="101">
        <v>769.65338732938983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6926</v>
      </c>
      <c r="E47" s="107">
        <v>959.06609153912791</v>
      </c>
      <c r="F47" s="106">
        <v>44334</v>
      </c>
      <c r="G47" s="107">
        <v>1123.754861054721</v>
      </c>
      <c r="H47" s="106">
        <v>18609</v>
      </c>
      <c r="I47" s="107">
        <v>741.09131280563156</v>
      </c>
    </row>
    <row r="48" spans="1:234" s="108" customFormat="1" ht="18" customHeight="1">
      <c r="B48" s="93">
        <v>13</v>
      </c>
      <c r="C48" s="105" t="s">
        <v>82</v>
      </c>
      <c r="D48" s="106">
        <v>14659</v>
      </c>
      <c r="E48" s="107">
        <v>938.34455078791188</v>
      </c>
      <c r="F48" s="106">
        <v>54365</v>
      </c>
      <c r="G48" s="107">
        <v>1196.6763119654188</v>
      </c>
      <c r="H48" s="106">
        <v>26784</v>
      </c>
      <c r="I48" s="107">
        <v>796.31529047192339</v>
      </c>
    </row>
    <row r="49" spans="1:234" s="108" customFormat="1" ht="18" customHeight="1">
      <c r="B49" s="93">
        <v>16</v>
      </c>
      <c r="C49" s="105" t="s">
        <v>83</v>
      </c>
      <c r="D49" s="106">
        <v>6279</v>
      </c>
      <c r="E49" s="107">
        <v>889.93984870202269</v>
      </c>
      <c r="F49" s="106">
        <v>25337</v>
      </c>
      <c r="G49" s="107">
        <v>1061.1548466669296</v>
      </c>
      <c r="H49" s="106">
        <v>11086</v>
      </c>
      <c r="I49" s="107">
        <v>730.81831228576584</v>
      </c>
    </row>
    <row r="50" spans="1:234" s="108" customFormat="1" ht="18" customHeight="1">
      <c r="B50" s="93">
        <v>19</v>
      </c>
      <c r="C50" s="105" t="s">
        <v>84</v>
      </c>
      <c r="D50" s="106">
        <v>5659</v>
      </c>
      <c r="E50" s="107">
        <v>1057.5320728043823</v>
      </c>
      <c r="F50" s="106">
        <v>27014</v>
      </c>
      <c r="G50" s="107">
        <v>1342.006703190938</v>
      </c>
      <c r="H50" s="106">
        <v>9426</v>
      </c>
      <c r="I50" s="107">
        <v>829.49156800339483</v>
      </c>
    </row>
    <row r="51" spans="1:234" s="108" customFormat="1" ht="18" customHeight="1">
      <c r="B51" s="93">
        <v>45</v>
      </c>
      <c r="C51" s="105" t="s">
        <v>85</v>
      </c>
      <c r="D51" s="106">
        <v>10663</v>
      </c>
      <c r="E51" s="107">
        <v>946.6657948044641</v>
      </c>
      <c r="F51" s="106">
        <v>74835</v>
      </c>
      <c r="G51" s="107">
        <v>1157.1239640542528</v>
      </c>
      <c r="H51" s="106">
        <v>29781</v>
      </c>
      <c r="I51" s="107">
        <v>759.0389076928243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159370</v>
      </c>
      <c r="E53" s="101">
        <v>1136.2910503231476</v>
      </c>
      <c r="F53" s="100">
        <v>1160520</v>
      </c>
      <c r="G53" s="101">
        <v>1285.910742253471</v>
      </c>
      <c r="H53" s="100">
        <v>391728</v>
      </c>
      <c r="I53" s="101">
        <v>794.63493240207526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119492</v>
      </c>
      <c r="E54" s="107">
        <v>1172.2205562715496</v>
      </c>
      <c r="F54" s="106">
        <v>873854</v>
      </c>
      <c r="G54" s="107">
        <v>1323.9434330448794</v>
      </c>
      <c r="H54" s="106">
        <v>291228</v>
      </c>
      <c r="I54" s="107">
        <v>822.68915224497641</v>
      </c>
    </row>
    <row r="55" spans="1:234" s="108" customFormat="1" ht="18" customHeight="1">
      <c r="B55" s="93">
        <v>17</v>
      </c>
      <c r="C55" s="105" t="s">
        <v>179</v>
      </c>
      <c r="D55" s="106">
        <v>12586</v>
      </c>
      <c r="E55" s="107">
        <v>1008.2938662005404</v>
      </c>
      <c r="F55" s="106">
        <v>109959</v>
      </c>
      <c r="G55" s="107">
        <v>1154.6870862776125</v>
      </c>
      <c r="H55" s="106">
        <v>36180</v>
      </c>
      <c r="I55" s="107">
        <v>697.09049004975122</v>
      </c>
    </row>
    <row r="56" spans="1:234" s="108" customFormat="1" ht="18" customHeight="1">
      <c r="B56" s="93">
        <v>25</v>
      </c>
      <c r="C56" s="105" t="s">
        <v>185</v>
      </c>
      <c r="D56" s="106">
        <v>10489</v>
      </c>
      <c r="E56" s="107">
        <v>1010.4794680141099</v>
      </c>
      <c r="F56" s="106">
        <v>63075</v>
      </c>
      <c r="G56" s="107">
        <v>1116.0898328973444</v>
      </c>
      <c r="H56" s="106">
        <v>24204</v>
      </c>
      <c r="I56" s="107">
        <v>680.1956011403073</v>
      </c>
    </row>
    <row r="57" spans="1:234" s="108" customFormat="1" ht="18" customHeight="1">
      <c r="B57" s="93">
        <v>43</v>
      </c>
      <c r="C57" s="105" t="s">
        <v>88</v>
      </c>
      <c r="D57" s="106">
        <v>16803</v>
      </c>
      <c r="E57" s="107">
        <v>1055.1937296911267</v>
      </c>
      <c r="F57" s="106">
        <v>113632</v>
      </c>
      <c r="G57" s="107">
        <v>1214.6777873310334</v>
      </c>
      <c r="H57" s="106">
        <v>40116</v>
      </c>
      <c r="I57" s="107">
        <v>747.99202587496256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94821</v>
      </c>
      <c r="E59" s="101">
        <v>983.53439406882444</v>
      </c>
      <c r="F59" s="100">
        <v>644449</v>
      </c>
      <c r="G59" s="101">
        <v>1153.7447526801966</v>
      </c>
      <c r="H59" s="100">
        <v>244234</v>
      </c>
      <c r="I59" s="101">
        <v>733.41770953266121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90</v>
      </c>
      <c r="D60" s="106">
        <v>23236</v>
      </c>
      <c r="E60" s="107">
        <v>936.69641762781896</v>
      </c>
      <c r="F60" s="106">
        <v>214017</v>
      </c>
      <c r="G60" s="107">
        <v>1073.7929299541627</v>
      </c>
      <c r="H60" s="106">
        <v>81059</v>
      </c>
      <c r="I60" s="107">
        <v>707.61121121652127</v>
      </c>
    </row>
    <row r="61" spans="1:234" s="108" customFormat="1" ht="18" customHeight="1">
      <c r="B61" s="93">
        <v>12</v>
      </c>
      <c r="C61" s="105" t="s">
        <v>91</v>
      </c>
      <c r="D61" s="106">
        <v>13326</v>
      </c>
      <c r="E61" s="107">
        <v>996.95849842413327</v>
      </c>
      <c r="F61" s="106">
        <v>87130</v>
      </c>
      <c r="G61" s="107">
        <v>1103.7914617238607</v>
      </c>
      <c r="H61" s="106">
        <v>30283</v>
      </c>
      <c r="I61" s="107">
        <v>706.66972294686786</v>
      </c>
    </row>
    <row r="62" spans="1:234" s="108" customFormat="1" ht="18" customHeight="1">
      <c r="B62" s="93">
        <v>46</v>
      </c>
      <c r="C62" s="105" t="s">
        <v>92</v>
      </c>
      <c r="D62" s="106">
        <v>58259</v>
      </c>
      <c r="E62" s="107">
        <v>999.1446449475618</v>
      </c>
      <c r="F62" s="106">
        <v>343302</v>
      </c>
      <c r="G62" s="107">
        <v>1216.2654472447002</v>
      </c>
      <c r="H62" s="106">
        <v>132892</v>
      </c>
      <c r="I62" s="107">
        <v>755.2539240887337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93</v>
      </c>
      <c r="D64" s="100">
        <v>27448</v>
      </c>
      <c r="E64" s="101">
        <v>880.07288509181012</v>
      </c>
      <c r="F64" s="100">
        <v>134678</v>
      </c>
      <c r="G64" s="101">
        <v>1049.3682040125339</v>
      </c>
      <c r="H64" s="100">
        <v>59954</v>
      </c>
      <c r="I64" s="101">
        <v>712.75850301898117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94</v>
      </c>
      <c r="D65" s="106">
        <v>17336</v>
      </c>
      <c r="E65" s="107">
        <v>873.26505479926163</v>
      </c>
      <c r="F65" s="106">
        <v>76437</v>
      </c>
      <c r="G65" s="107">
        <v>1064.6367965775737</v>
      </c>
      <c r="H65" s="106">
        <v>35766</v>
      </c>
      <c r="I65" s="107">
        <v>729.58655259184707</v>
      </c>
    </row>
    <row r="66" spans="1:234" s="108" customFormat="1" ht="18" customHeight="1">
      <c r="B66" s="93">
        <v>10</v>
      </c>
      <c r="C66" s="105" t="s">
        <v>95</v>
      </c>
      <c r="D66" s="106">
        <v>10112</v>
      </c>
      <c r="E66" s="107">
        <v>891.74422072784819</v>
      </c>
      <c r="F66" s="106">
        <v>58241</v>
      </c>
      <c r="G66" s="107">
        <v>1029.3293068456931</v>
      </c>
      <c r="H66" s="106">
        <v>24188</v>
      </c>
      <c r="I66" s="107">
        <v>687.87541962956834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96</v>
      </c>
      <c r="D68" s="100">
        <v>71549</v>
      </c>
      <c r="E68" s="101">
        <v>941.12630281345662</v>
      </c>
      <c r="F68" s="100">
        <v>483473</v>
      </c>
      <c r="G68" s="101">
        <v>1068.9574821758395</v>
      </c>
      <c r="H68" s="100">
        <v>184729</v>
      </c>
      <c r="I68" s="101">
        <v>660.97395595710475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180</v>
      </c>
      <c r="D69" s="106">
        <v>26793</v>
      </c>
      <c r="E69" s="107">
        <v>944.41673459485685</v>
      </c>
      <c r="F69" s="106">
        <v>190290</v>
      </c>
      <c r="G69" s="107">
        <v>1127.3715052814125</v>
      </c>
      <c r="H69" s="106">
        <v>74220</v>
      </c>
      <c r="I69" s="107">
        <v>700.5562736459176</v>
      </c>
    </row>
    <row r="70" spans="1:234" s="108" customFormat="1" ht="18" customHeight="1">
      <c r="B70" s="93">
        <v>27</v>
      </c>
      <c r="C70" s="105" t="s">
        <v>97</v>
      </c>
      <c r="D70" s="106">
        <v>10783</v>
      </c>
      <c r="E70" s="107">
        <v>923.61601780580543</v>
      </c>
      <c r="F70" s="106">
        <v>71624</v>
      </c>
      <c r="G70" s="107">
        <v>954.37353764101431</v>
      </c>
      <c r="H70" s="106">
        <v>27433</v>
      </c>
      <c r="I70" s="107">
        <v>572.25715634454866</v>
      </c>
    </row>
    <row r="71" spans="1:234" s="108" customFormat="1" ht="18" customHeight="1">
      <c r="B71" s="93">
        <v>32</v>
      </c>
      <c r="C71" s="105" t="s">
        <v>181</v>
      </c>
      <c r="D71" s="106">
        <v>11213</v>
      </c>
      <c r="E71" s="107">
        <v>962.02296084901457</v>
      </c>
      <c r="F71" s="106">
        <v>66826</v>
      </c>
      <c r="G71" s="107">
        <v>896.17659593571352</v>
      </c>
      <c r="H71" s="106">
        <v>24720</v>
      </c>
      <c r="I71" s="107">
        <v>575.38307524271852</v>
      </c>
    </row>
    <row r="72" spans="1:234" s="108" customFormat="1" ht="18" customHeight="1">
      <c r="B72" s="93">
        <v>36</v>
      </c>
      <c r="C72" s="105" t="s">
        <v>98</v>
      </c>
      <c r="D72" s="106">
        <v>22760</v>
      </c>
      <c r="E72" s="107">
        <v>935.25365949033392</v>
      </c>
      <c r="F72" s="106">
        <v>154733</v>
      </c>
      <c r="G72" s="107">
        <v>1124.7801669973439</v>
      </c>
      <c r="H72" s="106">
        <v>58356</v>
      </c>
      <c r="I72" s="107">
        <v>688.59365086709158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99</v>
      </c>
      <c r="D74" s="100">
        <v>86481</v>
      </c>
      <c r="E74" s="101">
        <v>1117.5265084816317</v>
      </c>
      <c r="F74" s="100">
        <v>818844</v>
      </c>
      <c r="G74" s="101">
        <v>1460.371740795561</v>
      </c>
      <c r="H74" s="100">
        <v>272954</v>
      </c>
      <c r="I74" s="101">
        <v>894.91838804340671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100</v>
      </c>
      <c r="D76" s="100">
        <v>29966</v>
      </c>
      <c r="E76" s="101">
        <v>934.6334135353402</v>
      </c>
      <c r="F76" s="100">
        <v>150444</v>
      </c>
      <c r="G76" s="101">
        <v>1126.1051754805774</v>
      </c>
      <c r="H76" s="100">
        <v>62039</v>
      </c>
      <c r="I76" s="101">
        <v>716.78961911055944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101</v>
      </c>
      <c r="D78" s="100">
        <v>10304</v>
      </c>
      <c r="E78" s="101">
        <v>1225.5758055124222</v>
      </c>
      <c r="F78" s="100">
        <v>96961</v>
      </c>
      <c r="G78" s="101">
        <v>1418.0997923907551</v>
      </c>
      <c r="H78" s="100">
        <v>29838</v>
      </c>
      <c r="I78" s="101">
        <v>863.83274314632354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102</v>
      </c>
      <c r="D80" s="100">
        <v>40034</v>
      </c>
      <c r="E80" s="101">
        <v>1324.1471289404008</v>
      </c>
      <c r="F80" s="100">
        <v>377478</v>
      </c>
      <c r="G80" s="101">
        <v>1543.8222544625119</v>
      </c>
      <c r="H80" s="100">
        <v>134753</v>
      </c>
      <c r="I80" s="101">
        <v>951.07363813792665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34" s="108" customFormat="1" ht="18" customHeight="1">
      <c r="B81" s="93">
        <v>1</v>
      </c>
      <c r="C81" s="105" t="s">
        <v>182</v>
      </c>
      <c r="D81" s="106">
        <v>6263</v>
      </c>
      <c r="E81" s="107">
        <v>1310.1253871946353</v>
      </c>
      <c r="F81" s="106">
        <v>55093</v>
      </c>
      <c r="G81" s="107">
        <v>1558.6760285335704</v>
      </c>
      <c r="H81" s="106">
        <v>17168</v>
      </c>
      <c r="I81" s="107">
        <v>940.33304461789385</v>
      </c>
    </row>
    <row r="82" spans="1:234" s="108" customFormat="1" ht="18" customHeight="1">
      <c r="B82" s="93">
        <v>20</v>
      </c>
      <c r="C82" s="105" t="s">
        <v>183</v>
      </c>
      <c r="D82" s="106">
        <v>12431</v>
      </c>
      <c r="E82" s="107">
        <v>1354.2538291368355</v>
      </c>
      <c r="F82" s="106">
        <v>131660</v>
      </c>
      <c r="G82" s="107">
        <v>1493.3579857967493</v>
      </c>
      <c r="H82" s="106">
        <v>43665</v>
      </c>
      <c r="I82" s="107">
        <v>927.64812321080956</v>
      </c>
    </row>
    <row r="83" spans="1:234" s="108" customFormat="1" ht="18" customHeight="1">
      <c r="B83" s="93">
        <v>48</v>
      </c>
      <c r="C83" s="105" t="s">
        <v>184</v>
      </c>
      <c r="D83" s="106">
        <v>21340</v>
      </c>
      <c r="E83" s="107">
        <v>1310.7245318650423</v>
      </c>
      <c r="F83" s="106">
        <v>190725</v>
      </c>
      <c r="G83" s="107">
        <v>1574.3677342771005</v>
      </c>
      <c r="H83" s="106">
        <v>73920</v>
      </c>
      <c r="I83" s="107">
        <v>967.40574878246753</v>
      </c>
    </row>
    <row r="84" spans="1:234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34" s="104" customFormat="1" ht="18" customHeight="1">
      <c r="A85" s="103"/>
      <c r="B85" s="93">
        <v>26</v>
      </c>
      <c r="C85" s="99" t="s">
        <v>103</v>
      </c>
      <c r="D85" s="100">
        <v>4544</v>
      </c>
      <c r="E85" s="101">
        <v>1062.4516373239437</v>
      </c>
      <c r="F85" s="100">
        <v>49164</v>
      </c>
      <c r="G85" s="101">
        <v>1208.3867895207873</v>
      </c>
      <c r="H85" s="100">
        <v>16023</v>
      </c>
      <c r="I85" s="101">
        <v>770.60184921675091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34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34" s="104" customFormat="1" ht="18" customHeight="1">
      <c r="A87" s="103"/>
      <c r="B87" s="93">
        <v>51</v>
      </c>
      <c r="C87" s="105" t="s">
        <v>104</v>
      </c>
      <c r="D87" s="106">
        <v>983</v>
      </c>
      <c r="E87" s="107">
        <v>1190.779572736521</v>
      </c>
      <c r="F87" s="106">
        <v>4480</v>
      </c>
      <c r="G87" s="107">
        <v>1374.5788593750001</v>
      </c>
      <c r="H87" s="106">
        <v>2657</v>
      </c>
      <c r="I87" s="107">
        <v>837.54937523522767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</row>
    <row r="88" spans="1:234" s="104" customFormat="1" ht="18" customHeight="1">
      <c r="A88" s="103"/>
      <c r="B88" s="93">
        <v>52</v>
      </c>
      <c r="C88" s="105" t="s">
        <v>105</v>
      </c>
      <c r="D88" s="109">
        <v>1308</v>
      </c>
      <c r="E88" s="110">
        <v>1141.1180886850152</v>
      </c>
      <c r="F88" s="109">
        <v>4073</v>
      </c>
      <c r="G88" s="110">
        <v>1333.2189344463543</v>
      </c>
      <c r="H88" s="109">
        <v>2262</v>
      </c>
      <c r="I88" s="110">
        <v>779.66011936339498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</row>
    <row r="89" spans="1:234" s="104" customFormat="1" ht="18" hidden="1" customHeight="1">
      <c r="A89" s="103"/>
      <c r="B89" s="93"/>
      <c r="C89" s="105"/>
      <c r="D89" s="111"/>
      <c r="E89" s="112"/>
      <c r="F89" s="111"/>
      <c r="G89" s="112"/>
      <c r="H89" s="111"/>
      <c r="I89" s="112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</row>
    <row r="90" spans="1:234" s="104" customFormat="1" ht="18" customHeight="1">
      <c r="A90" s="322"/>
      <c r="B90" s="332"/>
      <c r="C90" s="329" t="s">
        <v>45</v>
      </c>
      <c r="D90" s="330">
        <v>949781</v>
      </c>
      <c r="E90" s="331">
        <v>1034.5234121444844</v>
      </c>
      <c r="F90" s="330">
        <v>6302297</v>
      </c>
      <c r="G90" s="331">
        <v>1259.7914754287171</v>
      </c>
      <c r="H90" s="330">
        <v>2356613</v>
      </c>
      <c r="I90" s="331">
        <v>781.67282214772001</v>
      </c>
      <c r="J90" s="322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</row>
    <row r="91" spans="1:234" ht="18" customHeight="1">
      <c r="A91" s="258"/>
      <c r="B91" s="259"/>
      <c r="C91" s="258"/>
      <c r="D91" s="258"/>
      <c r="E91" s="258"/>
      <c r="F91" s="258"/>
      <c r="G91" s="258"/>
      <c r="H91" s="258"/>
      <c r="I91" s="258"/>
      <c r="J91" s="258"/>
    </row>
    <row r="92" spans="1:234" ht="18" customHeight="1">
      <c r="A92" s="258"/>
      <c r="B92" s="324"/>
      <c r="C92" s="258"/>
      <c r="D92" s="267"/>
      <c r="E92" s="325"/>
      <c r="F92" s="267"/>
      <c r="G92" s="325"/>
      <c r="H92" s="267"/>
      <c r="I92" s="325"/>
      <c r="J92" s="258"/>
    </row>
    <row r="93" spans="1:234" ht="18" customHeight="1">
      <c r="B93" s="113"/>
      <c r="D93" s="114"/>
      <c r="E93" s="115"/>
      <c r="F93" s="114"/>
      <c r="G93" s="115"/>
      <c r="H93" s="114"/>
      <c r="I93" s="115"/>
    </row>
    <row r="94" spans="1:234" ht="18" customHeight="1">
      <c r="B94" s="113"/>
      <c r="C94" s="116"/>
      <c r="D94" s="114"/>
      <c r="E94" s="115"/>
      <c r="F94" s="114"/>
      <c r="G94" s="115"/>
      <c r="H94" s="114"/>
      <c r="I94" s="115"/>
    </row>
    <row r="95" spans="1:234" ht="18" customHeight="1">
      <c r="B95" s="113"/>
      <c r="E95" s="115"/>
    </row>
    <row r="96" spans="1:234" ht="18" customHeight="1">
      <c r="B96" s="113"/>
      <c r="E96" s="115"/>
    </row>
    <row r="97" spans="2:5" ht="18" customHeight="1">
      <c r="B97" s="113"/>
      <c r="E97" s="115"/>
    </row>
    <row r="98" spans="2:5" ht="18" customHeight="1">
      <c r="B98" s="113"/>
      <c r="E98" s="115"/>
    </row>
    <row r="99" spans="2:5" ht="18" customHeight="1">
      <c r="B99" s="113"/>
      <c r="E99" s="115"/>
    </row>
    <row r="100" spans="2:5" ht="18" customHeight="1">
      <c r="B100" s="113"/>
      <c r="E100" s="115"/>
    </row>
    <row r="101" spans="2:5" ht="18" customHeight="1">
      <c r="B101" s="113"/>
    </row>
    <row r="102" spans="2:5" ht="18" customHeight="1">
      <c r="B102" s="113"/>
    </row>
    <row r="103" spans="2:5" ht="18" customHeight="1">
      <c r="B103" s="113"/>
    </row>
    <row r="104" spans="2:5" ht="18" customHeight="1">
      <c r="B104" s="113"/>
    </row>
    <row r="105" spans="2:5" ht="18" customHeight="1">
      <c r="B105" s="113"/>
    </row>
    <row r="106" spans="2:5" ht="18" customHeight="1">
      <c r="B106" s="113"/>
    </row>
    <row r="107" spans="2:5" ht="18" customHeight="1">
      <c r="B107" s="113"/>
    </row>
    <row r="108" spans="2:5" ht="18" customHeight="1"/>
    <row r="109" spans="2:5" ht="18" customHeight="1"/>
    <row r="110" spans="2:5" ht="18" customHeight="1"/>
    <row r="111" spans="2:5" ht="18" customHeight="1"/>
    <row r="112" spans="2:5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27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M100" sqref="M100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 customWidth="1"/>
    <col min="12" max="12" width="14.42578125" style="94" customWidth="1"/>
    <col min="13" max="16384" width="11.42578125" style="94"/>
  </cols>
  <sheetData>
    <row r="1" spans="1:234" s="1" customFormat="1">
      <c r="B1" s="6"/>
    </row>
    <row r="2" spans="1:234" s="1" customFormat="1">
      <c r="B2" s="6"/>
    </row>
    <row r="3" spans="1:234" s="2" customFormat="1" ht="18.75">
      <c r="B3" s="6"/>
      <c r="C3" s="88" t="s">
        <v>46</v>
      </c>
      <c r="D3" s="117"/>
      <c r="E3" s="118"/>
      <c r="F3" s="117"/>
      <c r="G3" s="117"/>
      <c r="H3" s="117"/>
      <c r="I3" s="117"/>
      <c r="J3" s="2" t="s">
        <v>106</v>
      </c>
    </row>
    <row r="4" spans="1:234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34" s="2" customFormat="1" ht="18.75" customHeight="1">
      <c r="B5" s="6"/>
      <c r="C5" s="92" t="str">
        <f>'Número pensiones (IP-J-V)'!$C$5</f>
        <v>1 de  Diciembre de 2022</v>
      </c>
      <c r="D5" s="117"/>
      <c r="E5" s="118"/>
      <c r="F5" s="117"/>
      <c r="G5" s="117"/>
      <c r="H5" s="117"/>
      <c r="I5" s="117"/>
      <c r="J5" s="2" t="s">
        <v>106</v>
      </c>
      <c r="K5" s="7" t="s">
        <v>173</v>
      </c>
    </row>
    <row r="6" spans="1:234" ht="9" customHeight="1">
      <c r="A6" s="258"/>
      <c r="B6" s="259"/>
      <c r="C6" s="260"/>
      <c r="D6" s="261"/>
      <c r="E6" s="262"/>
      <c r="F6" s="261"/>
      <c r="G6" s="261"/>
      <c r="H6" s="261"/>
      <c r="I6" s="261"/>
    </row>
    <row r="7" spans="1:234" ht="18.75" customHeight="1">
      <c r="A7" s="258"/>
      <c r="B7" s="460" t="s">
        <v>162</v>
      </c>
      <c r="C7" s="462" t="s">
        <v>47</v>
      </c>
      <c r="D7" s="319" t="s">
        <v>107</v>
      </c>
      <c r="E7" s="320"/>
      <c r="F7" s="319" t="s">
        <v>108</v>
      </c>
      <c r="G7" s="319"/>
      <c r="H7" s="319" t="s">
        <v>45</v>
      </c>
      <c r="I7" s="319"/>
      <c r="M7" s="120"/>
    </row>
    <row r="8" spans="1:234" ht="24" customHeight="1">
      <c r="A8" s="258"/>
      <c r="B8" s="461"/>
      <c r="C8" s="463"/>
      <c r="D8" s="264" t="s">
        <v>7</v>
      </c>
      <c r="E8" s="321" t="s">
        <v>51</v>
      </c>
      <c r="F8" s="264" t="s">
        <v>7</v>
      </c>
      <c r="G8" s="321" t="s">
        <v>51</v>
      </c>
      <c r="H8" s="264" t="s">
        <v>7</v>
      </c>
      <c r="I8" s="321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69683</v>
      </c>
      <c r="E10" s="101">
        <v>415.2983994661538</v>
      </c>
      <c r="F10" s="100">
        <v>11721</v>
      </c>
      <c r="G10" s="101">
        <v>611.07531098029165</v>
      </c>
      <c r="H10" s="100">
        <v>1624611</v>
      </c>
      <c r="I10" s="101">
        <v>978.61164222697005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5365</v>
      </c>
      <c r="E11" s="107">
        <v>371.72521714818265</v>
      </c>
      <c r="F11" s="106">
        <v>490</v>
      </c>
      <c r="G11" s="107">
        <v>595.10351020408154</v>
      </c>
      <c r="H11" s="106">
        <v>111373</v>
      </c>
      <c r="I11" s="107">
        <v>890.21281827732048</v>
      </c>
    </row>
    <row r="12" spans="1:234" s="108" customFormat="1" ht="18" customHeight="1">
      <c r="B12" s="93">
        <v>11</v>
      </c>
      <c r="C12" s="105" t="s">
        <v>54</v>
      </c>
      <c r="D12" s="106">
        <v>10494</v>
      </c>
      <c r="E12" s="107">
        <v>446.1376786735276</v>
      </c>
      <c r="F12" s="106">
        <v>2659</v>
      </c>
      <c r="G12" s="107">
        <v>629.11901842798045</v>
      </c>
      <c r="H12" s="106">
        <v>227358</v>
      </c>
      <c r="I12" s="107">
        <v>1084.7718978439289</v>
      </c>
    </row>
    <row r="13" spans="1:234" s="108" customFormat="1" ht="18" customHeight="1">
      <c r="B13" s="93">
        <v>14</v>
      </c>
      <c r="C13" s="105" t="s">
        <v>55</v>
      </c>
      <c r="D13" s="106">
        <v>6971</v>
      </c>
      <c r="E13" s="107">
        <v>414.08728159518</v>
      </c>
      <c r="F13" s="106">
        <v>1316</v>
      </c>
      <c r="G13" s="107">
        <v>596.88935410334341</v>
      </c>
      <c r="H13" s="106">
        <v>175484</v>
      </c>
      <c r="I13" s="107">
        <v>909.23400230220432</v>
      </c>
    </row>
    <row r="14" spans="1:234" s="108" customFormat="1" ht="18" customHeight="1">
      <c r="B14" s="93">
        <v>18</v>
      </c>
      <c r="C14" s="105" t="s">
        <v>56</v>
      </c>
      <c r="D14" s="106">
        <v>7910</v>
      </c>
      <c r="E14" s="107">
        <v>399.56524146649804</v>
      </c>
      <c r="F14" s="106">
        <v>1464</v>
      </c>
      <c r="G14" s="107">
        <v>593.28564890710379</v>
      </c>
      <c r="H14" s="106">
        <v>193368</v>
      </c>
      <c r="I14" s="107">
        <v>929.98582495552478</v>
      </c>
    </row>
    <row r="15" spans="1:234" s="108" customFormat="1" ht="18" customHeight="1">
      <c r="B15" s="93">
        <v>21</v>
      </c>
      <c r="C15" s="105" t="s">
        <v>57</v>
      </c>
      <c r="D15" s="106">
        <v>4380</v>
      </c>
      <c r="E15" s="107">
        <v>418.17910730593604</v>
      </c>
      <c r="F15" s="106">
        <v>748</v>
      </c>
      <c r="G15" s="107">
        <v>637.45652406417105</v>
      </c>
      <c r="H15" s="106">
        <v>101195</v>
      </c>
      <c r="I15" s="107">
        <v>992.88699708483637</v>
      </c>
    </row>
    <row r="16" spans="1:234" s="108" customFormat="1" ht="18" customHeight="1">
      <c r="B16" s="93">
        <v>23</v>
      </c>
      <c r="C16" s="105" t="s">
        <v>58</v>
      </c>
      <c r="D16" s="106">
        <v>5640</v>
      </c>
      <c r="E16" s="107">
        <v>401.16476241134745</v>
      </c>
      <c r="F16" s="106">
        <v>815</v>
      </c>
      <c r="G16" s="107">
        <v>551.13858895705516</v>
      </c>
      <c r="H16" s="106">
        <v>145406</v>
      </c>
      <c r="I16" s="107">
        <v>899.73158838012159</v>
      </c>
    </row>
    <row r="17" spans="1:234" s="108" customFormat="1" ht="18" customHeight="1">
      <c r="B17" s="93">
        <v>29</v>
      </c>
      <c r="C17" s="105" t="s">
        <v>59</v>
      </c>
      <c r="D17" s="106">
        <v>12740</v>
      </c>
      <c r="E17" s="107">
        <v>405.81457692307691</v>
      </c>
      <c r="F17" s="106">
        <v>1634</v>
      </c>
      <c r="G17" s="107">
        <v>607.1919094247246</v>
      </c>
      <c r="H17" s="106">
        <v>279523</v>
      </c>
      <c r="I17" s="107">
        <v>995.09674291560987</v>
      </c>
    </row>
    <row r="18" spans="1:234" s="108" customFormat="1" ht="18" customHeight="1">
      <c r="B18" s="93">
        <v>41</v>
      </c>
      <c r="C18" s="105" t="s">
        <v>60</v>
      </c>
      <c r="D18" s="106">
        <v>16183</v>
      </c>
      <c r="E18" s="107">
        <v>429.56984613483286</v>
      </c>
      <c r="F18" s="106">
        <v>2595</v>
      </c>
      <c r="G18" s="107">
        <v>626.49785741811172</v>
      </c>
      <c r="H18" s="106">
        <v>390904</v>
      </c>
      <c r="I18" s="107">
        <v>1011.1088164613309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9449</v>
      </c>
      <c r="E20" s="101">
        <v>453.3369012593925</v>
      </c>
      <c r="F20" s="100">
        <v>851</v>
      </c>
      <c r="G20" s="101">
        <v>684.50378378378377</v>
      </c>
      <c r="H20" s="100">
        <v>308166</v>
      </c>
      <c r="I20" s="101">
        <v>1158.2462500081126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1653</v>
      </c>
      <c r="E21" s="107">
        <v>430.53371445856015</v>
      </c>
      <c r="F21" s="106">
        <v>89</v>
      </c>
      <c r="G21" s="107">
        <v>624.74292134831467</v>
      </c>
      <c r="H21" s="106">
        <v>53895</v>
      </c>
      <c r="I21" s="107">
        <v>1048.4963508674273</v>
      </c>
    </row>
    <row r="22" spans="1:234" s="108" customFormat="1" ht="18" customHeight="1">
      <c r="B22" s="93">
        <v>40</v>
      </c>
      <c r="C22" s="105" t="s">
        <v>63</v>
      </c>
      <c r="D22" s="106">
        <v>1051</v>
      </c>
      <c r="E22" s="107">
        <v>440.66166508087537</v>
      </c>
      <c r="F22" s="106">
        <v>108</v>
      </c>
      <c r="G22" s="107">
        <v>661.56083333333322</v>
      </c>
      <c r="H22" s="106">
        <v>35839</v>
      </c>
      <c r="I22" s="107">
        <v>1056.1238706437123</v>
      </c>
    </row>
    <row r="23" spans="1:234" s="108" customFormat="1" ht="18" customHeight="1">
      <c r="B23" s="93">
        <v>50</v>
      </c>
      <c r="C23" s="105" t="s">
        <v>64</v>
      </c>
      <c r="D23" s="106">
        <v>6745</v>
      </c>
      <c r="E23" s="107">
        <v>460.90033209785031</v>
      </c>
      <c r="F23" s="106">
        <v>654</v>
      </c>
      <c r="G23" s="107">
        <v>696.42512232415891</v>
      </c>
      <c r="H23" s="106">
        <v>218432</v>
      </c>
      <c r="I23" s="107">
        <v>1202.081103730223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8714</v>
      </c>
      <c r="E25" s="101">
        <v>531.71068510442967</v>
      </c>
      <c r="F25" s="100">
        <v>1890</v>
      </c>
      <c r="G25" s="101">
        <v>868.63076190476193</v>
      </c>
      <c r="H25" s="100">
        <v>299791</v>
      </c>
      <c r="I25" s="101">
        <v>1283.3239212317912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178</v>
      </c>
      <c r="D27" s="100">
        <v>6144</v>
      </c>
      <c r="E27" s="101">
        <v>379.49805664062495</v>
      </c>
      <c r="F27" s="100">
        <v>117</v>
      </c>
      <c r="G27" s="101">
        <v>645.64923076923071</v>
      </c>
      <c r="H27" s="100">
        <v>202830</v>
      </c>
      <c r="I27" s="101">
        <v>1020.9225246758365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16548</v>
      </c>
      <c r="E29" s="101">
        <v>414.20351220691322</v>
      </c>
      <c r="F29" s="100">
        <v>2447</v>
      </c>
      <c r="G29" s="101">
        <v>624.07515733551293</v>
      </c>
      <c r="H29" s="100">
        <v>349677</v>
      </c>
      <c r="I29" s="101">
        <v>997.59872794035687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9234</v>
      </c>
      <c r="E30" s="107">
        <v>419.49937730127789</v>
      </c>
      <c r="F30" s="106">
        <v>1623</v>
      </c>
      <c r="G30" s="107">
        <v>611.67934072704873</v>
      </c>
      <c r="H30" s="106">
        <v>183577</v>
      </c>
      <c r="I30" s="107">
        <v>1013.1969298441526</v>
      </c>
    </row>
    <row r="31" spans="1:234" s="108" customFormat="1" ht="18" customHeight="1">
      <c r="B31" s="93">
        <v>38</v>
      </c>
      <c r="C31" s="105" t="s">
        <v>68</v>
      </c>
      <c r="D31" s="106">
        <v>7314</v>
      </c>
      <c r="E31" s="107">
        <v>407.51742821985238</v>
      </c>
      <c r="F31" s="106">
        <v>824</v>
      </c>
      <c r="G31" s="107">
        <v>648.49070388349526</v>
      </c>
      <c r="H31" s="106">
        <v>166100</v>
      </c>
      <c r="I31" s="107">
        <v>980.35928717640081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4557</v>
      </c>
      <c r="E33" s="101">
        <v>477.83096115865698</v>
      </c>
      <c r="F33" s="100">
        <v>1324</v>
      </c>
      <c r="G33" s="101">
        <v>701.4527341389728</v>
      </c>
      <c r="H33" s="100">
        <v>144089</v>
      </c>
      <c r="I33" s="101">
        <v>1156.9754122105085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19218</v>
      </c>
      <c r="E35" s="101">
        <v>474.156606826933</v>
      </c>
      <c r="F35" s="100">
        <v>3899</v>
      </c>
      <c r="G35" s="101">
        <v>653.51299820466795</v>
      </c>
      <c r="H35" s="100">
        <v>617789</v>
      </c>
      <c r="I35" s="101">
        <v>1091.3527224181719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1310</v>
      </c>
      <c r="E36" s="107">
        <v>467.42775572519082</v>
      </c>
      <c r="F36" s="106">
        <v>238</v>
      </c>
      <c r="G36" s="107">
        <v>587.50113445378145</v>
      </c>
      <c r="H36" s="106">
        <v>38955</v>
      </c>
      <c r="I36" s="107">
        <v>954.7247760236171</v>
      </c>
    </row>
    <row r="37" spans="1:234" s="108" customFormat="1" ht="18" customHeight="1">
      <c r="B37" s="93">
        <v>9</v>
      </c>
      <c r="C37" s="105" t="s">
        <v>72</v>
      </c>
      <c r="D37" s="106">
        <v>2861</v>
      </c>
      <c r="E37" s="107">
        <v>473.15490038448098</v>
      </c>
      <c r="F37" s="106">
        <v>320</v>
      </c>
      <c r="G37" s="107">
        <v>691.16068749999999</v>
      </c>
      <c r="H37" s="106">
        <v>91633</v>
      </c>
      <c r="I37" s="107">
        <v>1173.6038372638673</v>
      </c>
    </row>
    <row r="38" spans="1:234" s="108" customFormat="1" ht="18" customHeight="1">
      <c r="B38" s="93">
        <v>24</v>
      </c>
      <c r="C38" s="105" t="s">
        <v>73</v>
      </c>
      <c r="D38" s="106">
        <v>4120</v>
      </c>
      <c r="E38" s="107">
        <v>482.50378155339803</v>
      </c>
      <c r="F38" s="106">
        <v>1070</v>
      </c>
      <c r="G38" s="107">
        <v>724.74733644859805</v>
      </c>
      <c r="H38" s="106">
        <v>139862</v>
      </c>
      <c r="I38" s="107">
        <v>1087.8558008608484</v>
      </c>
    </row>
    <row r="39" spans="1:234" s="108" customFormat="1" ht="18" customHeight="1">
      <c r="B39" s="93">
        <v>34</v>
      </c>
      <c r="C39" s="105" t="s">
        <v>74</v>
      </c>
      <c r="D39" s="106">
        <v>1364</v>
      </c>
      <c r="E39" s="107">
        <v>491.97381964809381</v>
      </c>
      <c r="F39" s="106">
        <v>306</v>
      </c>
      <c r="G39" s="107">
        <v>680.49398692810473</v>
      </c>
      <c r="H39" s="106">
        <v>42895</v>
      </c>
      <c r="I39" s="107">
        <v>1119.4635948245705</v>
      </c>
    </row>
    <row r="40" spans="1:234" s="108" customFormat="1" ht="18" customHeight="1">
      <c r="B40" s="93">
        <v>37</v>
      </c>
      <c r="C40" s="105" t="s">
        <v>75</v>
      </c>
      <c r="D40" s="106">
        <v>2565</v>
      </c>
      <c r="E40" s="107">
        <v>478.07739571150091</v>
      </c>
      <c r="F40" s="106">
        <v>653</v>
      </c>
      <c r="G40" s="107">
        <v>600.22566615620212</v>
      </c>
      <c r="H40" s="106">
        <v>81135</v>
      </c>
      <c r="I40" s="107">
        <v>1015.5567901645406</v>
      </c>
    </row>
    <row r="41" spans="1:234" s="108" customFormat="1" ht="18" customHeight="1">
      <c r="B41" s="93">
        <v>40</v>
      </c>
      <c r="C41" s="105" t="s">
        <v>76</v>
      </c>
      <c r="D41" s="106">
        <v>1129</v>
      </c>
      <c r="E41" s="107">
        <v>444.54881310894598</v>
      </c>
      <c r="F41" s="106">
        <v>134</v>
      </c>
      <c r="G41" s="107">
        <v>602.58283582089541</v>
      </c>
      <c r="H41" s="106">
        <v>34388</v>
      </c>
      <c r="I41" s="107">
        <v>1040.8303521577293</v>
      </c>
    </row>
    <row r="42" spans="1:234" s="108" customFormat="1" ht="18" customHeight="1">
      <c r="B42" s="93">
        <v>42</v>
      </c>
      <c r="C42" s="105" t="s">
        <v>77</v>
      </c>
      <c r="D42" s="106">
        <v>702</v>
      </c>
      <c r="E42" s="107">
        <v>470.45633903133898</v>
      </c>
      <c r="F42" s="106">
        <v>85</v>
      </c>
      <c r="G42" s="107">
        <v>636.58376470588234</v>
      </c>
      <c r="H42" s="106">
        <v>22439</v>
      </c>
      <c r="I42" s="107">
        <v>1043.2838865368331</v>
      </c>
    </row>
    <row r="43" spans="1:234" s="108" customFormat="1" ht="18" customHeight="1">
      <c r="B43" s="93">
        <v>47</v>
      </c>
      <c r="C43" s="105" t="s">
        <v>78</v>
      </c>
      <c r="D43" s="106">
        <v>3566</v>
      </c>
      <c r="E43" s="107">
        <v>476.60284913067863</v>
      </c>
      <c r="F43" s="106">
        <v>677</v>
      </c>
      <c r="G43" s="107">
        <v>666.19858197932058</v>
      </c>
      <c r="H43" s="106">
        <v>118682</v>
      </c>
      <c r="I43" s="107">
        <v>1209.2778152542087</v>
      </c>
    </row>
    <row r="44" spans="1:234" s="108" customFormat="1" ht="18" customHeight="1">
      <c r="B44" s="93">
        <v>49</v>
      </c>
      <c r="C44" s="105" t="s">
        <v>79</v>
      </c>
      <c r="D44" s="106">
        <v>1601</v>
      </c>
      <c r="E44" s="107">
        <v>455.56341661461579</v>
      </c>
      <c r="F44" s="106">
        <v>416</v>
      </c>
      <c r="G44" s="107">
        <v>542.11576923076916</v>
      </c>
      <c r="H44" s="106">
        <v>47800</v>
      </c>
      <c r="I44" s="107">
        <v>924.80027029288783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14855</v>
      </c>
      <c r="E46" s="101">
        <v>435.83817704476616</v>
      </c>
      <c r="F46" s="100">
        <v>2603</v>
      </c>
      <c r="G46" s="101">
        <v>580.27996542451024</v>
      </c>
      <c r="H46" s="100">
        <v>383215</v>
      </c>
      <c r="I46" s="101">
        <v>1013.2825282935169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2930</v>
      </c>
      <c r="E47" s="107">
        <v>434.52593174061423</v>
      </c>
      <c r="F47" s="106">
        <v>729</v>
      </c>
      <c r="G47" s="107">
        <v>544.13251028806576</v>
      </c>
      <c r="H47" s="106">
        <v>73528</v>
      </c>
      <c r="I47" s="107">
        <v>978.18302660211089</v>
      </c>
    </row>
    <row r="48" spans="1:234" s="108" customFormat="1" ht="18" customHeight="1">
      <c r="B48" s="93">
        <v>13</v>
      </c>
      <c r="C48" s="105" t="s">
        <v>82</v>
      </c>
      <c r="D48" s="106">
        <v>4131</v>
      </c>
      <c r="E48" s="107">
        <v>458.66539336722349</v>
      </c>
      <c r="F48" s="106">
        <v>865</v>
      </c>
      <c r="G48" s="107">
        <v>611.32232369942199</v>
      </c>
      <c r="H48" s="106">
        <v>100804</v>
      </c>
      <c r="I48" s="107">
        <v>1017.4650783699061</v>
      </c>
    </row>
    <row r="49" spans="1:234" s="108" customFormat="1" ht="18" customHeight="1">
      <c r="B49" s="93">
        <v>16</v>
      </c>
      <c r="C49" s="105" t="s">
        <v>83</v>
      </c>
      <c r="D49" s="106">
        <v>1632</v>
      </c>
      <c r="E49" s="107">
        <v>447.48716299019605</v>
      </c>
      <c r="F49" s="106">
        <v>320</v>
      </c>
      <c r="G49" s="107">
        <v>570.02575000000002</v>
      </c>
      <c r="H49" s="106">
        <v>44654</v>
      </c>
      <c r="I49" s="107">
        <v>929.12105880772117</v>
      </c>
    </row>
    <row r="50" spans="1:234" s="108" customFormat="1" ht="18" customHeight="1">
      <c r="B50" s="93">
        <v>19</v>
      </c>
      <c r="C50" s="105" t="s">
        <v>84</v>
      </c>
      <c r="D50" s="106">
        <v>1602</v>
      </c>
      <c r="E50" s="107">
        <v>442.11058676654193</v>
      </c>
      <c r="F50" s="106">
        <v>117</v>
      </c>
      <c r="G50" s="107">
        <v>648.70418803418806</v>
      </c>
      <c r="H50" s="106">
        <v>43818</v>
      </c>
      <c r="I50" s="107">
        <v>1160.2649630288925</v>
      </c>
    </row>
    <row r="51" spans="1:234" s="108" customFormat="1" ht="18" customHeight="1">
      <c r="B51" s="93">
        <v>45</v>
      </c>
      <c r="C51" s="105" t="s">
        <v>85</v>
      </c>
      <c r="D51" s="106">
        <v>4560</v>
      </c>
      <c r="E51" s="107">
        <v>409.62898903508778</v>
      </c>
      <c r="F51" s="106">
        <v>572</v>
      </c>
      <c r="G51" s="107">
        <v>571.14634615384614</v>
      </c>
      <c r="H51" s="106">
        <v>120411</v>
      </c>
      <c r="I51" s="107">
        <v>1008.9378115786765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50627</v>
      </c>
      <c r="E53" s="101">
        <v>434.87116459596655</v>
      </c>
      <c r="F53" s="100">
        <v>1333</v>
      </c>
      <c r="G53" s="101">
        <v>707.86698424606152</v>
      </c>
      <c r="H53" s="100">
        <v>1763578</v>
      </c>
      <c r="I53" s="101">
        <v>1138.3995497959268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37311</v>
      </c>
      <c r="E54" s="107">
        <v>449.73235989386501</v>
      </c>
      <c r="F54" s="106">
        <v>1036</v>
      </c>
      <c r="G54" s="107">
        <v>726.18308880308882</v>
      </c>
      <c r="H54" s="106">
        <v>1322921</v>
      </c>
      <c r="I54" s="107">
        <v>1174.769052452868</v>
      </c>
    </row>
    <row r="55" spans="1:234" s="108" customFormat="1" ht="18" customHeight="1">
      <c r="B55" s="93">
        <v>17</v>
      </c>
      <c r="C55" s="105" t="s">
        <v>179</v>
      </c>
      <c r="D55" s="106">
        <v>4535</v>
      </c>
      <c r="E55" s="107">
        <v>378.83404410143345</v>
      </c>
      <c r="F55" s="106">
        <v>56</v>
      </c>
      <c r="G55" s="107">
        <v>705.25696428571428</v>
      </c>
      <c r="H55" s="106">
        <v>163316</v>
      </c>
      <c r="I55" s="107">
        <v>1020.3339821572903</v>
      </c>
    </row>
    <row r="56" spans="1:234" s="108" customFormat="1" ht="18" customHeight="1">
      <c r="B56" s="93">
        <v>25</v>
      </c>
      <c r="C56" s="105" t="s">
        <v>185</v>
      </c>
      <c r="D56" s="106">
        <v>3235</v>
      </c>
      <c r="E56" s="107">
        <v>396.67096136012367</v>
      </c>
      <c r="F56" s="106">
        <v>60</v>
      </c>
      <c r="G56" s="107">
        <v>634.7983333333334</v>
      </c>
      <c r="H56" s="106">
        <v>101063</v>
      </c>
      <c r="I56" s="107">
        <v>977.42060041756224</v>
      </c>
    </row>
    <row r="57" spans="1:234" s="108" customFormat="1" ht="18" customHeight="1">
      <c r="B57" s="93">
        <v>43</v>
      </c>
      <c r="C57" s="105" t="s">
        <v>88</v>
      </c>
      <c r="D57" s="106">
        <v>5546</v>
      </c>
      <c r="E57" s="107">
        <v>402.99592859718717</v>
      </c>
      <c r="F57" s="106">
        <v>181</v>
      </c>
      <c r="G57" s="107">
        <v>628.05922651933702</v>
      </c>
      <c r="H57" s="106">
        <v>176278</v>
      </c>
      <c r="I57" s="107">
        <v>1067.1316262948296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37426</v>
      </c>
      <c r="E59" s="101">
        <v>413.87860524768871</v>
      </c>
      <c r="F59" s="100">
        <v>2642</v>
      </c>
      <c r="G59" s="101">
        <v>629.403080999243</v>
      </c>
      <c r="H59" s="100">
        <v>1023572</v>
      </c>
      <c r="I59" s="101">
        <v>1009.2769354671677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90</v>
      </c>
      <c r="D60" s="106">
        <v>12395</v>
      </c>
      <c r="E60" s="107">
        <v>387.73369987898337</v>
      </c>
      <c r="F60" s="106">
        <v>1231</v>
      </c>
      <c r="G60" s="107">
        <v>617.37642567018679</v>
      </c>
      <c r="H60" s="106">
        <v>331938</v>
      </c>
      <c r="I60" s="107">
        <v>947.46376193747051</v>
      </c>
    </row>
    <row r="61" spans="1:234" s="108" customFormat="1" ht="18" customHeight="1">
      <c r="B61" s="93">
        <v>12</v>
      </c>
      <c r="C61" s="105" t="s">
        <v>91</v>
      </c>
      <c r="D61" s="106">
        <v>4518</v>
      </c>
      <c r="E61" s="107">
        <v>408.89537848605573</v>
      </c>
      <c r="F61" s="106">
        <v>240</v>
      </c>
      <c r="G61" s="107">
        <v>596.31658333333337</v>
      </c>
      <c r="H61" s="106">
        <v>135497</v>
      </c>
      <c r="I61" s="107">
        <v>980.46011003933654</v>
      </c>
    </row>
    <row r="62" spans="1:234" s="108" customFormat="1" ht="18" customHeight="1">
      <c r="B62" s="93">
        <v>46</v>
      </c>
      <c r="C62" s="105" t="s">
        <v>92</v>
      </c>
      <c r="D62" s="106">
        <v>20513</v>
      </c>
      <c r="E62" s="107">
        <v>430.77424803782958</v>
      </c>
      <c r="F62" s="106">
        <v>1171</v>
      </c>
      <c r="G62" s="107">
        <v>648.82713919726734</v>
      </c>
      <c r="H62" s="106">
        <v>556137</v>
      </c>
      <c r="I62" s="107">
        <v>1053.1918963312994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93</v>
      </c>
      <c r="D64" s="100">
        <v>9554</v>
      </c>
      <c r="E64" s="101">
        <v>430.37178145279466</v>
      </c>
      <c r="F64" s="100">
        <v>2090</v>
      </c>
      <c r="G64" s="101">
        <v>567.44558851674651</v>
      </c>
      <c r="H64" s="100">
        <v>233724</v>
      </c>
      <c r="I64" s="101">
        <v>913.52838433365832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94</v>
      </c>
      <c r="D65" s="106">
        <v>6123</v>
      </c>
      <c r="E65" s="107">
        <v>427.65201045239263</v>
      </c>
      <c r="F65" s="106">
        <v>1462</v>
      </c>
      <c r="G65" s="107">
        <v>564.67122435020519</v>
      </c>
      <c r="H65" s="106">
        <v>137124</v>
      </c>
      <c r="I65" s="107">
        <v>919.27759575274911</v>
      </c>
    </row>
    <row r="66" spans="1:234" s="108" customFormat="1" ht="18" customHeight="1">
      <c r="B66" s="93">
        <v>10</v>
      </c>
      <c r="C66" s="105" t="s">
        <v>95</v>
      </c>
      <c r="D66" s="106">
        <v>3431</v>
      </c>
      <c r="E66" s="107">
        <v>435.22551442728059</v>
      </c>
      <c r="F66" s="106">
        <v>628</v>
      </c>
      <c r="G66" s="107">
        <v>573.90437898089169</v>
      </c>
      <c r="H66" s="106">
        <v>96600</v>
      </c>
      <c r="I66" s="107">
        <v>905.36736086956535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96</v>
      </c>
      <c r="D68" s="100">
        <v>23256</v>
      </c>
      <c r="E68" s="101">
        <v>434.50534571723438</v>
      </c>
      <c r="F68" s="100">
        <v>6831</v>
      </c>
      <c r="G68" s="101">
        <v>568.41606353388943</v>
      </c>
      <c r="H68" s="100">
        <v>769838</v>
      </c>
      <c r="I68" s="101">
        <v>935.57019915878391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180</v>
      </c>
      <c r="D69" s="106">
        <v>9227</v>
      </c>
      <c r="E69" s="107">
        <v>448.29729056031221</v>
      </c>
      <c r="F69" s="106">
        <v>2457</v>
      </c>
      <c r="G69" s="107">
        <v>588.32471713471705</v>
      </c>
      <c r="H69" s="106">
        <v>302987</v>
      </c>
      <c r="I69" s="107">
        <v>981.58838785162322</v>
      </c>
    </row>
    <row r="70" spans="1:234" s="108" customFormat="1" ht="18" customHeight="1">
      <c r="B70" s="93">
        <v>27</v>
      </c>
      <c r="C70" s="105" t="s">
        <v>97</v>
      </c>
      <c r="D70" s="106">
        <v>2987</v>
      </c>
      <c r="E70" s="107">
        <v>431.32451623702713</v>
      </c>
      <c r="F70" s="106">
        <v>1024</v>
      </c>
      <c r="G70" s="107">
        <v>524.28948242187494</v>
      </c>
      <c r="H70" s="106">
        <v>113851</v>
      </c>
      <c r="I70" s="107">
        <v>841.79648057548968</v>
      </c>
    </row>
    <row r="71" spans="1:234" s="108" customFormat="1" ht="18" customHeight="1">
      <c r="B71" s="93">
        <v>32</v>
      </c>
      <c r="C71" s="105" t="s">
        <v>181</v>
      </c>
      <c r="D71" s="106">
        <v>2763</v>
      </c>
      <c r="E71" s="107">
        <v>419.34243937748829</v>
      </c>
      <c r="F71" s="106">
        <v>1203</v>
      </c>
      <c r="G71" s="107">
        <v>533.35926849542807</v>
      </c>
      <c r="H71" s="106">
        <v>106725</v>
      </c>
      <c r="I71" s="107">
        <v>812.35703574607646</v>
      </c>
    </row>
    <row r="72" spans="1:234" s="108" customFormat="1" ht="18" customHeight="1">
      <c r="B72" s="93">
        <v>36</v>
      </c>
      <c r="C72" s="105" t="s">
        <v>98</v>
      </c>
      <c r="D72" s="106">
        <v>8279</v>
      </c>
      <c r="E72" s="107">
        <v>425.3421584732456</v>
      </c>
      <c r="F72" s="106">
        <v>2147</v>
      </c>
      <c r="G72" s="107">
        <v>586.32169073125294</v>
      </c>
      <c r="H72" s="106">
        <v>246275</v>
      </c>
      <c r="I72" s="107">
        <v>975.70112419043767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99</v>
      </c>
      <c r="D74" s="100">
        <v>35933</v>
      </c>
      <c r="E74" s="101">
        <v>473.06889405282055</v>
      </c>
      <c r="F74" s="100">
        <v>2752</v>
      </c>
      <c r="G74" s="101">
        <v>728.97057049418595</v>
      </c>
      <c r="H74" s="100">
        <v>1216964</v>
      </c>
      <c r="I74" s="101">
        <v>1278.3762814430004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100</v>
      </c>
      <c r="D76" s="100">
        <v>11692</v>
      </c>
      <c r="E76" s="101">
        <v>401.21400786862807</v>
      </c>
      <c r="F76" s="100">
        <v>1447</v>
      </c>
      <c r="G76" s="101">
        <v>593.36571527297849</v>
      </c>
      <c r="H76" s="100">
        <v>255588</v>
      </c>
      <c r="I76" s="101">
        <v>968.1264278448125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101</v>
      </c>
      <c r="D78" s="100">
        <v>4265</v>
      </c>
      <c r="E78" s="101">
        <v>464.57713950762019</v>
      </c>
      <c r="F78" s="100">
        <v>389</v>
      </c>
      <c r="G78" s="101">
        <v>694.4109511568123</v>
      </c>
      <c r="H78" s="100">
        <v>141757</v>
      </c>
      <c r="I78" s="101">
        <v>1256.7654212490379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102</v>
      </c>
      <c r="D80" s="100">
        <v>15798</v>
      </c>
      <c r="E80" s="101">
        <v>529.30211925560218</v>
      </c>
      <c r="F80" s="100">
        <v>2260</v>
      </c>
      <c r="G80" s="101">
        <v>805.4414380530975</v>
      </c>
      <c r="H80" s="100">
        <v>570323</v>
      </c>
      <c r="I80" s="101">
        <v>1357.3222220040223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58" s="108" customFormat="1" ht="18" customHeight="1">
      <c r="B81" s="93">
        <v>1</v>
      </c>
      <c r="C81" s="105" t="s">
        <v>182</v>
      </c>
      <c r="D81" s="106">
        <v>2042</v>
      </c>
      <c r="E81" s="107">
        <v>488.29527424094022</v>
      </c>
      <c r="F81" s="106">
        <v>155</v>
      </c>
      <c r="G81" s="107">
        <v>774.60741935483873</v>
      </c>
      <c r="H81" s="106">
        <v>80721</v>
      </c>
      <c r="I81" s="107">
        <v>1379.2972652717381</v>
      </c>
    </row>
    <row r="82" spans="1:258" s="108" customFormat="1" ht="18" customHeight="1">
      <c r="B82" s="93">
        <v>20</v>
      </c>
      <c r="C82" s="105" t="s">
        <v>183</v>
      </c>
      <c r="D82" s="106">
        <v>4846</v>
      </c>
      <c r="E82" s="107">
        <v>515.85578208832021</v>
      </c>
      <c r="F82" s="106">
        <v>535</v>
      </c>
      <c r="G82" s="107">
        <v>797.82966355140184</v>
      </c>
      <c r="H82" s="106">
        <v>193137</v>
      </c>
      <c r="I82" s="107">
        <v>1330.0541742390114</v>
      </c>
    </row>
    <row r="83" spans="1:258" s="108" customFormat="1" ht="18" customHeight="1">
      <c r="B83" s="93">
        <v>48</v>
      </c>
      <c r="C83" s="105" t="s">
        <v>184</v>
      </c>
      <c r="D83" s="106">
        <v>8910</v>
      </c>
      <c r="E83" s="107">
        <v>546.01333445566775</v>
      </c>
      <c r="F83" s="106">
        <v>1570</v>
      </c>
      <c r="G83" s="107">
        <v>811.07938216560513</v>
      </c>
      <c r="H83" s="106">
        <v>296465</v>
      </c>
      <c r="I83" s="107">
        <v>1369.1031117332573</v>
      </c>
    </row>
    <row r="84" spans="1:258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58" s="104" customFormat="1" ht="18" customHeight="1">
      <c r="A85" s="103"/>
      <c r="B85" s="93">
        <v>26</v>
      </c>
      <c r="C85" s="99" t="s">
        <v>103</v>
      </c>
      <c r="D85" s="100">
        <v>2028</v>
      </c>
      <c r="E85" s="101">
        <v>427.34642998027624</v>
      </c>
      <c r="F85" s="100">
        <v>167</v>
      </c>
      <c r="G85" s="101">
        <v>624.68730538922159</v>
      </c>
      <c r="H85" s="100">
        <v>71926</v>
      </c>
      <c r="I85" s="101">
        <v>1078.2643707421521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58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58" s="104" customFormat="1" ht="18" customHeight="1">
      <c r="A87" s="103"/>
      <c r="B87" s="93">
        <v>51</v>
      </c>
      <c r="C87" s="105" t="s">
        <v>104</v>
      </c>
      <c r="D87" s="106">
        <v>766</v>
      </c>
      <c r="E87" s="107">
        <v>369.35227154046999</v>
      </c>
      <c r="F87" s="106">
        <v>45</v>
      </c>
      <c r="G87" s="107">
        <v>743.92288888888891</v>
      </c>
      <c r="H87" s="106">
        <v>8931</v>
      </c>
      <c r="I87" s="107">
        <v>1105.1862803717383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  <c r="IX87" s="103"/>
    </row>
    <row r="88" spans="1:258" s="104" customFormat="1" ht="18" customHeight="1">
      <c r="A88" s="103"/>
      <c r="B88" s="93">
        <v>52</v>
      </c>
      <c r="C88" s="105" t="s">
        <v>105</v>
      </c>
      <c r="D88" s="106">
        <v>798</v>
      </c>
      <c r="E88" s="107">
        <v>340.34488721804507</v>
      </c>
      <c r="F88" s="106">
        <v>26</v>
      </c>
      <c r="G88" s="107">
        <v>684.89923076923083</v>
      </c>
      <c r="H88" s="106">
        <v>8467</v>
      </c>
      <c r="I88" s="107">
        <v>1060.0894023857334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  <c r="IX88" s="103"/>
    </row>
    <row r="89" spans="1:258" s="104" customFormat="1" ht="18" hidden="1" customHeight="1">
      <c r="A89" s="103"/>
      <c r="B89" s="93"/>
      <c r="C89" s="105"/>
      <c r="D89" s="106"/>
      <c r="E89" s="107"/>
      <c r="F89" s="106"/>
      <c r="G89" s="107"/>
      <c r="H89" s="106"/>
      <c r="I89" s="107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  <c r="IX89" s="103"/>
    </row>
    <row r="90" spans="1:258" s="104" customFormat="1" ht="18" customHeight="1">
      <c r="A90" s="103"/>
      <c r="B90" s="332"/>
      <c r="C90" s="323" t="s">
        <v>45</v>
      </c>
      <c r="D90" s="330">
        <v>341311</v>
      </c>
      <c r="E90" s="331">
        <v>439.43259701562482</v>
      </c>
      <c r="F90" s="330">
        <v>44834</v>
      </c>
      <c r="G90" s="331">
        <v>641.5347557657135</v>
      </c>
      <c r="H90" s="330">
        <v>9994836</v>
      </c>
      <c r="I90" s="331">
        <v>1094.865068312276</v>
      </c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  <c r="IA90" s="103"/>
      <c r="IB90" s="103"/>
      <c r="IC90" s="103"/>
      <c r="ID90" s="103"/>
      <c r="IE90" s="103"/>
      <c r="IF90" s="103"/>
      <c r="IG90" s="103"/>
      <c r="IH90" s="103"/>
      <c r="II90" s="103"/>
      <c r="IJ90" s="103"/>
      <c r="IK90" s="103"/>
      <c r="IL90" s="103"/>
      <c r="IM90" s="103"/>
      <c r="IN90" s="103"/>
      <c r="IO90" s="103"/>
      <c r="IP90" s="103"/>
      <c r="IQ90" s="103"/>
      <c r="IR90" s="103"/>
      <c r="IS90" s="103"/>
      <c r="IT90" s="103"/>
      <c r="IU90" s="103"/>
      <c r="IV90" s="103"/>
      <c r="IW90" s="103"/>
      <c r="IX90" s="103"/>
    </row>
    <row r="91" spans="1:258" ht="18" customHeight="1">
      <c r="B91" s="259"/>
      <c r="C91" s="258"/>
      <c r="D91" s="258"/>
      <c r="E91" s="258"/>
      <c r="F91" s="258"/>
      <c r="G91" s="258"/>
      <c r="H91" s="258"/>
      <c r="I91" s="258"/>
    </row>
    <row r="92" spans="1:258" ht="18" customHeight="1">
      <c r="B92" s="324"/>
      <c r="C92" s="258"/>
      <c r="D92" s="258"/>
      <c r="E92" s="258"/>
      <c r="F92" s="258"/>
      <c r="G92" s="258"/>
      <c r="H92" s="258"/>
      <c r="I92" s="258"/>
    </row>
    <row r="93" spans="1:258" ht="18" customHeight="1">
      <c r="B93" s="113"/>
    </row>
    <row r="94" spans="1:258" ht="18" customHeight="1">
      <c r="B94" s="113"/>
    </row>
    <row r="95" spans="1:258" ht="18" customHeight="1">
      <c r="B95" s="113"/>
    </row>
    <row r="96" spans="1:258" ht="18" customHeight="1">
      <c r="B96" s="113"/>
    </row>
    <row r="97" spans="2:4" ht="18" customHeight="1">
      <c r="B97" s="113"/>
    </row>
    <row r="98" spans="2:4" ht="28.5">
      <c r="B98" s="113"/>
    </row>
    <row r="99" spans="2:4" ht="28.5">
      <c r="B99" s="113"/>
    </row>
    <row r="100" spans="2:4" ht="28.5">
      <c r="B100" s="113"/>
    </row>
    <row r="101" spans="2:4" ht="28.5">
      <c r="B101" s="113"/>
    </row>
    <row r="102" spans="2:4" ht="28.5">
      <c r="B102" s="113"/>
      <c r="D102" s="115"/>
    </row>
    <row r="103" spans="2:4" ht="28.5">
      <c r="B103" s="113"/>
      <c r="D103" s="115"/>
    </row>
    <row r="104" spans="2:4" ht="28.5">
      <c r="B104" s="113"/>
      <c r="D104" s="115"/>
    </row>
    <row r="105" spans="2:4" ht="28.5">
      <c r="B105" s="113"/>
      <c r="D105" s="115"/>
    </row>
    <row r="106" spans="2:4" ht="28.5">
      <c r="B106" s="113"/>
      <c r="D106" s="115"/>
    </row>
    <row r="107" spans="2:4" ht="28.5">
      <c r="B107" s="113"/>
      <c r="D107" s="115"/>
    </row>
    <row r="108" spans="2:4">
      <c r="D108" s="115"/>
    </row>
    <row r="109" spans="2:4">
      <c r="D109" s="115"/>
    </row>
    <row r="110" spans="2:4">
      <c r="D110" s="115"/>
    </row>
    <row r="111" spans="2:4">
      <c r="D111" s="115"/>
    </row>
    <row r="112" spans="2:4">
      <c r="D112" s="115"/>
    </row>
    <row r="113" spans="4:4">
      <c r="D113" s="115"/>
    </row>
    <row r="114" spans="4:4">
      <c r="D114" s="115"/>
    </row>
    <row r="115" spans="4:4">
      <c r="D115" s="115"/>
    </row>
    <row r="116" spans="4:4">
      <c r="D116" s="115"/>
    </row>
    <row r="117" spans="4:4">
      <c r="D117" s="115"/>
    </row>
    <row r="118" spans="4:4">
      <c r="D118" s="115"/>
    </row>
    <row r="119" spans="4:4">
      <c r="D119" s="115"/>
    </row>
    <row r="120" spans="4:4">
      <c r="D120" s="115"/>
    </row>
    <row r="127" spans="4:4" ht="15.2" customHeight="1"/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J106" sqref="J106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4" width="18.7109375" style="94" customWidth="1"/>
    <col min="5" max="5" width="13.85546875" style="94" customWidth="1"/>
    <col min="6" max="6" width="10.7109375" style="94" customWidth="1"/>
    <col min="7" max="7" width="18.7109375" style="94" customWidth="1"/>
    <col min="8" max="8" width="13.85546875" style="94" customWidth="1"/>
    <col min="9" max="9" width="10.7109375" style="94" customWidth="1"/>
    <col min="10" max="16384" width="11.42578125" style="9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121" customFormat="1" ht="18.75">
      <c r="B3" s="471" t="s">
        <v>109</v>
      </c>
      <c r="C3" s="471"/>
      <c r="D3" s="471"/>
      <c r="E3" s="471"/>
      <c r="F3" s="471"/>
      <c r="G3" s="471"/>
      <c r="H3" s="471"/>
      <c r="I3" s="471"/>
    </row>
    <row r="4" spans="1:255" s="2" customFormat="1" ht="15.75" customHeight="1">
      <c r="B4" s="6"/>
      <c r="C4" s="119"/>
      <c r="D4" s="117"/>
      <c r="E4" s="118"/>
      <c r="F4" s="117"/>
      <c r="G4" s="117"/>
      <c r="H4" s="118"/>
      <c r="I4" s="117"/>
    </row>
    <row r="5" spans="1:255" s="121" customFormat="1" ht="18.75">
      <c r="B5" s="472" t="str">
        <f>'Número pensiones (IP-J-V)'!$C$5</f>
        <v>1 de  Diciembre de 2022</v>
      </c>
      <c r="C5" s="472"/>
      <c r="D5" s="472"/>
      <c r="E5" s="472"/>
      <c r="F5" s="472"/>
      <c r="G5" s="472"/>
      <c r="H5" s="472"/>
      <c r="I5" s="472"/>
      <c r="K5" s="7" t="s">
        <v>173</v>
      </c>
    </row>
    <row r="6" spans="1:255" s="121" customFormat="1" ht="6" customHeight="1">
      <c r="B6" s="6"/>
      <c r="C6" s="92"/>
      <c r="D6" s="117"/>
      <c r="E6" s="118"/>
      <c r="F6" s="117"/>
      <c r="G6" s="117"/>
      <c r="H6" s="118"/>
      <c r="I6" s="117"/>
      <c r="K6" s="7"/>
    </row>
    <row r="7" spans="1:255" ht="24.75" customHeight="1">
      <c r="B7" s="469" t="s">
        <v>162</v>
      </c>
      <c r="C7" s="467" t="s">
        <v>47</v>
      </c>
      <c r="D7" s="464" t="s">
        <v>110</v>
      </c>
      <c r="E7" s="465"/>
      <c r="F7" s="466"/>
      <c r="G7" s="464" t="s">
        <v>215</v>
      </c>
      <c r="H7" s="465"/>
      <c r="I7" s="466"/>
    </row>
    <row r="8" spans="1:255" ht="69" customHeight="1">
      <c r="B8" s="470"/>
      <c r="C8" s="468"/>
      <c r="D8" s="263" t="s">
        <v>110</v>
      </c>
      <c r="E8" s="265" t="s">
        <v>214</v>
      </c>
      <c r="F8" s="263" t="s">
        <v>212</v>
      </c>
      <c r="G8" s="263" t="s">
        <v>213</v>
      </c>
      <c r="H8" s="265" t="s">
        <v>214</v>
      </c>
      <c r="I8" s="263" t="s">
        <v>212</v>
      </c>
    </row>
    <row r="9" spans="1:255" ht="29.25" hidden="1" customHeight="1">
      <c r="B9" s="122"/>
      <c r="C9" s="97"/>
      <c r="D9" s="97"/>
      <c r="E9" s="98"/>
      <c r="F9" s="97"/>
      <c r="G9" s="97"/>
      <c r="H9" s="98"/>
      <c r="I9" s="97"/>
    </row>
    <row r="10" spans="1:255" s="126" customFormat="1" ht="18" customHeight="1">
      <c r="A10" s="10"/>
      <c r="B10" s="123"/>
      <c r="C10" s="124" t="s">
        <v>52</v>
      </c>
      <c r="D10" s="125">
        <v>1624611</v>
      </c>
      <c r="E10" s="237">
        <v>0.16254503825775632</v>
      </c>
      <c r="F10" s="237">
        <v>9.4256328750168539E-3</v>
      </c>
      <c r="G10" s="163">
        <v>978.61164222697005</v>
      </c>
      <c r="H10" s="237">
        <v>0.8938194034589948</v>
      </c>
      <c r="I10" s="237">
        <v>5.2573182444988875E-2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129" customFormat="1" ht="18" customHeight="1">
      <c r="B11" s="123">
        <v>4</v>
      </c>
      <c r="C11" s="127" t="s">
        <v>53</v>
      </c>
      <c r="D11" s="128">
        <v>111373</v>
      </c>
      <c r="E11" s="238">
        <v>1.1143054273226694E-2</v>
      </c>
      <c r="F11" s="238">
        <v>1.2168965955977162E-2</v>
      </c>
      <c r="G11" s="164">
        <v>890.21281827732048</v>
      </c>
      <c r="H11" s="238">
        <v>0.81307993472618045</v>
      </c>
      <c r="I11" s="238">
        <v>5.688504527910565E-2</v>
      </c>
    </row>
    <row r="12" spans="1:255" s="130" customFormat="1" ht="18" customHeight="1">
      <c r="B12" s="123">
        <v>11</v>
      </c>
      <c r="C12" s="127" t="s">
        <v>54</v>
      </c>
      <c r="D12" s="128">
        <v>227358</v>
      </c>
      <c r="E12" s="238">
        <v>2.2747546833184657E-2</v>
      </c>
      <c r="F12" s="238">
        <v>7.1363074592354359E-3</v>
      </c>
      <c r="G12" s="164">
        <v>1084.7718978439289</v>
      </c>
      <c r="H12" s="238">
        <v>0.99078135675302381</v>
      </c>
      <c r="I12" s="238">
        <v>5.148571174964589E-2</v>
      </c>
    </row>
    <row r="13" spans="1:255" s="130" customFormat="1" ht="18" customHeight="1">
      <c r="B13" s="123">
        <v>14</v>
      </c>
      <c r="C13" s="127" t="s">
        <v>55</v>
      </c>
      <c r="D13" s="128">
        <v>175484</v>
      </c>
      <c r="E13" s="238">
        <v>1.7557466675791378E-2</v>
      </c>
      <c r="F13" s="238">
        <v>4.0279208147384615E-3</v>
      </c>
      <c r="G13" s="164">
        <v>909.23400230220432</v>
      </c>
      <c r="H13" s="238">
        <v>0.83045301984451825</v>
      </c>
      <c r="I13" s="238">
        <v>5.5760793179943979E-2</v>
      </c>
    </row>
    <row r="14" spans="1:255" s="130" customFormat="1" ht="18" customHeight="1">
      <c r="B14" s="123">
        <v>18</v>
      </c>
      <c r="C14" s="127" t="s">
        <v>56</v>
      </c>
      <c r="D14" s="128">
        <v>193368</v>
      </c>
      <c r="E14" s="238">
        <v>1.9346790682708552E-2</v>
      </c>
      <c r="F14" s="238">
        <v>1.1561116981763764E-2</v>
      </c>
      <c r="G14" s="164">
        <v>929.98582495552478</v>
      </c>
      <c r="H14" s="238">
        <v>0.84940679164153898</v>
      </c>
      <c r="I14" s="238">
        <v>5.3867981792295128E-2</v>
      </c>
    </row>
    <row r="15" spans="1:255" s="130" customFormat="1" ht="18" customHeight="1">
      <c r="B15" s="123">
        <v>21</v>
      </c>
      <c r="C15" s="127" t="s">
        <v>57</v>
      </c>
      <c r="D15" s="128">
        <v>101195</v>
      </c>
      <c r="E15" s="238">
        <v>1.0124728409750795E-2</v>
      </c>
      <c r="F15" s="238">
        <v>1.1889286642801533E-2</v>
      </c>
      <c r="G15" s="164">
        <v>992.88699708483637</v>
      </c>
      <c r="H15" s="238">
        <v>0.90685786387847966</v>
      </c>
      <c r="I15" s="238">
        <v>5.0898888921381946E-2</v>
      </c>
    </row>
    <row r="16" spans="1:255" s="130" customFormat="1" ht="18" customHeight="1">
      <c r="B16" s="123">
        <v>23</v>
      </c>
      <c r="C16" s="127" t="s">
        <v>58</v>
      </c>
      <c r="D16" s="128">
        <v>145406</v>
      </c>
      <c r="E16" s="238">
        <v>1.4548112645370068E-2</v>
      </c>
      <c r="F16" s="238">
        <v>6.1306393578743901E-3</v>
      </c>
      <c r="G16" s="164">
        <v>899.73158838012159</v>
      </c>
      <c r="H16" s="238">
        <v>0.82177394678145066</v>
      </c>
      <c r="I16" s="238">
        <v>5.3848874087567111E-2</v>
      </c>
    </row>
    <row r="17" spans="1:457" s="130" customFormat="1" ht="18" customHeight="1">
      <c r="B17" s="123">
        <v>29</v>
      </c>
      <c r="C17" s="127" t="s">
        <v>59</v>
      </c>
      <c r="D17" s="128">
        <v>279523</v>
      </c>
      <c r="E17" s="238">
        <v>2.7966742025582011E-2</v>
      </c>
      <c r="F17" s="238">
        <v>1.1976177977300217E-2</v>
      </c>
      <c r="G17" s="164">
        <v>995.09674291560987</v>
      </c>
      <c r="H17" s="238">
        <v>0.90887614530395233</v>
      </c>
      <c r="I17" s="238">
        <v>5.1721329754401246E-2</v>
      </c>
    </row>
    <row r="18" spans="1:457" s="130" customFormat="1" ht="18" customHeight="1">
      <c r="B18" s="123">
        <v>41</v>
      </c>
      <c r="C18" s="127" t="s">
        <v>60</v>
      </c>
      <c r="D18" s="128">
        <v>390904</v>
      </c>
      <c r="E18" s="238">
        <v>3.9110596712142148E-2</v>
      </c>
      <c r="F18" s="238">
        <v>1.0137448608588118E-2</v>
      </c>
      <c r="G18" s="164">
        <v>1011.1088164613309</v>
      </c>
      <c r="H18" s="238">
        <v>0.92350084565209978</v>
      </c>
      <c r="I18" s="238">
        <v>5.0836578882567318E-2</v>
      </c>
    </row>
    <row r="19" spans="1:457" s="130" customFormat="1" ht="18" hidden="1" customHeight="1">
      <c r="B19" s="123"/>
      <c r="C19" s="127"/>
      <c r="D19" s="128"/>
      <c r="E19" s="238"/>
      <c r="F19" s="238"/>
      <c r="G19" s="164"/>
      <c r="H19" s="238"/>
      <c r="I19" s="238"/>
    </row>
    <row r="20" spans="1:457" s="131" customFormat="1" ht="18" customHeight="1">
      <c r="A20" s="10"/>
      <c r="B20" s="123"/>
      <c r="C20" s="124" t="s">
        <v>61</v>
      </c>
      <c r="D20" s="125">
        <v>308166</v>
      </c>
      <c r="E20" s="237">
        <v>3.0832521914316555E-2</v>
      </c>
      <c r="F20" s="237">
        <v>4.6095868975588594E-3</v>
      </c>
      <c r="G20" s="163">
        <v>1158.2462500081126</v>
      </c>
      <c r="H20" s="237">
        <v>1.0578894911621741</v>
      </c>
      <c r="I20" s="237">
        <v>5.4606768283199436E-2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</row>
    <row r="21" spans="1:457" s="129" customFormat="1" ht="18" customHeight="1">
      <c r="B21" s="123">
        <v>22</v>
      </c>
      <c r="C21" s="127" t="s">
        <v>62</v>
      </c>
      <c r="D21" s="128">
        <v>53895</v>
      </c>
      <c r="E21" s="238">
        <v>5.3922845757549201E-3</v>
      </c>
      <c r="F21" s="238">
        <v>2.5298089622203257E-3</v>
      </c>
      <c r="G21" s="164">
        <v>1048.4963508674273</v>
      </c>
      <c r="H21" s="238">
        <v>0.95764892059591811</v>
      </c>
      <c r="I21" s="238">
        <v>5.3765492150714245E-2</v>
      </c>
    </row>
    <row r="22" spans="1:457" s="130" customFormat="1" ht="18" customHeight="1">
      <c r="B22" s="123">
        <v>40</v>
      </c>
      <c r="C22" s="127" t="s">
        <v>63</v>
      </c>
      <c r="D22" s="128">
        <v>35839</v>
      </c>
      <c r="E22" s="238">
        <v>3.5857516821686721E-3</v>
      </c>
      <c r="F22" s="238">
        <v>-3.1153514505855018E-3</v>
      </c>
      <c r="G22" s="164">
        <v>1056.1238706437123</v>
      </c>
      <c r="H22" s="238">
        <v>0.96461555054607517</v>
      </c>
      <c r="I22" s="238">
        <v>5.3045252090624162E-2</v>
      </c>
    </row>
    <row r="23" spans="1:457" s="130" customFormat="1" ht="18" customHeight="1">
      <c r="B23" s="123">
        <v>50</v>
      </c>
      <c r="C23" s="130" t="s">
        <v>64</v>
      </c>
      <c r="D23" s="132">
        <v>218432</v>
      </c>
      <c r="E23" s="239">
        <v>2.1854485656392961E-2</v>
      </c>
      <c r="F23" s="239">
        <v>6.4042904138370549E-3</v>
      </c>
      <c r="G23" s="165">
        <v>1202.081103730223</v>
      </c>
      <c r="H23" s="239">
        <v>1.0979262545869872</v>
      </c>
      <c r="I23" s="239">
        <v>5.4784087199493126E-2</v>
      </c>
    </row>
    <row r="24" spans="1:457" s="130" customFormat="1" ht="18" hidden="1" customHeight="1">
      <c r="B24" s="123"/>
      <c r="D24" s="132"/>
      <c r="E24" s="239"/>
      <c r="F24" s="239"/>
      <c r="G24" s="165"/>
      <c r="H24" s="239"/>
      <c r="I24" s="239"/>
    </row>
    <row r="25" spans="1:457" s="126" customFormat="1" ht="18" customHeight="1">
      <c r="A25" s="10"/>
      <c r="B25" s="123">
        <v>33</v>
      </c>
      <c r="C25" s="124" t="s">
        <v>65</v>
      </c>
      <c r="D25" s="125">
        <v>299791</v>
      </c>
      <c r="E25" s="237">
        <v>2.999458920586591E-2</v>
      </c>
      <c r="F25" s="237">
        <v>-3.19532372187048E-3</v>
      </c>
      <c r="G25" s="163">
        <v>1283.3239212317912</v>
      </c>
      <c r="H25" s="237">
        <v>1.1721297522168852</v>
      </c>
      <c r="I25" s="237">
        <v>5.0529579144223957E-2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457" s="126" customFormat="1" ht="18" hidden="1" customHeight="1">
      <c r="A26" s="10"/>
      <c r="B26" s="123"/>
      <c r="C26" s="124"/>
      <c r="D26" s="125"/>
      <c r="E26" s="237"/>
      <c r="F26" s="237"/>
      <c r="G26" s="163"/>
      <c r="H26" s="237"/>
      <c r="I26" s="237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</row>
    <row r="27" spans="1:457" s="126" customFormat="1" ht="18" customHeight="1">
      <c r="A27" s="10"/>
      <c r="B27" s="123">
        <v>7</v>
      </c>
      <c r="C27" s="124" t="s">
        <v>178</v>
      </c>
      <c r="D27" s="125">
        <v>202830</v>
      </c>
      <c r="E27" s="237">
        <v>2.0293479552841089E-2</v>
      </c>
      <c r="F27" s="237">
        <v>1.1580585313304192E-2</v>
      </c>
      <c r="G27" s="163">
        <v>1020.9225246758365</v>
      </c>
      <c r="H27" s="237">
        <v>0.93246424077587819</v>
      </c>
      <c r="I27" s="237">
        <v>5.5102856447212467E-2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457" s="126" customFormat="1" ht="18" hidden="1" customHeight="1">
      <c r="A28" s="10"/>
      <c r="B28" s="123"/>
      <c r="C28" s="124"/>
      <c r="D28" s="125"/>
      <c r="E28" s="237"/>
      <c r="F28" s="237"/>
      <c r="G28" s="163"/>
      <c r="H28" s="237"/>
      <c r="I28" s="237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457" s="126" customFormat="1" ht="18" customHeight="1">
      <c r="A29" s="10"/>
      <c r="B29" s="123"/>
      <c r="C29" s="124" t="s">
        <v>66</v>
      </c>
      <c r="D29" s="125">
        <v>349677</v>
      </c>
      <c r="E29" s="237">
        <v>3.4985766649898005E-2</v>
      </c>
      <c r="F29" s="237">
        <v>1.6600429692383178E-2</v>
      </c>
      <c r="G29" s="163">
        <v>997.59872794035687</v>
      </c>
      <c r="H29" s="237">
        <v>0.91116134472912336</v>
      </c>
      <c r="I29" s="237">
        <v>5.1148640576151205E-2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457" s="129" customFormat="1" ht="18" customHeight="1">
      <c r="B30" s="123">
        <v>35</v>
      </c>
      <c r="C30" s="127" t="s">
        <v>67</v>
      </c>
      <c r="D30" s="128">
        <v>183577</v>
      </c>
      <c r="E30" s="238">
        <v>1.8367184814238071E-2</v>
      </c>
      <c r="F30" s="238">
        <v>1.5230363394037161E-2</v>
      </c>
      <c r="G30" s="164">
        <v>1013.1969298441526</v>
      </c>
      <c r="H30" s="238">
        <v>0.92540803352689471</v>
      </c>
      <c r="I30" s="238">
        <v>5.2979394376675426E-2</v>
      </c>
    </row>
    <row r="31" spans="1:457" s="130" customFormat="1" ht="18" customHeight="1">
      <c r="B31" s="123">
        <v>38</v>
      </c>
      <c r="C31" s="127" t="s">
        <v>68</v>
      </c>
      <c r="D31" s="128">
        <v>166100</v>
      </c>
      <c r="E31" s="238">
        <v>1.6618581835659934E-2</v>
      </c>
      <c r="F31" s="238">
        <v>1.8118962389054971E-2</v>
      </c>
      <c r="G31" s="164">
        <v>980.35928717640081</v>
      </c>
      <c r="H31" s="238">
        <v>0.89541562293846422</v>
      </c>
      <c r="I31" s="238">
        <v>4.9111724611302643E-2</v>
      </c>
    </row>
    <row r="32" spans="1:457" s="130" customFormat="1" ht="18" hidden="1" customHeight="1">
      <c r="B32" s="123"/>
      <c r="C32" s="127"/>
      <c r="D32" s="128"/>
      <c r="E32" s="238"/>
      <c r="F32" s="238"/>
      <c r="G32" s="164"/>
      <c r="H32" s="238"/>
      <c r="I32" s="238"/>
    </row>
    <row r="33" spans="1:255" s="130" customFormat="1" ht="18" customHeight="1">
      <c r="B33" s="123">
        <v>39</v>
      </c>
      <c r="C33" s="124" t="s">
        <v>69</v>
      </c>
      <c r="D33" s="125">
        <v>144089</v>
      </c>
      <c r="E33" s="237">
        <v>1.4416344600351622E-2</v>
      </c>
      <c r="F33" s="237">
        <v>2.5674923462288834E-3</v>
      </c>
      <c r="G33" s="163">
        <v>1156.9754122105085</v>
      </c>
      <c r="H33" s="237">
        <v>1.0567287656678781</v>
      </c>
      <c r="I33" s="237">
        <v>5.3265350239609877E-2</v>
      </c>
    </row>
    <row r="34" spans="1:255" s="130" customFormat="1" ht="18" hidden="1" customHeight="1">
      <c r="B34" s="123"/>
      <c r="C34" s="124"/>
      <c r="D34" s="125"/>
      <c r="E34" s="237"/>
      <c r="F34" s="237"/>
      <c r="G34" s="163"/>
      <c r="H34" s="237"/>
      <c r="I34" s="237"/>
    </row>
    <row r="35" spans="1:255" s="126" customFormat="1" ht="18" customHeight="1">
      <c r="A35" s="10"/>
      <c r="B35" s="123"/>
      <c r="C35" s="124" t="s">
        <v>70</v>
      </c>
      <c r="D35" s="125">
        <v>617789</v>
      </c>
      <c r="E35" s="237">
        <v>6.1810819106986846E-2</v>
      </c>
      <c r="F35" s="237">
        <v>1.3550464946276986E-3</v>
      </c>
      <c r="G35" s="163">
        <v>1091.3527224181719</v>
      </c>
      <c r="H35" s="237">
        <v>0.99679198287007331</v>
      </c>
      <c r="I35" s="237">
        <v>5.5668852247017453E-2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s="133" customFormat="1" ht="18" customHeight="1">
      <c r="B36" s="123">
        <v>5</v>
      </c>
      <c r="C36" s="127" t="s">
        <v>71</v>
      </c>
      <c r="D36" s="128">
        <v>38955</v>
      </c>
      <c r="E36" s="238">
        <v>3.8975126755456516E-3</v>
      </c>
      <c r="F36" s="238">
        <v>4.8798027532370725E-4</v>
      </c>
      <c r="G36" s="164">
        <v>954.7247760236171</v>
      </c>
      <c r="H36" s="238">
        <v>0.87200222534756378</v>
      </c>
      <c r="I36" s="238">
        <v>5.7150182424192453E-2</v>
      </c>
    </row>
    <row r="37" spans="1:255" s="130" customFormat="1" ht="18" customHeight="1">
      <c r="B37" s="123">
        <v>9</v>
      </c>
      <c r="C37" s="127" t="s">
        <v>72</v>
      </c>
      <c r="D37" s="128">
        <v>91633</v>
      </c>
      <c r="E37" s="238">
        <v>9.1680343729501918E-3</v>
      </c>
      <c r="F37" s="238">
        <v>2.702821001028699E-3</v>
      </c>
      <c r="G37" s="164">
        <v>1173.6038372638673</v>
      </c>
      <c r="H37" s="238">
        <v>1.0719164134745538</v>
      </c>
      <c r="I37" s="238">
        <v>5.7388448503788547E-2</v>
      </c>
    </row>
    <row r="38" spans="1:255" s="130" customFormat="1" ht="18" customHeight="1">
      <c r="B38" s="123">
        <v>24</v>
      </c>
      <c r="C38" s="127" t="s">
        <v>73</v>
      </c>
      <c r="D38" s="128">
        <v>139862</v>
      </c>
      <c r="E38" s="238">
        <v>1.3993426205292413E-2</v>
      </c>
      <c r="F38" s="238">
        <v>-5.574278685494094E-3</v>
      </c>
      <c r="G38" s="164">
        <v>1087.8558008608484</v>
      </c>
      <c r="H38" s="238">
        <v>0.99359805362844178</v>
      </c>
      <c r="I38" s="238">
        <v>5.6570628413831647E-2</v>
      </c>
    </row>
    <row r="39" spans="1:255" s="130" customFormat="1" ht="18" customHeight="1">
      <c r="B39" s="123">
        <v>34</v>
      </c>
      <c r="C39" s="130" t="s">
        <v>74</v>
      </c>
      <c r="D39" s="132">
        <v>42895</v>
      </c>
      <c r="E39" s="239">
        <v>4.2917162422675065E-3</v>
      </c>
      <c r="F39" s="239">
        <v>4.9433042826352303E-3</v>
      </c>
      <c r="G39" s="165">
        <v>1119.4635948245705</v>
      </c>
      <c r="H39" s="239">
        <v>1.0224671762980007</v>
      </c>
      <c r="I39" s="239">
        <v>5.6486245529965506E-2</v>
      </c>
    </row>
    <row r="40" spans="1:255" s="130" customFormat="1" ht="18" customHeight="1">
      <c r="B40" s="123">
        <v>37</v>
      </c>
      <c r="C40" s="130" t="s">
        <v>75</v>
      </c>
      <c r="D40" s="132">
        <v>81135</v>
      </c>
      <c r="E40" s="239">
        <v>8.117691976136477E-3</v>
      </c>
      <c r="F40" s="239">
        <v>5.6727792918898068E-4</v>
      </c>
      <c r="G40" s="165">
        <v>1015.5567901645406</v>
      </c>
      <c r="H40" s="239">
        <v>0.92756342270560488</v>
      </c>
      <c r="I40" s="239">
        <v>5.5421178344446931E-2</v>
      </c>
    </row>
    <row r="41" spans="1:255" s="130" customFormat="1" ht="18" customHeight="1">
      <c r="B41" s="123">
        <v>40</v>
      </c>
      <c r="C41" s="127" t="s">
        <v>76</v>
      </c>
      <c r="D41" s="128">
        <v>34388</v>
      </c>
      <c r="E41" s="238">
        <v>3.4405767138150139E-3</v>
      </c>
      <c r="F41" s="238">
        <v>9.8079520761145123E-3</v>
      </c>
      <c r="G41" s="164">
        <v>1040.8303521577293</v>
      </c>
      <c r="H41" s="238">
        <v>0.95064714573656028</v>
      </c>
      <c r="I41" s="238">
        <v>5.8416128837608161E-2</v>
      </c>
    </row>
    <row r="42" spans="1:255" s="130" customFormat="1" ht="18" customHeight="1">
      <c r="B42" s="123">
        <v>42</v>
      </c>
      <c r="C42" s="127" t="s">
        <v>77</v>
      </c>
      <c r="D42" s="128">
        <v>22439</v>
      </c>
      <c r="E42" s="238">
        <v>2.2450593486476418E-3</v>
      </c>
      <c r="F42" s="238">
        <v>3.1741773962803421E-3</v>
      </c>
      <c r="G42" s="164">
        <v>1043.2838865368331</v>
      </c>
      <c r="H42" s="238">
        <v>0.95288809254371876</v>
      </c>
      <c r="I42" s="238">
        <v>6.0290753022469445E-2</v>
      </c>
    </row>
    <row r="43" spans="1:255" s="130" customFormat="1" ht="18" customHeight="1">
      <c r="B43" s="123">
        <v>47</v>
      </c>
      <c r="C43" s="127" t="s">
        <v>78</v>
      </c>
      <c r="D43" s="128">
        <v>118682</v>
      </c>
      <c r="E43" s="238">
        <v>1.187433190499574E-2</v>
      </c>
      <c r="F43" s="238">
        <v>8.831804697261969E-3</v>
      </c>
      <c r="G43" s="164">
        <v>1209.2778152542087</v>
      </c>
      <c r="H43" s="238">
        <v>1.1044994038564944</v>
      </c>
      <c r="I43" s="238">
        <v>4.9469758182684842E-2</v>
      </c>
    </row>
    <row r="44" spans="1:255" s="130" customFormat="1" ht="18" customHeight="1">
      <c r="B44" s="123">
        <v>49</v>
      </c>
      <c r="C44" s="127" t="s">
        <v>79</v>
      </c>
      <c r="D44" s="128">
        <v>47800</v>
      </c>
      <c r="E44" s="238">
        <v>4.7824696673362125E-3</v>
      </c>
      <c r="F44" s="238">
        <v>-7.2070949384177574E-3</v>
      </c>
      <c r="G44" s="164">
        <v>924.80027029288783</v>
      </c>
      <c r="H44" s="238">
        <v>0.84467054165720945</v>
      </c>
      <c r="I44" s="238">
        <v>5.7781496065484106E-2</v>
      </c>
    </row>
    <row r="45" spans="1:255" s="130" customFormat="1" ht="18" hidden="1" customHeight="1">
      <c r="B45" s="123"/>
      <c r="C45" s="127"/>
      <c r="D45" s="128"/>
      <c r="E45" s="238"/>
      <c r="F45" s="238"/>
      <c r="G45" s="164"/>
      <c r="H45" s="238"/>
      <c r="I45" s="238"/>
    </row>
    <row r="46" spans="1:255" s="126" customFormat="1" ht="18" customHeight="1">
      <c r="A46" s="10"/>
      <c r="B46" s="123"/>
      <c r="C46" s="124" t="s">
        <v>80</v>
      </c>
      <c r="D46" s="125">
        <v>383215</v>
      </c>
      <c r="E46" s="237">
        <v>3.8341299447034446E-2</v>
      </c>
      <c r="F46" s="237">
        <v>8.2694857816414391E-3</v>
      </c>
      <c r="G46" s="163">
        <v>1013.2825282935169</v>
      </c>
      <c r="H46" s="237">
        <v>0.92548621526073727</v>
      </c>
      <c r="I46" s="237">
        <v>5.4527829484963153E-2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s="129" customFormat="1" ht="18" customHeight="1">
      <c r="B47" s="123">
        <v>2</v>
      </c>
      <c r="C47" s="127" t="s">
        <v>81</v>
      </c>
      <c r="D47" s="128">
        <v>73528</v>
      </c>
      <c r="E47" s="238">
        <v>7.3565989476965903E-3</v>
      </c>
      <c r="F47" s="238">
        <v>2.6454304960863428E-3</v>
      </c>
      <c r="G47" s="164">
        <v>978.18302660211089</v>
      </c>
      <c r="H47" s="238">
        <v>0.89342792542461025</v>
      </c>
      <c r="I47" s="238">
        <v>5.6645589776453065E-2</v>
      </c>
    </row>
    <row r="48" spans="1:255" s="130" customFormat="1" ht="18" customHeight="1">
      <c r="B48" s="123">
        <v>13</v>
      </c>
      <c r="C48" s="127" t="s">
        <v>82</v>
      </c>
      <c r="D48" s="128">
        <v>100804</v>
      </c>
      <c r="E48" s="238">
        <v>1.0085608208078653E-2</v>
      </c>
      <c r="F48" s="238">
        <v>5.4559781361900317E-3</v>
      </c>
      <c r="G48" s="164">
        <v>1017.4650783699061</v>
      </c>
      <c r="H48" s="238">
        <v>0.92930636643501541</v>
      </c>
      <c r="I48" s="238">
        <v>5.3576927514816797E-2</v>
      </c>
    </row>
    <row r="49" spans="1:255" s="133" customFormat="1" ht="18" customHeight="1">
      <c r="B49" s="123">
        <v>16</v>
      </c>
      <c r="C49" s="130" t="s">
        <v>83</v>
      </c>
      <c r="D49" s="128">
        <v>44654</v>
      </c>
      <c r="E49" s="238">
        <v>4.4677071239588124E-3</v>
      </c>
      <c r="F49" s="238">
        <v>1.3903839253677219E-3</v>
      </c>
      <c r="G49" s="164">
        <v>929.12105880772117</v>
      </c>
      <c r="H49" s="238">
        <v>0.84861695353926336</v>
      </c>
      <c r="I49" s="238">
        <v>5.4187991363663368E-2</v>
      </c>
    </row>
    <row r="50" spans="1:255" s="130" customFormat="1" ht="18" customHeight="1">
      <c r="B50" s="123">
        <v>19</v>
      </c>
      <c r="C50" s="130" t="s">
        <v>84</v>
      </c>
      <c r="D50" s="132">
        <v>43818</v>
      </c>
      <c r="E50" s="239">
        <v>4.3840639306137689E-3</v>
      </c>
      <c r="F50" s="239">
        <v>1.9402568397543174E-2</v>
      </c>
      <c r="G50" s="165">
        <v>1160.2649630288925</v>
      </c>
      <c r="H50" s="239">
        <v>1.0597332919000053</v>
      </c>
      <c r="I50" s="239">
        <v>5.4396625591838443E-2</v>
      </c>
    </row>
    <row r="51" spans="1:255" s="130" customFormat="1" ht="18" customHeight="1">
      <c r="B51" s="123">
        <v>45</v>
      </c>
      <c r="C51" s="127" t="s">
        <v>85</v>
      </c>
      <c r="D51" s="128">
        <v>120411</v>
      </c>
      <c r="E51" s="238">
        <v>1.2047321236686625E-2</v>
      </c>
      <c r="F51" s="238">
        <v>1.2665573356881454E-2</v>
      </c>
      <c r="G51" s="164">
        <v>1008.9378115786765</v>
      </c>
      <c r="H51" s="238">
        <v>0.92151794844815393</v>
      </c>
      <c r="I51" s="238">
        <v>5.3312303286222829E-2</v>
      </c>
    </row>
    <row r="52" spans="1:255" s="130" customFormat="1" ht="18" hidden="1" customHeight="1">
      <c r="B52" s="123"/>
      <c r="C52" s="127"/>
      <c r="D52" s="128"/>
      <c r="E52" s="238"/>
      <c r="F52" s="238"/>
      <c r="G52" s="164"/>
      <c r="H52" s="238"/>
      <c r="I52" s="238"/>
    </row>
    <row r="53" spans="1:255" s="126" customFormat="1" ht="18" customHeight="1">
      <c r="A53" s="10"/>
      <c r="B53" s="123"/>
      <c r="C53" s="124" t="s">
        <v>86</v>
      </c>
      <c r="D53" s="125">
        <v>1763578</v>
      </c>
      <c r="E53" s="237">
        <v>0.17644891822136952</v>
      </c>
      <c r="F53" s="237">
        <v>7.3933172820148663E-3</v>
      </c>
      <c r="G53" s="163">
        <v>1138.3995497959268</v>
      </c>
      <c r="H53" s="237">
        <v>1.0397624170718669</v>
      </c>
      <c r="I53" s="237">
        <v>5.4223921186475454E-2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s="129" customFormat="1" ht="18" customHeight="1">
      <c r="B54" s="123">
        <v>8</v>
      </c>
      <c r="C54" s="130" t="s">
        <v>87</v>
      </c>
      <c r="D54" s="132">
        <v>1322921</v>
      </c>
      <c r="E54" s="239">
        <v>0.1323604509368638</v>
      </c>
      <c r="F54" s="239">
        <v>6.8964729879896769E-3</v>
      </c>
      <c r="G54" s="165">
        <v>1174.769052452868</v>
      </c>
      <c r="H54" s="239">
        <v>1.0729806680779059</v>
      </c>
      <c r="I54" s="239">
        <v>5.3429495049020836E-2</v>
      </c>
    </row>
    <row r="55" spans="1:255" s="130" customFormat="1" ht="18" customHeight="1">
      <c r="B55" s="123">
        <v>17</v>
      </c>
      <c r="C55" s="130" t="s">
        <v>179</v>
      </c>
      <c r="D55" s="132">
        <v>163316</v>
      </c>
      <c r="E55" s="239">
        <v>1.6340037995620938E-2</v>
      </c>
      <c r="F55" s="239">
        <v>9.6753652218533048E-3</v>
      </c>
      <c r="G55" s="165">
        <v>1020.3339821572903</v>
      </c>
      <c r="H55" s="239">
        <v>0.93192669278427642</v>
      </c>
      <c r="I55" s="239">
        <v>5.8314148237778696E-2</v>
      </c>
    </row>
    <row r="56" spans="1:255" s="133" customFormat="1" ht="18" customHeight="1">
      <c r="B56" s="123">
        <v>25</v>
      </c>
      <c r="C56" s="130" t="s">
        <v>185</v>
      </c>
      <c r="D56" s="128">
        <v>101063</v>
      </c>
      <c r="E56" s="238">
        <v>1.0111521589748946E-2</v>
      </c>
      <c r="F56" s="238">
        <v>5.6520224886811299E-3</v>
      </c>
      <c r="G56" s="164">
        <v>977.42060041756224</v>
      </c>
      <c r="H56" s="238">
        <v>0.89273155999418885</v>
      </c>
      <c r="I56" s="238">
        <v>5.8168208795416065E-2</v>
      </c>
    </row>
    <row r="57" spans="1:255" s="130" customFormat="1" ht="18" customHeight="1">
      <c r="B57" s="123">
        <v>43</v>
      </c>
      <c r="C57" s="130" t="s">
        <v>88</v>
      </c>
      <c r="D57" s="132">
        <v>176278</v>
      </c>
      <c r="E57" s="239">
        <v>1.7636907699135833E-2</v>
      </c>
      <c r="F57" s="239">
        <v>1.0021257212268431E-2</v>
      </c>
      <c r="G57" s="165">
        <v>1067.1316262948296</v>
      </c>
      <c r="H57" s="239">
        <v>0.97466953433796444</v>
      </c>
      <c r="I57" s="239">
        <v>5.5534880674890097E-2</v>
      </c>
    </row>
    <row r="58" spans="1:255" s="130" customFormat="1" ht="18" hidden="1" customHeight="1">
      <c r="B58" s="123"/>
      <c r="D58" s="132"/>
      <c r="E58" s="239"/>
      <c r="F58" s="239"/>
      <c r="G58" s="165"/>
      <c r="H58" s="239"/>
      <c r="I58" s="239"/>
    </row>
    <row r="59" spans="1:255" s="126" customFormat="1" ht="18" customHeight="1">
      <c r="A59" s="10"/>
      <c r="B59" s="123"/>
      <c r="C59" s="124" t="s">
        <v>89</v>
      </c>
      <c r="D59" s="125">
        <v>1023572</v>
      </c>
      <c r="E59" s="237">
        <v>0.10241008456767074</v>
      </c>
      <c r="F59" s="237">
        <v>8.068908259871499E-3</v>
      </c>
      <c r="G59" s="163">
        <v>1009.2769354671677</v>
      </c>
      <c r="H59" s="237">
        <v>0.92182768879726751</v>
      </c>
      <c r="I59" s="237">
        <v>5.3433521114166549E-2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s="129" customFormat="1" ht="18" customHeight="1">
      <c r="B60" s="123">
        <v>3</v>
      </c>
      <c r="C60" s="130" t="s">
        <v>90</v>
      </c>
      <c r="D60" s="132">
        <v>331938</v>
      </c>
      <c r="E60" s="239">
        <v>3.3210950134649531E-2</v>
      </c>
      <c r="F60" s="239">
        <v>1.3430461716009479E-2</v>
      </c>
      <c r="G60" s="165">
        <v>947.46376193747051</v>
      </c>
      <c r="H60" s="239">
        <v>0.86537034503984755</v>
      </c>
      <c r="I60" s="239">
        <v>5.2853501832282435E-2</v>
      </c>
    </row>
    <row r="61" spans="1:255" s="130" customFormat="1" ht="18" customHeight="1">
      <c r="B61" s="123">
        <v>12</v>
      </c>
      <c r="C61" s="130" t="s">
        <v>91</v>
      </c>
      <c r="D61" s="132">
        <v>135497</v>
      </c>
      <c r="E61" s="239">
        <v>1.3556700680231272E-2</v>
      </c>
      <c r="F61" s="239">
        <v>6.2530169692918136E-3</v>
      </c>
      <c r="G61" s="165">
        <v>980.46011003933654</v>
      </c>
      <c r="H61" s="239">
        <v>0.89550770995982765</v>
      </c>
      <c r="I61" s="239">
        <v>5.6320411031480111E-2</v>
      </c>
    </row>
    <row r="62" spans="1:255" s="130" customFormat="1" ht="18" customHeight="1">
      <c r="B62" s="123">
        <v>46</v>
      </c>
      <c r="C62" s="130" t="s">
        <v>92</v>
      </c>
      <c r="D62" s="132">
        <v>556137</v>
      </c>
      <c r="E62" s="239">
        <v>5.564243375278994E-2</v>
      </c>
      <c r="F62" s="239">
        <v>5.3363702920361522E-3</v>
      </c>
      <c r="G62" s="165">
        <v>1053.1918963312994</v>
      </c>
      <c r="H62" s="239">
        <v>0.96193761844533465</v>
      </c>
      <c r="I62" s="239">
        <v>5.3391372040729301E-2</v>
      </c>
    </row>
    <row r="63" spans="1:255" s="130" customFormat="1" ht="18" hidden="1" customHeight="1">
      <c r="B63" s="123"/>
      <c r="D63" s="132"/>
      <c r="E63" s="239"/>
      <c r="F63" s="239"/>
      <c r="G63" s="165"/>
      <c r="H63" s="239"/>
      <c r="I63" s="239"/>
    </row>
    <row r="64" spans="1:255" s="126" customFormat="1" ht="18" customHeight="1">
      <c r="A64" s="10"/>
      <c r="B64" s="123"/>
      <c r="C64" s="124" t="s">
        <v>93</v>
      </c>
      <c r="D64" s="125">
        <v>233724</v>
      </c>
      <c r="E64" s="237">
        <v>2.3384475743273826E-2</v>
      </c>
      <c r="F64" s="237">
        <v>6.1083489378188638E-3</v>
      </c>
      <c r="G64" s="163">
        <v>913.52838433365832</v>
      </c>
      <c r="H64" s="237">
        <v>0.83437531324462988</v>
      </c>
      <c r="I64" s="237">
        <v>5.5016954056057443E-2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s="129" customFormat="1" ht="18" customHeight="1">
      <c r="B65" s="123">
        <v>6</v>
      </c>
      <c r="C65" s="130" t="s">
        <v>94</v>
      </c>
      <c r="D65" s="132">
        <v>137124</v>
      </c>
      <c r="E65" s="239">
        <v>1.3719484741920729E-2</v>
      </c>
      <c r="F65" s="239">
        <v>8.3166045311156012E-3</v>
      </c>
      <c r="G65" s="165">
        <v>919.27759575274911</v>
      </c>
      <c r="H65" s="239">
        <v>0.83962638169633697</v>
      </c>
      <c r="I65" s="239">
        <v>5.4520880253069226E-2</v>
      </c>
    </row>
    <row r="66" spans="1:255" s="130" customFormat="1" ht="18" customHeight="1">
      <c r="B66" s="123">
        <v>10</v>
      </c>
      <c r="C66" s="127" t="s">
        <v>95</v>
      </c>
      <c r="D66" s="128">
        <v>96600</v>
      </c>
      <c r="E66" s="238">
        <v>9.6649910013530994E-3</v>
      </c>
      <c r="F66" s="238">
        <v>2.9902815848492637E-3</v>
      </c>
      <c r="G66" s="164">
        <v>905.36736086956535</v>
      </c>
      <c r="H66" s="238">
        <v>0.82692140526976576</v>
      </c>
      <c r="I66" s="238">
        <v>5.5678688572277979E-2</v>
      </c>
    </row>
    <row r="67" spans="1:255" s="130" customFormat="1" ht="18" hidden="1" customHeight="1">
      <c r="B67" s="123"/>
      <c r="C67" s="127"/>
      <c r="D67" s="128"/>
      <c r="E67" s="238"/>
      <c r="F67" s="238"/>
      <c r="G67" s="164"/>
      <c r="H67" s="238"/>
      <c r="I67" s="238"/>
    </row>
    <row r="68" spans="1:255" s="126" customFormat="1" ht="18" customHeight="1">
      <c r="A68" s="10"/>
      <c r="B68" s="123"/>
      <c r="C68" s="124" t="s">
        <v>96</v>
      </c>
      <c r="D68" s="125">
        <v>769838</v>
      </c>
      <c r="E68" s="237">
        <v>7.7023574974116632E-2</v>
      </c>
      <c r="F68" s="237">
        <v>9.9340245542034467E-4</v>
      </c>
      <c r="G68" s="163">
        <v>935.57019915878391</v>
      </c>
      <c r="H68" s="237">
        <v>0.85450730527091934</v>
      </c>
      <c r="I68" s="237">
        <v>5.5585124271544384E-2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s="129" customFormat="1" ht="18" customHeight="1">
      <c r="B69" s="123">
        <v>15</v>
      </c>
      <c r="C69" s="130" t="s">
        <v>180</v>
      </c>
      <c r="D69" s="132">
        <v>302987</v>
      </c>
      <c r="E69" s="239">
        <v>3.0314354332577342E-2</v>
      </c>
      <c r="F69" s="239">
        <v>4.522201556247385E-3</v>
      </c>
      <c r="G69" s="165">
        <v>981.58838785162322</v>
      </c>
      <c r="H69" s="239">
        <v>0.89653822764181557</v>
      </c>
      <c r="I69" s="239">
        <v>5.4767226205228114E-2</v>
      </c>
    </row>
    <row r="70" spans="1:255" s="130" customFormat="1" ht="18" customHeight="1">
      <c r="B70" s="123">
        <v>27</v>
      </c>
      <c r="C70" s="130" t="s">
        <v>97</v>
      </c>
      <c r="D70" s="132">
        <v>113851</v>
      </c>
      <c r="E70" s="239">
        <v>1.1390982303261405E-2</v>
      </c>
      <c r="F70" s="239">
        <v>-9.508978285077907E-3</v>
      </c>
      <c r="G70" s="165">
        <v>841.79648057548968</v>
      </c>
      <c r="H70" s="239">
        <v>0.76885865202833703</v>
      </c>
      <c r="I70" s="239">
        <v>5.9636073393641631E-2</v>
      </c>
    </row>
    <row r="71" spans="1:255" s="130" customFormat="1" ht="18" customHeight="1">
      <c r="B71" s="123">
        <v>32</v>
      </c>
      <c r="C71" s="130" t="s">
        <v>181</v>
      </c>
      <c r="D71" s="132">
        <v>106725</v>
      </c>
      <c r="E71" s="239">
        <v>1.0678014126494922E-2</v>
      </c>
      <c r="F71" s="239">
        <v>-2.2530523717816386E-3</v>
      </c>
      <c r="G71" s="165">
        <v>812.35703574607646</v>
      </c>
      <c r="H71" s="239">
        <v>0.74197000092286902</v>
      </c>
      <c r="I71" s="239">
        <v>5.6568610944439213E-2</v>
      </c>
    </row>
    <row r="72" spans="1:255" s="130" customFormat="1" ht="18" customHeight="1">
      <c r="B72" s="134">
        <v>36</v>
      </c>
      <c r="C72" s="135" t="s">
        <v>98</v>
      </c>
      <c r="D72" s="132">
        <v>246275</v>
      </c>
      <c r="E72" s="239">
        <v>2.4640224211782965E-2</v>
      </c>
      <c r="F72" s="239">
        <v>2.9893174663293554E-3</v>
      </c>
      <c r="G72" s="165">
        <v>975.70112419043767</v>
      </c>
      <c r="H72" s="239">
        <v>0.89116106854561683</v>
      </c>
      <c r="I72" s="239">
        <v>5.3625311570148382E-2</v>
      </c>
    </row>
    <row r="73" spans="1:255" s="130" customFormat="1" ht="18" hidden="1" customHeight="1">
      <c r="B73" s="134"/>
      <c r="C73" s="135"/>
      <c r="D73" s="132"/>
      <c r="E73" s="239"/>
      <c r="F73" s="239"/>
      <c r="G73" s="165"/>
      <c r="H73" s="239"/>
      <c r="I73" s="239"/>
    </row>
    <row r="74" spans="1:255" s="126" customFormat="1" ht="18" customHeight="1">
      <c r="A74" s="10"/>
      <c r="B74" s="123">
        <v>28</v>
      </c>
      <c r="C74" s="124" t="s">
        <v>99</v>
      </c>
      <c r="D74" s="125">
        <v>1216964</v>
      </c>
      <c r="E74" s="237">
        <v>0.12175927649037963</v>
      </c>
      <c r="F74" s="237">
        <v>1.6948529350320207E-2</v>
      </c>
      <c r="G74" s="163">
        <v>1278.3762814430004</v>
      </c>
      <c r="H74" s="237">
        <v>1.1676108028668821</v>
      </c>
      <c r="I74" s="237">
        <v>4.9847469524691324E-2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s="126" customFormat="1" ht="18" hidden="1" customHeight="1">
      <c r="A75" s="10"/>
      <c r="B75" s="123"/>
      <c r="C75" s="124"/>
      <c r="D75" s="125"/>
      <c r="E75" s="237"/>
      <c r="F75" s="237"/>
      <c r="G75" s="163"/>
      <c r="H75" s="237"/>
      <c r="I75" s="237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s="126" customFormat="1" ht="18" customHeight="1">
      <c r="A76" s="10"/>
      <c r="B76" s="123">
        <v>30</v>
      </c>
      <c r="C76" s="124" t="s">
        <v>100</v>
      </c>
      <c r="D76" s="125">
        <v>255588</v>
      </c>
      <c r="E76" s="237">
        <v>2.5572005383580079E-2</v>
      </c>
      <c r="F76" s="237">
        <v>8.6385502705219608E-3</v>
      </c>
      <c r="G76" s="163">
        <v>968.1264278448125</v>
      </c>
      <c r="H76" s="237">
        <v>0.88424268511659621</v>
      </c>
      <c r="I76" s="237">
        <v>5.3944576166613745E-2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s="126" customFormat="1" ht="18" hidden="1" customHeight="1">
      <c r="A77" s="10"/>
      <c r="B77" s="123"/>
      <c r="C77" s="124"/>
      <c r="D77" s="125"/>
      <c r="E77" s="237"/>
      <c r="F77" s="237"/>
      <c r="G77" s="163"/>
      <c r="H77" s="237"/>
      <c r="I77" s="237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s="126" customFormat="1" ht="18" customHeight="1">
      <c r="A78" s="10"/>
      <c r="B78" s="123">
        <v>31</v>
      </c>
      <c r="C78" s="124" t="s">
        <v>101</v>
      </c>
      <c r="D78" s="125">
        <v>141757</v>
      </c>
      <c r="E78" s="237">
        <v>1.418302411365229E-2</v>
      </c>
      <c r="F78" s="237">
        <v>8.214676889375605E-3</v>
      </c>
      <c r="G78" s="163">
        <v>1256.7654212490379</v>
      </c>
      <c r="H78" s="237">
        <v>1.1478724252170449</v>
      </c>
      <c r="I78" s="237">
        <v>5.2577341810631673E-2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s="126" customFormat="1" ht="18" hidden="1" customHeight="1">
      <c r="A79" s="10"/>
      <c r="B79" s="123"/>
      <c r="C79" s="124"/>
      <c r="D79" s="125"/>
      <c r="E79" s="237"/>
      <c r="F79" s="237"/>
      <c r="G79" s="163"/>
      <c r="H79" s="237"/>
      <c r="I79" s="237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</row>
    <row r="80" spans="1:255" s="126" customFormat="1" ht="18" customHeight="1">
      <c r="A80" s="10"/>
      <c r="B80" s="123"/>
      <c r="C80" s="124" t="s">
        <v>102</v>
      </c>
      <c r="D80" s="125">
        <v>570323</v>
      </c>
      <c r="E80" s="237">
        <v>5.7061766696321979E-2</v>
      </c>
      <c r="F80" s="237">
        <v>4.1286810404628227E-3</v>
      </c>
      <c r="G80" s="163">
        <v>1357.3222220040223</v>
      </c>
      <c r="H80" s="237">
        <v>1.239716437475096</v>
      </c>
      <c r="I80" s="237">
        <v>5.2529436757530412E-2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s="129" customFormat="1" ht="18" customHeight="1">
      <c r="B81" s="123">
        <v>1</v>
      </c>
      <c r="C81" s="130" t="s">
        <v>182</v>
      </c>
      <c r="D81" s="128">
        <v>80721</v>
      </c>
      <c r="E81" s="238">
        <v>8.0762705861306787E-3</v>
      </c>
      <c r="F81" s="239">
        <v>1.105989628998727E-2</v>
      </c>
      <c r="G81" s="164">
        <v>1379.2972652717381</v>
      </c>
      <c r="H81" s="238">
        <v>1.2597874433951131</v>
      </c>
      <c r="I81" s="239">
        <v>5.2198959987631133E-2</v>
      </c>
    </row>
    <row r="82" spans="1:255" s="130" customFormat="1" ht="18" customHeight="1">
      <c r="B82" s="123">
        <v>20</v>
      </c>
      <c r="C82" s="130" t="s">
        <v>183</v>
      </c>
      <c r="D82" s="128">
        <v>193137</v>
      </c>
      <c r="E82" s="238">
        <v>1.9323678747705315E-2</v>
      </c>
      <c r="F82" s="239">
        <v>3.3977026542604261E-3</v>
      </c>
      <c r="G82" s="164">
        <v>1330.0541742390114</v>
      </c>
      <c r="H82" s="238">
        <v>1.2148110417745606</v>
      </c>
      <c r="I82" s="239">
        <v>5.3565660182047337E-2</v>
      </c>
    </row>
    <row r="83" spans="1:255" s="130" customFormat="1" ht="18" customHeight="1">
      <c r="B83" s="123">
        <v>48</v>
      </c>
      <c r="C83" s="130" t="s">
        <v>184</v>
      </c>
      <c r="D83" s="128">
        <v>296465</v>
      </c>
      <c r="E83" s="238">
        <v>2.9661817362485989E-2</v>
      </c>
      <c r="F83" s="239">
        <v>2.7328965659532134E-3</v>
      </c>
      <c r="G83" s="164">
        <v>1369.1031117332573</v>
      </c>
      <c r="H83" s="238">
        <v>1.2504765668007991</v>
      </c>
      <c r="I83" s="239">
        <v>5.1936137441852548E-2</v>
      </c>
    </row>
    <row r="84" spans="1:255" s="130" customFormat="1" ht="18" hidden="1" customHeight="1">
      <c r="B84" s="123"/>
      <c r="D84" s="128"/>
      <c r="E84" s="238"/>
      <c r="F84" s="239"/>
      <c r="G84" s="164"/>
      <c r="H84" s="238"/>
      <c r="I84" s="239"/>
    </row>
    <row r="85" spans="1:255" s="126" customFormat="1" ht="18" customHeight="1">
      <c r="A85" s="10"/>
      <c r="B85" s="123">
        <v>26</v>
      </c>
      <c r="C85" s="124" t="s">
        <v>103</v>
      </c>
      <c r="D85" s="125">
        <v>71926</v>
      </c>
      <c r="E85" s="237">
        <v>7.1963161776741509E-3</v>
      </c>
      <c r="F85" s="237">
        <v>4.9179869785116459E-3</v>
      </c>
      <c r="G85" s="163">
        <v>1078.2643707421521</v>
      </c>
      <c r="H85" s="237">
        <v>0.98483767721650517</v>
      </c>
      <c r="I85" s="237">
        <v>5.4173381393036735E-2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</row>
    <row r="86" spans="1:255" s="126" customFormat="1" ht="18" hidden="1" customHeight="1">
      <c r="A86" s="10"/>
      <c r="B86" s="123"/>
      <c r="C86" s="124"/>
      <c r="D86" s="125"/>
      <c r="E86" s="237"/>
      <c r="F86" s="237"/>
      <c r="G86" s="163"/>
      <c r="H86" s="237"/>
      <c r="I86" s="237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</row>
    <row r="87" spans="1:255" s="126" customFormat="1" ht="18" customHeight="1">
      <c r="A87" s="10"/>
      <c r="B87" s="123">
        <v>51</v>
      </c>
      <c r="C87" s="130" t="s">
        <v>104</v>
      </c>
      <c r="D87" s="128">
        <v>8931</v>
      </c>
      <c r="E87" s="238">
        <v>8.9356143512509857E-4</v>
      </c>
      <c r="F87" s="239">
        <v>1.4577259475219151E-3</v>
      </c>
      <c r="G87" s="164">
        <v>1105.1862803717383</v>
      </c>
      <c r="H87" s="238">
        <v>1.0094269260735229</v>
      </c>
      <c r="I87" s="239">
        <v>5.713384762561402E-2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</row>
    <row r="88" spans="1:255" s="126" customFormat="1" ht="18" customHeight="1">
      <c r="A88" s="10"/>
      <c r="B88" s="123">
        <v>52</v>
      </c>
      <c r="C88" s="130" t="s">
        <v>105</v>
      </c>
      <c r="D88" s="128">
        <v>8467</v>
      </c>
      <c r="E88" s="238">
        <v>8.4713746178526593E-4</v>
      </c>
      <c r="F88" s="239">
        <v>2.5681405208964225E-2</v>
      </c>
      <c r="G88" s="164">
        <v>1060.0894023857334</v>
      </c>
      <c r="H88" s="238">
        <v>0.9682374870355952</v>
      </c>
      <c r="I88" s="239">
        <v>5.6689529744994305E-2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</row>
    <row r="89" spans="1:255" s="126" customFormat="1" ht="18" hidden="1" customHeight="1">
      <c r="A89" s="10"/>
      <c r="B89" s="123"/>
      <c r="C89" s="130"/>
      <c r="D89" s="128"/>
      <c r="E89" s="238"/>
      <c r="F89" s="239"/>
      <c r="G89" s="164"/>
      <c r="H89" s="238"/>
      <c r="I89" s="23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</row>
    <row r="90" spans="1:255" s="10" customFormat="1" ht="18" customHeight="1">
      <c r="B90" s="123"/>
      <c r="C90" s="270" t="s">
        <v>45</v>
      </c>
      <c r="D90" s="271">
        <v>9994836</v>
      </c>
      <c r="E90" s="273">
        <v>1</v>
      </c>
      <c r="F90" s="273">
        <v>7.8521999571239398E-3</v>
      </c>
      <c r="G90" s="272">
        <v>1094.865068312276</v>
      </c>
      <c r="H90" s="273">
        <v>1</v>
      </c>
      <c r="I90" s="273">
        <v>5.3220002560060875E-2</v>
      </c>
    </row>
    <row r="91" spans="1:255" ht="18" customHeight="1">
      <c r="B91" s="136"/>
      <c r="D91" s="106"/>
      <c r="E91" s="137"/>
      <c r="F91" s="137"/>
      <c r="G91" s="138"/>
      <c r="H91" s="137"/>
      <c r="I91" s="137"/>
    </row>
    <row r="92" spans="1:255" ht="18" customHeight="1">
      <c r="B92" s="136"/>
      <c r="D92" s="114"/>
      <c r="E92" s="137"/>
      <c r="G92" s="138"/>
      <c r="H92" s="137"/>
      <c r="I92" s="137"/>
    </row>
    <row r="93" spans="1:255" ht="18" customHeight="1">
      <c r="B93" s="136"/>
      <c r="D93" s="114"/>
      <c r="I93" s="137"/>
    </row>
    <row r="94" spans="1:255" ht="18" customHeight="1">
      <c r="B94" s="136"/>
      <c r="D94" s="114"/>
      <c r="I94" s="137"/>
    </row>
    <row r="95" spans="1:255" ht="18" customHeight="1">
      <c r="B95" s="136"/>
      <c r="D95" s="114"/>
      <c r="I95" s="137"/>
    </row>
    <row r="96" spans="1:255" ht="18" customHeight="1">
      <c r="B96" s="136"/>
      <c r="D96" s="114"/>
      <c r="I96" s="137"/>
    </row>
    <row r="97" spans="2:9" ht="18" customHeight="1">
      <c r="B97" s="139"/>
      <c r="C97" s="140"/>
      <c r="D97" s="141"/>
      <c r="E97" s="140"/>
      <c r="F97" s="140"/>
      <c r="G97" s="140"/>
      <c r="H97" s="140"/>
      <c r="I97" s="140"/>
    </row>
    <row r="98" spans="2:9" ht="18" customHeight="1">
      <c r="B98" s="139"/>
      <c r="C98" s="140"/>
      <c r="D98" s="141"/>
      <c r="E98" s="140"/>
      <c r="F98" s="140"/>
      <c r="G98" s="140"/>
      <c r="H98" s="140"/>
      <c r="I98" s="140"/>
    </row>
    <row r="99" spans="2:9" ht="18" customHeight="1">
      <c r="D99" s="114"/>
    </row>
    <row r="100" spans="2:9" ht="18" customHeight="1">
      <c r="D100" s="114"/>
    </row>
    <row r="101" spans="2:9" ht="18" customHeight="1">
      <c r="D101" s="114"/>
    </row>
    <row r="102" spans="2:9" ht="18" customHeight="1">
      <c r="D102" s="114"/>
    </row>
    <row r="103" spans="2:9" ht="18" customHeight="1">
      <c r="D103" s="114"/>
    </row>
    <row r="104" spans="2:9" ht="18" customHeight="1">
      <c r="D104" s="114"/>
    </row>
    <row r="105" spans="2:9" ht="18" customHeight="1">
      <c r="D105" s="114"/>
    </row>
    <row r="106" spans="2:9" ht="18" customHeight="1">
      <c r="D106" s="114"/>
    </row>
    <row r="107" spans="2:9" ht="18" customHeight="1">
      <c r="D107" s="114"/>
    </row>
    <row r="108" spans="2:9" ht="18" customHeight="1">
      <c r="D108" s="114"/>
    </row>
    <row r="109" spans="2:9" ht="18" customHeight="1">
      <c r="D109" s="114"/>
    </row>
    <row r="110" spans="2:9" ht="18" customHeight="1">
      <c r="D110" s="114"/>
    </row>
    <row r="111" spans="2:9" ht="18" customHeight="1">
      <c r="D111" s="114"/>
    </row>
    <row r="112" spans="2:9" ht="18" customHeight="1">
      <c r="D112" s="114"/>
    </row>
    <row r="113" spans="4:4" ht="18" customHeight="1">
      <c r="D113" s="114"/>
    </row>
    <row r="114" spans="4:4">
      <c r="D114" s="114"/>
    </row>
    <row r="115" spans="4:4">
      <c r="D115" s="114"/>
    </row>
    <row r="116" spans="4:4">
      <c r="D116" s="114"/>
    </row>
    <row r="117" spans="4:4">
      <c r="D117" s="114"/>
    </row>
    <row r="118" spans="4:4">
      <c r="D118" s="114"/>
    </row>
    <row r="119" spans="4:4">
      <c r="D119" s="114"/>
    </row>
    <row r="120" spans="4:4">
      <c r="D120" s="114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30" sqref="J30"/>
    </sheetView>
  </sheetViews>
  <sheetFormatPr baseColWidth="10" defaultColWidth="10.28515625" defaultRowHeight="15.75"/>
  <cols>
    <col min="1" max="1" width="2.7109375" style="147" customWidth="1"/>
    <col min="2" max="2" width="7" style="160" customWidth="1"/>
    <col min="3" max="3" width="27.42578125" style="143" customWidth="1"/>
    <col min="4" max="4" width="20.7109375" style="144" customWidth="1"/>
    <col min="5" max="5" width="20.7109375" style="145" customWidth="1"/>
    <col min="6" max="7" width="20.7109375" style="146" customWidth="1"/>
    <col min="8" max="16384" width="10.28515625" style="147"/>
  </cols>
  <sheetData>
    <row r="1" spans="1:9">
      <c r="B1" s="142"/>
    </row>
    <row r="2" spans="1:9" s="143" customFormat="1" ht="22.7" customHeight="1">
      <c r="B2" s="148"/>
      <c r="C2" s="473" t="s">
        <v>157</v>
      </c>
      <c r="D2" s="474"/>
      <c r="E2" s="474"/>
      <c r="F2" s="474"/>
      <c r="G2" s="474"/>
    </row>
    <row r="3" spans="1:9" s="143" customFormat="1" ht="18.95" customHeight="1">
      <c r="A3" s="254"/>
      <c r="B3" s="255"/>
      <c r="C3" s="475" t="s">
        <v>147</v>
      </c>
      <c r="D3" s="476"/>
      <c r="E3" s="476"/>
      <c r="F3" s="476"/>
      <c r="G3" s="476"/>
    </row>
    <row r="4" spans="1:9" ht="19.7" customHeight="1">
      <c r="A4" s="254"/>
      <c r="B4" s="481" t="s">
        <v>162</v>
      </c>
      <c r="C4" s="477" t="s">
        <v>226</v>
      </c>
      <c r="D4" s="479" t="s">
        <v>158</v>
      </c>
      <c r="E4" s="256" t="s">
        <v>159</v>
      </c>
      <c r="F4" s="256"/>
      <c r="G4" s="256"/>
      <c r="I4" s="7" t="s">
        <v>173</v>
      </c>
    </row>
    <row r="5" spans="1:9" ht="19.7" customHeight="1">
      <c r="A5" s="254"/>
      <c r="B5" s="482"/>
      <c r="C5" s="478"/>
      <c r="D5" s="480"/>
      <c r="E5" s="256" t="s">
        <v>4</v>
      </c>
      <c r="F5" s="256" t="s">
        <v>3</v>
      </c>
      <c r="G5" s="256" t="s">
        <v>6</v>
      </c>
    </row>
    <row r="6" spans="1:9">
      <c r="B6" s="149">
        <v>4</v>
      </c>
      <c r="C6" s="151" t="s">
        <v>53</v>
      </c>
      <c r="D6" s="152">
        <v>35441</v>
      </c>
      <c r="E6" s="240">
        <v>0.38517335688925886</v>
      </c>
      <c r="F6" s="240">
        <v>0.2431531634479869</v>
      </c>
      <c r="G6" s="240">
        <v>0.31821895791619154</v>
      </c>
    </row>
    <row r="7" spans="1:9">
      <c r="B7" s="150">
        <v>11</v>
      </c>
      <c r="C7" s="151" t="s">
        <v>54</v>
      </c>
      <c r="D7" s="152">
        <v>65886</v>
      </c>
      <c r="E7" s="240">
        <v>0.36042097035341408</v>
      </c>
      <c r="F7" s="240">
        <v>0.2264807199873218</v>
      </c>
      <c r="G7" s="240">
        <v>0.28978967091547253</v>
      </c>
      <c r="H7" s="143"/>
    </row>
    <row r="8" spans="1:9">
      <c r="B8" s="150">
        <v>14</v>
      </c>
      <c r="C8" s="151" t="s">
        <v>55</v>
      </c>
      <c r="D8" s="152">
        <v>55696</v>
      </c>
      <c r="E8" s="240">
        <v>0.37819103617296546</v>
      </c>
      <c r="F8" s="240">
        <v>0.24549513138422893</v>
      </c>
      <c r="G8" s="240">
        <v>0.31738506074627887</v>
      </c>
      <c r="H8" s="143"/>
    </row>
    <row r="9" spans="1:9">
      <c r="B9" s="150">
        <v>18</v>
      </c>
      <c r="C9" s="151" t="s">
        <v>56</v>
      </c>
      <c r="D9" s="152">
        <v>60762</v>
      </c>
      <c r="E9" s="240">
        <v>0.37601179435963283</v>
      </c>
      <c r="F9" s="240">
        <v>0.2406156496509203</v>
      </c>
      <c r="G9" s="240">
        <v>0.31422986223159988</v>
      </c>
      <c r="H9" s="143"/>
    </row>
    <row r="10" spans="1:9">
      <c r="B10" s="150">
        <v>21</v>
      </c>
      <c r="C10" s="151" t="s">
        <v>57</v>
      </c>
      <c r="D10" s="152">
        <v>29670</v>
      </c>
      <c r="E10" s="240">
        <v>0.37132287833769506</v>
      </c>
      <c r="F10" s="240">
        <v>0.21437646404891411</v>
      </c>
      <c r="G10" s="240">
        <v>0.29319630416522557</v>
      </c>
      <c r="H10" s="143"/>
    </row>
    <row r="11" spans="1:9">
      <c r="B11" s="150">
        <v>23</v>
      </c>
      <c r="C11" s="151" t="s">
        <v>58</v>
      </c>
      <c r="D11" s="152">
        <v>53000</v>
      </c>
      <c r="E11" s="240">
        <v>0.44588040929439354</v>
      </c>
      <c r="F11" s="240">
        <v>0.27766879886282869</v>
      </c>
      <c r="G11" s="240">
        <v>0.36449665075719023</v>
      </c>
      <c r="H11" s="143"/>
    </row>
    <row r="12" spans="1:9">
      <c r="B12" s="150">
        <v>29</v>
      </c>
      <c r="C12" s="151" t="s">
        <v>59</v>
      </c>
      <c r="D12" s="152">
        <v>76565</v>
      </c>
      <c r="E12" s="240">
        <v>0.34095297200386154</v>
      </c>
      <c r="F12" s="240">
        <v>0.20163119038237065</v>
      </c>
      <c r="G12" s="240">
        <v>0.27391305903270929</v>
      </c>
      <c r="H12" s="143"/>
    </row>
    <row r="13" spans="1:9">
      <c r="B13" s="150">
        <v>41</v>
      </c>
      <c r="C13" s="151" t="s">
        <v>60</v>
      </c>
      <c r="D13" s="152">
        <v>108558</v>
      </c>
      <c r="E13" s="240">
        <v>0.33570038578402922</v>
      </c>
      <c r="F13" s="240">
        <v>0.21373885627895214</v>
      </c>
      <c r="G13" s="240">
        <v>0.27771012831795017</v>
      </c>
      <c r="H13" s="143"/>
    </row>
    <row r="14" spans="1:9" s="157" customFormat="1">
      <c r="B14" s="153"/>
      <c r="C14" s="154" t="s">
        <v>52</v>
      </c>
      <c r="D14" s="155">
        <v>485578</v>
      </c>
      <c r="E14" s="241">
        <v>0.36500516930512905</v>
      </c>
      <c r="F14" s="241">
        <v>0.22767268096597013</v>
      </c>
      <c r="G14" s="241">
        <v>0.29888878014490855</v>
      </c>
      <c r="H14" s="156"/>
    </row>
    <row r="15" spans="1:9">
      <c r="B15" s="150">
        <v>22</v>
      </c>
      <c r="C15" s="151" t="s">
        <v>62</v>
      </c>
      <c r="D15" s="152">
        <v>12686</v>
      </c>
      <c r="E15" s="240">
        <v>0.31575822789506885</v>
      </c>
      <c r="F15" s="240">
        <v>0.15498812351543942</v>
      </c>
      <c r="G15" s="240">
        <v>0.23538361629093607</v>
      </c>
      <c r="H15" s="143"/>
    </row>
    <row r="16" spans="1:9">
      <c r="B16" s="150">
        <v>44</v>
      </c>
      <c r="C16" s="151" t="s">
        <v>63</v>
      </c>
      <c r="D16" s="152">
        <v>8388</v>
      </c>
      <c r="E16" s="240">
        <v>0.29700148215710864</v>
      </c>
      <c r="F16" s="240">
        <v>0.17368967590315351</v>
      </c>
      <c r="G16" s="240">
        <v>0.23404670889254722</v>
      </c>
      <c r="H16" s="143"/>
    </row>
    <row r="17" spans="2:8">
      <c r="B17" s="150">
        <v>50</v>
      </c>
      <c r="C17" s="151" t="s">
        <v>64</v>
      </c>
      <c r="D17" s="152">
        <v>39336</v>
      </c>
      <c r="E17" s="240">
        <v>0.24862222690255545</v>
      </c>
      <c r="F17" s="240">
        <v>0.10533116385911179</v>
      </c>
      <c r="G17" s="240">
        <v>0.18008350424846176</v>
      </c>
      <c r="H17" s="143"/>
    </row>
    <row r="18" spans="2:8" s="157" customFormat="1">
      <c r="B18" s="150"/>
      <c r="C18" s="154" t="s">
        <v>61</v>
      </c>
      <c r="D18" s="155">
        <v>60410</v>
      </c>
      <c r="E18" s="241">
        <v>0.26539808766448925</v>
      </c>
      <c r="F18" s="241">
        <v>0.12262140915436044</v>
      </c>
      <c r="G18" s="241">
        <v>0.19603071072084527</v>
      </c>
      <c r="H18" s="156"/>
    </row>
    <row r="19" spans="2:8" s="157" customFormat="1">
      <c r="B19" s="150">
        <v>33</v>
      </c>
      <c r="C19" s="154" t="s">
        <v>65</v>
      </c>
      <c r="D19" s="155">
        <v>44586</v>
      </c>
      <c r="E19" s="241">
        <v>0.21016951364330363</v>
      </c>
      <c r="F19" s="241">
        <v>8.4425334425334425E-2</v>
      </c>
      <c r="G19" s="241">
        <v>0.14872361078217824</v>
      </c>
      <c r="H19" s="156"/>
    </row>
    <row r="20" spans="2:8" s="157" customFormat="1">
      <c r="B20" s="150">
        <v>7</v>
      </c>
      <c r="C20" s="154" t="s">
        <v>178</v>
      </c>
      <c r="D20" s="155">
        <v>34607</v>
      </c>
      <c r="E20" s="241">
        <v>0.21955022162598237</v>
      </c>
      <c r="F20" s="241">
        <v>0.11227015749818936</v>
      </c>
      <c r="G20" s="241">
        <v>0.17062071685648081</v>
      </c>
      <c r="H20" s="156"/>
    </row>
    <row r="21" spans="2:8">
      <c r="B21" s="150">
        <v>35</v>
      </c>
      <c r="C21" s="151" t="s">
        <v>67</v>
      </c>
      <c r="D21" s="152">
        <v>48109</v>
      </c>
      <c r="E21" s="240">
        <v>0.32003935716628401</v>
      </c>
      <c r="F21" s="240">
        <v>0.20449042960904165</v>
      </c>
      <c r="G21" s="240">
        <v>0.26206441983472878</v>
      </c>
      <c r="H21" s="143"/>
    </row>
    <row r="22" spans="2:8">
      <c r="B22" s="150">
        <v>38</v>
      </c>
      <c r="C22" s="151" t="s">
        <v>68</v>
      </c>
      <c r="D22" s="152">
        <v>49928</v>
      </c>
      <c r="E22" s="240">
        <v>0.35398428466929377</v>
      </c>
      <c r="F22" s="240">
        <v>0.2449255584651889</v>
      </c>
      <c r="G22" s="240">
        <v>0.30059000602046959</v>
      </c>
      <c r="H22" s="143"/>
    </row>
    <row r="23" spans="2:8" s="157" customFormat="1">
      <c r="B23" s="150"/>
      <c r="C23" s="154" t="s">
        <v>66</v>
      </c>
      <c r="D23" s="155">
        <v>98037</v>
      </c>
      <c r="E23" s="241">
        <v>0.3363653902898518</v>
      </c>
      <c r="F23" s="241">
        <v>0.22345283258189869</v>
      </c>
      <c r="G23" s="241">
        <v>0.28036445062157361</v>
      </c>
      <c r="H23" s="156"/>
    </row>
    <row r="24" spans="2:8" s="157" customFormat="1">
      <c r="B24" s="150">
        <v>39</v>
      </c>
      <c r="C24" s="154" t="s">
        <v>69</v>
      </c>
      <c r="D24" s="155">
        <v>23891</v>
      </c>
      <c r="E24" s="241">
        <v>0.22110876778206145</v>
      </c>
      <c r="F24" s="241">
        <v>0.10669825543829421</v>
      </c>
      <c r="G24" s="241">
        <v>0.16580724413383394</v>
      </c>
      <c r="H24" s="156"/>
    </row>
    <row r="25" spans="2:8">
      <c r="B25" s="150">
        <v>5</v>
      </c>
      <c r="C25" s="151" t="s">
        <v>71</v>
      </c>
      <c r="D25" s="152">
        <v>14052</v>
      </c>
      <c r="E25" s="240">
        <v>0.4444992059580527</v>
      </c>
      <c r="F25" s="240">
        <v>0.28679810573112979</v>
      </c>
      <c r="G25" s="240">
        <v>0.36072391220639199</v>
      </c>
      <c r="H25" s="143"/>
    </row>
    <row r="26" spans="2:8">
      <c r="B26" s="150">
        <v>9</v>
      </c>
      <c r="C26" s="151" t="s">
        <v>72</v>
      </c>
      <c r="D26" s="152">
        <v>16949</v>
      </c>
      <c r="E26" s="240">
        <v>0.25302539813587677</v>
      </c>
      <c r="F26" s="240">
        <v>0.11627855983861772</v>
      </c>
      <c r="G26" s="240">
        <v>0.18496611482762759</v>
      </c>
      <c r="H26" s="143"/>
    </row>
    <row r="27" spans="2:8">
      <c r="B27" s="150">
        <v>24</v>
      </c>
      <c r="C27" s="151" t="s">
        <v>73</v>
      </c>
      <c r="D27" s="152">
        <v>28654</v>
      </c>
      <c r="E27" s="240">
        <v>0.2682482007828173</v>
      </c>
      <c r="F27" s="240">
        <v>0.13900351409282455</v>
      </c>
      <c r="G27" s="240">
        <v>0.20487337518411006</v>
      </c>
      <c r="H27" s="143"/>
    </row>
    <row r="28" spans="2:8">
      <c r="B28" s="150">
        <v>34</v>
      </c>
      <c r="C28" s="151" t="s">
        <v>74</v>
      </c>
      <c r="D28" s="152">
        <v>10146</v>
      </c>
      <c r="E28" s="240">
        <v>0.31672150183859105</v>
      </c>
      <c r="F28" s="240">
        <v>0.16196517748684033</v>
      </c>
      <c r="G28" s="240">
        <v>0.23653106422659984</v>
      </c>
      <c r="H28" s="143"/>
    </row>
    <row r="29" spans="2:8">
      <c r="B29" s="150">
        <v>37</v>
      </c>
      <c r="C29" s="151" t="s">
        <v>75</v>
      </c>
      <c r="D29" s="152">
        <v>25877</v>
      </c>
      <c r="E29" s="240">
        <v>0.38125280534636674</v>
      </c>
      <c r="F29" s="240">
        <v>0.25804250341197116</v>
      </c>
      <c r="G29" s="240">
        <v>0.31893757318050164</v>
      </c>
      <c r="H29" s="143"/>
    </row>
    <row r="30" spans="2:8">
      <c r="B30" s="150">
        <v>40</v>
      </c>
      <c r="C30" s="151" t="s">
        <v>76</v>
      </c>
      <c r="D30" s="152">
        <v>9017</v>
      </c>
      <c r="E30" s="240">
        <v>0.35139456386569551</v>
      </c>
      <c r="F30" s="240">
        <v>0.17616136220787385</v>
      </c>
      <c r="G30" s="240">
        <v>0.26221356287076886</v>
      </c>
      <c r="H30" s="143"/>
    </row>
    <row r="31" spans="2:8">
      <c r="B31" s="150">
        <v>42</v>
      </c>
      <c r="C31" s="151" t="s">
        <v>77</v>
      </c>
      <c r="D31" s="152">
        <v>5260</v>
      </c>
      <c r="E31" s="240">
        <v>0.30893443350190752</v>
      </c>
      <c r="F31" s="240">
        <v>0.15920487106017192</v>
      </c>
      <c r="G31" s="240">
        <v>0.2344132982753242</v>
      </c>
      <c r="H31" s="143"/>
    </row>
    <row r="32" spans="2:8">
      <c r="B32" s="150">
        <v>47</v>
      </c>
      <c r="C32" s="151" t="s">
        <v>78</v>
      </c>
      <c r="D32" s="152">
        <v>23406</v>
      </c>
      <c r="E32" s="240">
        <v>0.27536334885043173</v>
      </c>
      <c r="F32" s="240">
        <v>0.12673076923076923</v>
      </c>
      <c r="G32" s="240">
        <v>0.19721609005577931</v>
      </c>
      <c r="H32" s="143"/>
    </row>
    <row r="33" spans="2:8">
      <c r="B33" s="150">
        <v>49</v>
      </c>
      <c r="C33" s="151" t="s">
        <v>79</v>
      </c>
      <c r="D33" s="152">
        <v>18509</v>
      </c>
      <c r="E33" s="240">
        <v>0.44990109228519826</v>
      </c>
      <c r="F33" s="240">
        <v>0.32783345555283955</v>
      </c>
      <c r="G33" s="240">
        <v>0.38721757322175732</v>
      </c>
      <c r="H33" s="143"/>
    </row>
    <row r="34" spans="2:8" s="157" customFormat="1">
      <c r="B34" s="150"/>
      <c r="C34" s="154" t="s">
        <v>70</v>
      </c>
      <c r="D34" s="155">
        <v>151870</v>
      </c>
      <c r="E34" s="241">
        <v>0.31606766370755807</v>
      </c>
      <c r="F34" s="241">
        <v>0.17776609137702984</v>
      </c>
      <c r="G34" s="241">
        <v>0.24582826822750162</v>
      </c>
      <c r="H34" s="156"/>
    </row>
    <row r="35" spans="2:8">
      <c r="B35" s="150">
        <v>2</v>
      </c>
      <c r="C35" s="151" t="s">
        <v>81</v>
      </c>
      <c r="D35" s="152">
        <v>26629</v>
      </c>
      <c r="E35" s="240">
        <v>0.43825524852226072</v>
      </c>
      <c r="F35" s="240">
        <v>0.29547020543575347</v>
      </c>
      <c r="G35" s="240">
        <v>0.36216135349798717</v>
      </c>
      <c r="H35" s="143"/>
    </row>
    <row r="36" spans="2:8">
      <c r="B36" s="150">
        <v>13</v>
      </c>
      <c r="C36" s="151" t="s">
        <v>82</v>
      </c>
      <c r="D36" s="152">
        <v>36311</v>
      </c>
      <c r="E36" s="240">
        <v>0.45956754856289006</v>
      </c>
      <c r="F36" s="240">
        <v>0.27844690393518517</v>
      </c>
      <c r="G36" s="240">
        <v>0.36021388040157137</v>
      </c>
      <c r="H36" s="143"/>
    </row>
    <row r="37" spans="2:8">
      <c r="B37" s="150">
        <v>16</v>
      </c>
      <c r="C37" s="151" t="s">
        <v>83</v>
      </c>
      <c r="D37" s="152">
        <v>18092</v>
      </c>
      <c r="E37" s="240">
        <v>0.48155737704918034</v>
      </c>
      <c r="F37" s="240">
        <v>0.34034274360460304</v>
      </c>
      <c r="G37" s="240">
        <v>0.40515967214583243</v>
      </c>
      <c r="H37" s="143"/>
    </row>
    <row r="38" spans="2:8">
      <c r="B38" s="150">
        <v>19</v>
      </c>
      <c r="C38" s="151" t="s">
        <v>84</v>
      </c>
      <c r="D38" s="152">
        <v>8787</v>
      </c>
      <c r="E38" s="240">
        <v>0.28897523069451192</v>
      </c>
      <c r="F38" s="240">
        <v>0.12213707594282762</v>
      </c>
      <c r="G38" s="240">
        <v>0.20053402711214569</v>
      </c>
      <c r="H38" s="143"/>
    </row>
    <row r="39" spans="2:8">
      <c r="B39" s="150">
        <v>45</v>
      </c>
      <c r="C39" s="151" t="s">
        <v>85</v>
      </c>
      <c r="D39" s="152">
        <v>38624</v>
      </c>
      <c r="E39" s="240">
        <v>0.42919181510378329</v>
      </c>
      <c r="F39" s="240">
        <v>0.23158308989359286</v>
      </c>
      <c r="G39" s="240">
        <v>0.3207680361428773</v>
      </c>
      <c r="H39" s="143"/>
    </row>
    <row r="40" spans="2:8" s="159" customFormat="1">
      <c r="B40" s="150"/>
      <c r="C40" s="154" t="s">
        <v>80</v>
      </c>
      <c r="D40" s="155">
        <v>128443</v>
      </c>
      <c r="E40" s="241">
        <v>0.42850622714384329</v>
      </c>
      <c r="F40" s="241">
        <v>0.25649484932719036</v>
      </c>
      <c r="G40" s="241">
        <v>0.33517216184126403</v>
      </c>
      <c r="H40" s="158"/>
    </row>
    <row r="41" spans="2:8">
      <c r="B41" s="150">
        <v>8</v>
      </c>
      <c r="C41" s="151" t="s">
        <v>87</v>
      </c>
      <c r="D41" s="152">
        <v>178688</v>
      </c>
      <c r="E41" s="240">
        <v>0.18152029516325949</v>
      </c>
      <c r="F41" s="240">
        <v>7.5427231635686834E-2</v>
      </c>
      <c r="G41" s="240">
        <v>0.13507080165784655</v>
      </c>
      <c r="H41" s="143"/>
    </row>
    <row r="42" spans="2:8">
      <c r="B42" s="150">
        <v>17</v>
      </c>
      <c r="C42" s="151" t="s">
        <v>179</v>
      </c>
      <c r="D42" s="152">
        <v>25528</v>
      </c>
      <c r="E42" s="240">
        <v>0.20213341578418489</v>
      </c>
      <c r="F42" s="240">
        <v>9.9275671069450358E-2</v>
      </c>
      <c r="G42" s="240">
        <v>0.15631046560043108</v>
      </c>
      <c r="H42" s="143"/>
    </row>
    <row r="43" spans="2:8">
      <c r="B43" s="150">
        <v>25</v>
      </c>
      <c r="C43" s="151" t="s">
        <v>185</v>
      </c>
      <c r="D43" s="152">
        <v>20441</v>
      </c>
      <c r="E43" s="240">
        <v>0.26564652717820603</v>
      </c>
      <c r="F43" s="240">
        <v>0.12825462188478531</v>
      </c>
      <c r="G43" s="240">
        <v>0.20225997645033297</v>
      </c>
      <c r="H43" s="143"/>
    </row>
    <row r="44" spans="2:8">
      <c r="B44" s="150">
        <v>43</v>
      </c>
      <c r="C44" s="151" t="s">
        <v>88</v>
      </c>
      <c r="D44" s="152">
        <v>31266</v>
      </c>
      <c r="E44" s="240">
        <v>0.23924361070475864</v>
      </c>
      <c r="F44" s="240">
        <v>0.10831962933176488</v>
      </c>
      <c r="G44" s="240">
        <v>0.17736756713827023</v>
      </c>
      <c r="H44" s="143"/>
    </row>
    <row r="45" spans="2:8" s="159" customFormat="1">
      <c r="B45" s="150"/>
      <c r="C45" s="154" t="s">
        <v>86</v>
      </c>
      <c r="D45" s="155">
        <v>255923</v>
      </c>
      <c r="E45" s="241">
        <v>0.1935533489255242</v>
      </c>
      <c r="F45" s="241">
        <v>8.4301292004205219E-2</v>
      </c>
      <c r="G45" s="241">
        <v>0.14511578166658917</v>
      </c>
      <c r="H45" s="158"/>
    </row>
    <row r="46" spans="2:8">
      <c r="B46" s="150">
        <v>3</v>
      </c>
      <c r="C46" s="151" t="s">
        <v>90</v>
      </c>
      <c r="D46" s="152">
        <v>90377</v>
      </c>
      <c r="E46" s="240">
        <v>0.32871198568872989</v>
      </c>
      <c r="F46" s="240">
        <v>0.20978492712406682</v>
      </c>
      <c r="G46" s="240">
        <v>0.27227072525592128</v>
      </c>
      <c r="H46" s="143"/>
    </row>
    <row r="47" spans="2:8">
      <c r="B47" s="150">
        <v>12</v>
      </c>
      <c r="C47" s="151" t="s">
        <v>91</v>
      </c>
      <c r="D47" s="152">
        <v>30778</v>
      </c>
      <c r="E47" s="240">
        <v>0.29812301151756809</v>
      </c>
      <c r="F47" s="240">
        <v>0.14672775075174357</v>
      </c>
      <c r="G47" s="240">
        <v>0.22714894056694981</v>
      </c>
      <c r="H47" s="143"/>
    </row>
    <row r="48" spans="2:8">
      <c r="B48" s="150">
        <v>46</v>
      </c>
      <c r="C48" s="151" t="s">
        <v>92</v>
      </c>
      <c r="D48" s="152">
        <v>129963</v>
      </c>
      <c r="E48" s="240">
        <v>0.30432042407064208</v>
      </c>
      <c r="F48" s="240">
        <v>0.15473139449422499</v>
      </c>
      <c r="G48" s="240">
        <v>0.23368882127964871</v>
      </c>
      <c r="H48" s="143"/>
    </row>
    <row r="49" spans="2:8" s="159" customFormat="1">
      <c r="B49" s="150"/>
      <c r="C49" s="154" t="s">
        <v>89</v>
      </c>
      <c r="D49" s="155">
        <v>251118</v>
      </c>
      <c r="E49" s="241">
        <v>0.31137333054280164</v>
      </c>
      <c r="F49" s="241">
        <v>0.17161176402477857</v>
      </c>
      <c r="G49" s="241">
        <v>0.24533496422332771</v>
      </c>
      <c r="H49" s="158"/>
    </row>
    <row r="50" spans="2:8">
      <c r="B50" s="150">
        <v>6</v>
      </c>
      <c r="C50" s="151" t="s">
        <v>94</v>
      </c>
      <c r="D50" s="152">
        <v>58215</v>
      </c>
      <c r="E50" s="240">
        <v>0.49183426818308595</v>
      </c>
      <c r="F50" s="240">
        <v>0.36471220345521177</v>
      </c>
      <c r="G50" s="240">
        <v>0.42454274962807387</v>
      </c>
      <c r="H50" s="143"/>
    </row>
    <row r="51" spans="2:8">
      <c r="B51" s="150">
        <v>10</v>
      </c>
      <c r="C51" s="151" t="s">
        <v>95</v>
      </c>
      <c r="D51" s="152">
        <v>37132</v>
      </c>
      <c r="E51" s="240">
        <v>0.45039682539682541</v>
      </c>
      <c r="F51" s="240">
        <v>0.31815165090426417</v>
      </c>
      <c r="G51" s="240">
        <v>0.38438923395445135</v>
      </c>
      <c r="H51" s="143"/>
    </row>
    <row r="52" spans="2:8" s="159" customFormat="1">
      <c r="B52" s="150"/>
      <c r="C52" s="154" t="s">
        <v>93</v>
      </c>
      <c r="D52" s="155">
        <v>95347</v>
      </c>
      <c r="E52" s="241">
        <v>0.47407945307380317</v>
      </c>
      <c r="F52" s="241">
        <v>0.34612837535802388</v>
      </c>
      <c r="G52" s="241">
        <v>0.40794698019886705</v>
      </c>
      <c r="H52" s="158"/>
    </row>
    <row r="53" spans="2:8">
      <c r="B53" s="150">
        <v>15</v>
      </c>
      <c r="C53" s="151" t="s">
        <v>180</v>
      </c>
      <c r="D53" s="152">
        <v>80270</v>
      </c>
      <c r="E53" s="240">
        <v>0.34200306497375077</v>
      </c>
      <c r="F53" s="240">
        <v>0.17580407535782155</v>
      </c>
      <c r="G53" s="240">
        <v>0.26492885833385593</v>
      </c>
      <c r="H53" s="143"/>
    </row>
    <row r="54" spans="2:8">
      <c r="B54" s="150">
        <v>27</v>
      </c>
      <c r="C54" s="151" t="s">
        <v>97</v>
      </c>
      <c r="D54" s="152">
        <v>34672</v>
      </c>
      <c r="E54" s="240">
        <v>0.34364702154626109</v>
      </c>
      <c r="F54" s="240">
        <v>0.25587904831365438</v>
      </c>
      <c r="G54" s="240">
        <v>0.30453838789294779</v>
      </c>
      <c r="H54" s="143"/>
    </row>
    <row r="55" spans="2:8">
      <c r="B55" s="150">
        <v>32</v>
      </c>
      <c r="C55" s="151" t="s">
        <v>181</v>
      </c>
      <c r="D55" s="152">
        <v>36459</v>
      </c>
      <c r="E55" s="240">
        <v>0.40353179811478346</v>
      </c>
      <c r="F55" s="240">
        <v>0.26603271047484289</v>
      </c>
      <c r="G55" s="240">
        <v>0.34161630358397749</v>
      </c>
      <c r="H55" s="143"/>
    </row>
    <row r="56" spans="2:8">
      <c r="B56" s="150">
        <v>36</v>
      </c>
      <c r="C56" s="151" t="s">
        <v>98</v>
      </c>
      <c r="D56" s="152">
        <v>61479</v>
      </c>
      <c r="E56" s="240">
        <v>0.32922523179260543</v>
      </c>
      <c r="F56" s="240">
        <v>0.15816344341269287</v>
      </c>
      <c r="G56" s="240">
        <v>0.24963556999289413</v>
      </c>
      <c r="H56" s="143"/>
    </row>
    <row r="57" spans="2:8" s="159" customFormat="1">
      <c r="B57" s="150"/>
      <c r="C57" s="154" t="s">
        <v>96</v>
      </c>
      <c r="D57" s="155">
        <v>212880</v>
      </c>
      <c r="E57" s="241">
        <v>0.34688514973831558</v>
      </c>
      <c r="F57" s="241">
        <v>0.19382495563417695</v>
      </c>
      <c r="G57" s="241">
        <v>0.27652571060404918</v>
      </c>
      <c r="H57" s="158"/>
    </row>
    <row r="58" spans="2:8" s="159" customFormat="1">
      <c r="B58" s="150">
        <v>28</v>
      </c>
      <c r="C58" s="154" t="s">
        <v>99</v>
      </c>
      <c r="D58" s="155">
        <v>175525</v>
      </c>
      <c r="E58" s="241">
        <v>0.19983196189091934</v>
      </c>
      <c r="F58" s="241">
        <v>8.0011474733451507E-2</v>
      </c>
      <c r="G58" s="241">
        <v>0.14423187538826127</v>
      </c>
      <c r="H58" s="158"/>
    </row>
    <row r="59" spans="2:8" s="159" customFormat="1">
      <c r="B59" s="150">
        <v>30</v>
      </c>
      <c r="C59" s="154" t="s">
        <v>100</v>
      </c>
      <c r="D59" s="155">
        <v>70213</v>
      </c>
      <c r="E59" s="241">
        <v>0.34797864225781844</v>
      </c>
      <c r="F59" s="241">
        <v>0.19755317781633572</v>
      </c>
      <c r="G59" s="241">
        <v>0.27471164530416137</v>
      </c>
      <c r="H59" s="158"/>
    </row>
    <row r="60" spans="2:8" s="159" customFormat="1">
      <c r="B60" s="150">
        <v>31</v>
      </c>
      <c r="C60" s="154" t="s">
        <v>101</v>
      </c>
      <c r="D60" s="155">
        <v>21791</v>
      </c>
      <c r="E60" s="241">
        <v>0.22298401617773345</v>
      </c>
      <c r="F60" s="241">
        <v>8.18298135395851E-2</v>
      </c>
      <c r="G60" s="241">
        <v>0.15372080391091797</v>
      </c>
      <c r="H60" s="158"/>
    </row>
    <row r="61" spans="2:8">
      <c r="B61" s="150">
        <v>1</v>
      </c>
      <c r="C61" s="151" t="s">
        <v>182</v>
      </c>
      <c r="D61" s="152">
        <v>8177</v>
      </c>
      <c r="E61" s="240">
        <v>0.15128925821825737</v>
      </c>
      <c r="F61" s="240">
        <v>4.9917097924935941E-2</v>
      </c>
      <c r="G61" s="240">
        <v>0.10129953791454516</v>
      </c>
      <c r="H61" s="143"/>
    </row>
    <row r="62" spans="2:8">
      <c r="B62" s="150">
        <v>20</v>
      </c>
      <c r="C62" s="151" t="s">
        <v>183</v>
      </c>
      <c r="D62" s="152">
        <v>18314</v>
      </c>
      <c r="E62" s="240">
        <v>0.13850418206574597</v>
      </c>
      <c r="F62" s="240">
        <v>4.5096714904170866E-2</v>
      </c>
      <c r="G62" s="240">
        <v>9.4823881493447656E-2</v>
      </c>
      <c r="H62" s="143"/>
    </row>
    <row r="63" spans="2:8">
      <c r="B63" s="150">
        <v>48</v>
      </c>
      <c r="C63" s="151" t="s">
        <v>184</v>
      </c>
      <c r="D63" s="152">
        <v>32726</v>
      </c>
      <c r="E63" s="240">
        <v>0.1607845688449403</v>
      </c>
      <c r="F63" s="240">
        <v>5.6112477145198916E-2</v>
      </c>
      <c r="G63" s="240">
        <v>0.11038739817516402</v>
      </c>
      <c r="H63" s="143"/>
    </row>
    <row r="64" spans="2:8" s="159" customFormat="1">
      <c r="B64" s="150">
        <v>16</v>
      </c>
      <c r="C64" s="154" t="s">
        <v>160</v>
      </c>
      <c r="D64" s="155">
        <v>59217</v>
      </c>
      <c r="E64" s="241">
        <v>0.1517767692049084</v>
      </c>
      <c r="F64" s="241">
        <v>5.1562637427072032E-2</v>
      </c>
      <c r="G64" s="241">
        <v>0.10383063632362714</v>
      </c>
      <c r="H64" s="158"/>
    </row>
    <row r="65" spans="2:9" s="159" customFormat="1">
      <c r="B65" s="150">
        <v>26</v>
      </c>
      <c r="C65" s="154" t="s">
        <v>156</v>
      </c>
      <c r="D65" s="155">
        <v>14947</v>
      </c>
      <c r="E65" s="241">
        <v>0.27553148273527422</v>
      </c>
      <c r="F65" s="241">
        <v>0.1363675323562184</v>
      </c>
      <c r="G65" s="241">
        <v>0.20781080555014877</v>
      </c>
      <c r="H65" s="158"/>
    </row>
    <row r="66" spans="2:9">
      <c r="B66" s="150">
        <v>51</v>
      </c>
      <c r="C66" s="151" t="s">
        <v>104</v>
      </c>
      <c r="D66" s="152">
        <v>2061</v>
      </c>
      <c r="E66" s="240">
        <v>0.28253831210878483</v>
      </c>
      <c r="F66" s="240">
        <v>0.17496510004653326</v>
      </c>
      <c r="G66" s="240">
        <v>0.23076923076923078</v>
      </c>
      <c r="H66" s="143"/>
    </row>
    <row r="67" spans="2:9">
      <c r="B67" s="150">
        <v>52</v>
      </c>
      <c r="C67" s="151" t="s">
        <v>105</v>
      </c>
      <c r="D67" s="152">
        <v>2266</v>
      </c>
      <c r="E67" s="240">
        <v>0.31059572532969532</v>
      </c>
      <c r="F67" s="240">
        <v>0.22118456623248955</v>
      </c>
      <c r="G67" s="240">
        <v>0.26762725876933979</v>
      </c>
      <c r="H67" s="143"/>
    </row>
    <row r="68" spans="2:9" ht="18.600000000000001" customHeight="1">
      <c r="B68" s="333"/>
      <c r="C68" s="334" t="s">
        <v>45</v>
      </c>
      <c r="D68" s="335">
        <f>'Pensiones - mínimos'!$C$14</f>
        <v>2188710</v>
      </c>
      <c r="E68" s="336">
        <f>'Pensiones - mínimos'!E14</f>
        <v>0.27821437922406417</v>
      </c>
      <c r="F68" s="336">
        <f>'Pensiones - mínimos'!F14</f>
        <v>0.15360585828309703</v>
      </c>
      <c r="G68" s="336">
        <f>'Pensiones - mínimos'!G14</f>
        <v>0.21898408338065778</v>
      </c>
    </row>
    <row r="69" spans="2:9">
      <c r="C69" s="161"/>
      <c r="D69" s="186"/>
      <c r="E69" s="192"/>
      <c r="F69" s="187"/>
      <c r="G69" s="182"/>
      <c r="H69" s="187"/>
      <c r="I69" s="182"/>
    </row>
    <row r="70" spans="2:9">
      <c r="F70" s="222"/>
      <c r="G70" s="222"/>
      <c r="H70" s="143"/>
      <c r="I70" s="143"/>
    </row>
    <row r="71" spans="2:9">
      <c r="F71" s="222"/>
      <c r="G71" s="222"/>
      <c r="H71" s="143"/>
      <c r="I71" s="14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5"/>
  <sheetViews>
    <sheetView showGridLines="0" showRowColHeaders="0" showOutlineSymbols="0" zoomScaleNormal="100" workbookViewId="0">
      <pane ySplit="7" topLeftCell="A8" activePane="bottomLeft" state="frozen"/>
      <selection pane="bottomLeft" activeCell="M28" sqref="M28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3.7109375" style="94" customWidth="1"/>
    <col min="10" max="10" width="1.85546875" style="94" customWidth="1"/>
    <col min="11" max="11" width="11.42578125" style="94"/>
    <col min="12" max="12" width="25.42578125" style="94" bestFit="1" customWidth="1"/>
    <col min="13" max="16384" width="11.42578125" style="94"/>
  </cols>
  <sheetData>
    <row r="1" spans="1:226" s="1" customFormat="1" ht="12.2" customHeight="1">
      <c r="B1" s="6"/>
    </row>
    <row r="2" spans="1:226" s="1" customFormat="1" ht="12.95" customHeight="1">
      <c r="B2" s="471" t="s">
        <v>194</v>
      </c>
      <c r="C2" s="471"/>
      <c r="D2" s="471"/>
      <c r="E2" s="471"/>
      <c r="F2" s="471"/>
      <c r="G2" s="471"/>
      <c r="H2" s="471"/>
      <c r="I2" s="471"/>
      <c r="K2" s="7" t="s">
        <v>173</v>
      </c>
    </row>
    <row r="3" spans="1:226" s="121" customFormat="1" ht="18.75">
      <c r="B3" s="6"/>
      <c r="D3" s="117"/>
      <c r="E3" s="118"/>
      <c r="F3" s="117"/>
      <c r="G3" s="117"/>
      <c r="H3" s="117"/>
      <c r="I3" s="117"/>
    </row>
    <row r="4" spans="1:226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26" s="121" customFormat="1" ht="18.75">
      <c r="A5" s="257"/>
      <c r="B5" s="486" t="s">
        <v>227</v>
      </c>
      <c r="C5" s="487"/>
      <c r="D5" s="487"/>
      <c r="E5" s="487"/>
      <c r="F5" s="487"/>
      <c r="G5" s="487"/>
      <c r="H5" s="487"/>
      <c r="I5" s="488"/>
    </row>
    <row r="6" spans="1:226" ht="2.4500000000000002" customHeight="1">
      <c r="A6" s="258"/>
      <c r="B6" s="489"/>
      <c r="C6" s="490"/>
      <c r="D6" s="490"/>
      <c r="E6" s="490"/>
      <c r="F6" s="490"/>
      <c r="G6" s="490"/>
      <c r="H6" s="490"/>
      <c r="I6" s="491"/>
    </row>
    <row r="7" spans="1:226" ht="52.5" customHeight="1">
      <c r="A7" s="258"/>
      <c r="B7" s="263" t="s">
        <v>162</v>
      </c>
      <c r="C7" s="264" t="s">
        <v>47</v>
      </c>
      <c r="D7" s="263" t="s">
        <v>188</v>
      </c>
      <c r="E7" s="265" t="s">
        <v>189</v>
      </c>
      <c r="F7" s="263" t="s">
        <v>190</v>
      </c>
      <c r="G7" s="263" t="s">
        <v>191</v>
      </c>
      <c r="H7" s="263" t="s">
        <v>192</v>
      </c>
      <c r="I7" s="263" t="s">
        <v>193</v>
      </c>
    </row>
    <row r="8" spans="1:226" ht="6.75" customHeight="1">
      <c r="B8" s="356"/>
      <c r="C8" s="357"/>
      <c r="D8" s="357"/>
      <c r="E8" s="358"/>
      <c r="F8" s="357"/>
      <c r="G8" s="357"/>
      <c r="H8" s="357"/>
      <c r="I8" s="357"/>
    </row>
    <row r="9" spans="1:226" s="126" customFormat="1" ht="18" customHeight="1">
      <c r="A9" s="10"/>
      <c r="B9" s="123"/>
      <c r="C9" s="124" t="s">
        <v>52</v>
      </c>
      <c r="D9" s="125">
        <v>65731</v>
      </c>
      <c r="E9" s="125">
        <v>67.692495234823681</v>
      </c>
      <c r="F9" s="125">
        <v>10357</v>
      </c>
      <c r="G9" s="125">
        <v>28123</v>
      </c>
      <c r="H9" s="125">
        <v>16464</v>
      </c>
      <c r="I9" s="125">
        <v>10787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</row>
    <row r="10" spans="1:226" s="129" customFormat="1" ht="18" customHeight="1">
      <c r="B10" s="123">
        <v>4</v>
      </c>
      <c r="C10" s="127" t="s">
        <v>53</v>
      </c>
      <c r="D10" s="128">
        <v>4654</v>
      </c>
      <c r="E10" s="128">
        <v>69.318581865062328</v>
      </c>
      <c r="F10" s="128">
        <v>622</v>
      </c>
      <c r="G10" s="128">
        <v>1943</v>
      </c>
      <c r="H10" s="128">
        <v>1270</v>
      </c>
      <c r="I10" s="128">
        <v>819</v>
      </c>
    </row>
    <row r="11" spans="1:226" s="130" customFormat="1" ht="18" customHeight="1">
      <c r="B11" s="123">
        <v>11</v>
      </c>
      <c r="C11" s="127" t="s">
        <v>54</v>
      </c>
      <c r="D11" s="128">
        <v>7857</v>
      </c>
      <c r="E11" s="128">
        <v>68.510286368843083</v>
      </c>
      <c r="F11" s="128">
        <v>1353</v>
      </c>
      <c r="G11" s="128">
        <v>3088</v>
      </c>
      <c r="H11" s="128">
        <v>1897</v>
      </c>
      <c r="I11" s="128">
        <v>1519</v>
      </c>
    </row>
    <row r="12" spans="1:226" s="130" customFormat="1" ht="18" customHeight="1">
      <c r="B12" s="123">
        <v>14</v>
      </c>
      <c r="C12" s="127" t="s">
        <v>55</v>
      </c>
      <c r="D12" s="128">
        <v>7687</v>
      </c>
      <c r="E12" s="128">
        <v>67.653081826460252</v>
      </c>
      <c r="F12" s="128">
        <v>1125</v>
      </c>
      <c r="G12" s="128">
        <v>3366</v>
      </c>
      <c r="H12" s="128">
        <v>2010</v>
      </c>
      <c r="I12" s="128">
        <v>1186</v>
      </c>
    </row>
    <row r="13" spans="1:226" s="130" customFormat="1" ht="18" customHeight="1">
      <c r="B13" s="123">
        <v>18</v>
      </c>
      <c r="C13" s="127" t="s">
        <v>56</v>
      </c>
      <c r="D13" s="128">
        <v>8189</v>
      </c>
      <c r="E13" s="128">
        <v>67.415373061423864</v>
      </c>
      <c r="F13" s="128">
        <v>1302</v>
      </c>
      <c r="G13" s="128">
        <v>3469</v>
      </c>
      <c r="H13" s="128">
        <v>2031</v>
      </c>
      <c r="I13" s="128">
        <v>1387</v>
      </c>
    </row>
    <row r="14" spans="1:226" s="130" customFormat="1" ht="18" customHeight="1">
      <c r="B14" s="123">
        <v>21</v>
      </c>
      <c r="C14" s="127" t="s">
        <v>57</v>
      </c>
      <c r="D14" s="128">
        <v>4307</v>
      </c>
      <c r="E14" s="128">
        <v>66.552704899001625</v>
      </c>
      <c r="F14" s="128">
        <v>691</v>
      </c>
      <c r="G14" s="128">
        <v>1878</v>
      </c>
      <c r="H14" s="128">
        <v>1117</v>
      </c>
      <c r="I14" s="128">
        <v>621</v>
      </c>
    </row>
    <row r="15" spans="1:226" s="130" customFormat="1" ht="18" customHeight="1">
      <c r="B15" s="123">
        <v>23</v>
      </c>
      <c r="C15" s="127" t="s">
        <v>58</v>
      </c>
      <c r="D15" s="128">
        <v>6257</v>
      </c>
      <c r="E15" s="128">
        <v>69.48484417452454</v>
      </c>
      <c r="F15" s="128">
        <v>833</v>
      </c>
      <c r="G15" s="128">
        <v>2660</v>
      </c>
      <c r="H15" s="128">
        <v>1647</v>
      </c>
      <c r="I15" s="128">
        <v>1117</v>
      </c>
    </row>
    <row r="16" spans="1:226" s="130" customFormat="1" ht="18" customHeight="1">
      <c r="B16" s="123">
        <v>29</v>
      </c>
      <c r="C16" s="127" t="s">
        <v>59</v>
      </c>
      <c r="D16" s="128">
        <v>11023</v>
      </c>
      <c r="E16" s="128">
        <v>65.682709788623782</v>
      </c>
      <c r="F16" s="128">
        <v>1904</v>
      </c>
      <c r="G16" s="128">
        <v>4814</v>
      </c>
      <c r="H16" s="128">
        <v>2647</v>
      </c>
      <c r="I16" s="128">
        <v>1658</v>
      </c>
    </row>
    <row r="17" spans="1:428" s="130" customFormat="1" ht="18" customHeight="1">
      <c r="B17" s="123">
        <v>41</v>
      </c>
      <c r="C17" s="127" t="s">
        <v>60</v>
      </c>
      <c r="D17" s="128">
        <v>15757</v>
      </c>
      <c r="E17" s="128">
        <v>66.922379894649993</v>
      </c>
      <c r="F17" s="128">
        <v>2527</v>
      </c>
      <c r="G17" s="128">
        <v>6905</v>
      </c>
      <c r="H17" s="128">
        <v>3845</v>
      </c>
      <c r="I17" s="128">
        <v>2480</v>
      </c>
    </row>
    <row r="18" spans="1:428" s="131" customFormat="1" ht="18" customHeight="1">
      <c r="A18" s="10"/>
      <c r="B18" s="123"/>
      <c r="C18" s="124" t="s">
        <v>61</v>
      </c>
      <c r="D18" s="125">
        <v>12712</v>
      </c>
      <c r="E18" s="125">
        <v>58.162747339036578</v>
      </c>
      <c r="F18" s="125">
        <v>3132</v>
      </c>
      <c r="G18" s="125">
        <v>6574</v>
      </c>
      <c r="H18" s="125">
        <v>2085</v>
      </c>
      <c r="I18" s="125">
        <v>921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</row>
    <row r="19" spans="1:428" s="129" customFormat="1" ht="18" customHeight="1">
      <c r="B19" s="123">
        <v>22</v>
      </c>
      <c r="C19" s="127" t="s">
        <v>62</v>
      </c>
      <c r="D19" s="128">
        <v>2251</v>
      </c>
      <c r="E19" s="128">
        <v>58.084935584184812</v>
      </c>
      <c r="F19" s="128">
        <v>510</v>
      </c>
      <c r="G19" s="128">
        <v>1198</v>
      </c>
      <c r="H19" s="128">
        <v>367</v>
      </c>
      <c r="I19" s="128">
        <v>176</v>
      </c>
    </row>
    <row r="20" spans="1:428" s="130" customFormat="1" ht="18" customHeight="1">
      <c r="B20" s="123">
        <v>40</v>
      </c>
      <c r="C20" s="127" t="s">
        <v>63</v>
      </c>
      <c r="D20" s="128">
        <v>1380</v>
      </c>
      <c r="E20" s="128">
        <v>59.56252898550725</v>
      </c>
      <c r="F20" s="128">
        <v>280</v>
      </c>
      <c r="G20" s="128">
        <v>741</v>
      </c>
      <c r="H20" s="128">
        <v>250</v>
      </c>
      <c r="I20" s="128">
        <v>109</v>
      </c>
    </row>
    <row r="21" spans="1:428" s="130" customFormat="1" ht="18" customHeight="1">
      <c r="B21" s="123">
        <v>50</v>
      </c>
      <c r="C21" s="130" t="s">
        <v>64</v>
      </c>
      <c r="D21" s="132">
        <v>9081</v>
      </c>
      <c r="E21" s="132">
        <v>56.840777447417686</v>
      </c>
      <c r="F21" s="132">
        <v>2342</v>
      </c>
      <c r="G21" s="132">
        <v>4635</v>
      </c>
      <c r="H21" s="132">
        <v>1468</v>
      </c>
      <c r="I21" s="132">
        <v>636</v>
      </c>
    </row>
    <row r="22" spans="1:428" s="126" customFormat="1" ht="18" customHeight="1">
      <c r="A22" s="10"/>
      <c r="B22" s="123">
        <v>33</v>
      </c>
      <c r="C22" s="124" t="s">
        <v>65</v>
      </c>
      <c r="D22" s="125">
        <v>10457</v>
      </c>
      <c r="E22" s="125">
        <v>54.992351534857036</v>
      </c>
      <c r="F22" s="125">
        <v>3432</v>
      </c>
      <c r="G22" s="125">
        <v>4634</v>
      </c>
      <c r="H22" s="125">
        <v>1587</v>
      </c>
      <c r="I22" s="125">
        <v>804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</row>
    <row r="23" spans="1:428" s="126" customFormat="1" ht="18" customHeight="1">
      <c r="A23" s="10"/>
      <c r="B23" s="123">
        <v>7</v>
      </c>
      <c r="C23" s="124" t="s">
        <v>178</v>
      </c>
      <c r="D23" s="125">
        <v>7536</v>
      </c>
      <c r="E23" s="125">
        <v>60.003420912951164</v>
      </c>
      <c r="F23" s="125">
        <v>1675</v>
      </c>
      <c r="G23" s="125">
        <v>3704</v>
      </c>
      <c r="H23" s="125">
        <v>1467</v>
      </c>
      <c r="I23" s="125">
        <v>690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</row>
    <row r="24" spans="1:428" s="126" customFormat="1" ht="18" customHeight="1">
      <c r="A24" s="10"/>
      <c r="B24" s="123"/>
      <c r="C24" s="124" t="s">
        <v>66</v>
      </c>
      <c r="D24" s="125">
        <v>13510</v>
      </c>
      <c r="E24" s="125">
        <v>65.312919963073625</v>
      </c>
      <c r="F24" s="125">
        <v>2838</v>
      </c>
      <c r="G24" s="125">
        <v>5452</v>
      </c>
      <c r="H24" s="125">
        <v>2970</v>
      </c>
      <c r="I24" s="125">
        <v>2250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</row>
    <row r="25" spans="1:428" s="129" customFormat="1" ht="18" customHeight="1">
      <c r="B25" s="123">
        <v>35</v>
      </c>
      <c r="C25" s="127" t="s">
        <v>67</v>
      </c>
      <c r="D25" s="128">
        <v>6711</v>
      </c>
      <c r="E25" s="128">
        <v>66.406087021308309</v>
      </c>
      <c r="F25" s="128">
        <v>1405</v>
      </c>
      <c r="G25" s="128">
        <v>2581</v>
      </c>
      <c r="H25" s="128">
        <v>1486</v>
      </c>
      <c r="I25" s="128">
        <v>1239</v>
      </c>
    </row>
    <row r="26" spans="1:428" s="130" customFormat="1" ht="18" customHeight="1">
      <c r="B26" s="123">
        <v>38</v>
      </c>
      <c r="C26" s="127" t="s">
        <v>68</v>
      </c>
      <c r="D26" s="128">
        <v>6799</v>
      </c>
      <c r="E26" s="128">
        <v>64.219752904838941</v>
      </c>
      <c r="F26" s="128">
        <v>1433</v>
      </c>
      <c r="G26" s="128">
        <v>2871</v>
      </c>
      <c r="H26" s="128">
        <v>1484</v>
      </c>
      <c r="I26" s="128">
        <v>1011</v>
      </c>
    </row>
    <row r="27" spans="1:428" s="130" customFormat="1" ht="18" customHeight="1">
      <c r="B27" s="123">
        <v>39</v>
      </c>
      <c r="C27" s="124" t="s">
        <v>69</v>
      </c>
      <c r="D27" s="125">
        <v>5388</v>
      </c>
      <c r="E27" s="125">
        <v>59.378492947290276</v>
      </c>
      <c r="F27" s="125">
        <v>1409</v>
      </c>
      <c r="G27" s="125">
        <v>2429</v>
      </c>
      <c r="H27" s="125">
        <v>979</v>
      </c>
      <c r="I27" s="125">
        <v>571</v>
      </c>
    </row>
    <row r="28" spans="1:428" s="126" customFormat="1" ht="18" customHeight="1">
      <c r="A28" s="10"/>
      <c r="B28" s="123"/>
      <c r="C28" s="124" t="s">
        <v>70</v>
      </c>
      <c r="D28" s="125">
        <v>24340</v>
      </c>
      <c r="E28" s="125">
        <v>62.465924056762027</v>
      </c>
      <c r="F28" s="125">
        <v>5371</v>
      </c>
      <c r="G28" s="125">
        <v>11241</v>
      </c>
      <c r="H28" s="125">
        <v>4704</v>
      </c>
      <c r="I28" s="125">
        <v>3024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</row>
    <row r="29" spans="1:428" s="133" customFormat="1" ht="18" customHeight="1">
      <c r="B29" s="123">
        <v>5</v>
      </c>
      <c r="C29" s="127" t="s">
        <v>71</v>
      </c>
      <c r="D29" s="128">
        <v>1584</v>
      </c>
      <c r="E29" s="128">
        <v>63.829652777777767</v>
      </c>
      <c r="F29" s="128">
        <v>299</v>
      </c>
      <c r="G29" s="128">
        <v>721</v>
      </c>
      <c r="H29" s="128">
        <v>357</v>
      </c>
      <c r="I29" s="128">
        <v>207</v>
      </c>
    </row>
    <row r="30" spans="1:428" s="130" customFormat="1" ht="18" customHeight="1">
      <c r="B30" s="123">
        <v>9</v>
      </c>
      <c r="C30" s="127" t="s">
        <v>72</v>
      </c>
      <c r="D30" s="128">
        <v>3604</v>
      </c>
      <c r="E30" s="128">
        <v>62.486245837957824</v>
      </c>
      <c r="F30" s="128">
        <v>713</v>
      </c>
      <c r="G30" s="128">
        <v>1753</v>
      </c>
      <c r="H30" s="128">
        <v>673</v>
      </c>
      <c r="I30" s="128">
        <v>465</v>
      </c>
    </row>
    <row r="31" spans="1:428" s="130" customFormat="1" ht="18" customHeight="1">
      <c r="B31" s="123">
        <v>24</v>
      </c>
      <c r="C31" s="127" t="s">
        <v>73</v>
      </c>
      <c r="D31" s="128">
        <v>5011</v>
      </c>
      <c r="E31" s="128">
        <v>59.371869886250259</v>
      </c>
      <c r="F31" s="128">
        <v>1306</v>
      </c>
      <c r="G31" s="128">
        <v>2237</v>
      </c>
      <c r="H31" s="128">
        <v>898</v>
      </c>
      <c r="I31" s="128">
        <v>570</v>
      </c>
    </row>
    <row r="32" spans="1:428" s="130" customFormat="1" ht="18" customHeight="1">
      <c r="B32" s="123">
        <v>34</v>
      </c>
      <c r="C32" s="130" t="s">
        <v>74</v>
      </c>
      <c r="D32" s="132">
        <v>1757</v>
      </c>
      <c r="E32" s="132">
        <v>62.757011952191242</v>
      </c>
      <c r="F32" s="132">
        <v>387</v>
      </c>
      <c r="G32" s="132">
        <v>786</v>
      </c>
      <c r="H32" s="132">
        <v>343</v>
      </c>
      <c r="I32" s="132">
        <v>241</v>
      </c>
    </row>
    <row r="33" spans="1:226" s="130" customFormat="1" ht="18" customHeight="1">
      <c r="B33" s="123">
        <v>37</v>
      </c>
      <c r="C33" s="130" t="s">
        <v>75</v>
      </c>
      <c r="D33" s="132">
        <v>3298</v>
      </c>
      <c r="E33" s="132">
        <v>61.672992722862347</v>
      </c>
      <c r="F33" s="132">
        <v>752</v>
      </c>
      <c r="G33" s="132">
        <v>1491</v>
      </c>
      <c r="H33" s="132">
        <v>640</v>
      </c>
      <c r="I33" s="132">
        <v>415</v>
      </c>
    </row>
    <row r="34" spans="1:226" s="130" customFormat="1" ht="18" customHeight="1">
      <c r="B34" s="123">
        <v>40</v>
      </c>
      <c r="C34" s="127" t="s">
        <v>76</v>
      </c>
      <c r="D34" s="128">
        <v>1532</v>
      </c>
      <c r="E34" s="128">
        <v>65.355515665796347</v>
      </c>
      <c r="F34" s="128">
        <v>237</v>
      </c>
      <c r="G34" s="128">
        <v>728</v>
      </c>
      <c r="H34" s="128">
        <v>346</v>
      </c>
      <c r="I34" s="128">
        <v>221</v>
      </c>
    </row>
    <row r="35" spans="1:226" s="130" customFormat="1" ht="18" customHeight="1">
      <c r="B35" s="123">
        <v>42</v>
      </c>
      <c r="C35" s="127" t="s">
        <v>77</v>
      </c>
      <c r="D35" s="128">
        <v>902</v>
      </c>
      <c r="E35" s="128">
        <v>63.843980044345905</v>
      </c>
      <c r="F35" s="128">
        <v>155</v>
      </c>
      <c r="G35" s="128">
        <v>442</v>
      </c>
      <c r="H35" s="128">
        <v>191</v>
      </c>
      <c r="I35" s="128">
        <v>114</v>
      </c>
    </row>
    <row r="36" spans="1:226" s="130" customFormat="1" ht="18" customHeight="1">
      <c r="B36" s="123">
        <v>47</v>
      </c>
      <c r="C36" s="127" t="s">
        <v>78</v>
      </c>
      <c r="D36" s="128">
        <v>4758</v>
      </c>
      <c r="E36" s="128">
        <v>60.855630517023968</v>
      </c>
      <c r="F36" s="128">
        <v>1098</v>
      </c>
      <c r="G36" s="128">
        <v>2240</v>
      </c>
      <c r="H36" s="128">
        <v>883</v>
      </c>
      <c r="I36" s="128">
        <v>537</v>
      </c>
    </row>
    <row r="37" spans="1:226" s="130" customFormat="1" ht="18" customHeight="1">
      <c r="B37" s="123">
        <v>49</v>
      </c>
      <c r="C37" s="127" t="s">
        <v>79</v>
      </c>
      <c r="D37" s="128">
        <v>1894</v>
      </c>
      <c r="E37" s="128">
        <v>62.020417106652587</v>
      </c>
      <c r="F37" s="128">
        <v>424</v>
      </c>
      <c r="G37" s="128">
        <v>843</v>
      </c>
      <c r="H37" s="128">
        <v>373</v>
      </c>
      <c r="I37" s="128">
        <v>254</v>
      </c>
    </row>
    <row r="38" spans="1:226" s="126" customFormat="1" ht="18" customHeight="1">
      <c r="A38" s="10"/>
      <c r="B38" s="123"/>
      <c r="C38" s="124" t="s">
        <v>80</v>
      </c>
      <c r="D38" s="125">
        <v>14931</v>
      </c>
      <c r="E38" s="125">
        <v>65.703579880592741</v>
      </c>
      <c r="F38" s="125">
        <v>2454</v>
      </c>
      <c r="G38" s="125">
        <v>6663</v>
      </c>
      <c r="H38" s="125">
        <v>3627</v>
      </c>
      <c r="I38" s="125">
        <v>2187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</row>
    <row r="39" spans="1:226" s="129" customFormat="1" ht="18" customHeight="1">
      <c r="B39" s="123">
        <v>2</v>
      </c>
      <c r="C39" s="127" t="s">
        <v>81</v>
      </c>
      <c r="D39" s="128">
        <v>3204</v>
      </c>
      <c r="E39" s="128">
        <v>66.073339575530582</v>
      </c>
      <c r="F39" s="128">
        <v>545</v>
      </c>
      <c r="G39" s="128">
        <v>1394</v>
      </c>
      <c r="H39" s="128">
        <v>760</v>
      </c>
      <c r="I39" s="128">
        <v>505</v>
      </c>
    </row>
    <row r="40" spans="1:226" s="130" customFormat="1" ht="18" customHeight="1">
      <c r="B40" s="123">
        <v>13</v>
      </c>
      <c r="C40" s="127" t="s">
        <v>82</v>
      </c>
      <c r="D40" s="128">
        <v>3664</v>
      </c>
      <c r="E40" s="128">
        <v>67.641462882096079</v>
      </c>
      <c r="F40" s="128">
        <v>575</v>
      </c>
      <c r="G40" s="128">
        <v>1566</v>
      </c>
      <c r="H40" s="128">
        <v>925</v>
      </c>
      <c r="I40" s="128">
        <v>598</v>
      </c>
    </row>
    <row r="41" spans="1:226" s="133" customFormat="1" ht="18" customHeight="1">
      <c r="B41" s="123">
        <v>16</v>
      </c>
      <c r="C41" s="130" t="s">
        <v>83</v>
      </c>
      <c r="D41" s="128">
        <v>1780</v>
      </c>
      <c r="E41" s="128">
        <v>66.068505617977522</v>
      </c>
      <c r="F41" s="128">
        <v>260</v>
      </c>
      <c r="G41" s="128">
        <v>842</v>
      </c>
      <c r="H41" s="128">
        <v>434</v>
      </c>
      <c r="I41" s="128">
        <v>244</v>
      </c>
    </row>
    <row r="42" spans="1:226" s="130" customFormat="1" ht="18" customHeight="1">
      <c r="B42" s="123">
        <v>19</v>
      </c>
      <c r="C42" s="130" t="s">
        <v>84</v>
      </c>
      <c r="D42" s="132">
        <v>1673</v>
      </c>
      <c r="E42" s="132">
        <v>62.969569635385533</v>
      </c>
      <c r="F42" s="132">
        <v>315</v>
      </c>
      <c r="G42" s="132">
        <v>800</v>
      </c>
      <c r="H42" s="132">
        <v>360</v>
      </c>
      <c r="I42" s="132">
        <v>198</v>
      </c>
    </row>
    <row r="43" spans="1:226" s="130" customFormat="1" ht="18" customHeight="1">
      <c r="B43" s="123">
        <v>45</v>
      </c>
      <c r="C43" s="127" t="s">
        <v>85</v>
      </c>
      <c r="D43" s="128">
        <v>4610</v>
      </c>
      <c r="E43" s="128">
        <v>65.765021691973971</v>
      </c>
      <c r="F43" s="128">
        <v>759</v>
      </c>
      <c r="G43" s="128">
        <v>2061</v>
      </c>
      <c r="H43" s="128">
        <v>1148</v>
      </c>
      <c r="I43" s="128">
        <v>642</v>
      </c>
    </row>
    <row r="44" spans="1:226" s="126" customFormat="1" ht="18" customHeight="1">
      <c r="A44" s="10"/>
      <c r="B44" s="123"/>
      <c r="C44" s="124" t="s">
        <v>86</v>
      </c>
      <c r="D44" s="125">
        <v>62669</v>
      </c>
      <c r="E44" s="125">
        <v>58.232160233313152</v>
      </c>
      <c r="F44" s="125">
        <v>14695</v>
      </c>
      <c r="G44" s="125">
        <v>32436</v>
      </c>
      <c r="H44" s="125">
        <v>10755</v>
      </c>
      <c r="I44" s="125">
        <v>4783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</row>
    <row r="45" spans="1:226" s="129" customFormat="1" ht="18" customHeight="1">
      <c r="B45" s="123">
        <v>8</v>
      </c>
      <c r="C45" s="130" t="s">
        <v>87</v>
      </c>
      <c r="D45" s="132">
        <v>45765</v>
      </c>
      <c r="E45" s="132">
        <v>58.146065770785526</v>
      </c>
      <c r="F45" s="132">
        <v>10729</v>
      </c>
      <c r="G45" s="132">
        <v>23864</v>
      </c>
      <c r="H45" s="132">
        <v>7717</v>
      </c>
      <c r="I45" s="132">
        <v>3455</v>
      </c>
    </row>
    <row r="46" spans="1:226" s="130" customFormat="1" ht="18" customHeight="1">
      <c r="B46" s="123">
        <v>17</v>
      </c>
      <c r="C46" s="130" t="s">
        <v>179</v>
      </c>
      <c r="D46" s="132">
        <v>5902</v>
      </c>
      <c r="E46" s="132">
        <v>57.703100643849545</v>
      </c>
      <c r="F46" s="132">
        <v>1477</v>
      </c>
      <c r="G46" s="132">
        <v>2947</v>
      </c>
      <c r="H46" s="132">
        <v>1025</v>
      </c>
      <c r="I46" s="132">
        <v>453</v>
      </c>
    </row>
    <row r="47" spans="1:226" s="133" customFormat="1" ht="18" customHeight="1">
      <c r="B47" s="123">
        <v>25</v>
      </c>
      <c r="C47" s="130" t="s">
        <v>185</v>
      </c>
      <c r="D47" s="128">
        <v>3976</v>
      </c>
      <c r="E47" s="128">
        <v>57.603058350100596</v>
      </c>
      <c r="F47" s="128">
        <v>988</v>
      </c>
      <c r="G47" s="128">
        <v>2004</v>
      </c>
      <c r="H47" s="128">
        <v>682</v>
      </c>
      <c r="I47" s="128">
        <v>302</v>
      </c>
      <c r="L47" s="339"/>
    </row>
    <row r="48" spans="1:226" s="130" customFormat="1" ht="18" customHeight="1">
      <c r="B48" s="123">
        <v>43</v>
      </c>
      <c r="C48" s="130" t="s">
        <v>88</v>
      </c>
      <c r="D48" s="132">
        <v>7026</v>
      </c>
      <c r="E48" s="132">
        <v>59.476416168516941</v>
      </c>
      <c r="F48" s="132">
        <v>1501</v>
      </c>
      <c r="G48" s="132">
        <v>3621</v>
      </c>
      <c r="H48" s="132">
        <v>1331</v>
      </c>
      <c r="I48" s="132">
        <v>573</v>
      </c>
    </row>
    <row r="49" spans="1:226" s="126" customFormat="1" ht="18" customHeight="1">
      <c r="A49" s="10"/>
      <c r="B49" s="123"/>
      <c r="C49" s="124" t="s">
        <v>89</v>
      </c>
      <c r="D49" s="125">
        <v>41617</v>
      </c>
      <c r="E49" s="125">
        <v>60.004003542198426</v>
      </c>
      <c r="F49" s="125">
        <v>8648</v>
      </c>
      <c r="G49" s="125">
        <v>20892</v>
      </c>
      <c r="H49" s="125">
        <v>8102</v>
      </c>
      <c r="I49" s="125">
        <v>3975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</row>
    <row r="50" spans="1:226" s="129" customFormat="1" ht="18" customHeight="1">
      <c r="B50" s="123">
        <v>3</v>
      </c>
      <c r="C50" s="130" t="s">
        <v>90</v>
      </c>
      <c r="D50" s="132">
        <v>14050</v>
      </c>
      <c r="E50" s="132">
        <v>62.170096797153029</v>
      </c>
      <c r="F50" s="132">
        <v>2686</v>
      </c>
      <c r="G50" s="132">
        <v>6663</v>
      </c>
      <c r="H50" s="132">
        <v>3072</v>
      </c>
      <c r="I50" s="132">
        <v>1629</v>
      </c>
    </row>
    <row r="51" spans="1:226" s="130" customFormat="1" ht="18" customHeight="1">
      <c r="B51" s="123">
        <v>12</v>
      </c>
      <c r="C51" s="130" t="s">
        <v>91</v>
      </c>
      <c r="D51" s="132">
        <v>5493</v>
      </c>
      <c r="E51" s="132">
        <v>58.361135991261598</v>
      </c>
      <c r="F51" s="132">
        <v>1141</v>
      </c>
      <c r="G51" s="132">
        <v>2986</v>
      </c>
      <c r="H51" s="132">
        <v>950</v>
      </c>
      <c r="I51" s="132">
        <v>416</v>
      </c>
    </row>
    <row r="52" spans="1:226" s="130" customFormat="1" ht="18" customHeight="1">
      <c r="B52" s="123">
        <v>46</v>
      </c>
      <c r="C52" s="130" t="s">
        <v>92</v>
      </c>
      <c r="D52" s="132">
        <v>22074</v>
      </c>
      <c r="E52" s="132">
        <v>59.48077783818065</v>
      </c>
      <c r="F52" s="132">
        <v>4821</v>
      </c>
      <c r="G52" s="132">
        <v>11243</v>
      </c>
      <c r="H52" s="132">
        <v>4080</v>
      </c>
      <c r="I52" s="132">
        <v>1930</v>
      </c>
    </row>
    <row r="53" spans="1:226" s="126" customFormat="1" ht="18" customHeight="1">
      <c r="A53" s="10"/>
      <c r="B53" s="123"/>
      <c r="C53" s="124" t="s">
        <v>93</v>
      </c>
      <c r="D53" s="125">
        <v>9999</v>
      </c>
      <c r="E53" s="125">
        <v>66.157914089819201</v>
      </c>
      <c r="F53" s="125">
        <v>1671</v>
      </c>
      <c r="G53" s="125">
        <v>4426</v>
      </c>
      <c r="H53" s="125">
        <v>2335</v>
      </c>
      <c r="I53" s="125">
        <v>1567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</row>
    <row r="54" spans="1:226" s="129" customFormat="1" ht="18" customHeight="1">
      <c r="B54" s="123">
        <v>6</v>
      </c>
      <c r="C54" s="130" t="s">
        <v>94</v>
      </c>
      <c r="D54" s="132">
        <v>5957</v>
      </c>
      <c r="E54" s="132">
        <v>66.847134463656204</v>
      </c>
      <c r="F54" s="132">
        <v>986</v>
      </c>
      <c r="G54" s="132">
        <v>2573</v>
      </c>
      <c r="H54" s="132">
        <v>1453</v>
      </c>
      <c r="I54" s="132">
        <v>945</v>
      </c>
    </row>
    <row r="55" spans="1:226" s="130" customFormat="1" ht="18" customHeight="1">
      <c r="B55" s="123">
        <v>10</v>
      </c>
      <c r="C55" s="127" t="s">
        <v>95</v>
      </c>
      <c r="D55" s="128">
        <v>4042</v>
      </c>
      <c r="E55" s="128">
        <v>65.468693715982184</v>
      </c>
      <c r="F55" s="128">
        <v>685</v>
      </c>
      <c r="G55" s="128">
        <v>1853</v>
      </c>
      <c r="H55" s="128">
        <v>882</v>
      </c>
      <c r="I55" s="128">
        <v>622</v>
      </c>
    </row>
    <row r="56" spans="1:226" s="126" customFormat="1" ht="18" customHeight="1">
      <c r="A56" s="10"/>
      <c r="B56" s="123"/>
      <c r="C56" s="124" t="s">
        <v>96</v>
      </c>
      <c r="D56" s="125">
        <v>30167</v>
      </c>
      <c r="E56" s="125">
        <v>54.784347885189199</v>
      </c>
      <c r="F56" s="125">
        <v>9135</v>
      </c>
      <c r="G56" s="125">
        <v>13412</v>
      </c>
      <c r="H56" s="125">
        <v>5087</v>
      </c>
      <c r="I56" s="125">
        <v>2533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</row>
    <row r="57" spans="1:226" s="129" customFormat="1" ht="18" customHeight="1">
      <c r="B57" s="123">
        <v>15</v>
      </c>
      <c r="C57" s="130" t="s">
        <v>180</v>
      </c>
      <c r="D57" s="132">
        <v>11187</v>
      </c>
      <c r="E57" s="132">
        <v>54.501724322874757</v>
      </c>
      <c r="F57" s="132">
        <v>3534</v>
      </c>
      <c r="G57" s="132">
        <v>4997</v>
      </c>
      <c r="H57" s="132">
        <v>1784</v>
      </c>
      <c r="I57" s="132">
        <v>872</v>
      </c>
    </row>
    <row r="58" spans="1:226" s="130" customFormat="1" ht="18" customHeight="1">
      <c r="B58" s="123">
        <v>27</v>
      </c>
      <c r="C58" s="130" t="s">
        <v>97</v>
      </c>
      <c r="D58" s="132">
        <v>4372</v>
      </c>
      <c r="E58" s="132">
        <v>53.561434126258</v>
      </c>
      <c r="F58" s="132">
        <v>1567</v>
      </c>
      <c r="G58" s="132">
        <v>1850</v>
      </c>
      <c r="H58" s="132">
        <v>631</v>
      </c>
      <c r="I58" s="132">
        <v>324</v>
      </c>
    </row>
    <row r="59" spans="1:226" s="130" customFormat="1" ht="18" customHeight="1">
      <c r="B59" s="123">
        <v>32</v>
      </c>
      <c r="C59" s="130" t="s">
        <v>181</v>
      </c>
      <c r="D59" s="132">
        <v>4090</v>
      </c>
      <c r="E59" s="132">
        <v>52.370933985330076</v>
      </c>
      <c r="F59" s="132">
        <v>1377</v>
      </c>
      <c r="G59" s="132">
        <v>1844</v>
      </c>
      <c r="H59" s="132">
        <v>578</v>
      </c>
      <c r="I59" s="132">
        <v>291</v>
      </c>
    </row>
    <row r="60" spans="1:226" s="130" customFormat="1" ht="18" customHeight="1">
      <c r="B60" s="123">
        <v>36</v>
      </c>
      <c r="C60" s="135" t="s">
        <v>98</v>
      </c>
      <c r="D60" s="132">
        <v>10518</v>
      </c>
      <c r="E60" s="132">
        <v>58.703299106293969</v>
      </c>
      <c r="F60" s="132">
        <v>2657</v>
      </c>
      <c r="G60" s="132">
        <v>4721</v>
      </c>
      <c r="H60" s="132">
        <v>2094</v>
      </c>
      <c r="I60" s="132">
        <v>1046</v>
      </c>
    </row>
    <row r="61" spans="1:226" s="126" customFormat="1" ht="18" customHeight="1">
      <c r="A61" s="10"/>
      <c r="B61" s="123">
        <v>28</v>
      </c>
      <c r="C61" s="124" t="s">
        <v>99</v>
      </c>
      <c r="D61" s="125">
        <v>46299</v>
      </c>
      <c r="E61" s="125">
        <v>60.302510853366165</v>
      </c>
      <c r="F61" s="125">
        <v>10025</v>
      </c>
      <c r="G61" s="125">
        <v>22992</v>
      </c>
      <c r="H61" s="125">
        <v>8947</v>
      </c>
      <c r="I61" s="125">
        <v>4335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</row>
    <row r="62" spans="1:226" s="126" customFormat="1" ht="18" customHeight="1">
      <c r="A62" s="10"/>
      <c r="B62" s="123">
        <v>30</v>
      </c>
      <c r="C62" s="124" t="s">
        <v>100</v>
      </c>
      <c r="D62" s="125">
        <v>10837</v>
      </c>
      <c r="E62" s="125">
        <v>68.071620374642421</v>
      </c>
      <c r="F62" s="125">
        <v>1664</v>
      </c>
      <c r="G62" s="125">
        <v>4527</v>
      </c>
      <c r="H62" s="125">
        <v>2803</v>
      </c>
      <c r="I62" s="125">
        <v>1843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</row>
    <row r="63" spans="1:226" s="126" customFormat="1" ht="18" customHeight="1">
      <c r="A63" s="10"/>
      <c r="B63" s="123">
        <v>31</v>
      </c>
      <c r="C63" s="124" t="s">
        <v>101</v>
      </c>
      <c r="D63" s="125">
        <v>5626</v>
      </c>
      <c r="E63" s="125">
        <v>60.682044081052268</v>
      </c>
      <c r="F63" s="125">
        <v>1259</v>
      </c>
      <c r="G63" s="125">
        <v>2706</v>
      </c>
      <c r="H63" s="125">
        <v>1016</v>
      </c>
      <c r="I63" s="125">
        <v>645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</row>
    <row r="64" spans="1:226" s="126" customFormat="1" ht="18" customHeight="1">
      <c r="A64" s="10"/>
      <c r="B64" s="123"/>
      <c r="C64" s="124" t="s">
        <v>102</v>
      </c>
      <c r="D64" s="125">
        <v>22766</v>
      </c>
      <c r="E64" s="125">
        <v>57.570187258653426</v>
      </c>
      <c r="F64" s="125">
        <v>5998</v>
      </c>
      <c r="G64" s="125">
        <v>11349</v>
      </c>
      <c r="H64" s="125">
        <v>3598</v>
      </c>
      <c r="I64" s="125">
        <v>1821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</row>
    <row r="65" spans="1:226" s="129" customFormat="1" ht="18" customHeight="1">
      <c r="B65" s="123">
        <v>1</v>
      </c>
      <c r="C65" s="130" t="s">
        <v>182</v>
      </c>
      <c r="D65" s="128">
        <v>3126</v>
      </c>
      <c r="E65" s="128">
        <v>57.653451695457456</v>
      </c>
      <c r="F65" s="128">
        <v>811</v>
      </c>
      <c r="G65" s="128">
        <v>1563</v>
      </c>
      <c r="H65" s="128">
        <v>495</v>
      </c>
      <c r="I65" s="128">
        <v>257</v>
      </c>
    </row>
    <row r="66" spans="1:226" s="130" customFormat="1" ht="18" customHeight="1">
      <c r="B66" s="123">
        <v>20</v>
      </c>
      <c r="C66" s="130" t="s">
        <v>183</v>
      </c>
      <c r="D66" s="128">
        <v>7285</v>
      </c>
      <c r="E66" s="128">
        <v>58.659320521619762</v>
      </c>
      <c r="F66" s="128">
        <v>1662</v>
      </c>
      <c r="G66" s="128">
        <v>3786</v>
      </c>
      <c r="H66" s="128">
        <v>1220</v>
      </c>
      <c r="I66" s="128">
        <v>617</v>
      </c>
    </row>
    <row r="67" spans="1:226" s="130" customFormat="1" ht="18" customHeight="1">
      <c r="B67" s="123">
        <v>48</v>
      </c>
      <c r="C67" s="130" t="s">
        <v>184</v>
      </c>
      <c r="D67" s="128">
        <v>12355</v>
      </c>
      <c r="E67" s="128">
        <v>56.397789558883048</v>
      </c>
      <c r="F67" s="128">
        <v>3525</v>
      </c>
      <c r="G67" s="128">
        <v>6000</v>
      </c>
      <c r="H67" s="128">
        <v>1883</v>
      </c>
      <c r="I67" s="128">
        <v>947</v>
      </c>
    </row>
    <row r="68" spans="1:226" s="126" customFormat="1" ht="18" customHeight="1">
      <c r="A68" s="10"/>
      <c r="B68" s="123">
        <v>26</v>
      </c>
      <c r="C68" s="124" t="s">
        <v>103</v>
      </c>
      <c r="D68" s="125">
        <v>2934</v>
      </c>
      <c r="E68" s="125">
        <v>58.421359918200416</v>
      </c>
      <c r="F68" s="125">
        <v>707</v>
      </c>
      <c r="G68" s="125">
        <v>1453</v>
      </c>
      <c r="H68" s="125">
        <v>532</v>
      </c>
      <c r="I68" s="125">
        <v>242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</row>
    <row r="69" spans="1:226" s="126" customFormat="1" ht="18" customHeight="1">
      <c r="A69" s="10"/>
      <c r="B69" s="123">
        <v>51</v>
      </c>
      <c r="C69" s="130" t="s">
        <v>104</v>
      </c>
      <c r="D69" s="128">
        <v>446</v>
      </c>
      <c r="E69" s="128">
        <v>67.237668161434982</v>
      </c>
      <c r="F69" s="128">
        <v>81</v>
      </c>
      <c r="G69" s="128">
        <v>181</v>
      </c>
      <c r="H69" s="128">
        <v>105</v>
      </c>
      <c r="I69" s="128">
        <v>79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</row>
    <row r="70" spans="1:226" s="126" customFormat="1" ht="18" customHeight="1">
      <c r="A70" s="10"/>
      <c r="B70" s="123">
        <v>52</v>
      </c>
      <c r="C70" s="130" t="s">
        <v>105</v>
      </c>
      <c r="D70" s="128">
        <v>270</v>
      </c>
      <c r="E70" s="128">
        <v>69.541259259259263</v>
      </c>
      <c r="F70" s="128">
        <v>48</v>
      </c>
      <c r="G70" s="128">
        <v>97</v>
      </c>
      <c r="H70" s="128">
        <v>71</v>
      </c>
      <c r="I70" s="128">
        <v>54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</row>
    <row r="71" spans="1:226" s="10" customFormat="1" ht="18" customHeight="1">
      <c r="B71" s="123"/>
      <c r="C71" s="328" t="s">
        <v>45</v>
      </c>
      <c r="D71" s="326">
        <v>388235</v>
      </c>
      <c r="E71" s="327">
        <v>61.222884052184902</v>
      </c>
      <c r="F71" s="326">
        <v>84599</v>
      </c>
      <c r="G71" s="326">
        <v>183291</v>
      </c>
      <c r="H71" s="326">
        <v>77234</v>
      </c>
      <c r="I71" s="326">
        <v>43111</v>
      </c>
      <c r="M71" s="249"/>
      <c r="N71" s="249"/>
      <c r="O71" s="249"/>
    </row>
    <row r="72" spans="1:226" ht="18" customHeight="1">
      <c r="B72" s="136"/>
      <c r="D72" s="106"/>
      <c r="E72" s="137"/>
      <c r="F72" s="137"/>
      <c r="G72" s="138"/>
      <c r="H72" s="137"/>
      <c r="I72" s="137"/>
    </row>
    <row r="73" spans="1:226" ht="18" customHeight="1">
      <c r="B73" s="266"/>
      <c r="C73" s="258"/>
      <c r="D73" s="267"/>
      <c r="E73" s="268"/>
      <c r="F73" s="258"/>
      <c r="G73" s="269"/>
      <c r="H73" s="137"/>
      <c r="I73" s="137"/>
    </row>
    <row r="74" spans="1:226" ht="18" customHeight="1">
      <c r="B74" s="266"/>
      <c r="C74" s="462" t="s">
        <v>195</v>
      </c>
      <c r="D74" s="359" t="s">
        <v>4</v>
      </c>
      <c r="E74" s="359" t="s">
        <v>3</v>
      </c>
      <c r="F74" s="359" t="s">
        <v>196</v>
      </c>
      <c r="G74" s="258"/>
      <c r="I74" s="137"/>
    </row>
    <row r="75" spans="1:226" ht="18" customHeight="1">
      <c r="B75" s="259"/>
      <c r="C75" s="462"/>
      <c r="D75" s="330">
        <v>359365</v>
      </c>
      <c r="E75" s="330">
        <v>28870</v>
      </c>
      <c r="F75" s="330">
        <v>388235</v>
      </c>
      <c r="G75" s="258"/>
    </row>
    <row r="76" spans="1:226" ht="18" customHeight="1">
      <c r="B76" s="259"/>
      <c r="C76" s="367"/>
      <c r="D76" s="368"/>
      <c r="E76" s="367"/>
      <c r="F76" s="367"/>
      <c r="G76" s="258"/>
    </row>
    <row r="77" spans="1:226" ht="18" customHeight="1">
      <c r="B77" s="365"/>
      <c r="D77" s="249"/>
      <c r="E77" s="369"/>
      <c r="G77" s="366"/>
    </row>
    <row r="78" spans="1:226" ht="18" customHeight="1">
      <c r="D78" s="249"/>
      <c r="E78" s="249"/>
      <c r="F78" s="249"/>
    </row>
    <row r="79" spans="1:226" ht="18" customHeight="1">
      <c r="D79" s="249"/>
      <c r="E79" s="249"/>
      <c r="F79" s="249"/>
    </row>
    <row r="80" spans="1:226" ht="18" customHeight="1">
      <c r="D80" s="114"/>
    </row>
    <row r="81" spans="3:8" ht="18" customHeight="1">
      <c r="D81" s="114"/>
      <c r="E81" s="249"/>
      <c r="F81" s="249"/>
    </row>
    <row r="82" spans="3:8" ht="18" customHeight="1">
      <c r="D82" s="114"/>
    </row>
    <row r="83" spans="3:8" ht="18" customHeight="1">
      <c r="D83" s="114"/>
    </row>
    <row r="84" spans="3:8" ht="18" customHeight="1">
      <c r="C84" s="484"/>
      <c r="D84" s="484"/>
      <c r="E84" s="484"/>
      <c r="F84" s="484"/>
      <c r="G84" s="484"/>
      <c r="H84" s="484"/>
    </row>
    <row r="85" spans="3:8" ht="18" customHeight="1">
      <c r="C85" s="484"/>
      <c r="D85" s="484"/>
      <c r="E85" s="484"/>
      <c r="F85" s="248"/>
      <c r="G85" s="248"/>
      <c r="H85" s="248"/>
    </row>
    <row r="86" spans="3:8" ht="18" customHeight="1">
      <c r="C86" s="485"/>
      <c r="D86" s="485"/>
      <c r="E86" s="485"/>
      <c r="F86" s="250"/>
      <c r="G86" s="250"/>
      <c r="H86" s="250"/>
    </row>
    <row r="87" spans="3:8" ht="18" customHeight="1">
      <c r="C87" s="485"/>
      <c r="D87" s="485"/>
      <c r="E87" s="485"/>
      <c r="F87" s="250"/>
      <c r="G87" s="250"/>
      <c r="H87" s="250"/>
    </row>
    <row r="88" spans="3:8" ht="18" customHeight="1">
      <c r="C88" s="485"/>
      <c r="D88" s="485"/>
      <c r="E88" s="485"/>
      <c r="F88" s="250"/>
      <c r="G88" s="250"/>
      <c r="H88" s="250"/>
    </row>
    <row r="89" spans="3:8">
      <c r="C89" s="485"/>
      <c r="D89" s="485"/>
      <c r="E89" s="485"/>
      <c r="F89" s="250"/>
      <c r="G89" s="250"/>
      <c r="H89" s="250"/>
    </row>
    <row r="90" spans="3:8">
      <c r="C90" s="485"/>
      <c r="D90" s="485"/>
      <c r="E90" s="485"/>
      <c r="F90" s="250"/>
      <c r="G90" s="250"/>
      <c r="H90" s="250"/>
    </row>
    <row r="91" spans="3:8">
      <c r="C91" s="483"/>
      <c r="D91" s="483"/>
      <c r="E91" s="483"/>
      <c r="F91" s="249"/>
      <c r="G91" s="249"/>
      <c r="H91" s="249"/>
    </row>
    <row r="92" spans="3:8">
      <c r="D92" s="114"/>
    </row>
    <row r="93" spans="3:8">
      <c r="D93" s="114"/>
    </row>
    <row r="94" spans="3:8">
      <c r="D94" s="114"/>
    </row>
    <row r="95" spans="3:8">
      <c r="D95" s="114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U28" sqref="U28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2.5703125" style="29" customWidth="1"/>
    <col min="4" max="4" width="12.7109375" style="29" customWidth="1"/>
    <col min="5" max="5" width="11.570312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1.5703125" style="29" customWidth="1"/>
    <col min="10" max="10" width="3.28515625" style="29" customWidth="1"/>
    <col min="11" max="11" width="8.85546875" style="29" customWidth="1"/>
    <col min="12" max="16" width="11.28515625" style="29" customWidth="1"/>
    <col min="17" max="19" width="11.5703125" style="29"/>
    <col min="20" max="20" width="11.5703125" style="404"/>
    <col min="21" max="16384" width="11.5703125" style="29"/>
  </cols>
  <sheetData>
    <row r="1" spans="2:28" ht="51.75" customHeight="1">
      <c r="B1" s="392" t="s">
        <v>217</v>
      </c>
      <c r="C1" s="27"/>
      <c r="D1" s="27"/>
      <c r="E1" s="27"/>
      <c r="F1" s="27"/>
      <c r="G1" s="27"/>
      <c r="H1" s="27"/>
      <c r="I1" s="27"/>
      <c r="P1" s="381" t="s">
        <v>173</v>
      </c>
    </row>
    <row r="2" spans="2:28" ht="46.5" customHeight="1">
      <c r="B2" s="30"/>
      <c r="C2" s="30"/>
      <c r="D2" s="30"/>
      <c r="E2" s="30"/>
      <c r="F2" s="30"/>
      <c r="G2" s="30"/>
      <c r="H2" s="30"/>
      <c r="I2" s="30"/>
      <c r="S2" s="414"/>
      <c r="T2" s="414"/>
      <c r="U2" s="414"/>
      <c r="V2" s="414"/>
      <c r="W2" s="414"/>
      <c r="X2" s="414"/>
      <c r="Y2" s="414"/>
    </row>
    <row r="3" spans="2:28" ht="27.95" customHeight="1">
      <c r="B3" s="397" t="s">
        <v>206</v>
      </c>
      <c r="C3" s="397"/>
      <c r="D3" s="398"/>
      <c r="E3" s="399" t="s">
        <v>207</v>
      </c>
      <c r="F3" s="420"/>
      <c r="G3" s="399" t="s">
        <v>199</v>
      </c>
      <c r="H3" s="420"/>
      <c r="I3" s="399" t="s">
        <v>200</v>
      </c>
      <c r="K3" s="424"/>
      <c r="S3" s="414"/>
      <c r="T3" s="414"/>
      <c r="U3" s="414"/>
      <c r="V3" s="414"/>
      <c r="W3" s="414"/>
      <c r="X3" s="414"/>
      <c r="Y3" s="414"/>
    </row>
    <row r="4" spans="2:28" ht="18.95" customHeight="1">
      <c r="B4" s="363" t="s">
        <v>201</v>
      </c>
      <c r="C4" s="31"/>
      <c r="D4" s="33"/>
      <c r="E4" s="379">
        <v>9053550</v>
      </c>
      <c r="F4" s="423"/>
      <c r="G4" s="379">
        <v>4462615</v>
      </c>
      <c r="H4" s="423"/>
      <c r="I4" s="379">
        <v>4590894</v>
      </c>
      <c r="J4" s="34"/>
      <c r="K4" s="425"/>
      <c r="L4" s="411">
        <f>H4/E4</f>
        <v>0</v>
      </c>
      <c r="M4" s="405"/>
      <c r="N4" s="405"/>
      <c r="O4" s="405"/>
      <c r="P4" s="412"/>
      <c r="Q4" s="405"/>
      <c r="R4" s="405"/>
      <c r="S4" s="415"/>
      <c r="T4" s="415"/>
      <c r="U4" s="416"/>
      <c r="V4" s="416"/>
      <c r="W4" s="416"/>
      <c r="X4" s="415"/>
      <c r="Y4" s="415"/>
      <c r="Z4" s="228"/>
      <c r="AA4" s="228"/>
      <c r="AB4" s="229"/>
    </row>
    <row r="5" spans="2:28" ht="18.95" customHeight="1">
      <c r="B5" s="29" t="s">
        <v>158</v>
      </c>
      <c r="C5" s="31"/>
      <c r="D5" s="33"/>
      <c r="E5" s="33">
        <v>9994836</v>
      </c>
      <c r="F5" s="421"/>
      <c r="G5" s="33">
        <v>5243913</v>
      </c>
      <c r="H5" s="421"/>
      <c r="I5" s="33">
        <v>4750880</v>
      </c>
      <c r="J5" s="34"/>
      <c r="K5" s="426"/>
      <c r="L5" s="228"/>
      <c r="M5" s="228"/>
      <c r="N5" s="228"/>
      <c r="O5" s="228"/>
      <c r="P5" s="229"/>
      <c r="Q5" s="228"/>
      <c r="R5" s="228"/>
      <c r="S5" s="415"/>
      <c r="T5" s="415"/>
      <c r="U5" s="416"/>
      <c r="V5" s="417"/>
      <c r="W5" s="415"/>
      <c r="X5" s="415"/>
      <c r="Y5" s="415"/>
      <c r="Z5" s="228"/>
      <c r="AA5" s="228"/>
      <c r="AB5" s="229"/>
    </row>
    <row r="6" spans="2:28" ht="18.95" customHeight="1">
      <c r="B6" s="29" t="s">
        <v>202</v>
      </c>
      <c r="C6" s="31"/>
      <c r="D6" s="33"/>
      <c r="E6" s="380">
        <v>1.1000000000000001</v>
      </c>
      <c r="F6" s="421"/>
      <c r="G6" s="380">
        <v>1.17</v>
      </c>
      <c r="H6" s="422"/>
      <c r="I6" s="380">
        <v>1.03</v>
      </c>
      <c r="J6" s="34"/>
      <c r="K6" s="426"/>
      <c r="L6" s="228"/>
      <c r="M6" s="228"/>
      <c r="N6" s="228"/>
      <c r="O6" s="228"/>
      <c r="P6" s="229"/>
      <c r="Q6" s="228"/>
      <c r="R6" s="228"/>
      <c r="S6" s="415"/>
      <c r="T6" s="415"/>
      <c r="U6" s="415"/>
      <c r="V6" s="417"/>
      <c r="W6" s="415"/>
      <c r="X6" s="415"/>
      <c r="Y6" s="415"/>
      <c r="Z6" s="228"/>
      <c r="AA6" s="228"/>
      <c r="AB6" s="229"/>
    </row>
    <row r="7" spans="2:28" ht="7.5" customHeight="1">
      <c r="B7" s="437"/>
      <c r="C7" s="437"/>
      <c r="F7" s="32"/>
      <c r="H7" s="32"/>
      <c r="K7" s="424"/>
      <c r="S7" s="414"/>
      <c r="T7" s="414"/>
      <c r="U7" s="414"/>
      <c r="V7" s="414"/>
      <c r="W7" s="414"/>
      <c r="X7" s="414"/>
      <c r="Y7" s="414"/>
    </row>
    <row r="8" spans="2:28" ht="7.5" customHeight="1">
      <c r="B8" s="32"/>
      <c r="C8" s="32"/>
      <c r="F8" s="32"/>
      <c r="H8" s="32"/>
      <c r="K8" s="424"/>
      <c r="S8" s="414"/>
      <c r="T8" s="414"/>
      <c r="U8" s="414"/>
      <c r="V8" s="414"/>
      <c r="W8" s="414"/>
      <c r="X8" s="414"/>
      <c r="Y8" s="414"/>
    </row>
    <row r="9" spans="2:28" ht="7.5" customHeight="1">
      <c r="B9" s="32"/>
      <c r="C9" s="32"/>
      <c r="F9" s="32"/>
      <c r="H9" s="32"/>
      <c r="S9" s="414"/>
      <c r="T9" s="414"/>
      <c r="U9" s="414"/>
      <c r="V9" s="414"/>
      <c r="W9" s="414"/>
      <c r="X9" s="414"/>
      <c r="Y9" s="414"/>
    </row>
    <row r="10" spans="2:28" ht="7.5" customHeight="1">
      <c r="B10" s="32"/>
      <c r="C10" s="32"/>
      <c r="F10" s="32"/>
      <c r="H10" s="32"/>
      <c r="S10" s="414"/>
      <c r="T10" s="414"/>
      <c r="U10" s="414"/>
      <c r="V10" s="414"/>
      <c r="W10" s="414"/>
      <c r="X10" s="414"/>
      <c r="Y10" s="414"/>
    </row>
    <row r="11" spans="2:28" ht="7.5" customHeight="1">
      <c r="B11" s="32"/>
      <c r="C11" s="32"/>
      <c r="F11" s="32"/>
      <c r="H11" s="32"/>
      <c r="S11" s="414"/>
      <c r="T11" s="414"/>
      <c r="U11" s="414"/>
      <c r="V11" s="414"/>
      <c r="W11" s="414"/>
      <c r="X11" s="414"/>
      <c r="Y11" s="414"/>
    </row>
    <row r="12" spans="2:28" ht="7.5" customHeight="1">
      <c r="B12" s="32"/>
      <c r="C12" s="32"/>
      <c r="F12" s="32"/>
      <c r="H12" s="32"/>
      <c r="S12" s="414"/>
      <c r="T12" s="414"/>
      <c r="U12" s="414"/>
      <c r="V12" s="414"/>
      <c r="W12" s="414"/>
      <c r="X12" s="414"/>
      <c r="Y12" s="414"/>
    </row>
    <row r="13" spans="2:28" ht="7.5" customHeight="1">
      <c r="B13" s="32"/>
      <c r="C13" s="32"/>
      <c r="F13" s="32"/>
      <c r="H13" s="32"/>
      <c r="S13" s="414"/>
      <c r="T13" s="414"/>
      <c r="U13" s="414"/>
      <c r="V13" s="414"/>
      <c r="W13" s="414"/>
      <c r="X13" s="414"/>
      <c r="Y13" s="414"/>
    </row>
    <row r="14" spans="2:28" ht="7.5" customHeight="1">
      <c r="B14" s="32"/>
      <c r="C14" s="32"/>
      <c r="F14" s="32"/>
      <c r="H14" s="32"/>
      <c r="S14" s="414"/>
      <c r="T14" s="414"/>
      <c r="U14" s="414"/>
      <c r="V14" s="414"/>
      <c r="W14" s="414"/>
      <c r="X14" s="414"/>
      <c r="Y14" s="414"/>
    </row>
    <row r="15" spans="2:28" ht="7.5" customHeight="1">
      <c r="B15" s="32"/>
      <c r="C15" s="32"/>
      <c r="F15" s="32"/>
      <c r="H15" s="32"/>
      <c r="S15" s="414"/>
      <c r="T15" s="414"/>
      <c r="U15" s="414"/>
      <c r="V15" s="414"/>
      <c r="W15" s="414"/>
      <c r="X15" s="414"/>
      <c r="Y15" s="414"/>
    </row>
    <row r="16" spans="2:28" ht="7.5" customHeight="1">
      <c r="B16" s="32"/>
      <c r="C16" s="32"/>
      <c r="F16" s="32"/>
      <c r="H16" s="32"/>
      <c r="S16" s="414"/>
      <c r="T16" s="414"/>
      <c r="U16" s="414"/>
      <c r="V16" s="414"/>
      <c r="W16" s="414"/>
      <c r="X16" s="414"/>
      <c r="Y16" s="414"/>
    </row>
    <row r="17" spans="1:28" s="382" customFormat="1" ht="18.75" customHeight="1">
      <c r="B17" s="401" t="s">
        <v>208</v>
      </c>
      <c r="C17" s="397"/>
      <c r="D17" s="398"/>
      <c r="E17" s="399" t="s">
        <v>207</v>
      </c>
      <c r="F17" s="400"/>
      <c r="G17" s="399" t="s">
        <v>199</v>
      </c>
      <c r="H17" s="400"/>
      <c r="I17" s="399" t="s">
        <v>200</v>
      </c>
      <c r="L17" s="388"/>
      <c r="M17" s="388"/>
      <c r="N17" s="388"/>
      <c r="O17" s="388"/>
      <c r="P17" s="389"/>
      <c r="Q17" s="388"/>
      <c r="R17" s="388"/>
      <c r="S17" s="418"/>
      <c r="T17" s="418"/>
      <c r="U17" s="418"/>
      <c r="V17" s="419"/>
      <c r="W17" s="418"/>
      <c r="X17" s="418"/>
      <c r="Y17" s="418"/>
      <c r="Z17" s="388"/>
      <c r="AA17" s="388"/>
      <c r="AB17" s="389"/>
    </row>
    <row r="18" spans="1:28" ht="6.75" customHeight="1">
      <c r="B18" s="26"/>
      <c r="C18" s="27"/>
      <c r="D18" s="375"/>
      <c r="E18" s="375"/>
      <c r="F18" s="375"/>
      <c r="G18" s="375"/>
      <c r="H18" s="375"/>
      <c r="I18" s="375"/>
      <c r="S18" s="414"/>
      <c r="T18" s="414"/>
      <c r="U18" s="414"/>
      <c r="V18" s="414"/>
      <c r="W18" s="414"/>
      <c r="X18" s="414"/>
      <c r="Y18" s="414"/>
    </row>
    <row r="19" spans="1:28" ht="20.100000000000001" customHeight="1">
      <c r="B19" s="29" t="s">
        <v>49</v>
      </c>
      <c r="C19" s="31"/>
      <c r="D19" s="33"/>
      <c r="E19" s="33">
        <v>6180576</v>
      </c>
      <c r="F19" s="32"/>
      <c r="G19" s="33">
        <v>2431546</v>
      </c>
      <c r="H19" s="32"/>
      <c r="I19" s="33">
        <v>3749001</v>
      </c>
      <c r="K19" s="37"/>
      <c r="S19" s="414"/>
      <c r="T19" s="414"/>
      <c r="U19" s="414"/>
      <c r="V19" s="414"/>
      <c r="W19" s="414"/>
      <c r="X19" s="414"/>
      <c r="Y19" s="414"/>
    </row>
    <row r="20" spans="1:28" ht="20.100000000000001" customHeight="1">
      <c r="B20" s="29" t="s">
        <v>50</v>
      </c>
      <c r="C20" s="31"/>
      <c r="D20" s="33"/>
      <c r="E20" s="33">
        <v>1560364</v>
      </c>
      <c r="F20" s="32"/>
      <c r="G20" s="33">
        <v>1497002</v>
      </c>
      <c r="H20" s="32"/>
      <c r="I20" s="33">
        <v>63353</v>
      </c>
      <c r="K20" s="37"/>
      <c r="S20" s="414"/>
      <c r="T20" s="414"/>
      <c r="U20" s="414"/>
      <c r="V20" s="414"/>
      <c r="W20" s="414"/>
      <c r="X20" s="414"/>
      <c r="Y20" s="414"/>
    </row>
    <row r="21" spans="1:28" ht="20.100000000000001" customHeight="1">
      <c r="B21" s="29" t="s">
        <v>48</v>
      </c>
      <c r="E21" s="33">
        <v>944494</v>
      </c>
      <c r="F21" s="33"/>
      <c r="G21" s="33">
        <v>351293</v>
      </c>
      <c r="I21" s="33">
        <v>593201</v>
      </c>
      <c r="K21" s="37"/>
    </row>
    <row r="22" spans="1:28" ht="20.100000000000001" customHeight="1">
      <c r="B22" s="29" t="s">
        <v>107</v>
      </c>
      <c r="C22" s="31"/>
      <c r="D22" s="33"/>
      <c r="E22" s="33">
        <v>324005</v>
      </c>
      <c r="F22" s="32"/>
      <c r="G22" s="33">
        <v>153698</v>
      </c>
      <c r="H22" s="32"/>
      <c r="I22" s="33">
        <v>170304</v>
      </c>
      <c r="K22" s="37"/>
    </row>
    <row r="23" spans="1:28" ht="20.100000000000001" customHeight="1">
      <c r="B23" s="29" t="s">
        <v>108</v>
      </c>
      <c r="C23" s="31"/>
      <c r="D23" s="33"/>
      <c r="E23" s="33">
        <v>44111</v>
      </c>
      <c r="F23" s="32"/>
      <c r="G23" s="33">
        <v>29076</v>
      </c>
      <c r="H23" s="32"/>
      <c r="I23" s="33">
        <v>15035</v>
      </c>
      <c r="K23" s="37"/>
    </row>
    <row r="24" spans="1:28" ht="5.25" customHeight="1">
      <c r="C24" s="31"/>
      <c r="D24" s="33"/>
      <c r="E24" s="33"/>
      <c r="F24" s="32"/>
      <c r="G24" s="33"/>
      <c r="H24" s="32"/>
      <c r="I24" s="33"/>
      <c r="K24" s="37"/>
    </row>
    <row r="25" spans="1:28" s="382" customFormat="1" ht="24" hidden="1" customHeight="1">
      <c r="B25" s="383" t="s">
        <v>45</v>
      </c>
      <c r="C25" s="384"/>
      <c r="D25" s="384"/>
      <c r="E25" s="384">
        <f>SUM(E19:E24)</f>
        <v>9053550</v>
      </c>
      <c r="F25" s="387"/>
      <c r="G25" s="384">
        <f>SUM(G19:G24)</f>
        <v>4462615</v>
      </c>
      <c r="H25" s="384">
        <f>SUM(H19:H24)</f>
        <v>0</v>
      </c>
      <c r="I25" s="384">
        <f>SUM(I19:I24)</f>
        <v>4590894</v>
      </c>
      <c r="K25" s="385"/>
      <c r="T25" s="407"/>
    </row>
    <row r="26" spans="1:28" ht="9.9499999999999993" customHeight="1">
      <c r="B26" s="437"/>
      <c r="C26" s="437"/>
      <c r="F26" s="32"/>
      <c r="H26" s="32"/>
    </row>
    <row r="27" spans="1:28" ht="50.1" customHeight="1">
      <c r="B27" s="437"/>
      <c r="C27" s="437"/>
      <c r="D27" s="29" t="s">
        <v>128</v>
      </c>
      <c r="E27" s="29" t="s">
        <v>128</v>
      </c>
      <c r="F27" s="31"/>
      <c r="G27" s="29" t="s">
        <v>128</v>
      </c>
      <c r="I27" s="29" t="s">
        <v>128</v>
      </c>
    </row>
    <row r="28" spans="1:28" s="382" customFormat="1" ht="18.75" customHeight="1">
      <c r="C28" s="387"/>
      <c r="D28" s="387"/>
      <c r="E28" s="387"/>
      <c r="F28" s="386"/>
      <c r="G28" s="387"/>
      <c r="H28" s="386"/>
      <c r="I28" s="387"/>
      <c r="L28" s="388"/>
      <c r="M28" s="388"/>
      <c r="N28" s="388"/>
      <c r="O28" s="388"/>
      <c r="P28" s="389"/>
      <c r="Q28" s="388"/>
      <c r="R28" s="388"/>
      <c r="S28" s="388"/>
      <c r="T28" s="406"/>
      <c r="U28" s="388"/>
      <c r="V28" s="389"/>
      <c r="W28" s="388"/>
      <c r="X28" s="388"/>
      <c r="Y28" s="388"/>
      <c r="Z28" s="388"/>
      <c r="AA28" s="388"/>
      <c r="AB28" s="389"/>
    </row>
    <row r="29" spans="1:28">
      <c r="D29" s="34"/>
    </row>
    <row r="30" spans="1:28" s="147" customFormat="1" ht="19.7" customHeight="1">
      <c r="A30" s="254"/>
      <c r="B30" s="401" t="s">
        <v>203</v>
      </c>
      <c r="C30" s="397"/>
      <c r="D30" s="402"/>
      <c r="E30" s="399" t="s">
        <v>207</v>
      </c>
      <c r="F30" s="400"/>
      <c r="G30" s="399" t="s">
        <v>199</v>
      </c>
      <c r="H30" s="400"/>
      <c r="I30" s="399" t="s">
        <v>200</v>
      </c>
      <c r="T30" s="408"/>
    </row>
    <row r="31" spans="1:28" s="157" customFormat="1" ht="24.95" customHeight="1">
      <c r="C31" s="395" t="s">
        <v>52</v>
      </c>
      <c r="D31"/>
      <c r="E31" s="390">
        <v>1479360</v>
      </c>
      <c r="F31" s="390"/>
      <c r="G31" s="390">
        <v>724467</v>
      </c>
      <c r="H31" s="390"/>
      <c r="I31" s="390">
        <v>754891</v>
      </c>
      <c r="K31" s="403"/>
      <c r="T31" s="408"/>
    </row>
    <row r="32" spans="1:28" s="157" customFormat="1" ht="24.95" customHeight="1">
      <c r="C32" s="394" t="s">
        <v>61</v>
      </c>
      <c r="D32"/>
      <c r="E32" s="390">
        <v>281155</v>
      </c>
      <c r="F32" s="390"/>
      <c r="G32" s="390">
        <v>136046</v>
      </c>
      <c r="H32" s="390"/>
      <c r="I32" s="390">
        <v>145109</v>
      </c>
      <c r="T32" s="408"/>
    </row>
    <row r="33" spans="3:20" s="157" customFormat="1" ht="24.95" customHeight="1">
      <c r="C33" s="394" t="s">
        <v>65</v>
      </c>
      <c r="D33"/>
      <c r="E33" s="390">
        <v>270838</v>
      </c>
      <c r="F33" s="390"/>
      <c r="G33" s="390">
        <v>129486</v>
      </c>
      <c r="H33" s="390"/>
      <c r="I33" s="390">
        <v>141343</v>
      </c>
      <c r="T33" s="409">
        <v>1467756</v>
      </c>
    </row>
    <row r="34" spans="3:20" s="157" customFormat="1" ht="24.95" customHeight="1">
      <c r="C34" s="394" t="s">
        <v>178</v>
      </c>
      <c r="D34"/>
      <c r="E34" s="390">
        <v>180615</v>
      </c>
      <c r="F34" s="390"/>
      <c r="G34" s="390">
        <v>91775</v>
      </c>
      <c r="H34" s="390"/>
      <c r="I34" s="390">
        <v>88840</v>
      </c>
      <c r="T34" s="409">
        <v>280326</v>
      </c>
    </row>
    <row r="35" spans="3:20" s="157" customFormat="1" ht="24.95" customHeight="1">
      <c r="C35" s="394" t="s">
        <v>66</v>
      </c>
      <c r="D35"/>
      <c r="E35" s="390">
        <v>325967</v>
      </c>
      <c r="F35" s="390"/>
      <c r="G35" s="390">
        <v>156901</v>
      </c>
      <c r="H35" s="390"/>
      <c r="I35" s="390">
        <v>169063</v>
      </c>
      <c r="T35" s="409">
        <v>270289</v>
      </c>
    </row>
    <row r="36" spans="3:20" s="157" customFormat="1" ht="24.95" customHeight="1">
      <c r="C36" s="394" t="s">
        <v>69</v>
      </c>
      <c r="D36"/>
      <c r="E36" s="390">
        <v>130080</v>
      </c>
      <c r="F36" s="390"/>
      <c r="G36" s="390">
        <v>62696</v>
      </c>
      <c r="H36" s="390"/>
      <c r="I36" s="390">
        <v>67383</v>
      </c>
      <c r="K36" s="159"/>
      <c r="T36" s="409">
        <v>178292</v>
      </c>
    </row>
    <row r="37" spans="3:20" s="157" customFormat="1" ht="24.95" customHeight="1">
      <c r="C37" s="394" t="s">
        <v>70</v>
      </c>
      <c r="D37"/>
      <c r="E37" s="390">
        <v>566815</v>
      </c>
      <c r="F37" s="390"/>
      <c r="G37" s="390">
        <v>262786</v>
      </c>
      <c r="H37" s="390"/>
      <c r="I37" s="390">
        <v>304028</v>
      </c>
      <c r="K37" s="159"/>
      <c r="T37" s="409">
        <v>322017</v>
      </c>
    </row>
    <row r="38" spans="3:20" s="159" customFormat="1" ht="24.95" customHeight="1">
      <c r="C38" s="394" t="s">
        <v>80</v>
      </c>
      <c r="D38"/>
      <c r="E38" s="390">
        <v>363003</v>
      </c>
      <c r="F38" s="390"/>
      <c r="G38" s="390">
        <v>159123</v>
      </c>
      <c r="H38" s="390"/>
      <c r="I38" s="390">
        <v>203880</v>
      </c>
      <c r="T38" s="409">
        <v>129473</v>
      </c>
    </row>
    <row r="39" spans="3:20" s="159" customFormat="1" ht="24.95" customHeight="1">
      <c r="C39" s="394" t="s">
        <v>86</v>
      </c>
      <c r="D39"/>
      <c r="E39" s="390">
        <v>1553374</v>
      </c>
      <c r="F39" s="390"/>
      <c r="G39" s="390">
        <v>803865</v>
      </c>
      <c r="H39" s="390"/>
      <c r="I39" s="390">
        <v>749505</v>
      </c>
      <c r="T39" s="409">
        <v>565026</v>
      </c>
    </row>
    <row r="40" spans="3:20" s="159" customFormat="1" ht="24.95" customHeight="1">
      <c r="C40" s="394" t="s">
        <v>89</v>
      </c>
      <c r="D40"/>
      <c r="E40" s="390">
        <v>923928</v>
      </c>
      <c r="F40" s="390"/>
      <c r="G40" s="390">
        <v>456274</v>
      </c>
      <c r="H40" s="390"/>
      <c r="I40" s="390">
        <v>467649</v>
      </c>
      <c r="T40" s="409">
        <v>360756</v>
      </c>
    </row>
    <row r="41" spans="3:20" s="159" customFormat="1" ht="24.95" customHeight="1">
      <c r="C41" s="394" t="s">
        <v>93</v>
      </c>
      <c r="D41"/>
      <c r="E41" s="390">
        <v>218106</v>
      </c>
      <c r="F41" s="390"/>
      <c r="G41" s="390">
        <v>100566</v>
      </c>
      <c r="H41" s="390"/>
      <c r="I41" s="390">
        <v>117540</v>
      </c>
      <c r="T41" s="409">
        <v>1542221</v>
      </c>
    </row>
    <row r="42" spans="3:20" s="159" customFormat="1" ht="24.95" customHeight="1">
      <c r="C42" s="394" t="s">
        <v>96</v>
      </c>
      <c r="D42"/>
      <c r="E42" s="390">
        <v>681901</v>
      </c>
      <c r="F42" s="390"/>
      <c r="G42" s="390">
        <v>344453</v>
      </c>
      <c r="H42" s="390"/>
      <c r="I42" s="390">
        <v>337445</v>
      </c>
      <c r="T42" s="409">
        <v>917315</v>
      </c>
    </row>
    <row r="43" spans="3:20" s="159" customFormat="1" ht="24.95" customHeight="1">
      <c r="C43" s="394" t="s">
        <v>99</v>
      </c>
      <c r="D43"/>
      <c r="E43" s="390">
        <v>1118266</v>
      </c>
      <c r="F43" s="390"/>
      <c r="G43" s="390">
        <v>568484</v>
      </c>
      <c r="H43" s="390"/>
      <c r="I43" s="390">
        <v>549770</v>
      </c>
      <c r="T43" s="409">
        <v>217095</v>
      </c>
    </row>
    <row r="44" spans="3:20" s="159" customFormat="1" ht="24.95" customHeight="1">
      <c r="C44" s="394" t="s">
        <v>100</v>
      </c>
      <c r="D44"/>
      <c r="E44" s="390">
        <v>231920</v>
      </c>
      <c r="F44" s="390"/>
      <c r="G44" s="390">
        <v>111576</v>
      </c>
      <c r="H44" s="390"/>
      <c r="I44" s="390">
        <v>120344</v>
      </c>
      <c r="T44" s="409">
        <v>679402</v>
      </c>
    </row>
    <row r="45" spans="3:20" s="159" customFormat="1" ht="24.95" customHeight="1">
      <c r="C45" s="394" t="s">
        <v>101</v>
      </c>
      <c r="D45"/>
      <c r="E45" s="390">
        <v>129998</v>
      </c>
      <c r="F45" s="390"/>
      <c r="G45" s="390">
        <v>62513</v>
      </c>
      <c r="H45" s="390"/>
      <c r="I45" s="390">
        <v>67485</v>
      </c>
      <c r="T45" s="409">
        <v>1105001</v>
      </c>
    </row>
    <row r="46" spans="3:20" s="159" customFormat="1" ht="24.95" customHeight="1">
      <c r="C46" s="394" t="s">
        <v>160</v>
      </c>
      <c r="D46"/>
      <c r="E46" s="390">
        <v>516302</v>
      </c>
      <c r="F46" s="390"/>
      <c r="G46" s="390">
        <v>251823</v>
      </c>
      <c r="H46" s="390"/>
      <c r="I46" s="390">
        <v>264478</v>
      </c>
      <c r="T46" s="409">
        <v>230177</v>
      </c>
    </row>
    <row r="47" spans="3:20" s="159" customFormat="1" ht="24.95" customHeight="1">
      <c r="C47" s="394" t="s">
        <v>156</v>
      </c>
      <c r="D47"/>
      <c r="E47" s="390">
        <v>65380</v>
      </c>
      <c r="F47" s="390"/>
      <c r="G47" s="390">
        <v>31454</v>
      </c>
      <c r="H47" s="390"/>
      <c r="I47" s="390">
        <v>33926</v>
      </c>
      <c r="T47" s="409">
        <v>129080</v>
      </c>
    </row>
    <row r="48" spans="3:20" s="159" customFormat="1" ht="24.95" customHeight="1">
      <c r="C48" s="394" t="s">
        <v>204</v>
      </c>
      <c r="D48"/>
      <c r="E48" s="390">
        <v>8488</v>
      </c>
      <c r="F48" s="390"/>
      <c r="G48" s="390">
        <v>4277</v>
      </c>
      <c r="H48" s="390"/>
      <c r="I48" s="390">
        <v>4211</v>
      </c>
      <c r="T48" s="409">
        <v>514162</v>
      </c>
    </row>
    <row r="49" spans="2:20" s="159" customFormat="1" ht="24.95" customHeight="1">
      <c r="C49" s="394" t="s">
        <v>205</v>
      </c>
      <c r="D49"/>
      <c r="E49" s="390">
        <v>8054</v>
      </c>
      <c r="F49" s="390"/>
      <c r="G49" s="390">
        <v>4050</v>
      </c>
      <c r="H49" s="390"/>
      <c r="I49" s="390">
        <v>4004</v>
      </c>
      <c r="K49" s="147"/>
      <c r="T49" s="409">
        <v>65074</v>
      </c>
    </row>
    <row r="50" spans="2:20" s="159" customFormat="1" ht="17.25" customHeight="1">
      <c r="B50" s="391"/>
      <c r="C50" s="391"/>
      <c r="D50"/>
      <c r="E50" s="390"/>
      <c r="F50" s="390"/>
      <c r="G50" s="390"/>
      <c r="H50" s="390"/>
      <c r="I50" s="390"/>
      <c r="T50" s="409">
        <v>8388</v>
      </c>
    </row>
    <row r="51" spans="2:20" s="147" customFormat="1" ht="18.600000000000001" customHeight="1">
      <c r="C51" s="396" t="s">
        <v>45</v>
      </c>
      <c r="E51" s="393">
        <f>$E$4</f>
        <v>9053550</v>
      </c>
      <c r="F51" s="427">
        <v>0.4922996311893304</v>
      </c>
      <c r="G51" s="393">
        <f>$G$4</f>
        <v>4462615</v>
      </c>
      <c r="H51" s="427">
        <v>0.50770502733165346</v>
      </c>
      <c r="I51" s="393">
        <f>$I$4</f>
        <v>4590894</v>
      </c>
      <c r="T51" s="409">
        <v>7802</v>
      </c>
    </row>
    <row r="52" spans="2:20">
      <c r="E52" s="33"/>
      <c r="F52" s="33"/>
      <c r="G52" s="33"/>
      <c r="H52" s="33"/>
      <c r="I52" s="33"/>
      <c r="T52" s="404">
        <f>SUM(T33:T51)</f>
        <v>8989652</v>
      </c>
    </row>
    <row r="55" spans="2:20" ht="18">
      <c r="B55" s="410" t="s">
        <v>209</v>
      </c>
    </row>
    <row r="56" spans="2:20" ht="18">
      <c r="B56" s="410" t="s">
        <v>210</v>
      </c>
    </row>
    <row r="79" spans="3:4">
      <c r="C79" s="395"/>
      <c r="D79"/>
    </row>
    <row r="80" spans="3:4">
      <c r="C80" s="394"/>
      <c r="D80"/>
    </row>
    <row r="81" spans="3:4">
      <c r="C81" s="394"/>
      <c r="D81"/>
    </row>
    <row r="82" spans="3:4">
      <c r="C82" s="394"/>
      <c r="D82"/>
    </row>
    <row r="83" spans="3:4">
      <c r="C83" s="394"/>
      <c r="D83"/>
    </row>
    <row r="84" spans="3:4">
      <c r="C84" s="394"/>
      <c r="D84"/>
    </row>
    <row r="85" spans="3:4">
      <c r="C85" s="394"/>
      <c r="D85"/>
    </row>
    <row r="86" spans="3:4">
      <c r="C86" s="394"/>
      <c r="D86"/>
    </row>
    <row r="87" spans="3:4">
      <c r="C87" s="394"/>
      <c r="D87"/>
    </row>
    <row r="88" spans="3:4">
      <c r="C88" s="394"/>
      <c r="D88"/>
    </row>
    <row r="89" spans="3:4">
      <c r="C89" s="394"/>
      <c r="D89"/>
    </row>
    <row r="90" spans="3:4">
      <c r="C90" s="394"/>
      <c r="D90"/>
    </row>
    <row r="91" spans="3:4">
      <c r="C91" s="394"/>
      <c r="D91"/>
    </row>
    <row r="92" spans="3:4">
      <c r="C92" s="394"/>
      <c r="D92"/>
    </row>
    <row r="93" spans="3:4">
      <c r="C93" s="394"/>
      <c r="D93"/>
    </row>
    <row r="94" spans="3:4">
      <c r="C94" s="394"/>
      <c r="D94"/>
    </row>
    <row r="95" spans="3:4">
      <c r="C95" s="394"/>
      <c r="D95"/>
    </row>
    <row r="96" spans="3:4">
      <c r="C96" s="394"/>
      <c r="D96"/>
    </row>
    <row r="97" spans="3:4">
      <c r="C97" s="394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M15" sqref="M15"/>
    </sheetView>
  </sheetViews>
  <sheetFormatPr baseColWidth="10" defaultRowHeight="12.75"/>
  <cols>
    <col min="1" max="1" width="3.28515625" style="18" customWidth="1"/>
    <col min="2" max="3" width="11.42578125" style="18"/>
    <col min="4" max="4" width="11.42578125" style="18" customWidth="1"/>
    <col min="5" max="16384" width="11.42578125" style="18"/>
  </cols>
  <sheetData>
    <row r="3" spans="1:10">
      <c r="C3" s="19"/>
    </row>
    <row r="6" spans="1:10" ht="35.25" customHeight="1">
      <c r="J6" s="7"/>
    </row>
    <row r="7" spans="1:10" ht="18.75">
      <c r="B7" s="429" t="s">
        <v>161</v>
      </c>
      <c r="C7" s="429"/>
      <c r="D7" s="429"/>
      <c r="E7" s="429"/>
      <c r="F7" s="429"/>
      <c r="G7" s="429"/>
      <c r="H7" s="429"/>
      <c r="I7" s="429"/>
    </row>
    <row r="8" spans="1:10" ht="24.95" customHeight="1">
      <c r="B8" s="20"/>
      <c r="C8" s="20"/>
      <c r="D8" s="20"/>
      <c r="E8" s="20"/>
      <c r="F8" s="21"/>
      <c r="G8" s="21"/>
      <c r="H8" s="22"/>
      <c r="I8" s="22"/>
    </row>
    <row r="9" spans="1:10" s="21" customFormat="1" ht="24" customHeight="1">
      <c r="B9" s="7" t="s">
        <v>177</v>
      </c>
      <c r="C9" s="7"/>
      <c r="D9" s="23"/>
      <c r="E9" s="20"/>
      <c r="H9" s="22"/>
      <c r="I9" s="22"/>
    </row>
    <row r="10" spans="1:10" s="21" customFormat="1" ht="24" customHeight="1">
      <c r="B10" s="7" t="s">
        <v>170</v>
      </c>
      <c r="C10" s="7"/>
      <c r="D10" s="7"/>
      <c r="E10" s="7"/>
      <c r="F10" s="7"/>
      <c r="G10" s="7"/>
      <c r="H10" s="24"/>
      <c r="I10" s="22"/>
    </row>
    <row r="11" spans="1:10" s="21" customFormat="1" ht="24" customHeight="1">
      <c r="A11" s="242"/>
      <c r="B11" s="7" t="s">
        <v>176</v>
      </c>
      <c r="C11" s="243"/>
      <c r="D11" s="243"/>
      <c r="E11" s="243"/>
      <c r="F11" s="243"/>
      <c r="G11" s="243"/>
      <c r="H11" s="22"/>
      <c r="I11" s="22"/>
    </row>
    <row r="12" spans="1:10" s="21" customFormat="1" ht="24" customHeight="1">
      <c r="B12" s="7" t="s">
        <v>164</v>
      </c>
      <c r="C12" s="7"/>
      <c r="D12" s="7"/>
      <c r="E12" s="7"/>
      <c r="H12" s="22"/>
      <c r="I12" s="22"/>
    </row>
    <row r="13" spans="1:10" s="21" customFormat="1" ht="24" customHeight="1">
      <c r="B13" s="7" t="s">
        <v>163</v>
      </c>
      <c r="C13" s="7"/>
      <c r="D13" s="7"/>
      <c r="E13" s="7"/>
      <c r="F13" s="7"/>
      <c r="H13" s="22"/>
      <c r="I13" s="22"/>
    </row>
    <row r="14" spans="1:10" s="21" customFormat="1" ht="24" customHeight="1">
      <c r="B14" s="7" t="s">
        <v>165</v>
      </c>
      <c r="C14" s="7"/>
      <c r="D14" s="7"/>
      <c r="E14" s="7"/>
      <c r="H14" s="22"/>
      <c r="I14" s="22"/>
    </row>
    <row r="15" spans="1:10" s="21" customFormat="1" ht="24" customHeight="1">
      <c r="B15" s="7" t="s">
        <v>167</v>
      </c>
      <c r="C15" s="7"/>
      <c r="D15" s="7"/>
      <c r="E15" s="7"/>
      <c r="H15" s="22"/>
      <c r="I15" s="22"/>
    </row>
    <row r="16" spans="1:10" s="21" customFormat="1" ht="24" customHeight="1">
      <c r="B16" s="7" t="s">
        <v>166</v>
      </c>
      <c r="C16" s="7"/>
      <c r="D16" s="7"/>
      <c r="E16" s="7"/>
      <c r="H16" s="22"/>
      <c r="I16" s="22"/>
    </row>
    <row r="17" spans="2:9" s="21" customFormat="1" ht="24" customHeight="1">
      <c r="B17" s="7" t="s">
        <v>168</v>
      </c>
      <c r="C17" s="7"/>
      <c r="D17" s="7"/>
      <c r="E17" s="7"/>
      <c r="F17" s="7"/>
      <c r="G17" s="7"/>
      <c r="H17" s="24"/>
      <c r="I17" s="24"/>
    </row>
    <row r="18" spans="2:9" s="21" customFormat="1" ht="24" customHeight="1">
      <c r="B18" s="7" t="s">
        <v>169</v>
      </c>
      <c r="C18" s="7"/>
      <c r="D18" s="7"/>
      <c r="E18" s="7"/>
      <c r="F18" s="7"/>
      <c r="G18" s="7"/>
      <c r="H18" s="24"/>
      <c r="I18" s="22"/>
    </row>
    <row r="19" spans="2:9" s="21" customFormat="1" ht="24" customHeight="1">
      <c r="B19" s="7" t="s">
        <v>171</v>
      </c>
      <c r="C19" s="7"/>
      <c r="D19" s="7"/>
      <c r="E19" s="7"/>
      <c r="F19" s="7"/>
      <c r="H19" s="22"/>
      <c r="I19" s="22"/>
    </row>
    <row r="20" spans="2:9" s="21" customFormat="1" ht="24" customHeight="1">
      <c r="B20" s="7" t="s">
        <v>172</v>
      </c>
      <c r="C20" s="7"/>
      <c r="D20" s="7"/>
      <c r="E20" s="7"/>
      <c r="H20" s="22"/>
      <c r="I20" s="22"/>
    </row>
    <row r="21" spans="2:9" ht="20.100000000000001" customHeight="1">
      <c r="B21" s="7" t="s">
        <v>187</v>
      </c>
      <c r="C21" s="7"/>
      <c r="D21" s="7"/>
      <c r="E21" s="7"/>
      <c r="F21" s="7"/>
      <c r="G21" s="7"/>
    </row>
    <row r="22" spans="2:9" ht="20.100000000000001" customHeight="1">
      <c r="B22" s="243" t="s">
        <v>198</v>
      </c>
      <c r="C22" s="7"/>
      <c r="D22" s="7"/>
      <c r="E22" s="7"/>
      <c r="F22" s="7"/>
      <c r="G22" s="7"/>
    </row>
    <row r="23" spans="2:9" ht="20.100000000000001" customHeight="1">
      <c r="B23" s="7"/>
      <c r="C23" s="25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X36" sqref="X36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6" style="29" customWidth="1"/>
    <col min="4" max="4" width="2" style="29" customWidth="1"/>
    <col min="5" max="5" width="12.710937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0.42578125" style="29" customWidth="1"/>
    <col min="10" max="10" width="1.140625" style="29" customWidth="1"/>
    <col min="11" max="11" width="12.7109375" style="29" customWidth="1"/>
    <col min="12" max="12" width="1.140625" style="29" customWidth="1"/>
    <col min="13" max="13" width="11.5703125" style="29" customWidth="1"/>
    <col min="14" max="14" width="1.140625" style="29" customWidth="1"/>
    <col min="15" max="15" width="10.42578125" style="29" customWidth="1"/>
    <col min="16" max="16" width="1.140625" style="29" customWidth="1"/>
    <col min="17" max="17" width="12.7109375" style="29" customWidth="1"/>
    <col min="18" max="18" width="1.140625" style="29" customWidth="1"/>
    <col min="19" max="19" width="11.5703125" style="29" customWidth="1"/>
    <col min="20" max="20" width="1.140625" style="29" customWidth="1"/>
    <col min="21" max="21" width="10.42578125" style="29" customWidth="1"/>
    <col min="22" max="22" width="3.28515625" style="29" customWidth="1"/>
    <col min="23" max="23" width="8.85546875" style="29" customWidth="1"/>
    <col min="24" max="28" width="11.28515625" style="29" customWidth="1"/>
    <col min="29" max="16384" width="11.5703125" style="29"/>
  </cols>
  <sheetData>
    <row r="1" spans="2:40" ht="65.849999999999994" customHeight="1">
      <c r="B1" s="26" t="s">
        <v>218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8"/>
      <c r="O1" s="27"/>
      <c r="P1" s="27"/>
      <c r="Q1" s="27"/>
      <c r="R1" s="28"/>
      <c r="S1" s="27"/>
      <c r="T1" s="28"/>
      <c r="U1" s="27"/>
      <c r="W1" s="7" t="s">
        <v>173</v>
      </c>
    </row>
    <row r="2" spans="2:40" ht="39.950000000000003" customHeight="1">
      <c r="B2" s="26" t="s">
        <v>133</v>
      </c>
      <c r="C2" s="27"/>
      <c r="D2" s="27"/>
      <c r="E2" s="27"/>
      <c r="F2" s="27"/>
      <c r="G2" s="27"/>
      <c r="H2" s="27"/>
      <c r="I2" s="27"/>
      <c r="J2" s="27"/>
      <c r="K2" s="27"/>
      <c r="L2" s="28"/>
      <c r="M2" s="27"/>
      <c r="N2" s="28"/>
      <c r="O2" s="27"/>
      <c r="P2" s="27"/>
      <c r="Q2" s="27"/>
      <c r="R2" s="28"/>
      <c r="S2" s="27"/>
      <c r="T2" s="28"/>
      <c r="U2" s="27"/>
    </row>
    <row r="3" spans="2:40" ht="43.15" customHeight="1">
      <c r="B3" s="30" t="s">
        <v>134</v>
      </c>
      <c r="C3" s="30"/>
      <c r="D3" s="30"/>
      <c r="E3" s="30"/>
      <c r="F3" s="30"/>
      <c r="G3" s="30"/>
      <c r="H3" s="30"/>
      <c r="I3" s="30"/>
      <c r="J3" s="30"/>
      <c r="K3" s="30"/>
      <c r="L3" s="349"/>
      <c r="M3" s="30"/>
      <c r="N3" s="349"/>
      <c r="O3" s="30"/>
      <c r="P3" s="30"/>
      <c r="Q3" s="30"/>
      <c r="R3" s="349"/>
      <c r="S3" s="30"/>
      <c r="T3" s="349"/>
      <c r="U3" s="30"/>
    </row>
    <row r="4" spans="2:40" ht="27.95" customHeight="1">
      <c r="B4" s="431" t="s">
        <v>135</v>
      </c>
      <c r="C4" s="431"/>
      <c r="D4" s="340"/>
      <c r="E4" s="432" t="s">
        <v>136</v>
      </c>
      <c r="F4" s="432"/>
      <c r="G4" s="432"/>
      <c r="H4" s="432"/>
      <c r="I4" s="432"/>
      <c r="J4" s="340"/>
      <c r="K4" s="432" t="s">
        <v>49</v>
      </c>
      <c r="L4" s="432"/>
      <c r="M4" s="432"/>
      <c r="N4" s="432"/>
      <c r="O4" s="432"/>
      <c r="P4" s="340"/>
      <c r="Q4" s="432" t="s">
        <v>50</v>
      </c>
      <c r="R4" s="432"/>
      <c r="S4" s="432"/>
      <c r="T4" s="432"/>
      <c r="U4" s="432"/>
    </row>
    <row r="5" spans="2:40" ht="4.5" customHeight="1">
      <c r="B5" s="245"/>
      <c r="C5" s="245"/>
      <c r="D5" s="244"/>
      <c r="E5" s="245"/>
      <c r="F5" s="341"/>
      <c r="G5" s="341"/>
      <c r="H5" s="341"/>
      <c r="I5" s="341"/>
      <c r="J5" s="245"/>
      <c r="K5" s="245"/>
      <c r="L5" s="341"/>
      <c r="M5" s="341"/>
      <c r="N5" s="341"/>
      <c r="O5" s="341"/>
      <c r="P5" s="245"/>
      <c r="Q5" s="245"/>
      <c r="R5" s="341"/>
      <c r="S5" s="341"/>
      <c r="T5" s="341"/>
      <c r="U5" s="341"/>
    </row>
    <row r="6" spans="2:40" ht="27.95" customHeight="1">
      <c r="B6" s="342" t="s">
        <v>137</v>
      </c>
      <c r="C6" s="343"/>
      <c r="D6" s="209"/>
      <c r="E6" s="344" t="s">
        <v>7</v>
      </c>
      <c r="F6" s="345"/>
      <c r="G6" s="344" t="s">
        <v>138</v>
      </c>
      <c r="H6" s="345"/>
      <c r="I6" s="344" t="s">
        <v>139</v>
      </c>
      <c r="J6" s="346"/>
      <c r="K6" s="344" t="s">
        <v>7</v>
      </c>
      <c r="L6" s="345"/>
      <c r="M6" s="344" t="s">
        <v>138</v>
      </c>
      <c r="N6" s="345"/>
      <c r="O6" s="344" t="s">
        <v>139</v>
      </c>
      <c r="P6" s="346"/>
      <c r="Q6" s="344" t="s">
        <v>7</v>
      </c>
      <c r="R6" s="345"/>
      <c r="S6" s="344" t="s">
        <v>138</v>
      </c>
      <c r="T6" s="345"/>
      <c r="U6" s="344" t="s">
        <v>139</v>
      </c>
    </row>
    <row r="7" spans="2:40" ht="9.9499999999999993" customHeight="1">
      <c r="L7" s="347"/>
      <c r="N7" s="347"/>
      <c r="R7" s="347"/>
      <c r="T7" s="347"/>
    </row>
    <row r="8" spans="2:40" ht="18.95" customHeight="1">
      <c r="B8" s="29" t="s">
        <v>140</v>
      </c>
      <c r="C8" s="31"/>
      <c r="D8" s="32"/>
      <c r="E8" s="33">
        <v>726048</v>
      </c>
      <c r="F8" s="33"/>
      <c r="G8" s="33">
        <v>764846.04417000012</v>
      </c>
      <c r="H8" s="33"/>
      <c r="I8" s="34">
        <v>1053.4372991455111</v>
      </c>
      <c r="J8" s="32"/>
      <c r="K8" s="33">
        <v>4598092</v>
      </c>
      <c r="L8" s="35"/>
      <c r="M8" s="33">
        <v>6469654.744660004</v>
      </c>
      <c r="N8" s="35"/>
      <c r="O8" s="34">
        <v>1407.0302953181458</v>
      </c>
      <c r="P8" s="32"/>
      <c r="Q8" s="33">
        <v>1747511</v>
      </c>
      <c r="R8" s="35"/>
      <c r="S8" s="33">
        <v>1453821.9151000008</v>
      </c>
      <c r="T8" s="35"/>
      <c r="U8" s="34">
        <v>831.93863449214393</v>
      </c>
      <c r="V8" s="34"/>
      <c r="W8" s="34"/>
      <c r="X8" s="228"/>
      <c r="Y8" s="228"/>
      <c r="Z8" s="228"/>
      <c r="AA8" s="228"/>
      <c r="AB8" s="229"/>
      <c r="AC8" s="228"/>
      <c r="AD8" s="228"/>
      <c r="AE8" s="228"/>
      <c r="AF8" s="228"/>
      <c r="AG8" s="228"/>
      <c r="AH8" s="229"/>
      <c r="AI8" s="228"/>
      <c r="AJ8" s="228"/>
      <c r="AK8" s="228"/>
      <c r="AL8" s="228"/>
      <c r="AM8" s="228"/>
      <c r="AN8" s="229"/>
    </row>
    <row r="9" spans="2:40" ht="27.95" customHeight="1">
      <c r="B9" s="29" t="s">
        <v>141</v>
      </c>
      <c r="C9" s="31"/>
      <c r="D9" s="32"/>
      <c r="E9" s="33">
        <v>113891</v>
      </c>
      <c r="F9" s="33"/>
      <c r="G9" s="33">
        <v>89535.521850000063</v>
      </c>
      <c r="H9" s="33"/>
      <c r="I9" s="34">
        <v>786.15098515247098</v>
      </c>
      <c r="J9" s="32"/>
      <c r="K9" s="33">
        <v>1324983</v>
      </c>
      <c r="L9" s="35"/>
      <c r="M9" s="33">
        <v>1111167.9910900006</v>
      </c>
      <c r="N9" s="35"/>
      <c r="O9" s="34">
        <v>838.6281115229408</v>
      </c>
      <c r="P9" s="32"/>
      <c r="Q9" s="33">
        <v>467530</v>
      </c>
      <c r="R9" s="35"/>
      <c r="S9" s="33">
        <v>263531.46152000013</v>
      </c>
      <c r="T9" s="35"/>
      <c r="U9" s="34">
        <v>563.66748982952981</v>
      </c>
      <c r="V9" s="34"/>
      <c r="W9" s="34"/>
      <c r="X9" s="228"/>
      <c r="Y9" s="228"/>
      <c r="Z9" s="228"/>
      <c r="AA9" s="228"/>
      <c r="AB9" s="229"/>
      <c r="AC9" s="228"/>
      <c r="AD9" s="228"/>
      <c r="AE9" s="228"/>
      <c r="AF9" s="228"/>
      <c r="AG9" s="228"/>
      <c r="AH9" s="229"/>
      <c r="AI9" s="228"/>
      <c r="AJ9" s="228"/>
      <c r="AK9" s="228"/>
      <c r="AL9" s="228"/>
      <c r="AM9" s="228"/>
      <c r="AN9" s="229"/>
    </row>
    <row r="10" spans="2:40" ht="27.95" customHeight="1">
      <c r="B10" s="29" t="s">
        <v>142</v>
      </c>
      <c r="C10" s="31"/>
      <c r="D10" s="32"/>
      <c r="E10" s="33">
        <v>6705</v>
      </c>
      <c r="F10" s="33"/>
      <c r="G10" s="33">
        <v>6976.3118999999988</v>
      </c>
      <c r="H10" s="33"/>
      <c r="I10" s="34">
        <v>1040.464116331096</v>
      </c>
      <c r="J10" s="32"/>
      <c r="K10" s="33">
        <v>65652</v>
      </c>
      <c r="L10" s="35"/>
      <c r="M10" s="33">
        <v>91824.250179999974</v>
      </c>
      <c r="N10" s="35"/>
      <c r="O10" s="34">
        <v>1398.6512243343689</v>
      </c>
      <c r="P10" s="32"/>
      <c r="Q10" s="33">
        <v>40741</v>
      </c>
      <c r="R10" s="35"/>
      <c r="S10" s="33">
        <v>31452.294449999994</v>
      </c>
      <c r="T10" s="35"/>
      <c r="U10" s="34">
        <v>772.00595100758437</v>
      </c>
      <c r="V10" s="34"/>
      <c r="W10" s="34"/>
      <c r="X10" s="228"/>
      <c r="Y10" s="228"/>
      <c r="Z10" s="228"/>
      <c r="AA10" s="228"/>
      <c r="AB10" s="229"/>
      <c r="AC10" s="228"/>
      <c r="AD10" s="228"/>
      <c r="AE10" s="228"/>
      <c r="AF10" s="228"/>
      <c r="AG10" s="228"/>
      <c r="AH10" s="229"/>
      <c r="AI10" s="228"/>
      <c r="AJ10" s="228"/>
      <c r="AK10" s="228"/>
      <c r="AL10" s="228"/>
      <c r="AM10" s="228"/>
      <c r="AN10" s="229"/>
    </row>
    <row r="11" spans="2:40" ht="27.95" customHeight="1">
      <c r="B11" s="29" t="s">
        <v>143</v>
      </c>
      <c r="C11" s="31"/>
      <c r="D11" s="32"/>
      <c r="E11" s="33">
        <v>1989</v>
      </c>
      <c r="F11" s="33"/>
      <c r="G11" s="33">
        <v>3415.6053099999999</v>
      </c>
      <c r="H11" s="33"/>
      <c r="I11" s="34">
        <v>1717.2475163398692</v>
      </c>
      <c r="J11" s="32"/>
      <c r="K11" s="33">
        <v>35174</v>
      </c>
      <c r="L11" s="35"/>
      <c r="M11" s="33">
        <v>86365.572519999958</v>
      </c>
      <c r="N11" s="35"/>
      <c r="O11" s="34">
        <v>2455.3810348552893</v>
      </c>
      <c r="P11" s="32"/>
      <c r="Q11" s="33">
        <v>20440</v>
      </c>
      <c r="R11" s="35"/>
      <c r="S11" s="33">
        <v>23565.526280000005</v>
      </c>
      <c r="T11" s="35"/>
      <c r="U11" s="34">
        <v>1152.9122446183956</v>
      </c>
      <c r="V11" s="34"/>
      <c r="W11" s="34"/>
      <c r="X11" s="228"/>
      <c r="Y11" s="228"/>
      <c r="Z11" s="228"/>
      <c r="AA11" s="228"/>
      <c r="AB11" s="229"/>
      <c r="AC11" s="228"/>
      <c r="AD11" s="228"/>
      <c r="AE11" s="228"/>
      <c r="AF11" s="228"/>
      <c r="AG11" s="228"/>
      <c r="AH11" s="229"/>
      <c r="AI11" s="228"/>
      <c r="AJ11" s="228"/>
      <c r="AK11" s="228"/>
      <c r="AL11" s="228"/>
      <c r="AM11" s="228"/>
      <c r="AN11" s="229"/>
    </row>
    <row r="12" spans="2:40" ht="27.95" customHeight="1">
      <c r="B12" s="29" t="s">
        <v>144</v>
      </c>
      <c r="C12" s="31"/>
      <c r="D12" s="32"/>
      <c r="E12" s="33">
        <v>85534</v>
      </c>
      <c r="F12" s="33"/>
      <c r="G12" s="33">
        <v>102536.84793999999</v>
      </c>
      <c r="H12" s="33"/>
      <c r="I12" s="34">
        <v>1198.7846697219818</v>
      </c>
      <c r="J12" s="32"/>
      <c r="K12" s="33">
        <v>54736</v>
      </c>
      <c r="L12" s="35"/>
      <c r="M12" s="33">
        <v>73037.353900000002</v>
      </c>
      <c r="N12" s="35"/>
      <c r="O12" s="34">
        <v>1334.3568017392577</v>
      </c>
      <c r="P12" s="32"/>
      <c r="Q12" s="33">
        <v>51432</v>
      </c>
      <c r="R12" s="35"/>
      <c r="S12" s="33">
        <v>49167.578859999994</v>
      </c>
      <c r="T12" s="35"/>
      <c r="U12" s="34">
        <v>955.97252410950364</v>
      </c>
      <c r="V12" s="34"/>
      <c r="W12" s="34"/>
      <c r="X12" s="228"/>
      <c r="Y12" s="228"/>
      <c r="Z12" s="228"/>
      <c r="AA12" s="228"/>
      <c r="AB12" s="229"/>
      <c r="AC12" s="228"/>
      <c r="AD12" s="228"/>
      <c r="AE12" s="228"/>
      <c r="AF12" s="228"/>
      <c r="AG12" s="228"/>
      <c r="AH12" s="229"/>
      <c r="AI12" s="228"/>
      <c r="AJ12" s="228"/>
      <c r="AK12" s="228"/>
      <c r="AL12" s="228"/>
      <c r="AM12" s="228"/>
      <c r="AN12" s="229"/>
    </row>
    <row r="13" spans="2:40" ht="27.95" customHeight="1">
      <c r="B13" s="29" t="s">
        <v>145</v>
      </c>
      <c r="C13" s="31"/>
      <c r="D13" s="32"/>
      <c r="E13" s="33">
        <v>11720</v>
      </c>
      <c r="F13" s="33"/>
      <c r="G13" s="33">
        <v>13576.053189999997</v>
      </c>
      <c r="H13" s="33"/>
      <c r="I13" s="34">
        <v>1158.3663131399314</v>
      </c>
      <c r="J13" s="32"/>
      <c r="K13" s="33">
        <v>10494</v>
      </c>
      <c r="L13" s="35"/>
      <c r="M13" s="33">
        <v>18248.184889999997</v>
      </c>
      <c r="N13" s="35"/>
      <c r="O13" s="34">
        <v>1738.9160367829234</v>
      </c>
      <c r="P13" s="32"/>
      <c r="Q13" s="33">
        <v>9611</v>
      </c>
      <c r="R13" s="35"/>
      <c r="S13" s="33">
        <v>12147.320330000004</v>
      </c>
      <c r="T13" s="35"/>
      <c r="U13" s="34">
        <v>1263.8976516491525</v>
      </c>
      <c r="V13" s="34"/>
      <c r="W13" s="34"/>
      <c r="X13" s="228"/>
      <c r="Y13" s="228"/>
      <c r="Z13" s="228"/>
      <c r="AA13" s="228"/>
      <c r="AB13" s="229"/>
      <c r="AC13" s="228"/>
      <c r="AD13" s="228"/>
      <c r="AE13" s="228"/>
      <c r="AF13" s="228"/>
      <c r="AG13" s="228"/>
      <c r="AH13" s="229"/>
      <c r="AI13" s="228"/>
      <c r="AJ13" s="228"/>
      <c r="AK13" s="228"/>
      <c r="AL13" s="228"/>
      <c r="AM13" s="228"/>
      <c r="AN13" s="229"/>
    </row>
    <row r="14" spans="2:40" ht="27.95" customHeight="1">
      <c r="B14" s="29" t="s">
        <v>146</v>
      </c>
      <c r="C14" s="31"/>
      <c r="D14" s="32"/>
      <c r="E14" s="33">
        <v>3894</v>
      </c>
      <c r="F14" s="33"/>
      <c r="G14" s="33">
        <v>1684.2965500000009</v>
      </c>
      <c r="H14" s="33"/>
      <c r="I14" s="34">
        <v>432.53635079609683</v>
      </c>
      <c r="J14" s="32"/>
      <c r="K14" s="33">
        <v>213166</v>
      </c>
      <c r="L14" s="35"/>
      <c r="M14" s="33">
        <v>89281.938979999948</v>
      </c>
      <c r="N14" s="35"/>
      <c r="O14" s="34">
        <v>418.83761472279792</v>
      </c>
      <c r="P14" s="32"/>
      <c r="Q14" s="33">
        <v>19348</v>
      </c>
      <c r="R14" s="35"/>
      <c r="S14" s="33">
        <v>8414.2378800000133</v>
      </c>
      <c r="T14" s="35"/>
      <c r="U14" s="34">
        <v>434.88928468058788</v>
      </c>
      <c r="V14" s="34"/>
      <c r="W14" s="34"/>
      <c r="X14" s="228"/>
      <c r="Y14" s="228"/>
      <c r="Z14" s="228"/>
      <c r="AA14" s="228"/>
      <c r="AB14" s="229"/>
      <c r="AC14" s="228"/>
      <c r="AD14" s="228"/>
      <c r="AE14" s="228"/>
      <c r="AF14" s="228"/>
      <c r="AG14" s="228"/>
      <c r="AH14" s="229"/>
      <c r="AI14" s="228"/>
      <c r="AJ14" s="228"/>
      <c r="AK14" s="228"/>
      <c r="AL14" s="228"/>
      <c r="AM14" s="228"/>
      <c r="AN14" s="229"/>
    </row>
    <row r="15" spans="2:40" ht="16.149999999999999" customHeight="1">
      <c r="C15" s="31"/>
      <c r="D15" s="32"/>
      <c r="E15" s="33"/>
      <c r="F15" s="33"/>
      <c r="G15" s="33"/>
      <c r="H15" s="33"/>
      <c r="I15" s="34"/>
      <c r="J15" s="32"/>
      <c r="K15" s="33"/>
      <c r="L15" s="35"/>
      <c r="M15" s="33"/>
      <c r="N15" s="35"/>
      <c r="O15" s="34"/>
      <c r="P15" s="32"/>
      <c r="Q15" s="33"/>
      <c r="R15" s="35"/>
      <c r="S15" s="33"/>
      <c r="T15" s="35"/>
      <c r="U15" s="34"/>
      <c r="X15" s="228"/>
      <c r="Y15" s="228"/>
      <c r="Z15" s="228"/>
      <c r="AA15" s="228"/>
      <c r="AB15" s="229"/>
      <c r="AC15" s="228"/>
      <c r="AD15" s="228"/>
      <c r="AE15" s="228"/>
      <c r="AF15" s="228"/>
      <c r="AG15" s="228"/>
      <c r="AH15" s="229"/>
      <c r="AI15" s="228"/>
      <c r="AJ15" s="228"/>
      <c r="AK15" s="228"/>
      <c r="AL15" s="228"/>
      <c r="AM15" s="228"/>
      <c r="AN15" s="229"/>
    </row>
    <row r="16" spans="2:40" ht="19.5" customHeight="1">
      <c r="B16" s="278" t="s">
        <v>147</v>
      </c>
      <c r="C16" s="274"/>
      <c r="D16" s="275"/>
      <c r="E16" s="274">
        <v>949781</v>
      </c>
      <c r="F16" s="274"/>
      <c r="G16" s="274">
        <v>982570.68091000104</v>
      </c>
      <c r="H16" s="274"/>
      <c r="I16" s="276">
        <v>1034.5234121444848</v>
      </c>
      <c r="J16" s="275"/>
      <c r="K16" s="274">
        <v>6302297</v>
      </c>
      <c r="L16" s="277"/>
      <c r="M16" s="274">
        <v>7939580.0362199927</v>
      </c>
      <c r="N16" s="277"/>
      <c r="O16" s="276">
        <v>1259.7914754287194</v>
      </c>
      <c r="P16" s="275"/>
      <c r="Q16" s="274">
        <v>2356613</v>
      </c>
      <c r="R16" s="277"/>
      <c r="S16" s="274">
        <v>1842100.3344200021</v>
      </c>
      <c r="T16" s="277"/>
      <c r="U16" s="276">
        <v>781.67282214771876</v>
      </c>
      <c r="X16" s="230"/>
      <c r="Y16" s="230"/>
      <c r="Z16" s="230"/>
      <c r="AA16" s="230"/>
      <c r="AB16" s="231"/>
      <c r="AC16" s="230"/>
      <c r="AD16" s="230"/>
      <c r="AE16" s="230"/>
      <c r="AF16" s="230"/>
      <c r="AG16" s="230"/>
      <c r="AH16" s="231"/>
      <c r="AI16" s="230"/>
      <c r="AJ16" s="230"/>
      <c r="AK16" s="230"/>
      <c r="AL16" s="230"/>
      <c r="AM16" s="230"/>
      <c r="AN16" s="231"/>
    </row>
    <row r="17" spans="2:23" ht="13.9" customHeight="1">
      <c r="B17" s="26"/>
      <c r="C17" s="27"/>
      <c r="D17" s="27"/>
      <c r="E17" s="375"/>
      <c r="F17" s="375"/>
      <c r="G17" s="375"/>
      <c r="H17" s="375"/>
      <c r="I17" s="375"/>
      <c r="J17" s="375"/>
      <c r="K17" s="375"/>
      <c r="L17" s="376"/>
      <c r="M17" s="375"/>
      <c r="N17" s="376"/>
      <c r="O17" s="375"/>
      <c r="P17" s="375"/>
      <c r="Q17" s="375"/>
      <c r="R17" s="376"/>
      <c r="S17" s="375"/>
      <c r="T17" s="376"/>
      <c r="U17" s="375"/>
    </row>
    <row r="18" spans="2:23" ht="50.25" customHeight="1">
      <c r="B18" s="430"/>
      <c r="C18" s="430"/>
      <c r="D18" s="30"/>
      <c r="O18" s="29" t="s">
        <v>128</v>
      </c>
      <c r="Q18" s="29" t="s">
        <v>128</v>
      </c>
      <c r="S18" s="29" t="s">
        <v>128</v>
      </c>
      <c r="U18" s="29" t="s">
        <v>128</v>
      </c>
    </row>
    <row r="19" spans="2:23" ht="9.9499999999999993" customHeight="1">
      <c r="B19" s="430"/>
      <c r="C19" s="430"/>
      <c r="D19" s="30"/>
    </row>
    <row r="20" spans="2:23" ht="27.95" customHeight="1">
      <c r="B20" s="431" t="s">
        <v>135</v>
      </c>
      <c r="C20" s="431"/>
      <c r="D20" s="340"/>
      <c r="E20" s="432" t="s">
        <v>107</v>
      </c>
      <c r="F20" s="432"/>
      <c r="G20" s="432"/>
      <c r="H20" s="432"/>
      <c r="I20" s="432"/>
      <c r="J20" s="377"/>
      <c r="K20" s="432" t="s">
        <v>108</v>
      </c>
      <c r="L20" s="432"/>
      <c r="M20" s="432"/>
      <c r="N20" s="432"/>
      <c r="O20" s="432"/>
      <c r="P20" s="377"/>
      <c r="Q20" s="432" t="s">
        <v>148</v>
      </c>
      <c r="R20" s="432"/>
      <c r="S20" s="432"/>
      <c r="T20" s="432"/>
      <c r="U20" s="432"/>
    </row>
    <row r="21" spans="2:23" ht="4.5" customHeight="1">
      <c r="B21" s="245"/>
      <c r="C21" s="245"/>
      <c r="D21" s="244"/>
      <c r="E21" s="245"/>
      <c r="F21" s="341"/>
      <c r="G21" s="341"/>
      <c r="H21" s="341"/>
      <c r="I21" s="341"/>
      <c r="J21" s="245"/>
      <c r="K21" s="245"/>
      <c r="L21" s="341"/>
      <c r="M21" s="341"/>
      <c r="N21" s="341"/>
      <c r="O21" s="341"/>
      <c r="P21" s="245"/>
      <c r="Q21" s="245"/>
      <c r="R21" s="341"/>
      <c r="S21" s="341"/>
      <c r="T21" s="341"/>
      <c r="U21" s="341"/>
    </row>
    <row r="22" spans="2:23" ht="27.95" customHeight="1">
      <c r="B22" s="342" t="s">
        <v>137</v>
      </c>
      <c r="C22" s="343"/>
      <c r="D22" s="209"/>
      <c r="E22" s="344" t="s">
        <v>7</v>
      </c>
      <c r="F22" s="345"/>
      <c r="G22" s="344" t="s">
        <v>138</v>
      </c>
      <c r="H22" s="345"/>
      <c r="I22" s="344" t="s">
        <v>139</v>
      </c>
      <c r="J22" s="346"/>
      <c r="K22" s="344" t="s">
        <v>7</v>
      </c>
      <c r="L22" s="345"/>
      <c r="M22" s="344" t="s">
        <v>138</v>
      </c>
      <c r="N22" s="345"/>
      <c r="O22" s="344" t="s">
        <v>139</v>
      </c>
      <c r="P22" s="346"/>
      <c r="Q22" s="344" t="s">
        <v>7</v>
      </c>
      <c r="R22" s="345"/>
      <c r="S22" s="344" t="s">
        <v>138</v>
      </c>
      <c r="T22" s="345"/>
      <c r="U22" s="344" t="s">
        <v>139</v>
      </c>
    </row>
    <row r="23" spans="2:23" ht="9.9499999999999993" customHeight="1">
      <c r="B23" s="436"/>
      <c r="C23" s="436"/>
      <c r="L23" s="347"/>
      <c r="N23" s="347"/>
      <c r="R23" s="348"/>
      <c r="T23" s="348"/>
    </row>
    <row r="24" spans="2:23" ht="19.5" customHeight="1">
      <c r="B24" s="29" t="s">
        <v>140</v>
      </c>
      <c r="C24" s="31"/>
      <c r="D24" s="32"/>
      <c r="E24" s="33">
        <v>259698</v>
      </c>
      <c r="F24" s="33"/>
      <c r="G24" s="33">
        <v>117360.74585000009</v>
      </c>
      <c r="H24" s="33"/>
      <c r="I24" s="34">
        <v>451.91239766960121</v>
      </c>
      <c r="J24" s="32"/>
      <c r="K24" s="33">
        <v>32335</v>
      </c>
      <c r="L24" s="35"/>
      <c r="M24" s="33">
        <v>21572.49961000001</v>
      </c>
      <c r="N24" s="35"/>
      <c r="O24" s="34">
        <v>667.15632008659384</v>
      </c>
      <c r="P24" s="32"/>
      <c r="Q24" s="33">
        <v>7363684</v>
      </c>
      <c r="R24" s="35"/>
      <c r="S24" s="33">
        <v>8827255.9493900277</v>
      </c>
      <c r="T24" s="35"/>
      <c r="U24" s="34">
        <v>1198.7553987093997</v>
      </c>
      <c r="W24" s="37"/>
    </row>
    <row r="25" spans="2:23" ht="27.95" customHeight="1">
      <c r="B25" s="29" t="s">
        <v>141</v>
      </c>
      <c r="C25" s="31"/>
      <c r="D25" s="32"/>
      <c r="E25" s="33">
        <v>63305</v>
      </c>
      <c r="F25" s="33"/>
      <c r="G25" s="33">
        <v>22946.176339999991</v>
      </c>
      <c r="H25" s="33"/>
      <c r="I25" s="34">
        <v>362.47020519706172</v>
      </c>
      <c r="J25" s="32"/>
      <c r="K25" s="33">
        <v>9922</v>
      </c>
      <c r="L25" s="35"/>
      <c r="M25" s="33">
        <v>4925.4824899999994</v>
      </c>
      <c r="N25" s="35"/>
      <c r="O25" s="34">
        <v>496.42032755492835</v>
      </c>
      <c r="P25" s="32"/>
      <c r="Q25" s="33">
        <v>1979631</v>
      </c>
      <c r="R25" s="35"/>
      <c r="S25" s="33">
        <v>1492106.6332900019</v>
      </c>
      <c r="T25" s="35"/>
      <c r="U25" s="34">
        <v>753.72967653567855</v>
      </c>
      <c r="W25" s="37"/>
    </row>
    <row r="26" spans="2:23" ht="27.95" customHeight="1">
      <c r="B26" s="29" t="s">
        <v>142</v>
      </c>
      <c r="C26" s="31"/>
      <c r="D26" s="32"/>
      <c r="E26" s="33">
        <v>4825</v>
      </c>
      <c r="F26" s="33"/>
      <c r="G26" s="33">
        <v>2555.9198600000004</v>
      </c>
      <c r="H26" s="33"/>
      <c r="I26" s="34">
        <v>529.72432331606228</v>
      </c>
      <c r="J26" s="32"/>
      <c r="K26" s="33">
        <v>1242</v>
      </c>
      <c r="L26" s="35"/>
      <c r="M26" s="33">
        <v>844.63473999999997</v>
      </c>
      <c r="N26" s="35"/>
      <c r="O26" s="34">
        <v>680.06017713365543</v>
      </c>
      <c r="P26" s="32"/>
      <c r="Q26" s="33">
        <v>119165</v>
      </c>
      <c r="R26" s="35"/>
      <c r="S26" s="33">
        <v>133653.41112999996</v>
      </c>
      <c r="T26" s="35"/>
      <c r="U26" s="34">
        <v>1121.582772877942</v>
      </c>
      <c r="W26" s="37"/>
    </row>
    <row r="27" spans="2:23" ht="27.95" customHeight="1">
      <c r="B27" s="29" t="s">
        <v>143</v>
      </c>
      <c r="C27" s="31"/>
      <c r="D27" s="32"/>
      <c r="E27" s="33">
        <v>1886</v>
      </c>
      <c r="F27" s="33"/>
      <c r="G27" s="33">
        <v>1493.6669199999994</v>
      </c>
      <c r="H27" s="33"/>
      <c r="I27" s="34">
        <v>791.97609756097529</v>
      </c>
      <c r="J27" s="32"/>
      <c r="K27" s="33">
        <v>648</v>
      </c>
      <c r="L27" s="35"/>
      <c r="M27" s="33">
        <v>683.89392000000009</v>
      </c>
      <c r="N27" s="35"/>
      <c r="O27" s="34">
        <v>1055.3918518518519</v>
      </c>
      <c r="P27" s="32"/>
      <c r="Q27" s="33">
        <v>60137</v>
      </c>
      <c r="R27" s="35"/>
      <c r="S27" s="33">
        <v>115524.26494999995</v>
      </c>
      <c r="T27" s="35"/>
      <c r="U27" s="34">
        <v>1921.018091191778</v>
      </c>
      <c r="W27" s="37"/>
    </row>
    <row r="28" spans="2:23" ht="27.95" customHeight="1">
      <c r="B28" s="29" t="s">
        <v>144</v>
      </c>
      <c r="C28" s="31"/>
      <c r="D28" s="32"/>
      <c r="E28" s="33">
        <v>10560</v>
      </c>
      <c r="F28" s="33"/>
      <c r="G28" s="33">
        <v>4772.2027199999993</v>
      </c>
      <c r="H28" s="33"/>
      <c r="I28" s="34">
        <v>451.91313636363634</v>
      </c>
      <c r="J28" s="32"/>
      <c r="K28" s="33">
        <v>490</v>
      </c>
      <c r="L28" s="35"/>
      <c r="M28" s="33">
        <v>483.65929999999992</v>
      </c>
      <c r="N28" s="35"/>
      <c r="O28" s="34">
        <v>987.05979591836717</v>
      </c>
      <c r="P28" s="32"/>
      <c r="Q28" s="33">
        <v>202752</v>
      </c>
      <c r="R28" s="35"/>
      <c r="S28" s="33">
        <v>229997.64272000006</v>
      </c>
      <c r="T28" s="35"/>
      <c r="U28" s="34">
        <v>1134.3791564078285</v>
      </c>
      <c r="W28" s="37"/>
    </row>
    <row r="29" spans="2:23" ht="27.95" customHeight="1">
      <c r="B29" s="29" t="s">
        <v>145</v>
      </c>
      <c r="C29" s="31"/>
      <c r="D29" s="32"/>
      <c r="E29" s="33">
        <v>1037</v>
      </c>
      <c r="F29" s="33"/>
      <c r="G29" s="33">
        <v>854.46742999999992</v>
      </c>
      <c r="H29" s="33"/>
      <c r="I29" s="34">
        <v>823.98016393442617</v>
      </c>
      <c r="J29" s="32"/>
      <c r="K29" s="33">
        <v>197</v>
      </c>
      <c r="L29" s="35"/>
      <c r="M29" s="33">
        <v>252.39917999999997</v>
      </c>
      <c r="N29" s="35"/>
      <c r="O29" s="34">
        <v>1281.2141116751268</v>
      </c>
      <c r="P29" s="32"/>
      <c r="Q29" s="33">
        <v>33059</v>
      </c>
      <c r="R29" s="35"/>
      <c r="S29" s="33">
        <v>45078.425019999944</v>
      </c>
      <c r="T29" s="35"/>
      <c r="U29" s="34">
        <v>1363.5749726246995</v>
      </c>
      <c r="W29" s="37"/>
    </row>
    <row r="30" spans="2:23" ht="27.95" customHeight="1">
      <c r="B30" s="29" t="s">
        <v>146</v>
      </c>
      <c r="C30" s="31"/>
      <c r="D30" s="32"/>
      <c r="E30" s="33"/>
      <c r="F30" s="33"/>
      <c r="G30" s="33"/>
      <c r="H30" s="33"/>
      <c r="I30" s="34"/>
      <c r="J30" s="32"/>
      <c r="K30" s="33"/>
      <c r="L30" s="35"/>
      <c r="M30" s="33"/>
      <c r="N30" s="35"/>
      <c r="O30" s="34"/>
      <c r="P30" s="32"/>
      <c r="Q30" s="33">
        <v>236408</v>
      </c>
      <c r="R30" s="35"/>
      <c r="S30" s="33">
        <v>99380.473409999962</v>
      </c>
      <c r="T30" s="35"/>
      <c r="U30" s="34">
        <v>420.37694752292634</v>
      </c>
      <c r="W30" s="37"/>
    </row>
    <row r="31" spans="2:23" ht="16.149999999999999" customHeight="1">
      <c r="C31" s="31"/>
      <c r="D31" s="32"/>
      <c r="E31" s="33"/>
      <c r="F31" s="33"/>
      <c r="G31" s="33"/>
      <c r="H31" s="33"/>
      <c r="I31" s="34"/>
      <c r="J31" s="32"/>
      <c r="K31" s="33"/>
      <c r="L31" s="35"/>
      <c r="M31" s="33"/>
      <c r="N31" s="35"/>
      <c r="O31" s="34"/>
      <c r="P31" s="32"/>
      <c r="Q31" s="33"/>
      <c r="R31" s="35"/>
      <c r="S31" s="33"/>
      <c r="T31" s="35"/>
      <c r="U31" s="34"/>
      <c r="W31" s="37"/>
    </row>
    <row r="32" spans="2:23" ht="24" customHeight="1">
      <c r="B32" s="278" t="s">
        <v>147</v>
      </c>
      <c r="C32" s="274"/>
      <c r="D32" s="275"/>
      <c r="E32" s="274">
        <v>341311</v>
      </c>
      <c r="F32" s="274"/>
      <c r="G32" s="274">
        <v>149983.17912000002</v>
      </c>
      <c r="H32" s="274"/>
      <c r="I32" s="276">
        <v>439.43259701562505</v>
      </c>
      <c r="J32" s="275"/>
      <c r="K32" s="274">
        <v>44834</v>
      </c>
      <c r="L32" s="277"/>
      <c r="M32" s="274">
        <v>28762.569240000015</v>
      </c>
      <c r="N32" s="277"/>
      <c r="O32" s="276">
        <v>641.53475576571395</v>
      </c>
      <c r="P32" s="275"/>
      <c r="Q32" s="274">
        <v>9994836</v>
      </c>
      <c r="R32" s="277"/>
      <c r="S32" s="274">
        <v>10942996.799909994</v>
      </c>
      <c r="T32" s="277"/>
      <c r="U32" s="276">
        <v>1094.865068312276</v>
      </c>
      <c r="W32" s="37"/>
    </row>
    <row r="33" spans="2:40" ht="9.9499999999999993" customHeight="1">
      <c r="B33" s="437"/>
      <c r="C33" s="437"/>
      <c r="D33" s="32"/>
      <c r="J33" s="32"/>
      <c r="P33" s="32"/>
    </row>
    <row r="34" spans="2:40" ht="50.1" customHeight="1">
      <c r="B34" s="437"/>
      <c r="C34" s="437"/>
      <c r="D34" s="32"/>
      <c r="E34" s="29" t="s">
        <v>128</v>
      </c>
      <c r="G34" s="29" t="s">
        <v>128</v>
      </c>
      <c r="I34" s="29" t="s">
        <v>128</v>
      </c>
      <c r="J34" s="31"/>
      <c r="K34" s="29" t="s">
        <v>128</v>
      </c>
      <c r="M34" s="29" t="s">
        <v>128</v>
      </c>
      <c r="O34" s="29" t="s">
        <v>128</v>
      </c>
      <c r="Q34" s="29" t="s">
        <v>128</v>
      </c>
      <c r="S34" s="29" t="s">
        <v>128</v>
      </c>
      <c r="U34" s="29" t="s">
        <v>128</v>
      </c>
    </row>
    <row r="35" spans="2:40" ht="68.099999999999994" customHeight="1">
      <c r="B35" s="26" t="s">
        <v>149</v>
      </c>
      <c r="C35" s="2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40" ht="27.95" customHeight="1">
      <c r="B36" s="39" t="s">
        <v>219</v>
      </c>
      <c r="C36" s="2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40" ht="24.95" customHeight="1">
      <c r="B37" s="438"/>
      <c r="C37" s="438"/>
      <c r="D37" s="30"/>
      <c r="E37" s="30"/>
      <c r="F37" s="30"/>
      <c r="G37" s="30"/>
      <c r="H37" s="30"/>
      <c r="I37" s="30"/>
      <c r="J37" s="30"/>
      <c r="K37" s="30"/>
      <c r="L37" s="349"/>
      <c r="M37" s="30"/>
      <c r="N37" s="349"/>
      <c r="O37" s="30"/>
      <c r="P37" s="30"/>
      <c r="Q37" s="30"/>
      <c r="R37" s="349"/>
      <c r="S37" s="30"/>
      <c r="T37" s="349"/>
      <c r="U37" s="30"/>
    </row>
    <row r="38" spans="2:40" ht="27.95" customHeight="1">
      <c r="B38" s="432" t="s">
        <v>151</v>
      </c>
      <c r="C38" s="439"/>
      <c r="D38" s="350"/>
      <c r="E38" s="432" t="s">
        <v>150</v>
      </c>
      <c r="F38" s="433"/>
      <c r="G38" s="433"/>
      <c r="H38" s="433"/>
      <c r="I38" s="433"/>
      <c r="J38" s="350"/>
      <c r="K38" s="432" t="s">
        <v>147</v>
      </c>
      <c r="L38" s="433"/>
      <c r="M38" s="433"/>
      <c r="N38" s="433"/>
      <c r="O38" s="433"/>
      <c r="P38" s="350"/>
      <c r="Q38" s="434" t="s">
        <v>174</v>
      </c>
      <c r="R38" s="435"/>
      <c r="S38" s="435"/>
      <c r="T38" s="435"/>
      <c r="U38" s="435"/>
      <c r="X38" s="228"/>
      <c r="Y38" s="233"/>
      <c r="Z38" s="228"/>
      <c r="AA38" s="232"/>
      <c r="AB38" s="229"/>
      <c r="AC38" s="232"/>
      <c r="AD38" s="228"/>
      <c r="AE38" s="233"/>
      <c r="AF38" s="228"/>
      <c r="AG38" s="232"/>
      <c r="AH38" s="229"/>
      <c r="AI38" s="232"/>
      <c r="AJ38" s="229"/>
      <c r="AK38" s="229"/>
      <c r="AL38" s="229"/>
      <c r="AM38" s="229"/>
      <c r="AN38" s="229"/>
    </row>
    <row r="39" spans="2:40" ht="4.5" customHeight="1">
      <c r="B39" s="432"/>
      <c r="C39" s="439"/>
      <c r="D39" s="352"/>
      <c r="E39" s="341"/>
      <c r="F39" s="353"/>
      <c r="G39" s="353"/>
      <c r="H39" s="353"/>
      <c r="I39" s="353"/>
      <c r="J39" s="352"/>
      <c r="K39" s="341"/>
      <c r="L39" s="353"/>
      <c r="M39" s="353"/>
      <c r="N39" s="353"/>
      <c r="O39" s="353"/>
      <c r="P39" s="352"/>
      <c r="Q39" s="341"/>
      <c r="R39" s="353"/>
      <c r="S39" s="353"/>
      <c r="T39" s="353"/>
      <c r="U39" s="353"/>
      <c r="X39" s="228"/>
      <c r="Y39" s="233"/>
      <c r="Z39" s="228"/>
      <c r="AA39" s="232"/>
      <c r="AB39" s="229"/>
      <c r="AC39" s="232"/>
      <c r="AD39" s="228"/>
      <c r="AE39" s="233"/>
      <c r="AF39" s="228"/>
      <c r="AG39" s="232"/>
      <c r="AH39" s="229"/>
      <c r="AI39" s="232"/>
      <c r="AJ39" s="229"/>
      <c r="AK39" s="229"/>
      <c r="AL39" s="229"/>
      <c r="AM39" s="229"/>
      <c r="AN39" s="229"/>
    </row>
    <row r="40" spans="2:40" ht="27.95" customHeight="1">
      <c r="B40" s="439" t="s">
        <v>151</v>
      </c>
      <c r="C40" s="439"/>
      <c r="D40" s="209"/>
      <c r="E40" s="344" t="s">
        <v>7</v>
      </c>
      <c r="F40" s="351"/>
      <c r="G40" s="344"/>
      <c r="H40" s="351"/>
      <c r="I40" s="344" t="s">
        <v>139</v>
      </c>
      <c r="J40" s="346"/>
      <c r="K40" s="344" t="s">
        <v>7</v>
      </c>
      <c r="L40" s="345"/>
      <c r="M40" s="344"/>
      <c r="N40" s="345"/>
      <c r="O40" s="344" t="s">
        <v>139</v>
      </c>
      <c r="P40" s="346"/>
      <c r="Q40" s="344" t="s">
        <v>7</v>
      </c>
      <c r="R40" s="345"/>
      <c r="S40" s="344"/>
      <c r="T40" s="345"/>
      <c r="U40" s="344" t="s">
        <v>139</v>
      </c>
      <c r="X40" s="228"/>
      <c r="Y40" s="233"/>
      <c r="Z40" s="228"/>
      <c r="AA40" s="232"/>
      <c r="AB40" s="229"/>
      <c r="AC40" s="232"/>
      <c r="AD40" s="228"/>
      <c r="AE40" s="233"/>
      <c r="AF40" s="228"/>
      <c r="AG40" s="232"/>
      <c r="AH40" s="229"/>
      <c r="AI40" s="232"/>
      <c r="AJ40" s="229"/>
      <c r="AK40" s="229"/>
      <c r="AL40" s="229"/>
      <c r="AM40" s="229"/>
      <c r="AN40" s="229"/>
    </row>
    <row r="41" spans="2:40" ht="9.9499999999999993" customHeight="1">
      <c r="B41" s="436"/>
      <c r="C41" s="436"/>
      <c r="X41" s="228"/>
      <c r="Y41" s="233"/>
      <c r="Z41" s="228"/>
      <c r="AA41" s="232"/>
      <c r="AB41" s="229"/>
      <c r="AC41" s="232"/>
      <c r="AD41" s="228"/>
      <c r="AE41" s="233"/>
      <c r="AF41" s="228"/>
      <c r="AG41" s="232"/>
      <c r="AH41" s="229"/>
      <c r="AI41" s="232"/>
      <c r="AJ41" s="229"/>
      <c r="AK41" s="229"/>
      <c r="AL41" s="229"/>
      <c r="AM41" s="229"/>
      <c r="AN41" s="229"/>
    </row>
    <row r="42" spans="2:40" ht="18" customHeight="1">
      <c r="B42" s="29" t="s">
        <v>48</v>
      </c>
      <c r="E42" s="33">
        <v>6751</v>
      </c>
      <c r="F42" s="428"/>
      <c r="G42" s="33"/>
      <c r="I42" s="34">
        <v>1003.271067989928</v>
      </c>
      <c r="K42" s="33">
        <v>8563</v>
      </c>
      <c r="L42" s="33"/>
      <c r="M42" s="33"/>
      <c r="O42" s="34">
        <v>980.61103818755157</v>
      </c>
      <c r="Q42" s="34">
        <v>78.839191872007476</v>
      </c>
      <c r="R42" s="34"/>
      <c r="S42" s="34"/>
      <c r="T42" s="34"/>
      <c r="U42" s="34">
        <v>102.31080713146557</v>
      </c>
    </row>
    <row r="43" spans="2:40" ht="9.9499999999999993" customHeight="1">
      <c r="E43" s="33"/>
      <c r="F43" s="428"/>
      <c r="G43" s="33"/>
      <c r="I43" s="34"/>
      <c r="K43" s="33"/>
      <c r="L43" s="33"/>
      <c r="M43" s="33"/>
      <c r="O43" s="34"/>
      <c r="Q43" s="34"/>
      <c r="R43" s="34"/>
      <c r="S43" s="34"/>
      <c r="T43" s="34"/>
      <c r="U43" s="34"/>
    </row>
    <row r="44" spans="2:40" ht="18" customHeight="1">
      <c r="B44" s="29" t="s">
        <v>49</v>
      </c>
      <c r="E44" s="33">
        <v>25653</v>
      </c>
      <c r="F44" s="428"/>
      <c r="G44" s="33"/>
      <c r="I44" s="34">
        <v>1469.4611889447629</v>
      </c>
      <c r="K44" s="33">
        <v>31077</v>
      </c>
      <c r="L44" s="33"/>
      <c r="M44" s="33"/>
      <c r="O44" s="34">
        <v>1378.6518119509606</v>
      </c>
      <c r="Q44" s="34">
        <v>82.54657785500531</v>
      </c>
      <c r="R44" s="34"/>
      <c r="S44" s="34"/>
      <c r="T44" s="34"/>
      <c r="U44" s="34">
        <v>106.58682462146088</v>
      </c>
    </row>
    <row r="45" spans="2:40" ht="9.9499999999999993" customHeight="1">
      <c r="B45" s="437"/>
      <c r="C45" s="437"/>
      <c r="D45" s="354"/>
      <c r="E45" s="362"/>
      <c r="F45" s="362"/>
      <c r="G45" s="362"/>
      <c r="H45" s="362"/>
      <c r="I45" s="362"/>
      <c r="J45" s="354"/>
      <c r="K45" s="31"/>
      <c r="L45" s="363"/>
      <c r="M45" s="31"/>
      <c r="N45" s="363"/>
      <c r="O45" s="31"/>
      <c r="P45" s="354"/>
      <c r="R45" s="364"/>
      <c r="T45" s="364"/>
    </row>
    <row r="46" spans="2:40">
      <c r="D46" s="34"/>
      <c r="E46" s="34"/>
      <c r="F46" s="34"/>
      <c r="G46" s="34"/>
      <c r="H46" s="34"/>
      <c r="I46" s="34"/>
    </row>
    <row r="47" spans="2:40">
      <c r="D47" s="34"/>
      <c r="E47" s="34"/>
      <c r="F47" s="34"/>
      <c r="G47" s="34"/>
      <c r="H47" s="34"/>
      <c r="I47" s="34"/>
    </row>
    <row r="48" spans="2:40">
      <c r="D48" s="34"/>
      <c r="E48" s="34"/>
      <c r="F48" s="34"/>
      <c r="G48" s="34"/>
      <c r="H48" s="34"/>
      <c r="I48" s="34"/>
      <c r="Q48" s="40"/>
    </row>
    <row r="49" spans="4:9">
      <c r="D49" s="34"/>
      <c r="E49" s="34"/>
      <c r="F49" s="34"/>
      <c r="G49" s="34"/>
      <c r="H49" s="34"/>
      <c r="I49" s="34"/>
    </row>
    <row r="50" spans="4:9">
      <c r="D50" s="34"/>
      <c r="E50" s="34"/>
      <c r="F50" s="34"/>
      <c r="G50" s="34"/>
      <c r="H50" s="34"/>
      <c r="I50" s="34"/>
    </row>
    <row r="51" spans="4:9">
      <c r="D51" s="34"/>
      <c r="E51" s="34"/>
      <c r="F51" s="34"/>
      <c r="G51" s="34"/>
      <c r="H51" s="34"/>
      <c r="I51" s="34"/>
    </row>
    <row r="52" spans="4:9">
      <c r="D52" s="34"/>
      <c r="E52" s="34"/>
      <c r="F52" s="34"/>
      <c r="G52" s="34"/>
      <c r="H52" s="34"/>
      <c r="I52" s="34"/>
    </row>
    <row r="53" spans="4:9">
      <c r="D53" s="34"/>
      <c r="E53" s="34"/>
      <c r="F53" s="34"/>
      <c r="G53" s="34"/>
      <c r="H53" s="34"/>
      <c r="I53" s="34"/>
    </row>
    <row r="54" spans="4:9">
      <c r="D54" s="34"/>
      <c r="E54" s="34"/>
      <c r="F54" s="34"/>
      <c r="G54" s="34"/>
      <c r="H54" s="34"/>
      <c r="I54" s="34"/>
    </row>
    <row r="55" spans="4:9">
      <c r="D55" s="34"/>
      <c r="E55" s="34"/>
      <c r="F55" s="34"/>
      <c r="G55" s="34"/>
      <c r="H55" s="34"/>
      <c r="I55" s="34"/>
    </row>
    <row r="56" spans="4:9">
      <c r="D56" s="34"/>
      <c r="E56" s="34"/>
      <c r="F56" s="34"/>
      <c r="G56" s="34"/>
      <c r="H56" s="34"/>
      <c r="I56" s="34"/>
    </row>
    <row r="57" spans="4:9">
      <c r="D57" s="34"/>
      <c r="E57" s="34"/>
      <c r="F57" s="34"/>
      <c r="G57" s="34"/>
      <c r="H57" s="34"/>
      <c r="I57" s="34"/>
    </row>
    <row r="58" spans="4:9">
      <c r="D58" s="34"/>
      <c r="E58" s="34"/>
      <c r="F58" s="34"/>
      <c r="G58" s="34"/>
      <c r="H58" s="34"/>
      <c r="I58" s="34"/>
    </row>
    <row r="59" spans="4:9">
      <c r="D59" s="34"/>
      <c r="E59" s="34"/>
      <c r="F59" s="34"/>
      <c r="G59" s="34"/>
      <c r="H59" s="34"/>
      <c r="I59" s="34"/>
    </row>
    <row r="60" spans="4:9">
      <c r="D60" s="34"/>
      <c r="E60" s="34"/>
      <c r="F60" s="34"/>
      <c r="G60" s="34"/>
      <c r="H60" s="34"/>
      <c r="I60" s="34"/>
    </row>
    <row r="61" spans="4:9">
      <c r="D61" s="34"/>
      <c r="E61" s="34"/>
      <c r="F61" s="34"/>
      <c r="G61" s="34"/>
      <c r="H61" s="34"/>
      <c r="I61" s="34"/>
    </row>
    <row r="62" spans="4:9">
      <c r="D62" s="34"/>
      <c r="E62" s="34"/>
      <c r="F62" s="34"/>
      <c r="G62" s="34"/>
      <c r="H62" s="34"/>
      <c r="I62" s="34"/>
    </row>
    <row r="63" spans="4:9">
      <c r="D63" s="34"/>
      <c r="E63" s="34"/>
      <c r="F63" s="34"/>
      <c r="G63" s="34"/>
      <c r="H63" s="34"/>
      <c r="I63" s="34"/>
    </row>
    <row r="64" spans="4:9">
      <c r="D64" s="34"/>
      <c r="E64" s="34"/>
      <c r="F64" s="34"/>
      <c r="G64" s="34"/>
      <c r="H64" s="34"/>
      <c r="I64" s="34"/>
    </row>
    <row r="65" spans="4:9">
      <c r="D65" s="34"/>
      <c r="E65" s="34"/>
      <c r="F65" s="34"/>
      <c r="G65" s="34"/>
      <c r="H65" s="34"/>
      <c r="I65" s="34"/>
    </row>
    <row r="66" spans="4:9">
      <c r="D66" s="34"/>
      <c r="E66" s="34"/>
      <c r="F66" s="34"/>
      <c r="G66" s="34"/>
      <c r="H66" s="34"/>
      <c r="I66" s="34"/>
    </row>
    <row r="67" spans="4:9">
      <c r="D67" s="34"/>
      <c r="E67" s="34"/>
      <c r="F67" s="34"/>
      <c r="G67" s="34"/>
      <c r="H67" s="34"/>
      <c r="I67" s="34"/>
    </row>
    <row r="68" spans="4:9">
      <c r="D68" s="34"/>
      <c r="E68" s="34"/>
      <c r="F68" s="34"/>
      <c r="G68" s="34"/>
      <c r="H68" s="34"/>
      <c r="I68" s="34"/>
    </row>
    <row r="69" spans="4:9">
      <c r="D69" s="34"/>
      <c r="E69" s="34"/>
      <c r="F69" s="34"/>
      <c r="G69" s="34"/>
      <c r="H69" s="34"/>
      <c r="I69" s="34"/>
    </row>
    <row r="70" spans="4:9">
      <c r="D70" s="34"/>
      <c r="E70" s="34"/>
      <c r="F70" s="34"/>
      <c r="G70" s="34"/>
      <c r="H70" s="34"/>
      <c r="I70" s="34"/>
    </row>
    <row r="71" spans="4:9">
      <c r="D71" s="34"/>
      <c r="E71" s="34"/>
      <c r="F71" s="34"/>
      <c r="G71" s="34"/>
      <c r="H71" s="34"/>
      <c r="I71" s="34"/>
    </row>
    <row r="72" spans="4:9">
      <c r="D72" s="34"/>
      <c r="E72" s="34"/>
      <c r="F72" s="34"/>
      <c r="G72" s="34"/>
      <c r="H72" s="34"/>
      <c r="I72" s="34"/>
    </row>
    <row r="73" spans="4:9">
      <c r="D73" s="34"/>
      <c r="E73" s="34"/>
      <c r="F73" s="34"/>
      <c r="G73" s="34"/>
      <c r="H73" s="34"/>
      <c r="I73" s="34"/>
    </row>
    <row r="74" spans="4:9">
      <c r="D74" s="34"/>
      <c r="E74" s="34"/>
      <c r="F74" s="34"/>
      <c r="G74" s="34"/>
      <c r="H74" s="34"/>
      <c r="I74" s="34"/>
    </row>
    <row r="75" spans="4:9">
      <c r="D75" s="34"/>
      <c r="E75" s="34"/>
      <c r="F75" s="34"/>
      <c r="G75" s="34"/>
      <c r="H75" s="34"/>
      <c r="I75" s="34"/>
    </row>
    <row r="76" spans="4:9">
      <c r="D76" s="34"/>
      <c r="E76" s="34"/>
      <c r="F76" s="34"/>
      <c r="G76" s="34"/>
      <c r="H76" s="34"/>
      <c r="I76" s="34"/>
    </row>
    <row r="77" spans="4:9">
      <c r="D77" s="34"/>
      <c r="E77" s="34"/>
      <c r="F77" s="34"/>
      <c r="G77" s="34"/>
      <c r="H77" s="34"/>
      <c r="I77" s="34"/>
    </row>
    <row r="78" spans="4:9">
      <c r="D78" s="34"/>
      <c r="E78" s="34"/>
      <c r="F78" s="34"/>
      <c r="G78" s="34"/>
      <c r="H78" s="34"/>
      <c r="I78" s="34"/>
    </row>
    <row r="79" spans="4:9">
      <c r="D79" s="34"/>
      <c r="E79" s="34"/>
      <c r="F79" s="34"/>
      <c r="G79" s="34"/>
      <c r="H79" s="34"/>
      <c r="I79" s="34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N86" sqref="N86"/>
    </sheetView>
  </sheetViews>
  <sheetFormatPr baseColWidth="10" defaultColWidth="10.140625" defaultRowHeight="12.75"/>
  <cols>
    <col min="1" max="1" width="2" style="41" customWidth="1"/>
    <col min="2" max="2" width="8.28515625" style="41" customWidth="1"/>
    <col min="3" max="6" width="10.7109375" style="41" customWidth="1"/>
    <col min="7" max="8" width="10.7109375" style="41" hidden="1" customWidth="1"/>
    <col min="9" max="14" width="10.7109375" style="41" customWidth="1"/>
    <col min="15" max="16" width="10.7109375" style="41" hidden="1" customWidth="1"/>
    <col min="17" max="18" width="10.7109375" style="41" customWidth="1"/>
    <col min="19" max="19" width="6.28515625" style="41" customWidth="1"/>
    <col min="20" max="22" width="7.7109375" style="41" customWidth="1"/>
    <col min="23" max="16384" width="10.140625" style="41"/>
  </cols>
  <sheetData>
    <row r="1" spans="1:37" ht="18.95" customHeight="1">
      <c r="B1" s="443" t="s">
        <v>175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</row>
    <row r="2" spans="1:37" ht="18.95" customHeight="1">
      <c r="B2" s="445" t="s">
        <v>220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T2" s="7" t="s">
        <v>173</v>
      </c>
      <c r="V2" s="226"/>
    </row>
    <row r="3" spans="1:37" ht="18.95" customHeight="1">
      <c r="B3" s="445" t="s">
        <v>186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</row>
    <row r="4" spans="1:37" ht="14.25" customHeight="1">
      <c r="A4" s="279"/>
      <c r="B4" s="280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</row>
    <row r="5" spans="1:37" ht="14.25" customHeight="1">
      <c r="A5" s="279"/>
      <c r="B5" s="440" t="s">
        <v>0</v>
      </c>
      <c r="C5" s="441" t="s">
        <v>28</v>
      </c>
      <c r="D5" s="441"/>
      <c r="E5" s="441"/>
      <c r="F5" s="441"/>
      <c r="G5" s="441"/>
      <c r="H5" s="441"/>
      <c r="I5" s="441"/>
      <c r="J5" s="441"/>
      <c r="K5" s="441" t="s">
        <v>29</v>
      </c>
      <c r="L5" s="441"/>
      <c r="M5" s="441"/>
      <c r="N5" s="441"/>
      <c r="O5" s="441"/>
      <c r="P5" s="441"/>
      <c r="Q5" s="441"/>
      <c r="R5" s="441"/>
    </row>
    <row r="6" spans="1:37" ht="14.25" customHeight="1">
      <c r="A6" s="279"/>
      <c r="B6" s="440"/>
      <c r="C6" s="441" t="s">
        <v>3</v>
      </c>
      <c r="D6" s="441"/>
      <c r="E6" s="442" t="s">
        <v>4</v>
      </c>
      <c r="F6" s="442"/>
      <c r="G6" s="441" t="s">
        <v>5</v>
      </c>
      <c r="H6" s="441"/>
      <c r="I6" s="441" t="s">
        <v>6</v>
      </c>
      <c r="J6" s="441"/>
      <c r="K6" s="441" t="s">
        <v>3</v>
      </c>
      <c r="L6" s="441"/>
      <c r="M6" s="442" t="s">
        <v>4</v>
      </c>
      <c r="N6" s="442"/>
      <c r="O6" s="441" t="s">
        <v>5</v>
      </c>
      <c r="P6" s="441"/>
      <c r="Q6" s="441" t="s">
        <v>6</v>
      </c>
      <c r="R6" s="441"/>
    </row>
    <row r="7" spans="1:37" ht="14.25" customHeight="1">
      <c r="A7" s="279"/>
      <c r="B7" s="440"/>
      <c r="C7" s="281" t="s">
        <v>7</v>
      </c>
      <c r="D7" s="282" t="s">
        <v>8</v>
      </c>
      <c r="E7" s="283" t="s">
        <v>7</v>
      </c>
      <c r="F7" s="283" t="s">
        <v>8</v>
      </c>
      <c r="G7" s="281" t="s">
        <v>7</v>
      </c>
      <c r="H7" s="283" t="s">
        <v>8</v>
      </c>
      <c r="I7" s="281" t="s">
        <v>7</v>
      </c>
      <c r="J7" s="283" t="s">
        <v>8</v>
      </c>
      <c r="K7" s="281" t="s">
        <v>7</v>
      </c>
      <c r="L7" s="282" t="s">
        <v>8</v>
      </c>
      <c r="M7" s="283" t="s">
        <v>7</v>
      </c>
      <c r="N7" s="283" t="s">
        <v>8</v>
      </c>
      <c r="O7" s="281" t="s">
        <v>7</v>
      </c>
      <c r="P7" s="283" t="s">
        <v>8</v>
      </c>
      <c r="Q7" s="281" t="s">
        <v>7</v>
      </c>
      <c r="R7" s="283" t="s">
        <v>8</v>
      </c>
    </row>
    <row r="8" spans="1:37" ht="14.25" customHeight="1">
      <c r="A8" s="279"/>
      <c r="B8" s="284" t="s">
        <v>9</v>
      </c>
      <c r="C8" s="285">
        <v>0</v>
      </c>
      <c r="D8" s="286">
        <v>0</v>
      </c>
      <c r="E8" s="285">
        <v>0</v>
      </c>
      <c r="F8" s="286">
        <v>0</v>
      </c>
      <c r="G8" s="285">
        <v>0</v>
      </c>
      <c r="H8" s="286">
        <v>0</v>
      </c>
      <c r="I8" s="285">
        <v>0</v>
      </c>
      <c r="J8" s="286">
        <v>0</v>
      </c>
      <c r="K8" s="285">
        <v>0</v>
      </c>
      <c r="L8" s="286">
        <v>0</v>
      </c>
      <c r="M8" s="285">
        <v>0</v>
      </c>
      <c r="N8" s="286">
        <v>0</v>
      </c>
      <c r="O8" s="285">
        <v>0</v>
      </c>
      <c r="P8" s="286">
        <v>0</v>
      </c>
      <c r="Q8" s="285">
        <v>0</v>
      </c>
      <c r="R8" s="286">
        <v>0</v>
      </c>
      <c r="V8" s="234"/>
      <c r="W8" s="227"/>
      <c r="X8" s="234"/>
      <c r="Y8" s="227"/>
      <c r="Z8" s="234"/>
      <c r="AA8" s="227"/>
      <c r="AB8" s="234"/>
      <c r="AC8" s="227"/>
      <c r="AD8" s="234"/>
      <c r="AE8" s="227"/>
      <c r="AF8" s="234"/>
      <c r="AG8" s="227"/>
      <c r="AH8" s="234"/>
      <c r="AI8" s="227"/>
      <c r="AJ8" s="234"/>
      <c r="AK8" s="227"/>
    </row>
    <row r="9" spans="1:37" ht="14.25" customHeight="1">
      <c r="A9" s="279"/>
      <c r="B9" s="287" t="s">
        <v>10</v>
      </c>
      <c r="C9" s="285">
        <v>0</v>
      </c>
      <c r="D9" s="286">
        <v>0</v>
      </c>
      <c r="E9" s="285">
        <v>0</v>
      </c>
      <c r="F9" s="286">
        <v>0</v>
      </c>
      <c r="G9" s="285">
        <v>0</v>
      </c>
      <c r="H9" s="286">
        <v>0</v>
      </c>
      <c r="I9" s="285">
        <v>0</v>
      </c>
      <c r="J9" s="286">
        <v>0</v>
      </c>
      <c r="K9" s="285">
        <v>0</v>
      </c>
      <c r="L9" s="286">
        <v>0</v>
      </c>
      <c r="M9" s="285">
        <v>0</v>
      </c>
      <c r="N9" s="286">
        <v>0</v>
      </c>
      <c r="O9" s="285">
        <v>0</v>
      </c>
      <c r="P9" s="286">
        <v>0</v>
      </c>
      <c r="Q9" s="285">
        <v>0</v>
      </c>
      <c r="R9" s="286">
        <v>0</v>
      </c>
      <c r="V9" s="234"/>
      <c r="W9" s="227"/>
      <c r="X9" s="234"/>
      <c r="Y9" s="227"/>
      <c r="Z9" s="234"/>
      <c r="AA9" s="227"/>
      <c r="AB9" s="234"/>
      <c r="AC9" s="227"/>
      <c r="AD9" s="234"/>
      <c r="AE9" s="227"/>
      <c r="AF9" s="234"/>
      <c r="AG9" s="227"/>
      <c r="AH9" s="234"/>
      <c r="AI9" s="227"/>
      <c r="AJ9" s="234"/>
      <c r="AK9" s="227"/>
    </row>
    <row r="10" spans="1:37" ht="14.25" customHeight="1">
      <c r="A10" s="279"/>
      <c r="B10" s="284" t="s">
        <v>11</v>
      </c>
      <c r="C10" s="285">
        <v>0</v>
      </c>
      <c r="D10" s="286">
        <v>0</v>
      </c>
      <c r="E10" s="285">
        <v>0</v>
      </c>
      <c r="F10" s="286">
        <v>0</v>
      </c>
      <c r="G10" s="285">
        <v>0</v>
      </c>
      <c r="H10" s="286">
        <v>0</v>
      </c>
      <c r="I10" s="285">
        <v>0</v>
      </c>
      <c r="J10" s="286">
        <v>0</v>
      </c>
      <c r="K10" s="285">
        <v>0</v>
      </c>
      <c r="L10" s="286">
        <v>0</v>
      </c>
      <c r="M10" s="285">
        <v>0</v>
      </c>
      <c r="N10" s="286">
        <v>0</v>
      </c>
      <c r="O10" s="285">
        <v>0</v>
      </c>
      <c r="P10" s="286">
        <v>0</v>
      </c>
      <c r="Q10" s="285">
        <v>0</v>
      </c>
      <c r="R10" s="286">
        <v>0</v>
      </c>
      <c r="V10" s="234"/>
      <c r="W10" s="227"/>
      <c r="X10" s="234"/>
      <c r="Y10" s="227"/>
      <c r="Z10" s="234"/>
      <c r="AA10" s="227"/>
      <c r="AB10" s="234"/>
      <c r="AC10" s="227"/>
      <c r="AD10" s="234"/>
      <c r="AE10" s="227"/>
      <c r="AF10" s="234"/>
      <c r="AG10" s="227"/>
      <c r="AH10" s="234"/>
      <c r="AI10" s="227"/>
      <c r="AJ10" s="234"/>
      <c r="AK10" s="227"/>
    </row>
    <row r="11" spans="1:37" ht="14.25" customHeight="1">
      <c r="A11" s="279"/>
      <c r="B11" s="284" t="s">
        <v>12</v>
      </c>
      <c r="C11" s="285">
        <v>6</v>
      </c>
      <c r="D11" s="286">
        <v>669.60166666666657</v>
      </c>
      <c r="E11" s="285">
        <v>0</v>
      </c>
      <c r="F11" s="286">
        <v>0</v>
      </c>
      <c r="G11" s="285">
        <v>0</v>
      </c>
      <c r="H11" s="286">
        <v>0</v>
      </c>
      <c r="I11" s="285">
        <v>6</v>
      </c>
      <c r="J11" s="286">
        <v>669.60166666666657</v>
      </c>
      <c r="K11" s="285">
        <v>0</v>
      </c>
      <c r="L11" s="286">
        <v>0</v>
      </c>
      <c r="M11" s="285">
        <v>0</v>
      </c>
      <c r="N11" s="286">
        <v>0</v>
      </c>
      <c r="O11" s="285">
        <v>0</v>
      </c>
      <c r="P11" s="286">
        <v>0</v>
      </c>
      <c r="Q11" s="285">
        <v>0</v>
      </c>
      <c r="R11" s="286">
        <v>0</v>
      </c>
      <c r="V11" s="234"/>
      <c r="W11" s="227"/>
      <c r="X11" s="234"/>
      <c r="Y11" s="227"/>
      <c r="Z11" s="234"/>
      <c r="AA11" s="227"/>
      <c r="AB11" s="234"/>
      <c r="AC11" s="227"/>
      <c r="AD11" s="234"/>
      <c r="AE11" s="227"/>
      <c r="AF11" s="234"/>
      <c r="AG11" s="227"/>
      <c r="AH11" s="234"/>
      <c r="AI11" s="227"/>
      <c r="AJ11" s="234"/>
      <c r="AK11" s="227"/>
    </row>
    <row r="12" spans="1:37" ht="14.25" customHeight="1">
      <c r="A12" s="279"/>
      <c r="B12" s="284" t="s">
        <v>13</v>
      </c>
      <c r="C12" s="285">
        <v>283</v>
      </c>
      <c r="D12" s="286">
        <v>820.93321554770318</v>
      </c>
      <c r="E12" s="285">
        <v>133</v>
      </c>
      <c r="F12" s="286">
        <v>743.00421052631577</v>
      </c>
      <c r="G12" s="285">
        <v>0</v>
      </c>
      <c r="H12" s="286">
        <v>0</v>
      </c>
      <c r="I12" s="285">
        <v>416</v>
      </c>
      <c r="J12" s="286">
        <v>796.01841346153856</v>
      </c>
      <c r="K12" s="285">
        <v>0</v>
      </c>
      <c r="L12" s="286">
        <v>0</v>
      </c>
      <c r="M12" s="285">
        <v>0</v>
      </c>
      <c r="N12" s="286">
        <v>0</v>
      </c>
      <c r="O12" s="285">
        <v>0</v>
      </c>
      <c r="P12" s="286">
        <v>0</v>
      </c>
      <c r="Q12" s="285">
        <v>0</v>
      </c>
      <c r="R12" s="286">
        <v>0</v>
      </c>
      <c r="V12" s="234"/>
      <c r="W12" s="227"/>
      <c r="X12" s="234"/>
      <c r="Y12" s="227"/>
      <c r="Z12" s="234"/>
      <c r="AA12" s="227"/>
      <c r="AB12" s="234"/>
      <c r="AC12" s="227"/>
      <c r="AD12" s="234"/>
      <c r="AE12" s="227"/>
      <c r="AF12" s="234"/>
      <c r="AG12" s="227"/>
      <c r="AH12" s="234"/>
      <c r="AI12" s="227"/>
      <c r="AJ12" s="234"/>
      <c r="AK12" s="227"/>
    </row>
    <row r="13" spans="1:37" ht="14.25" customHeight="1">
      <c r="A13" s="279"/>
      <c r="B13" s="284" t="s">
        <v>14</v>
      </c>
      <c r="C13" s="285">
        <v>1574</v>
      </c>
      <c r="D13" s="286">
        <v>831.21871664548871</v>
      </c>
      <c r="E13" s="285">
        <v>811</v>
      </c>
      <c r="F13" s="286">
        <v>764.12586929716451</v>
      </c>
      <c r="G13" s="285">
        <v>0</v>
      </c>
      <c r="H13" s="286">
        <v>0</v>
      </c>
      <c r="I13" s="285">
        <v>2385</v>
      </c>
      <c r="J13" s="286">
        <v>808.40433542976928</v>
      </c>
      <c r="K13" s="285">
        <v>0</v>
      </c>
      <c r="L13" s="286">
        <v>0</v>
      </c>
      <c r="M13" s="285">
        <v>0</v>
      </c>
      <c r="N13" s="286">
        <v>0</v>
      </c>
      <c r="O13" s="285">
        <v>0</v>
      </c>
      <c r="P13" s="286">
        <v>0</v>
      </c>
      <c r="Q13" s="285">
        <v>0</v>
      </c>
      <c r="R13" s="286">
        <v>0</v>
      </c>
      <c r="V13" s="234"/>
      <c r="W13" s="227"/>
      <c r="X13" s="234"/>
      <c r="Y13" s="227"/>
      <c r="Z13" s="234"/>
      <c r="AA13" s="227"/>
      <c r="AB13" s="234"/>
      <c r="AC13" s="227"/>
      <c r="AD13" s="234"/>
      <c r="AE13" s="227"/>
      <c r="AF13" s="234"/>
      <c r="AG13" s="227"/>
      <c r="AH13" s="234"/>
      <c r="AI13" s="227"/>
      <c r="AJ13" s="234"/>
      <c r="AK13" s="227"/>
    </row>
    <row r="14" spans="1:37" ht="14.25" customHeight="1">
      <c r="A14" s="279"/>
      <c r="B14" s="284" t="s">
        <v>15</v>
      </c>
      <c r="C14" s="285">
        <v>6634</v>
      </c>
      <c r="D14" s="286">
        <v>845.68235755200533</v>
      </c>
      <c r="E14" s="285">
        <v>3312</v>
      </c>
      <c r="F14" s="286">
        <v>785.89520531400808</v>
      </c>
      <c r="G14" s="285">
        <v>0</v>
      </c>
      <c r="H14" s="286">
        <v>0</v>
      </c>
      <c r="I14" s="285">
        <v>9946</v>
      </c>
      <c r="J14" s="286">
        <v>825.77334405791248</v>
      </c>
      <c r="K14" s="285">
        <v>0</v>
      </c>
      <c r="L14" s="286">
        <v>0</v>
      </c>
      <c r="M14" s="285">
        <v>0</v>
      </c>
      <c r="N14" s="286">
        <v>0</v>
      </c>
      <c r="O14" s="285">
        <v>0</v>
      </c>
      <c r="P14" s="286">
        <v>0</v>
      </c>
      <c r="Q14" s="285">
        <v>0</v>
      </c>
      <c r="R14" s="286">
        <v>0</v>
      </c>
      <c r="V14" s="234"/>
      <c r="W14" s="227"/>
      <c r="X14" s="234"/>
      <c r="Y14" s="227"/>
      <c r="Z14" s="234"/>
      <c r="AA14" s="227"/>
      <c r="AB14" s="234"/>
      <c r="AC14" s="227"/>
      <c r="AD14" s="234"/>
      <c r="AE14" s="227"/>
      <c r="AF14" s="234"/>
      <c r="AG14" s="227"/>
      <c r="AH14" s="234"/>
      <c r="AI14" s="227"/>
      <c r="AJ14" s="234"/>
      <c r="AK14" s="227"/>
    </row>
    <row r="15" spans="1:37" ht="14.25" customHeight="1">
      <c r="A15" s="279"/>
      <c r="B15" s="284" t="s">
        <v>16</v>
      </c>
      <c r="C15" s="285">
        <v>18742</v>
      </c>
      <c r="D15" s="286">
        <v>904.02865916124301</v>
      </c>
      <c r="E15" s="285">
        <v>10469</v>
      </c>
      <c r="F15" s="286">
        <v>842.04309103066237</v>
      </c>
      <c r="G15" s="285">
        <v>0</v>
      </c>
      <c r="H15" s="286">
        <v>0</v>
      </c>
      <c r="I15" s="285">
        <v>29211</v>
      </c>
      <c r="J15" s="286">
        <v>881.81350347471914</v>
      </c>
      <c r="K15" s="285">
        <v>0</v>
      </c>
      <c r="L15" s="286">
        <v>0</v>
      </c>
      <c r="M15" s="285">
        <v>0</v>
      </c>
      <c r="N15" s="286">
        <v>0</v>
      </c>
      <c r="O15" s="285">
        <v>0</v>
      </c>
      <c r="P15" s="286">
        <v>0</v>
      </c>
      <c r="Q15" s="285">
        <v>0</v>
      </c>
      <c r="R15" s="286">
        <v>0</v>
      </c>
      <c r="V15" s="234"/>
      <c r="W15" s="227"/>
      <c r="X15" s="234"/>
      <c r="Y15" s="227"/>
      <c r="Z15" s="234"/>
      <c r="AA15" s="227"/>
      <c r="AB15" s="234"/>
      <c r="AC15" s="227"/>
      <c r="AD15" s="234"/>
      <c r="AE15" s="227"/>
      <c r="AF15" s="234"/>
      <c r="AG15" s="227"/>
      <c r="AH15" s="234"/>
      <c r="AI15" s="227"/>
      <c r="AJ15" s="234"/>
      <c r="AK15" s="227"/>
    </row>
    <row r="16" spans="1:37" ht="14.25" customHeight="1">
      <c r="A16" s="279"/>
      <c r="B16" s="284" t="s">
        <v>17</v>
      </c>
      <c r="C16" s="285">
        <v>41567</v>
      </c>
      <c r="D16" s="286">
        <v>954.31301296701702</v>
      </c>
      <c r="E16" s="285">
        <v>24719</v>
      </c>
      <c r="F16" s="286">
        <v>884.79665884542271</v>
      </c>
      <c r="G16" s="285">
        <v>0</v>
      </c>
      <c r="H16" s="286">
        <v>0</v>
      </c>
      <c r="I16" s="285">
        <v>66286</v>
      </c>
      <c r="J16" s="286">
        <v>928.38936758893283</v>
      </c>
      <c r="K16" s="285">
        <v>0</v>
      </c>
      <c r="L16" s="286">
        <v>0</v>
      </c>
      <c r="M16" s="285">
        <v>0</v>
      </c>
      <c r="N16" s="286">
        <v>0</v>
      </c>
      <c r="O16" s="285">
        <v>0</v>
      </c>
      <c r="P16" s="286">
        <v>0</v>
      </c>
      <c r="Q16" s="285">
        <v>0</v>
      </c>
      <c r="R16" s="286">
        <v>0</v>
      </c>
      <c r="V16" s="234"/>
      <c r="W16" s="227"/>
      <c r="X16" s="234"/>
      <c r="Y16" s="227"/>
      <c r="Z16" s="234"/>
      <c r="AA16" s="227"/>
      <c r="AB16" s="234"/>
      <c r="AC16" s="227"/>
      <c r="AD16" s="234"/>
      <c r="AE16" s="227"/>
      <c r="AF16" s="234"/>
      <c r="AG16" s="227"/>
      <c r="AH16" s="234"/>
      <c r="AI16" s="227"/>
      <c r="AJ16" s="234"/>
      <c r="AK16" s="227"/>
    </row>
    <row r="17" spans="1:37" ht="14.25" customHeight="1">
      <c r="A17" s="279"/>
      <c r="B17" s="284" t="s">
        <v>18</v>
      </c>
      <c r="C17" s="285">
        <v>70883</v>
      </c>
      <c r="D17" s="286">
        <v>981.39778183767783</v>
      </c>
      <c r="E17" s="285">
        <v>42358</v>
      </c>
      <c r="F17" s="286">
        <v>909.21426507389401</v>
      </c>
      <c r="G17" s="285">
        <v>0</v>
      </c>
      <c r="H17" s="286">
        <v>0</v>
      </c>
      <c r="I17" s="285">
        <v>113241</v>
      </c>
      <c r="J17" s="286">
        <v>954.3974073877846</v>
      </c>
      <c r="K17" s="285">
        <v>45</v>
      </c>
      <c r="L17" s="286">
        <v>2331.9593333333328</v>
      </c>
      <c r="M17" s="285">
        <v>10</v>
      </c>
      <c r="N17" s="286">
        <v>2326.5199999999995</v>
      </c>
      <c r="O17" s="285">
        <v>0</v>
      </c>
      <c r="P17" s="286">
        <v>0</v>
      </c>
      <c r="Q17" s="285">
        <v>55</v>
      </c>
      <c r="R17" s="286">
        <v>2330.9703636363629</v>
      </c>
      <c r="V17" s="234"/>
      <c r="W17" s="227"/>
      <c r="X17" s="234"/>
      <c r="Y17" s="227"/>
      <c r="Z17" s="234"/>
      <c r="AA17" s="227"/>
      <c r="AB17" s="234"/>
      <c r="AC17" s="227"/>
      <c r="AD17" s="234"/>
      <c r="AE17" s="227"/>
      <c r="AF17" s="234"/>
      <c r="AG17" s="227"/>
      <c r="AH17" s="234"/>
      <c r="AI17" s="227"/>
      <c r="AJ17" s="234"/>
      <c r="AK17" s="227"/>
    </row>
    <row r="18" spans="1:37" ht="14.25" customHeight="1">
      <c r="A18" s="279"/>
      <c r="B18" s="284" t="s">
        <v>19</v>
      </c>
      <c r="C18" s="285">
        <v>102725</v>
      </c>
      <c r="D18" s="286">
        <v>988.57239484059551</v>
      </c>
      <c r="E18" s="285">
        <v>60999</v>
      </c>
      <c r="F18" s="286">
        <v>889.39236561255052</v>
      </c>
      <c r="G18" s="285">
        <v>0</v>
      </c>
      <c r="H18" s="286">
        <v>0</v>
      </c>
      <c r="I18" s="285">
        <v>163724</v>
      </c>
      <c r="J18" s="286">
        <v>951.62067974151705</v>
      </c>
      <c r="K18" s="285">
        <v>372</v>
      </c>
      <c r="L18" s="286">
        <v>2425.4568010752696</v>
      </c>
      <c r="M18" s="285">
        <v>116</v>
      </c>
      <c r="N18" s="286">
        <v>2173.1489655172404</v>
      </c>
      <c r="O18" s="285">
        <v>0</v>
      </c>
      <c r="P18" s="286">
        <v>0</v>
      </c>
      <c r="Q18" s="285">
        <v>488</v>
      </c>
      <c r="R18" s="286">
        <v>2365.4819877049185</v>
      </c>
      <c r="V18" s="234"/>
      <c r="W18" s="227"/>
      <c r="X18" s="234"/>
      <c r="Y18" s="227"/>
      <c r="Z18" s="234"/>
      <c r="AA18" s="227"/>
      <c r="AB18" s="234"/>
      <c r="AC18" s="227"/>
      <c r="AD18" s="234"/>
      <c r="AE18" s="227"/>
      <c r="AF18" s="234"/>
      <c r="AG18" s="227"/>
      <c r="AH18" s="234"/>
      <c r="AI18" s="227"/>
      <c r="AJ18" s="234"/>
      <c r="AK18" s="227"/>
    </row>
    <row r="19" spans="1:37" ht="14.25" customHeight="1">
      <c r="A19" s="279"/>
      <c r="B19" s="284" t="s">
        <v>20</v>
      </c>
      <c r="C19" s="285">
        <v>151868</v>
      </c>
      <c r="D19" s="286">
        <v>1124.7435572339134</v>
      </c>
      <c r="E19" s="285">
        <v>87161</v>
      </c>
      <c r="F19" s="286">
        <v>964.50358967887166</v>
      </c>
      <c r="G19" s="285">
        <v>0</v>
      </c>
      <c r="H19" s="286">
        <v>0</v>
      </c>
      <c r="I19" s="285">
        <v>239029</v>
      </c>
      <c r="J19" s="286">
        <v>1066.3126730647748</v>
      </c>
      <c r="K19" s="285">
        <v>9750</v>
      </c>
      <c r="L19" s="286">
        <v>2465.9642738461512</v>
      </c>
      <c r="M19" s="285">
        <v>965</v>
      </c>
      <c r="N19" s="286">
        <v>2251.0274818652842</v>
      </c>
      <c r="O19" s="285">
        <v>0</v>
      </c>
      <c r="P19" s="286">
        <v>0</v>
      </c>
      <c r="Q19" s="285">
        <v>10715</v>
      </c>
      <c r="R19" s="286">
        <v>2446.6069239384019</v>
      </c>
      <c r="V19" s="234"/>
      <c r="W19" s="227"/>
      <c r="X19" s="234"/>
      <c r="Y19" s="227"/>
      <c r="Z19" s="234"/>
      <c r="AA19" s="227"/>
      <c r="AB19" s="234"/>
      <c r="AC19" s="227"/>
      <c r="AD19" s="234"/>
      <c r="AE19" s="227"/>
      <c r="AF19" s="234"/>
      <c r="AG19" s="227"/>
      <c r="AH19" s="234"/>
      <c r="AI19" s="227"/>
      <c r="AJ19" s="234"/>
      <c r="AK19" s="227"/>
    </row>
    <row r="20" spans="1:37" ht="14.25" customHeight="1">
      <c r="A20" s="279"/>
      <c r="B20" s="284" t="s">
        <v>21</v>
      </c>
      <c r="C20" s="285">
        <v>200216</v>
      </c>
      <c r="D20" s="286">
        <v>1205.2919187777188</v>
      </c>
      <c r="E20" s="285">
        <v>120889</v>
      </c>
      <c r="F20" s="286">
        <v>1012.8634860078238</v>
      </c>
      <c r="G20" s="285">
        <v>0</v>
      </c>
      <c r="H20" s="286">
        <v>0</v>
      </c>
      <c r="I20" s="285">
        <v>321105</v>
      </c>
      <c r="J20" s="286">
        <v>1132.8468282026115</v>
      </c>
      <c r="K20" s="285">
        <v>181339</v>
      </c>
      <c r="L20" s="286">
        <v>1814.2986027826362</v>
      </c>
      <c r="M20" s="285">
        <v>75040</v>
      </c>
      <c r="N20" s="286">
        <v>1525.5083347547982</v>
      </c>
      <c r="O20" s="285">
        <v>0</v>
      </c>
      <c r="P20" s="286">
        <v>0</v>
      </c>
      <c r="Q20" s="285">
        <v>256379</v>
      </c>
      <c r="R20" s="286">
        <v>1729.7720943212998</v>
      </c>
      <c r="V20" s="234"/>
      <c r="W20" s="227"/>
      <c r="X20" s="234"/>
      <c r="Y20" s="227"/>
      <c r="Z20" s="234"/>
      <c r="AA20" s="227"/>
      <c r="AB20" s="234"/>
      <c r="AC20" s="227"/>
      <c r="AD20" s="234"/>
      <c r="AE20" s="227"/>
      <c r="AF20" s="234"/>
      <c r="AG20" s="227"/>
      <c r="AH20" s="234"/>
      <c r="AI20" s="227"/>
      <c r="AJ20" s="234"/>
      <c r="AK20" s="227"/>
    </row>
    <row r="21" spans="1:37" ht="14.25" customHeight="1">
      <c r="A21" s="279"/>
      <c r="B21" s="284" t="s">
        <v>22</v>
      </c>
      <c r="C21" s="285">
        <v>355</v>
      </c>
      <c r="D21" s="286">
        <v>1131.8648732394367</v>
      </c>
      <c r="E21" s="285">
        <v>154</v>
      </c>
      <c r="F21" s="286">
        <v>1048.5472727272727</v>
      </c>
      <c r="G21" s="285">
        <v>0</v>
      </c>
      <c r="H21" s="286">
        <v>0</v>
      </c>
      <c r="I21" s="285">
        <v>509</v>
      </c>
      <c r="J21" s="286">
        <v>1106.6567976424362</v>
      </c>
      <c r="K21" s="285">
        <v>947697</v>
      </c>
      <c r="L21" s="286">
        <v>1530.56733052864</v>
      </c>
      <c r="M21" s="285">
        <v>662259</v>
      </c>
      <c r="N21" s="286">
        <v>1239.1765417306522</v>
      </c>
      <c r="O21" s="285">
        <v>0</v>
      </c>
      <c r="P21" s="286">
        <v>0</v>
      </c>
      <c r="Q21" s="285">
        <v>1609956</v>
      </c>
      <c r="R21" s="286">
        <v>1410.7030780903331</v>
      </c>
      <c r="V21" s="234"/>
      <c r="W21" s="227"/>
      <c r="X21" s="234"/>
      <c r="Y21" s="227"/>
      <c r="Z21" s="234"/>
      <c r="AA21" s="227"/>
      <c r="AB21" s="234"/>
      <c r="AC21" s="227"/>
      <c r="AD21" s="234"/>
      <c r="AE21" s="227"/>
      <c r="AF21" s="234"/>
      <c r="AG21" s="227"/>
      <c r="AH21" s="234"/>
      <c r="AI21" s="227"/>
      <c r="AJ21" s="234"/>
      <c r="AK21" s="227"/>
    </row>
    <row r="22" spans="1:37" ht="14.25" customHeight="1">
      <c r="A22" s="279"/>
      <c r="B22" s="284" t="s">
        <v>23</v>
      </c>
      <c r="C22" s="285">
        <v>11</v>
      </c>
      <c r="D22" s="286">
        <v>886</v>
      </c>
      <c r="E22" s="285">
        <v>16</v>
      </c>
      <c r="F22" s="286">
        <v>696.854375</v>
      </c>
      <c r="G22" s="285">
        <v>0</v>
      </c>
      <c r="H22" s="286">
        <v>0</v>
      </c>
      <c r="I22" s="285">
        <v>27</v>
      </c>
      <c r="J22" s="286">
        <v>773.91370370370362</v>
      </c>
      <c r="K22" s="285">
        <v>900090</v>
      </c>
      <c r="L22" s="286">
        <v>1523.4196732215667</v>
      </c>
      <c r="M22" s="285">
        <v>601966</v>
      </c>
      <c r="N22" s="286">
        <v>1073.2603061468553</v>
      </c>
      <c r="O22" s="285">
        <v>1</v>
      </c>
      <c r="P22" s="286">
        <v>1619.35</v>
      </c>
      <c r="Q22" s="285">
        <v>1502057</v>
      </c>
      <c r="R22" s="286">
        <v>1343.0133786334325</v>
      </c>
      <c r="V22" s="234"/>
      <c r="W22" s="227"/>
      <c r="X22" s="234"/>
      <c r="Y22" s="227"/>
      <c r="Z22" s="234"/>
      <c r="AA22" s="227"/>
      <c r="AB22" s="234"/>
      <c r="AC22" s="227"/>
      <c r="AD22" s="234"/>
      <c r="AE22" s="227"/>
      <c r="AF22" s="234"/>
      <c r="AG22" s="227"/>
      <c r="AH22" s="234"/>
      <c r="AI22" s="227"/>
      <c r="AJ22" s="234"/>
      <c r="AK22" s="227"/>
    </row>
    <row r="23" spans="1:37" ht="14.25" customHeight="1">
      <c r="A23" s="279"/>
      <c r="B23" s="284" t="s">
        <v>24</v>
      </c>
      <c r="C23" s="285">
        <v>26</v>
      </c>
      <c r="D23" s="286">
        <v>426.03538461538471</v>
      </c>
      <c r="E23" s="285">
        <v>92</v>
      </c>
      <c r="F23" s="286">
        <v>451.94826086956493</v>
      </c>
      <c r="G23" s="285">
        <v>0</v>
      </c>
      <c r="H23" s="286">
        <v>0</v>
      </c>
      <c r="I23" s="285">
        <v>118</v>
      </c>
      <c r="J23" s="286">
        <v>446.23864406779637</v>
      </c>
      <c r="K23" s="285">
        <v>744707</v>
      </c>
      <c r="L23" s="286">
        <v>1447.5192753391639</v>
      </c>
      <c r="M23" s="285">
        <v>479419</v>
      </c>
      <c r="N23" s="286">
        <v>871.13031869825568</v>
      </c>
      <c r="O23" s="285">
        <v>1</v>
      </c>
      <c r="P23" s="286">
        <v>685</v>
      </c>
      <c r="Q23" s="285">
        <v>1224127</v>
      </c>
      <c r="R23" s="286">
        <v>1221.7807860132173</v>
      </c>
      <c r="V23" s="234"/>
      <c r="W23" s="227"/>
      <c r="X23" s="234"/>
      <c r="Y23" s="227"/>
      <c r="Z23" s="234"/>
      <c r="AA23" s="227"/>
      <c r="AB23" s="234"/>
      <c r="AC23" s="227"/>
      <c r="AD23" s="234"/>
      <c r="AE23" s="227"/>
      <c r="AF23" s="234"/>
      <c r="AG23" s="227"/>
      <c r="AH23" s="234"/>
      <c r="AI23" s="227"/>
      <c r="AJ23" s="234"/>
      <c r="AK23" s="227"/>
    </row>
    <row r="24" spans="1:37" ht="14.25" customHeight="1">
      <c r="A24" s="279"/>
      <c r="B24" s="284" t="s">
        <v>25</v>
      </c>
      <c r="C24" s="285">
        <v>33</v>
      </c>
      <c r="D24" s="286">
        <v>412.41636363636383</v>
      </c>
      <c r="E24" s="285">
        <v>176</v>
      </c>
      <c r="F24" s="286">
        <v>427.39784090909086</v>
      </c>
      <c r="G24" s="285">
        <v>0</v>
      </c>
      <c r="H24" s="286">
        <v>0</v>
      </c>
      <c r="I24" s="285">
        <v>209</v>
      </c>
      <c r="J24" s="286">
        <v>425.03234449760765</v>
      </c>
      <c r="K24" s="285">
        <v>469230</v>
      </c>
      <c r="L24" s="286">
        <v>1296.4983070562441</v>
      </c>
      <c r="M24" s="285">
        <v>310954</v>
      </c>
      <c r="N24" s="286">
        <v>729.52420412665299</v>
      </c>
      <c r="O24" s="285">
        <v>3</v>
      </c>
      <c r="P24" s="286">
        <v>1069.6466666666668</v>
      </c>
      <c r="Q24" s="285">
        <v>780187</v>
      </c>
      <c r="R24" s="286">
        <v>1070.5222964878942</v>
      </c>
      <c r="V24" s="234"/>
      <c r="W24" s="227"/>
      <c r="X24" s="234"/>
      <c r="Y24" s="227"/>
      <c r="Z24" s="234"/>
      <c r="AA24" s="227"/>
      <c r="AB24" s="234"/>
      <c r="AC24" s="227"/>
      <c r="AD24" s="234"/>
      <c r="AE24" s="227"/>
      <c r="AF24" s="234"/>
      <c r="AG24" s="227"/>
      <c r="AH24" s="234"/>
      <c r="AI24" s="227"/>
      <c r="AJ24" s="234"/>
      <c r="AK24" s="227"/>
    </row>
    <row r="25" spans="1:37" ht="14.25" customHeight="1">
      <c r="A25" s="279"/>
      <c r="B25" s="284" t="s">
        <v>26</v>
      </c>
      <c r="C25" s="285">
        <v>109</v>
      </c>
      <c r="D25" s="286">
        <v>447.42541284403598</v>
      </c>
      <c r="E25" s="285">
        <v>3454</v>
      </c>
      <c r="F25" s="286">
        <v>432.40087434858293</v>
      </c>
      <c r="G25" s="285">
        <v>0</v>
      </c>
      <c r="H25" s="286">
        <v>0</v>
      </c>
      <c r="I25" s="285">
        <v>3563</v>
      </c>
      <c r="J25" s="286">
        <v>432.86050799887886</v>
      </c>
      <c r="K25" s="285">
        <v>508650</v>
      </c>
      <c r="L25" s="286">
        <v>1144.0373419443549</v>
      </c>
      <c r="M25" s="285">
        <v>409576</v>
      </c>
      <c r="N25" s="286">
        <v>652.52036244798398</v>
      </c>
      <c r="O25" s="285">
        <v>24</v>
      </c>
      <c r="P25" s="286">
        <v>731.04166666666663</v>
      </c>
      <c r="Q25" s="285">
        <v>918250</v>
      </c>
      <c r="R25" s="286">
        <v>924.79043719029846</v>
      </c>
      <c r="V25" s="234"/>
      <c r="W25" s="227"/>
      <c r="X25" s="234"/>
      <c r="Y25" s="227"/>
      <c r="Z25" s="234"/>
      <c r="AA25" s="227"/>
      <c r="AB25" s="234"/>
      <c r="AC25" s="227"/>
      <c r="AD25" s="234"/>
      <c r="AE25" s="227"/>
      <c r="AF25" s="234"/>
      <c r="AG25" s="227"/>
      <c r="AH25" s="234"/>
      <c r="AI25" s="227"/>
      <c r="AJ25" s="234"/>
      <c r="AK25" s="227"/>
    </row>
    <row r="26" spans="1:37" ht="14.25" customHeight="1">
      <c r="A26" s="279"/>
      <c r="B26" s="284" t="s">
        <v>5</v>
      </c>
      <c r="C26" s="285">
        <v>6</v>
      </c>
      <c r="D26" s="286">
        <v>1002.3633333333333</v>
      </c>
      <c r="E26" s="285">
        <v>0</v>
      </c>
      <c r="F26" s="286">
        <v>0</v>
      </c>
      <c r="G26" s="285">
        <v>0</v>
      </c>
      <c r="H26" s="286">
        <v>0</v>
      </c>
      <c r="I26" s="285">
        <v>6</v>
      </c>
      <c r="J26" s="286">
        <v>1002.3633333333333</v>
      </c>
      <c r="K26" s="285">
        <v>62</v>
      </c>
      <c r="L26" s="286">
        <v>1898.4266129032246</v>
      </c>
      <c r="M26" s="285">
        <v>21</v>
      </c>
      <c r="N26" s="286">
        <v>1112.611904761905</v>
      </c>
      <c r="O26" s="285">
        <v>0</v>
      </c>
      <c r="P26" s="286">
        <v>0</v>
      </c>
      <c r="Q26" s="285">
        <v>83</v>
      </c>
      <c r="R26" s="286">
        <v>1699.6060240963848</v>
      </c>
      <c r="V26" s="234"/>
      <c r="W26" s="227"/>
      <c r="X26" s="234"/>
      <c r="Y26" s="227"/>
      <c r="Z26" s="234"/>
      <c r="AA26" s="227"/>
      <c r="AB26" s="234"/>
      <c r="AC26" s="227"/>
      <c r="AD26" s="234"/>
      <c r="AE26" s="227"/>
      <c r="AF26" s="234"/>
      <c r="AG26" s="227"/>
      <c r="AH26" s="234"/>
      <c r="AI26" s="227"/>
      <c r="AJ26" s="234"/>
      <c r="AK26" s="227"/>
    </row>
    <row r="27" spans="1:37" ht="14.25" customHeight="1">
      <c r="A27" s="279"/>
      <c r="B27" s="288" t="s">
        <v>6</v>
      </c>
      <c r="C27" s="289">
        <v>595038</v>
      </c>
      <c r="D27" s="290">
        <v>1088.1725178896136</v>
      </c>
      <c r="E27" s="289">
        <v>354743</v>
      </c>
      <c r="F27" s="290">
        <v>944.53359815415649</v>
      </c>
      <c r="G27" s="289">
        <v>0</v>
      </c>
      <c r="H27" s="290">
        <v>0</v>
      </c>
      <c r="I27" s="289">
        <v>949781</v>
      </c>
      <c r="J27" s="290">
        <v>1034.5234121444837</v>
      </c>
      <c r="K27" s="289">
        <v>3761942</v>
      </c>
      <c r="L27" s="290">
        <v>1447.1643287536067</v>
      </c>
      <c r="M27" s="289">
        <v>2540326</v>
      </c>
      <c r="N27" s="290">
        <v>982.31829642730554</v>
      </c>
      <c r="O27" s="289">
        <v>29</v>
      </c>
      <c r="P27" s="290">
        <v>795.11344827586208</v>
      </c>
      <c r="Q27" s="289">
        <v>6302297</v>
      </c>
      <c r="R27" s="290">
        <v>1259.7914754287194</v>
      </c>
      <c r="V27" s="225"/>
      <c r="W27" s="224"/>
      <c r="X27" s="225"/>
      <c r="Y27" s="224"/>
      <c r="Z27" s="225"/>
      <c r="AA27" s="224"/>
      <c r="AB27" s="225"/>
      <c r="AC27" s="224"/>
      <c r="AD27" s="225"/>
      <c r="AE27" s="224"/>
      <c r="AF27" s="225"/>
      <c r="AG27" s="224"/>
      <c r="AH27" s="225"/>
      <c r="AI27" s="224"/>
      <c r="AJ27" s="225"/>
      <c r="AK27" s="224"/>
    </row>
    <row r="28" spans="1:37" ht="14.25" customHeight="1">
      <c r="A28" s="279"/>
      <c r="B28" s="291" t="s">
        <v>27</v>
      </c>
      <c r="C28" s="285">
        <v>54.737025907850331</v>
      </c>
      <c r="D28" s="285" t="s">
        <v>211</v>
      </c>
      <c r="E28" s="285">
        <v>55.227573200880634</v>
      </c>
      <c r="F28" s="285" t="s">
        <v>211</v>
      </c>
      <c r="G28" s="285">
        <v>0</v>
      </c>
      <c r="H28" s="285">
        <v>0</v>
      </c>
      <c r="I28" s="285">
        <v>54.920246374141243</v>
      </c>
      <c r="J28" s="285" t="s">
        <v>211</v>
      </c>
      <c r="K28" s="285">
        <v>74.733893425627613</v>
      </c>
      <c r="L28" s="285" t="s">
        <v>211</v>
      </c>
      <c r="M28" s="285">
        <v>75.381117228049391</v>
      </c>
      <c r="N28" s="285" t="s">
        <v>211</v>
      </c>
      <c r="O28" s="285">
        <v>87.689655172413794</v>
      </c>
      <c r="P28" s="285" t="s">
        <v>211</v>
      </c>
      <c r="Q28" s="285">
        <v>74.994836893828108</v>
      </c>
      <c r="R28" s="285" t="s">
        <v>211</v>
      </c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</row>
    <row r="29" spans="1:37" ht="14.25" customHeight="1">
      <c r="A29" s="279"/>
      <c r="B29" s="280"/>
      <c r="C29" s="292"/>
      <c r="D29" s="293"/>
      <c r="E29" s="294"/>
      <c r="F29" s="294"/>
      <c r="G29" s="292"/>
      <c r="H29" s="294"/>
      <c r="I29" s="292"/>
      <c r="J29" s="294"/>
      <c r="K29" s="292"/>
      <c r="L29" s="293"/>
      <c r="M29" s="292"/>
      <c r="N29" s="293"/>
      <c r="O29" s="292"/>
      <c r="P29" s="293"/>
      <c r="Q29" s="292"/>
      <c r="R29" s="293"/>
    </row>
    <row r="30" spans="1:37" ht="14.25" customHeight="1">
      <c r="B30" s="440" t="s">
        <v>0</v>
      </c>
      <c r="C30" s="441" t="s">
        <v>30</v>
      </c>
      <c r="D30" s="441"/>
      <c r="E30" s="441"/>
      <c r="F30" s="441"/>
      <c r="G30" s="441"/>
      <c r="H30" s="441"/>
      <c r="I30" s="441"/>
      <c r="J30" s="441"/>
      <c r="K30" s="441" t="s">
        <v>31</v>
      </c>
      <c r="L30" s="441"/>
      <c r="M30" s="441"/>
      <c r="N30" s="441"/>
      <c r="O30" s="441"/>
      <c r="P30" s="441"/>
      <c r="Q30" s="441"/>
      <c r="R30" s="441"/>
    </row>
    <row r="31" spans="1:37" ht="14.25" customHeight="1">
      <c r="B31" s="440"/>
      <c r="C31" s="441" t="s">
        <v>3</v>
      </c>
      <c r="D31" s="441"/>
      <c r="E31" s="442" t="s">
        <v>4</v>
      </c>
      <c r="F31" s="442"/>
      <c r="G31" s="441" t="s">
        <v>5</v>
      </c>
      <c r="H31" s="441"/>
      <c r="I31" s="441" t="s">
        <v>6</v>
      </c>
      <c r="J31" s="441"/>
      <c r="K31" s="441" t="s">
        <v>3</v>
      </c>
      <c r="L31" s="441"/>
      <c r="M31" s="442" t="s">
        <v>4</v>
      </c>
      <c r="N31" s="442"/>
      <c r="O31" s="441" t="s">
        <v>5</v>
      </c>
      <c r="P31" s="441"/>
      <c r="Q31" s="441" t="s">
        <v>6</v>
      </c>
      <c r="R31" s="441"/>
    </row>
    <row r="32" spans="1:37" ht="14.25" customHeight="1">
      <c r="B32" s="440"/>
      <c r="C32" s="281"/>
      <c r="D32" s="282"/>
      <c r="E32" s="283"/>
      <c r="F32" s="283"/>
      <c r="G32" s="281"/>
      <c r="H32" s="283"/>
      <c r="I32" s="281"/>
      <c r="J32" s="283"/>
      <c r="K32" s="281"/>
      <c r="L32" s="282"/>
      <c r="M32" s="283"/>
      <c r="N32" s="283"/>
      <c r="O32" s="281"/>
      <c r="P32" s="283"/>
      <c r="Q32" s="281"/>
      <c r="R32" s="283"/>
    </row>
    <row r="33" spans="2:37" ht="14.25" customHeight="1">
      <c r="B33" s="284" t="s">
        <v>9</v>
      </c>
      <c r="C33" s="285">
        <v>0</v>
      </c>
      <c r="D33" s="286">
        <v>0</v>
      </c>
      <c r="E33" s="285">
        <v>0</v>
      </c>
      <c r="F33" s="286">
        <v>0</v>
      </c>
      <c r="G33" s="285">
        <v>0</v>
      </c>
      <c r="H33" s="286">
        <v>0</v>
      </c>
      <c r="I33" s="285">
        <v>0</v>
      </c>
      <c r="J33" s="286">
        <v>0</v>
      </c>
      <c r="K33" s="285">
        <v>1199</v>
      </c>
      <c r="L33" s="286">
        <v>317.8123519599672</v>
      </c>
      <c r="M33" s="285">
        <v>1212</v>
      </c>
      <c r="N33" s="286">
        <v>315.48830858085853</v>
      </c>
      <c r="O33" s="285">
        <v>0</v>
      </c>
      <c r="P33" s="286">
        <v>0</v>
      </c>
      <c r="Q33" s="285">
        <v>2411</v>
      </c>
      <c r="R33" s="286">
        <v>316.64406470344306</v>
      </c>
    </row>
    <row r="34" spans="2:37" ht="14.25" customHeight="1">
      <c r="B34" s="287" t="s">
        <v>10</v>
      </c>
      <c r="C34" s="285">
        <v>0</v>
      </c>
      <c r="D34" s="286">
        <v>0</v>
      </c>
      <c r="E34" s="285">
        <v>0</v>
      </c>
      <c r="F34" s="286">
        <v>0</v>
      </c>
      <c r="G34" s="285">
        <v>0</v>
      </c>
      <c r="H34" s="286">
        <v>0</v>
      </c>
      <c r="I34" s="285">
        <v>0</v>
      </c>
      <c r="J34" s="286">
        <v>0</v>
      </c>
      <c r="K34" s="285">
        <v>5806</v>
      </c>
      <c r="L34" s="286">
        <v>321.54197037547283</v>
      </c>
      <c r="M34" s="285">
        <v>5404</v>
      </c>
      <c r="N34" s="286">
        <v>323.78151924500276</v>
      </c>
      <c r="O34" s="285">
        <v>0</v>
      </c>
      <c r="P34" s="286">
        <v>0</v>
      </c>
      <c r="Q34" s="285">
        <v>11210</v>
      </c>
      <c r="R34" s="286">
        <v>322.62158876003485</v>
      </c>
    </row>
    <row r="35" spans="2:37" ht="14.25" customHeight="1">
      <c r="B35" s="284" t="s">
        <v>11</v>
      </c>
      <c r="C35" s="285">
        <v>0</v>
      </c>
      <c r="D35" s="286">
        <v>0</v>
      </c>
      <c r="E35" s="285">
        <v>0</v>
      </c>
      <c r="F35" s="286">
        <v>0</v>
      </c>
      <c r="G35" s="285">
        <v>0</v>
      </c>
      <c r="H35" s="286">
        <v>0</v>
      </c>
      <c r="I35" s="285">
        <v>0</v>
      </c>
      <c r="J35" s="286">
        <v>0</v>
      </c>
      <c r="K35" s="285">
        <v>15297</v>
      </c>
      <c r="L35" s="286">
        <v>324.36554095574371</v>
      </c>
      <c r="M35" s="285">
        <v>14550</v>
      </c>
      <c r="N35" s="286">
        <v>319.88507216494992</v>
      </c>
      <c r="O35" s="285">
        <v>0</v>
      </c>
      <c r="P35" s="286">
        <v>0</v>
      </c>
      <c r="Q35" s="285">
        <v>29847</v>
      </c>
      <c r="R35" s="286">
        <v>322.18137434248109</v>
      </c>
      <c r="V35" s="234"/>
      <c r="W35" s="227"/>
      <c r="X35" s="234"/>
      <c r="Y35" s="227"/>
      <c r="Z35" s="234"/>
      <c r="AA35" s="227"/>
      <c r="AB35" s="234"/>
      <c r="AC35" s="227"/>
      <c r="AD35" s="234"/>
      <c r="AE35" s="227"/>
      <c r="AF35" s="234"/>
      <c r="AG35" s="227"/>
      <c r="AH35" s="234"/>
      <c r="AI35" s="227"/>
      <c r="AJ35" s="234"/>
      <c r="AK35" s="227"/>
    </row>
    <row r="36" spans="2:37" ht="14.25" customHeight="1">
      <c r="B36" s="284" t="s">
        <v>12</v>
      </c>
      <c r="C36" s="285">
        <v>0</v>
      </c>
      <c r="D36" s="286">
        <v>0</v>
      </c>
      <c r="E36" s="285">
        <v>0</v>
      </c>
      <c r="F36" s="286">
        <v>0</v>
      </c>
      <c r="G36" s="285">
        <v>0</v>
      </c>
      <c r="H36" s="286">
        <v>0</v>
      </c>
      <c r="I36" s="285">
        <v>0</v>
      </c>
      <c r="J36" s="286">
        <v>0</v>
      </c>
      <c r="K36" s="285">
        <v>30642</v>
      </c>
      <c r="L36" s="286">
        <v>324.52326186280311</v>
      </c>
      <c r="M36" s="285">
        <v>29468</v>
      </c>
      <c r="N36" s="286">
        <v>323.02866736799325</v>
      </c>
      <c r="O36" s="285">
        <v>0</v>
      </c>
      <c r="P36" s="286">
        <v>0</v>
      </c>
      <c r="Q36" s="285">
        <v>60110</v>
      </c>
      <c r="R36" s="286">
        <v>323.79055997338281</v>
      </c>
      <c r="V36" s="234"/>
      <c r="W36" s="227"/>
      <c r="X36" s="234"/>
      <c r="Y36" s="227"/>
      <c r="Z36" s="234"/>
      <c r="AA36" s="227"/>
      <c r="AB36" s="234"/>
      <c r="AC36" s="227"/>
      <c r="AD36" s="234"/>
      <c r="AE36" s="227"/>
      <c r="AF36" s="234"/>
      <c r="AG36" s="227"/>
      <c r="AH36" s="234"/>
      <c r="AI36" s="227"/>
      <c r="AJ36" s="234"/>
      <c r="AK36" s="227"/>
    </row>
    <row r="37" spans="2:37" ht="14.25" customHeight="1">
      <c r="B37" s="284" t="s">
        <v>13</v>
      </c>
      <c r="C37" s="285">
        <v>1</v>
      </c>
      <c r="D37" s="286">
        <v>843.29</v>
      </c>
      <c r="E37" s="285">
        <v>27</v>
      </c>
      <c r="F37" s="286">
        <v>710.29074074074072</v>
      </c>
      <c r="G37" s="285">
        <v>0</v>
      </c>
      <c r="H37" s="286">
        <v>0</v>
      </c>
      <c r="I37" s="285">
        <v>28</v>
      </c>
      <c r="J37" s="286">
        <v>715.04071428571422</v>
      </c>
      <c r="K37" s="285">
        <v>45416</v>
      </c>
      <c r="L37" s="286">
        <v>331.504983045622</v>
      </c>
      <c r="M37" s="285">
        <v>44637</v>
      </c>
      <c r="N37" s="286">
        <v>330.38307032282586</v>
      </c>
      <c r="O37" s="285">
        <v>1</v>
      </c>
      <c r="P37" s="286">
        <v>622.92999999999995</v>
      </c>
      <c r="Q37" s="285">
        <v>90054</v>
      </c>
      <c r="R37" s="286">
        <v>330.95212150487424</v>
      </c>
      <c r="V37" s="234"/>
      <c r="W37" s="227"/>
      <c r="X37" s="234"/>
      <c r="Y37" s="227"/>
      <c r="Z37" s="234"/>
      <c r="AA37" s="227"/>
      <c r="AB37" s="234"/>
      <c r="AC37" s="227"/>
      <c r="AD37" s="234"/>
      <c r="AE37" s="227"/>
      <c r="AF37" s="234"/>
      <c r="AG37" s="227"/>
      <c r="AH37" s="234"/>
      <c r="AI37" s="227"/>
      <c r="AJ37" s="234"/>
      <c r="AK37" s="227"/>
    </row>
    <row r="38" spans="2:37" ht="14.25" customHeight="1">
      <c r="B38" s="284" t="s">
        <v>14</v>
      </c>
      <c r="C38" s="285">
        <v>14</v>
      </c>
      <c r="D38" s="286">
        <v>871.23928571428587</v>
      </c>
      <c r="E38" s="285">
        <v>170</v>
      </c>
      <c r="F38" s="286">
        <v>764.16611764705863</v>
      </c>
      <c r="G38" s="285">
        <v>0</v>
      </c>
      <c r="H38" s="286">
        <v>0</v>
      </c>
      <c r="I38" s="285">
        <v>184</v>
      </c>
      <c r="J38" s="286">
        <v>772.31298913043463</v>
      </c>
      <c r="K38" s="285">
        <v>1683</v>
      </c>
      <c r="L38" s="286">
        <v>365.85803327391608</v>
      </c>
      <c r="M38" s="285">
        <v>1260</v>
      </c>
      <c r="N38" s="286">
        <v>372.1491507936513</v>
      </c>
      <c r="O38" s="285">
        <v>0</v>
      </c>
      <c r="P38" s="286">
        <v>0</v>
      </c>
      <c r="Q38" s="285">
        <v>2943</v>
      </c>
      <c r="R38" s="286">
        <v>368.55147808358868</v>
      </c>
      <c r="V38" s="234"/>
      <c r="W38" s="227"/>
      <c r="X38" s="234"/>
      <c r="Y38" s="227"/>
      <c r="Z38" s="234"/>
      <c r="AA38" s="227"/>
      <c r="AB38" s="234"/>
      <c r="AC38" s="227"/>
      <c r="AD38" s="234"/>
      <c r="AE38" s="227"/>
      <c r="AF38" s="234"/>
      <c r="AG38" s="227"/>
      <c r="AH38" s="234"/>
      <c r="AI38" s="227"/>
      <c r="AJ38" s="234"/>
      <c r="AK38" s="227"/>
    </row>
    <row r="39" spans="2:37" ht="14.25" customHeight="1">
      <c r="B39" s="284" t="s">
        <v>15</v>
      </c>
      <c r="C39" s="285">
        <v>106</v>
      </c>
      <c r="D39" s="286">
        <v>747.92745283018883</v>
      </c>
      <c r="E39" s="285">
        <v>920</v>
      </c>
      <c r="F39" s="286">
        <v>834.96585869565263</v>
      </c>
      <c r="G39" s="285">
        <v>0</v>
      </c>
      <c r="H39" s="286">
        <v>0</v>
      </c>
      <c r="I39" s="285">
        <v>1026</v>
      </c>
      <c r="J39" s="286">
        <v>825.97358674463987</v>
      </c>
      <c r="K39" s="285">
        <v>2170</v>
      </c>
      <c r="L39" s="286">
        <v>369.04199539170463</v>
      </c>
      <c r="M39" s="285">
        <v>1404</v>
      </c>
      <c r="N39" s="286">
        <v>359.6511965811975</v>
      </c>
      <c r="O39" s="285">
        <v>0</v>
      </c>
      <c r="P39" s="286">
        <v>0</v>
      </c>
      <c r="Q39" s="285">
        <v>3574</v>
      </c>
      <c r="R39" s="286">
        <v>365.35294068270855</v>
      </c>
      <c r="V39" s="234"/>
      <c r="W39" s="227"/>
      <c r="X39" s="234"/>
      <c r="Y39" s="227"/>
      <c r="Z39" s="234"/>
      <c r="AA39" s="227"/>
      <c r="AB39" s="234"/>
      <c r="AC39" s="227"/>
      <c r="AD39" s="234"/>
      <c r="AE39" s="227"/>
      <c r="AF39" s="234"/>
      <c r="AG39" s="227"/>
      <c r="AH39" s="234"/>
      <c r="AI39" s="227"/>
      <c r="AJ39" s="234"/>
      <c r="AK39" s="227"/>
    </row>
    <row r="40" spans="2:37" ht="14.25" customHeight="1">
      <c r="B40" s="284" t="s">
        <v>16</v>
      </c>
      <c r="C40" s="285">
        <v>592</v>
      </c>
      <c r="D40" s="286">
        <v>726.1206081081076</v>
      </c>
      <c r="E40" s="285">
        <v>3265</v>
      </c>
      <c r="F40" s="286">
        <v>835.99718529862059</v>
      </c>
      <c r="G40" s="285">
        <v>0</v>
      </c>
      <c r="H40" s="286">
        <v>0</v>
      </c>
      <c r="I40" s="285">
        <v>3857</v>
      </c>
      <c r="J40" s="286">
        <v>819.1325408348448</v>
      </c>
      <c r="K40" s="285">
        <v>3400</v>
      </c>
      <c r="L40" s="286">
        <v>401.82823823529242</v>
      </c>
      <c r="M40" s="285">
        <v>2207</v>
      </c>
      <c r="N40" s="286">
        <v>417.69778432260881</v>
      </c>
      <c r="O40" s="285">
        <v>0</v>
      </c>
      <c r="P40" s="286">
        <v>0</v>
      </c>
      <c r="Q40" s="285">
        <v>5607</v>
      </c>
      <c r="R40" s="286">
        <v>408.0747315855167</v>
      </c>
      <c r="V40" s="234"/>
      <c r="W40" s="227"/>
      <c r="X40" s="234"/>
      <c r="Y40" s="227"/>
      <c r="Z40" s="234"/>
      <c r="AA40" s="227"/>
      <c r="AB40" s="234"/>
      <c r="AC40" s="227"/>
      <c r="AD40" s="234"/>
      <c r="AE40" s="227"/>
      <c r="AF40" s="234"/>
      <c r="AG40" s="227"/>
      <c r="AH40" s="234"/>
      <c r="AI40" s="227"/>
      <c r="AJ40" s="234"/>
      <c r="AK40" s="227"/>
    </row>
    <row r="41" spans="2:37" ht="14.25" customHeight="1">
      <c r="B41" s="284" t="s">
        <v>17</v>
      </c>
      <c r="C41" s="285">
        <v>1859</v>
      </c>
      <c r="D41" s="286">
        <v>739.93018827326534</v>
      </c>
      <c r="E41" s="285">
        <v>9274</v>
      </c>
      <c r="F41" s="286">
        <v>863.23905003234927</v>
      </c>
      <c r="G41" s="285">
        <v>0</v>
      </c>
      <c r="H41" s="286">
        <v>0</v>
      </c>
      <c r="I41" s="285">
        <v>11133</v>
      </c>
      <c r="J41" s="286">
        <v>842.64880714991534</v>
      </c>
      <c r="K41" s="285">
        <v>5948</v>
      </c>
      <c r="L41" s="286">
        <v>449.03332548755958</v>
      </c>
      <c r="M41" s="285">
        <v>4141</v>
      </c>
      <c r="N41" s="286">
        <v>457.90487563390315</v>
      </c>
      <c r="O41" s="285">
        <v>0</v>
      </c>
      <c r="P41" s="286">
        <v>0</v>
      </c>
      <c r="Q41" s="285">
        <v>10089</v>
      </c>
      <c r="R41" s="286">
        <v>452.67462682129019</v>
      </c>
      <c r="V41" s="234"/>
      <c r="W41" s="227"/>
      <c r="X41" s="234"/>
      <c r="Y41" s="227"/>
      <c r="Z41" s="234"/>
      <c r="AA41" s="227"/>
      <c r="AB41" s="234"/>
      <c r="AC41" s="227"/>
      <c r="AD41" s="234"/>
      <c r="AE41" s="227"/>
      <c r="AF41" s="234"/>
      <c r="AG41" s="227"/>
      <c r="AH41" s="234"/>
      <c r="AI41" s="227"/>
      <c r="AJ41" s="234"/>
      <c r="AK41" s="227"/>
    </row>
    <row r="42" spans="2:37" ht="14.25" customHeight="1">
      <c r="B42" s="284" t="s">
        <v>18</v>
      </c>
      <c r="C42" s="285">
        <v>4426</v>
      </c>
      <c r="D42" s="286">
        <v>744.50575011296962</v>
      </c>
      <c r="E42" s="285">
        <v>20484</v>
      </c>
      <c r="F42" s="286">
        <v>848.61914909197537</v>
      </c>
      <c r="G42" s="285">
        <v>0</v>
      </c>
      <c r="H42" s="286">
        <v>0</v>
      </c>
      <c r="I42" s="285">
        <v>24910</v>
      </c>
      <c r="J42" s="286">
        <v>830.12031714171121</v>
      </c>
      <c r="K42" s="285">
        <v>9926</v>
      </c>
      <c r="L42" s="286">
        <v>505.13141648196773</v>
      </c>
      <c r="M42" s="285">
        <v>6930</v>
      </c>
      <c r="N42" s="286">
        <v>498.82830880231012</v>
      </c>
      <c r="O42" s="285">
        <v>0</v>
      </c>
      <c r="P42" s="286">
        <v>0</v>
      </c>
      <c r="Q42" s="285">
        <v>16856</v>
      </c>
      <c r="R42" s="286">
        <v>502.54002254390247</v>
      </c>
      <c r="V42" s="234"/>
      <c r="W42" s="227"/>
      <c r="X42" s="234"/>
      <c r="Y42" s="227"/>
      <c r="Z42" s="234"/>
      <c r="AA42" s="227"/>
      <c r="AB42" s="234"/>
      <c r="AC42" s="227"/>
      <c r="AD42" s="234"/>
      <c r="AE42" s="227"/>
      <c r="AF42" s="234"/>
      <c r="AG42" s="227"/>
      <c r="AH42" s="234"/>
      <c r="AI42" s="227"/>
      <c r="AJ42" s="234"/>
      <c r="AK42" s="227"/>
    </row>
    <row r="43" spans="2:37" ht="14.25" customHeight="1">
      <c r="B43" s="284" t="s">
        <v>19</v>
      </c>
      <c r="C43" s="285">
        <v>8226</v>
      </c>
      <c r="D43" s="286">
        <v>715.47838074398271</v>
      </c>
      <c r="E43" s="285">
        <v>41911</v>
      </c>
      <c r="F43" s="286">
        <v>815.84096203860508</v>
      </c>
      <c r="G43" s="285">
        <v>0</v>
      </c>
      <c r="H43" s="286">
        <v>0</v>
      </c>
      <c r="I43" s="285">
        <v>50137</v>
      </c>
      <c r="J43" s="286">
        <v>799.37442846600288</v>
      </c>
      <c r="K43" s="285">
        <v>13090</v>
      </c>
      <c r="L43" s="286">
        <v>565.9165958747152</v>
      </c>
      <c r="M43" s="285">
        <v>9126</v>
      </c>
      <c r="N43" s="286">
        <v>577.956363138288</v>
      </c>
      <c r="O43" s="285">
        <v>1</v>
      </c>
      <c r="P43" s="286">
        <v>406.97</v>
      </c>
      <c r="Q43" s="285">
        <v>22217</v>
      </c>
      <c r="R43" s="286">
        <v>570.8549750191313</v>
      </c>
      <c r="V43" s="234"/>
      <c r="W43" s="227"/>
      <c r="X43" s="234"/>
      <c r="Y43" s="227"/>
      <c r="Z43" s="234"/>
      <c r="AA43" s="227"/>
      <c r="AB43" s="234"/>
      <c r="AC43" s="227"/>
      <c r="AD43" s="234"/>
      <c r="AE43" s="227"/>
      <c r="AF43" s="234"/>
      <c r="AG43" s="227"/>
      <c r="AH43" s="234"/>
      <c r="AI43" s="227"/>
      <c r="AJ43" s="234"/>
      <c r="AK43" s="227"/>
    </row>
    <row r="44" spans="2:37" ht="14.25" customHeight="1">
      <c r="B44" s="284" t="s">
        <v>20</v>
      </c>
      <c r="C44" s="285">
        <v>13878</v>
      </c>
      <c r="D44" s="286">
        <v>688.82446966421674</v>
      </c>
      <c r="E44" s="285">
        <v>79143</v>
      </c>
      <c r="F44" s="286">
        <v>800.91765058185717</v>
      </c>
      <c r="G44" s="285">
        <v>0</v>
      </c>
      <c r="H44" s="286">
        <v>0</v>
      </c>
      <c r="I44" s="285">
        <v>93021</v>
      </c>
      <c r="J44" s="286">
        <v>784.1942315176135</v>
      </c>
      <c r="K44" s="285">
        <v>14824</v>
      </c>
      <c r="L44" s="286">
        <v>624.55927684835444</v>
      </c>
      <c r="M44" s="285">
        <v>10736</v>
      </c>
      <c r="N44" s="286">
        <v>629.95889903129739</v>
      </c>
      <c r="O44" s="285">
        <v>0</v>
      </c>
      <c r="P44" s="286">
        <v>0</v>
      </c>
      <c r="Q44" s="285">
        <v>25560</v>
      </c>
      <c r="R44" s="286">
        <v>626.82728716744975</v>
      </c>
      <c r="V44" s="234"/>
      <c r="W44" s="227"/>
      <c r="X44" s="234"/>
      <c r="Y44" s="227"/>
      <c r="Z44" s="234"/>
      <c r="AA44" s="227"/>
      <c r="AB44" s="234"/>
      <c r="AC44" s="227"/>
      <c r="AD44" s="234"/>
      <c r="AE44" s="227"/>
      <c r="AF44" s="234"/>
      <c r="AG44" s="227"/>
      <c r="AH44" s="234"/>
      <c r="AI44" s="227"/>
      <c r="AJ44" s="234"/>
      <c r="AK44" s="227"/>
    </row>
    <row r="45" spans="2:37" ht="14.25" customHeight="1">
      <c r="B45" s="284" t="s">
        <v>21</v>
      </c>
      <c r="C45" s="285">
        <v>20326</v>
      </c>
      <c r="D45" s="286">
        <v>674.6503739053428</v>
      </c>
      <c r="E45" s="285">
        <v>126329</v>
      </c>
      <c r="F45" s="286">
        <v>829.61446081264057</v>
      </c>
      <c r="G45" s="285">
        <v>0</v>
      </c>
      <c r="H45" s="286">
        <v>0</v>
      </c>
      <c r="I45" s="285">
        <v>146655</v>
      </c>
      <c r="J45" s="286">
        <v>808.13684306706261</v>
      </c>
      <c r="K45" s="285">
        <v>12415</v>
      </c>
      <c r="L45" s="286">
        <v>652.129582762788</v>
      </c>
      <c r="M45" s="285">
        <v>9831</v>
      </c>
      <c r="N45" s="286">
        <v>665.38156037025885</v>
      </c>
      <c r="O45" s="285">
        <v>0</v>
      </c>
      <c r="P45" s="286">
        <v>0</v>
      </c>
      <c r="Q45" s="285">
        <v>22246</v>
      </c>
      <c r="R45" s="286">
        <v>657.98592511013339</v>
      </c>
      <c r="V45" s="234"/>
      <c r="W45" s="227"/>
      <c r="X45" s="234"/>
      <c r="Y45" s="227"/>
      <c r="Z45" s="234"/>
      <c r="AA45" s="227"/>
      <c r="AB45" s="234"/>
      <c r="AC45" s="227"/>
      <c r="AD45" s="234"/>
      <c r="AE45" s="227"/>
      <c r="AF45" s="234"/>
      <c r="AG45" s="227"/>
      <c r="AH45" s="234"/>
      <c r="AI45" s="227"/>
      <c r="AJ45" s="234"/>
      <c r="AK45" s="227"/>
    </row>
    <row r="46" spans="2:37" ht="14.25" customHeight="1">
      <c r="B46" s="284" t="s">
        <v>22</v>
      </c>
      <c r="C46" s="285">
        <v>24798</v>
      </c>
      <c r="D46" s="286">
        <v>616.65218162755025</v>
      </c>
      <c r="E46" s="285">
        <v>178780</v>
      </c>
      <c r="F46" s="286">
        <v>834.51264089942833</v>
      </c>
      <c r="G46" s="285">
        <v>1</v>
      </c>
      <c r="H46" s="286">
        <v>820.78</v>
      </c>
      <c r="I46" s="285">
        <v>203579</v>
      </c>
      <c r="J46" s="286">
        <v>807.97494594236036</v>
      </c>
      <c r="K46" s="285">
        <v>8398</v>
      </c>
      <c r="L46" s="286">
        <v>674.79494760657269</v>
      </c>
      <c r="M46" s="285">
        <v>7577</v>
      </c>
      <c r="N46" s="286">
        <v>682.96582816418208</v>
      </c>
      <c r="O46" s="285">
        <v>0</v>
      </c>
      <c r="P46" s="286">
        <v>0</v>
      </c>
      <c r="Q46" s="285">
        <v>15975</v>
      </c>
      <c r="R46" s="286">
        <v>678.67042566510202</v>
      </c>
      <c r="V46" s="234"/>
      <c r="W46" s="227"/>
      <c r="X46" s="234"/>
      <c r="Y46" s="227"/>
      <c r="Z46" s="234"/>
      <c r="AA46" s="227"/>
      <c r="AB46" s="234"/>
      <c r="AC46" s="227"/>
      <c r="AD46" s="234"/>
      <c r="AE46" s="227"/>
      <c r="AF46" s="234"/>
      <c r="AG46" s="227"/>
      <c r="AH46" s="234"/>
      <c r="AI46" s="227"/>
      <c r="AJ46" s="234"/>
      <c r="AK46" s="227"/>
    </row>
    <row r="47" spans="2:37" ht="14.25" customHeight="1">
      <c r="B47" s="284" t="s">
        <v>23</v>
      </c>
      <c r="C47" s="285">
        <v>26662</v>
      </c>
      <c r="D47" s="286">
        <v>555.72815355187151</v>
      </c>
      <c r="E47" s="285">
        <v>253386</v>
      </c>
      <c r="F47" s="286">
        <v>847.29731307175427</v>
      </c>
      <c r="G47" s="285">
        <v>1</v>
      </c>
      <c r="H47" s="286">
        <v>721.7</v>
      </c>
      <c r="I47" s="285">
        <v>280049</v>
      </c>
      <c r="J47" s="286">
        <v>819.53809047702191</v>
      </c>
      <c r="K47" s="285">
        <v>5084</v>
      </c>
      <c r="L47" s="286">
        <v>650.39290125885259</v>
      </c>
      <c r="M47" s="285">
        <v>5614</v>
      </c>
      <c r="N47" s="286">
        <v>674.80120413252644</v>
      </c>
      <c r="O47" s="285">
        <v>1</v>
      </c>
      <c r="P47" s="286">
        <v>778.54</v>
      </c>
      <c r="Q47" s="285">
        <v>10699</v>
      </c>
      <c r="R47" s="286">
        <v>663.21245069632766</v>
      </c>
      <c r="V47" s="234"/>
      <c r="W47" s="227"/>
      <c r="X47" s="234"/>
      <c r="Y47" s="227"/>
      <c r="Z47" s="234"/>
      <c r="AA47" s="227"/>
      <c r="AB47" s="234"/>
      <c r="AC47" s="227"/>
      <c r="AD47" s="234"/>
      <c r="AE47" s="227"/>
      <c r="AF47" s="234"/>
      <c r="AG47" s="227"/>
      <c r="AH47" s="234"/>
      <c r="AI47" s="227"/>
      <c r="AJ47" s="234"/>
      <c r="AK47" s="227"/>
    </row>
    <row r="48" spans="2:37" ht="14.25" customHeight="1">
      <c r="B48" s="284" t="s">
        <v>24</v>
      </c>
      <c r="C48" s="285">
        <v>27387</v>
      </c>
      <c r="D48" s="286">
        <v>499.41774308978682</v>
      </c>
      <c r="E48" s="285">
        <v>347057</v>
      </c>
      <c r="F48" s="286">
        <v>831.00006555119</v>
      </c>
      <c r="G48" s="285">
        <v>1</v>
      </c>
      <c r="H48" s="286">
        <v>683.88</v>
      </c>
      <c r="I48" s="285">
        <v>374445</v>
      </c>
      <c r="J48" s="286">
        <v>806.74765949605239</v>
      </c>
      <c r="K48" s="285">
        <v>2713</v>
      </c>
      <c r="L48" s="286">
        <v>647.16063767047615</v>
      </c>
      <c r="M48" s="285">
        <v>3809</v>
      </c>
      <c r="N48" s="286">
        <v>644.19936728800201</v>
      </c>
      <c r="O48" s="285">
        <v>0</v>
      </c>
      <c r="P48" s="286">
        <v>0</v>
      </c>
      <c r="Q48" s="285">
        <v>6522</v>
      </c>
      <c r="R48" s="286">
        <v>645.43118675253004</v>
      </c>
      <c r="V48" s="234"/>
      <c r="W48" s="227"/>
      <c r="X48" s="234"/>
      <c r="Y48" s="227"/>
      <c r="Z48" s="234"/>
      <c r="AA48" s="227"/>
      <c r="AB48" s="234"/>
      <c r="AC48" s="227"/>
      <c r="AD48" s="234"/>
      <c r="AE48" s="227"/>
      <c r="AF48" s="234"/>
      <c r="AG48" s="227"/>
      <c r="AH48" s="234"/>
      <c r="AI48" s="227"/>
      <c r="AJ48" s="234"/>
      <c r="AK48" s="227"/>
    </row>
    <row r="49" spans="2:37" ht="14.25" customHeight="1">
      <c r="B49" s="284" t="s">
        <v>25</v>
      </c>
      <c r="C49" s="285">
        <v>23441</v>
      </c>
      <c r="D49" s="286">
        <v>462.22145172987518</v>
      </c>
      <c r="E49" s="285">
        <v>358863</v>
      </c>
      <c r="F49" s="286">
        <v>803.95212688407173</v>
      </c>
      <c r="G49" s="285">
        <v>3</v>
      </c>
      <c r="H49" s="286">
        <v>984.65666666666675</v>
      </c>
      <c r="I49" s="285">
        <v>382307</v>
      </c>
      <c r="J49" s="286">
        <v>783.00046593444188</v>
      </c>
      <c r="K49" s="285">
        <v>1023</v>
      </c>
      <c r="L49" s="286">
        <v>637.22243401759476</v>
      </c>
      <c r="M49" s="285">
        <v>1970</v>
      </c>
      <c r="N49" s="286">
        <v>651.73406091370509</v>
      </c>
      <c r="O49" s="285">
        <v>0</v>
      </c>
      <c r="P49" s="286">
        <v>0</v>
      </c>
      <c r="Q49" s="285">
        <v>2993</v>
      </c>
      <c r="R49" s="286">
        <v>646.77402271967878</v>
      </c>
      <c r="V49" s="234"/>
      <c r="W49" s="227"/>
      <c r="X49" s="234"/>
      <c r="Y49" s="227"/>
      <c r="Z49" s="234"/>
      <c r="AA49" s="227"/>
      <c r="AB49" s="234"/>
      <c r="AC49" s="227"/>
      <c r="AD49" s="234"/>
      <c r="AE49" s="227"/>
      <c r="AF49" s="234"/>
      <c r="AG49" s="227"/>
      <c r="AH49" s="234"/>
      <c r="AI49" s="227"/>
      <c r="AJ49" s="234"/>
      <c r="AK49" s="227"/>
    </row>
    <row r="50" spans="2:37" ht="14.25" customHeight="1">
      <c r="B50" s="284" t="s">
        <v>26</v>
      </c>
      <c r="C50" s="285">
        <v>47403</v>
      </c>
      <c r="D50" s="286">
        <v>428.76485243549888</v>
      </c>
      <c r="E50" s="285">
        <v>737863</v>
      </c>
      <c r="F50" s="286">
        <v>759.7187750029417</v>
      </c>
      <c r="G50" s="285">
        <v>5</v>
      </c>
      <c r="H50" s="286">
        <v>481.774</v>
      </c>
      <c r="I50" s="285">
        <v>785271</v>
      </c>
      <c r="J50" s="286">
        <v>739.73892280498774</v>
      </c>
      <c r="K50" s="285">
        <v>636</v>
      </c>
      <c r="L50" s="286">
        <v>664.20226415094328</v>
      </c>
      <c r="M50" s="285">
        <v>1761</v>
      </c>
      <c r="N50" s="286">
        <v>656.52875638841545</v>
      </c>
      <c r="O50" s="285">
        <v>0</v>
      </c>
      <c r="P50" s="286">
        <v>0</v>
      </c>
      <c r="Q50" s="285">
        <v>2397</v>
      </c>
      <c r="R50" s="286">
        <v>658.56478097622005</v>
      </c>
      <c r="V50" s="234"/>
      <c r="W50" s="227"/>
      <c r="X50" s="234"/>
      <c r="Y50" s="227"/>
      <c r="Z50" s="234"/>
      <c r="AA50" s="227"/>
      <c r="AB50" s="234"/>
      <c r="AC50" s="227"/>
      <c r="AD50" s="234"/>
      <c r="AE50" s="227"/>
      <c r="AF50" s="234"/>
      <c r="AG50" s="227"/>
      <c r="AH50" s="234"/>
      <c r="AI50" s="227"/>
      <c r="AJ50" s="234"/>
      <c r="AK50" s="227"/>
    </row>
    <row r="51" spans="2:37" ht="14.25" customHeight="1">
      <c r="B51" s="284" t="s">
        <v>5</v>
      </c>
      <c r="C51" s="285">
        <v>0</v>
      </c>
      <c r="D51" s="286">
        <v>0</v>
      </c>
      <c r="E51" s="285">
        <v>11</v>
      </c>
      <c r="F51" s="286">
        <v>683.44545454545448</v>
      </c>
      <c r="G51" s="285">
        <v>0</v>
      </c>
      <c r="H51" s="286">
        <v>0</v>
      </c>
      <c r="I51" s="285">
        <v>11</v>
      </c>
      <c r="J51" s="286">
        <v>683.44545454545448</v>
      </c>
      <c r="K51" s="285">
        <v>0</v>
      </c>
      <c r="L51" s="286">
        <v>0</v>
      </c>
      <c r="M51" s="285">
        <v>1</v>
      </c>
      <c r="N51" s="286">
        <v>767.5</v>
      </c>
      <c r="O51" s="285">
        <v>0</v>
      </c>
      <c r="P51" s="286">
        <v>0</v>
      </c>
      <c r="Q51" s="285">
        <v>1</v>
      </c>
      <c r="R51" s="286">
        <v>767.5</v>
      </c>
      <c r="V51" s="234"/>
      <c r="W51" s="227"/>
      <c r="X51" s="234"/>
      <c r="Y51" s="227"/>
      <c r="Z51" s="234"/>
      <c r="AA51" s="227"/>
      <c r="AB51" s="234"/>
      <c r="AC51" s="227"/>
      <c r="AD51" s="234"/>
      <c r="AE51" s="227"/>
      <c r="AF51" s="234"/>
      <c r="AG51" s="227"/>
      <c r="AH51" s="234"/>
      <c r="AI51" s="227"/>
      <c r="AJ51" s="234"/>
      <c r="AK51" s="227"/>
    </row>
    <row r="52" spans="2:37" ht="14.25" customHeight="1">
      <c r="B52" s="288" t="s">
        <v>6</v>
      </c>
      <c r="C52" s="289">
        <v>199119</v>
      </c>
      <c r="D52" s="290">
        <v>548.90122780849606</v>
      </c>
      <c r="E52" s="289">
        <v>2157483</v>
      </c>
      <c r="F52" s="290">
        <v>803.1563083648831</v>
      </c>
      <c r="G52" s="289">
        <v>11</v>
      </c>
      <c r="H52" s="290">
        <v>689.92727272727268</v>
      </c>
      <c r="I52" s="289">
        <v>2356613</v>
      </c>
      <c r="J52" s="290">
        <v>781.67282214771501</v>
      </c>
      <c r="K52" s="289">
        <v>179670</v>
      </c>
      <c r="L52" s="290">
        <v>441.0478630266602</v>
      </c>
      <c r="M52" s="289">
        <v>161638</v>
      </c>
      <c r="N52" s="290">
        <v>437.63410293371641</v>
      </c>
      <c r="O52" s="289">
        <v>3</v>
      </c>
      <c r="P52" s="290">
        <v>602.81333333333339</v>
      </c>
      <c r="Q52" s="289">
        <v>341311</v>
      </c>
      <c r="R52" s="290">
        <v>439.43259701562533</v>
      </c>
      <c r="V52" s="234"/>
      <c r="W52" s="227"/>
      <c r="X52" s="234"/>
      <c r="Y52" s="227"/>
      <c r="Z52" s="234"/>
      <c r="AA52" s="227"/>
      <c r="AB52" s="234"/>
      <c r="AC52" s="227"/>
      <c r="AD52" s="234"/>
      <c r="AE52" s="227"/>
      <c r="AF52" s="234"/>
      <c r="AG52" s="227"/>
      <c r="AH52" s="234"/>
      <c r="AI52" s="227"/>
      <c r="AJ52" s="234"/>
      <c r="AK52" s="227"/>
    </row>
    <row r="53" spans="2:37" ht="14.25" customHeight="1">
      <c r="B53" s="291" t="s">
        <v>27</v>
      </c>
      <c r="C53" s="285">
        <v>73.659700982829364</v>
      </c>
      <c r="D53" s="285" t="s">
        <v>211</v>
      </c>
      <c r="E53" s="285">
        <v>78.207480328829291</v>
      </c>
      <c r="F53" s="285" t="s">
        <v>211</v>
      </c>
      <c r="G53" s="285">
        <v>82</v>
      </c>
      <c r="H53" s="285" t="s">
        <v>211</v>
      </c>
      <c r="I53" s="285">
        <v>77.823237441027374</v>
      </c>
      <c r="J53" s="285" t="s">
        <v>211</v>
      </c>
      <c r="K53" s="285">
        <v>35.045839594812712</v>
      </c>
      <c r="L53" s="285" t="s">
        <v>211</v>
      </c>
      <c r="M53" s="285">
        <v>34.61353526729647</v>
      </c>
      <c r="N53" s="285" t="s">
        <v>211</v>
      </c>
      <c r="O53" s="285">
        <v>49.333333333333336</v>
      </c>
      <c r="P53" s="285" t="s">
        <v>211</v>
      </c>
      <c r="Q53" s="285">
        <v>34.841235240690281</v>
      </c>
      <c r="R53" s="285" t="s">
        <v>211</v>
      </c>
      <c r="V53" s="234"/>
      <c r="W53" s="227"/>
      <c r="X53" s="234"/>
      <c r="Y53" s="227"/>
      <c r="Z53" s="234"/>
      <c r="AA53" s="227"/>
      <c r="AB53" s="234"/>
      <c r="AC53" s="227"/>
      <c r="AD53" s="234"/>
      <c r="AE53" s="227"/>
      <c r="AF53" s="234"/>
      <c r="AG53" s="227"/>
      <c r="AH53" s="234"/>
      <c r="AI53" s="227"/>
      <c r="AJ53" s="234"/>
      <c r="AK53" s="227"/>
    </row>
    <row r="54" spans="2:37" ht="14.25" customHeight="1">
      <c r="B54" s="280"/>
      <c r="C54" s="292"/>
      <c r="D54" s="293"/>
      <c r="E54" s="294"/>
      <c r="F54" s="294"/>
      <c r="G54" s="292"/>
      <c r="H54" s="294"/>
      <c r="I54" s="292"/>
      <c r="J54" s="294"/>
      <c r="K54" s="292"/>
      <c r="L54" s="293"/>
      <c r="M54" s="292"/>
      <c r="N54" s="293"/>
      <c r="O54" s="292"/>
      <c r="P54" s="293"/>
      <c r="Q54" s="292"/>
      <c r="R54" s="293"/>
      <c r="V54" s="225"/>
      <c r="W54" s="224"/>
      <c r="X54" s="225"/>
      <c r="Y54" s="224"/>
      <c r="Z54" s="225"/>
      <c r="AA54" s="224"/>
      <c r="AB54" s="225"/>
      <c r="AC54" s="224"/>
      <c r="AD54" s="225"/>
      <c r="AE54" s="224"/>
      <c r="AF54" s="225"/>
      <c r="AG54" s="224"/>
      <c r="AH54" s="225"/>
      <c r="AI54" s="224"/>
      <c r="AJ54" s="225"/>
      <c r="AK54" s="224"/>
    </row>
    <row r="55" spans="2:37" ht="14.25" customHeight="1">
      <c r="B55" s="440" t="s">
        <v>0</v>
      </c>
      <c r="C55" s="441" t="s">
        <v>1</v>
      </c>
      <c r="D55" s="441"/>
      <c r="E55" s="441"/>
      <c r="F55" s="441"/>
      <c r="G55" s="441"/>
      <c r="H55" s="441"/>
      <c r="I55" s="441"/>
      <c r="J55" s="441"/>
      <c r="K55" s="441" t="s">
        <v>2</v>
      </c>
      <c r="L55" s="441"/>
      <c r="M55" s="441"/>
      <c r="N55" s="441"/>
      <c r="O55" s="441"/>
      <c r="P55" s="441"/>
      <c r="Q55" s="441"/>
      <c r="R55" s="441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</row>
    <row r="56" spans="2:37" ht="14.25" customHeight="1">
      <c r="B56" s="440"/>
      <c r="C56" s="441" t="s">
        <v>3</v>
      </c>
      <c r="D56" s="441"/>
      <c r="E56" s="442" t="s">
        <v>4</v>
      </c>
      <c r="F56" s="442"/>
      <c r="G56" s="441" t="s">
        <v>5</v>
      </c>
      <c r="H56" s="441"/>
      <c r="I56" s="441" t="s">
        <v>6</v>
      </c>
      <c r="J56" s="441"/>
      <c r="K56" s="441" t="s">
        <v>3</v>
      </c>
      <c r="L56" s="441"/>
      <c r="M56" s="442" t="s">
        <v>4</v>
      </c>
      <c r="N56" s="442"/>
      <c r="O56" s="441" t="s">
        <v>5</v>
      </c>
      <c r="P56" s="441"/>
      <c r="Q56" s="441" t="s">
        <v>6</v>
      </c>
      <c r="R56" s="441"/>
    </row>
    <row r="57" spans="2:37" ht="14.25" customHeight="1">
      <c r="B57" s="440"/>
      <c r="C57" s="281" t="s">
        <v>7</v>
      </c>
      <c r="D57" s="282" t="s">
        <v>8</v>
      </c>
      <c r="E57" s="283" t="s">
        <v>7</v>
      </c>
      <c r="F57" s="283" t="s">
        <v>8</v>
      </c>
      <c r="G57" s="281" t="s">
        <v>7</v>
      </c>
      <c r="H57" s="283" t="s">
        <v>8</v>
      </c>
      <c r="I57" s="281" t="s">
        <v>7</v>
      </c>
      <c r="J57" s="283" t="s">
        <v>8</v>
      </c>
      <c r="K57" s="281" t="s">
        <v>7</v>
      </c>
      <c r="L57" s="282" t="s">
        <v>8</v>
      </c>
      <c r="M57" s="283" t="s">
        <v>7</v>
      </c>
      <c r="N57" s="283" t="s">
        <v>8</v>
      </c>
      <c r="O57" s="281" t="s">
        <v>7</v>
      </c>
      <c r="P57" s="283" t="s">
        <v>8</v>
      </c>
      <c r="Q57" s="281" t="s">
        <v>7</v>
      </c>
      <c r="R57" s="283" t="s">
        <v>8</v>
      </c>
    </row>
    <row r="58" spans="2:37" ht="14.25" customHeight="1">
      <c r="B58" s="284" t="s">
        <v>9</v>
      </c>
      <c r="C58" s="285">
        <v>0</v>
      </c>
      <c r="D58" s="286">
        <v>0</v>
      </c>
      <c r="E58" s="285">
        <v>0</v>
      </c>
      <c r="F58" s="286">
        <v>0</v>
      </c>
      <c r="G58" s="285">
        <v>0</v>
      </c>
      <c r="H58" s="286">
        <v>0</v>
      </c>
      <c r="I58" s="285">
        <v>0</v>
      </c>
      <c r="J58" s="286">
        <v>0</v>
      </c>
      <c r="K58" s="285">
        <v>1199</v>
      </c>
      <c r="L58" s="286">
        <v>317.8123519599672</v>
      </c>
      <c r="M58" s="285">
        <v>1212</v>
      </c>
      <c r="N58" s="286">
        <v>315.48830858085853</v>
      </c>
      <c r="O58" s="285">
        <v>0</v>
      </c>
      <c r="P58" s="286">
        <v>0</v>
      </c>
      <c r="Q58" s="285">
        <v>2411</v>
      </c>
      <c r="R58" s="286">
        <v>316.64406470344306</v>
      </c>
    </row>
    <row r="59" spans="2:37" ht="14.25" customHeight="1">
      <c r="B59" s="287" t="s">
        <v>10</v>
      </c>
      <c r="C59" s="285">
        <v>0</v>
      </c>
      <c r="D59" s="286">
        <v>0</v>
      </c>
      <c r="E59" s="285">
        <v>0</v>
      </c>
      <c r="F59" s="286">
        <v>0</v>
      </c>
      <c r="G59" s="285">
        <v>0</v>
      </c>
      <c r="H59" s="286">
        <v>0</v>
      </c>
      <c r="I59" s="285">
        <v>0</v>
      </c>
      <c r="J59" s="286">
        <v>0</v>
      </c>
      <c r="K59" s="285">
        <v>5806</v>
      </c>
      <c r="L59" s="286">
        <v>321.54197037547283</v>
      </c>
      <c r="M59" s="285">
        <v>5404</v>
      </c>
      <c r="N59" s="286">
        <v>323.78151924500276</v>
      </c>
      <c r="O59" s="285">
        <v>0</v>
      </c>
      <c r="P59" s="286">
        <v>0</v>
      </c>
      <c r="Q59" s="285">
        <v>11210</v>
      </c>
      <c r="R59" s="286">
        <v>322.62158876003485</v>
      </c>
    </row>
    <row r="60" spans="2:37" ht="14.25" customHeight="1">
      <c r="B60" s="284" t="s">
        <v>11</v>
      </c>
      <c r="C60" s="285">
        <v>9</v>
      </c>
      <c r="D60" s="286">
        <v>264.75777777777779</v>
      </c>
      <c r="E60" s="285">
        <v>7</v>
      </c>
      <c r="F60" s="286">
        <v>224.94142857142859</v>
      </c>
      <c r="G60" s="285">
        <v>0</v>
      </c>
      <c r="H60" s="286">
        <v>0</v>
      </c>
      <c r="I60" s="285">
        <v>16</v>
      </c>
      <c r="J60" s="286">
        <v>247.33812500000002</v>
      </c>
      <c r="K60" s="285">
        <v>15306</v>
      </c>
      <c r="L60" s="286">
        <v>324.33049131059795</v>
      </c>
      <c r="M60" s="285">
        <v>14557</v>
      </c>
      <c r="N60" s="286">
        <v>319.83941677543595</v>
      </c>
      <c r="O60" s="285">
        <v>0</v>
      </c>
      <c r="P60" s="286">
        <v>0</v>
      </c>
      <c r="Q60" s="285">
        <v>29863</v>
      </c>
      <c r="R60" s="286">
        <v>322.14127482168686</v>
      </c>
      <c r="V60" s="234"/>
      <c r="W60" s="227"/>
      <c r="X60" s="234"/>
      <c r="Y60" s="227"/>
      <c r="Z60" s="234"/>
      <c r="AA60" s="227"/>
      <c r="AB60" s="234"/>
      <c r="AC60" s="227"/>
      <c r="AD60" s="234"/>
      <c r="AE60" s="227"/>
      <c r="AF60" s="234"/>
      <c r="AG60" s="227"/>
      <c r="AH60" s="234"/>
      <c r="AI60" s="227"/>
      <c r="AJ60" s="234"/>
      <c r="AK60" s="227"/>
    </row>
    <row r="61" spans="2:37" ht="14.25" customHeight="1">
      <c r="B61" s="284" t="s">
        <v>12</v>
      </c>
      <c r="C61" s="285">
        <v>16</v>
      </c>
      <c r="D61" s="286">
        <v>335.03812499999992</v>
      </c>
      <c r="E61" s="285">
        <v>21</v>
      </c>
      <c r="F61" s="286">
        <v>331.45952380952377</v>
      </c>
      <c r="G61" s="285">
        <v>0</v>
      </c>
      <c r="H61" s="286">
        <v>0</v>
      </c>
      <c r="I61" s="285">
        <v>37</v>
      </c>
      <c r="J61" s="286">
        <v>333.00702702702699</v>
      </c>
      <c r="K61" s="285">
        <v>30664</v>
      </c>
      <c r="L61" s="286">
        <v>324.5962695669192</v>
      </c>
      <c r="M61" s="285">
        <v>29489</v>
      </c>
      <c r="N61" s="286">
        <v>323.03467123334212</v>
      </c>
      <c r="O61" s="285">
        <v>0</v>
      </c>
      <c r="P61" s="286">
        <v>0</v>
      </c>
      <c r="Q61" s="285">
        <v>60153</v>
      </c>
      <c r="R61" s="286">
        <v>323.83072215849643</v>
      </c>
      <c r="V61" s="234"/>
      <c r="W61" s="227"/>
      <c r="X61" s="234"/>
      <c r="Y61" s="227"/>
      <c r="Z61" s="234"/>
      <c r="AA61" s="227"/>
      <c r="AB61" s="234"/>
      <c r="AC61" s="227"/>
      <c r="AD61" s="234"/>
      <c r="AE61" s="227"/>
      <c r="AF61" s="234"/>
      <c r="AG61" s="227"/>
      <c r="AH61" s="234"/>
      <c r="AI61" s="227"/>
      <c r="AJ61" s="234"/>
      <c r="AK61" s="227"/>
    </row>
    <row r="62" spans="2:37" ht="14.25" customHeight="1">
      <c r="B62" s="284" t="s">
        <v>13</v>
      </c>
      <c r="C62" s="285">
        <v>19</v>
      </c>
      <c r="D62" s="286">
        <v>420.24421052631567</v>
      </c>
      <c r="E62" s="285">
        <v>25</v>
      </c>
      <c r="F62" s="286">
        <v>365.99400000000003</v>
      </c>
      <c r="G62" s="285">
        <v>0</v>
      </c>
      <c r="H62" s="286">
        <v>0</v>
      </c>
      <c r="I62" s="285">
        <v>44</v>
      </c>
      <c r="J62" s="286">
        <v>389.42022727272723</v>
      </c>
      <c r="K62" s="285">
        <v>45719</v>
      </c>
      <c r="L62" s="286">
        <v>334.58260985585798</v>
      </c>
      <c r="M62" s="285">
        <v>44822</v>
      </c>
      <c r="N62" s="286">
        <v>331.85615032796341</v>
      </c>
      <c r="O62" s="285">
        <v>1</v>
      </c>
      <c r="P62" s="286">
        <v>622.92999999999995</v>
      </c>
      <c r="Q62" s="285">
        <v>90542</v>
      </c>
      <c r="R62" s="286">
        <v>333.23608535265345</v>
      </c>
      <c r="V62" s="234"/>
      <c r="W62" s="227"/>
      <c r="X62" s="234"/>
      <c r="Y62" s="227"/>
      <c r="Z62" s="234"/>
      <c r="AA62" s="227"/>
      <c r="AB62" s="234"/>
      <c r="AC62" s="227"/>
      <c r="AD62" s="234"/>
      <c r="AE62" s="227"/>
      <c r="AF62" s="234"/>
      <c r="AG62" s="227"/>
      <c r="AH62" s="234"/>
      <c r="AI62" s="227"/>
      <c r="AJ62" s="234"/>
      <c r="AK62" s="227"/>
    </row>
    <row r="63" spans="2:37" ht="14.25" customHeight="1">
      <c r="B63" s="284" t="s">
        <v>14</v>
      </c>
      <c r="C63" s="285">
        <v>103</v>
      </c>
      <c r="D63" s="286">
        <v>309.37242718446618</v>
      </c>
      <c r="E63" s="285">
        <v>85</v>
      </c>
      <c r="F63" s="286">
        <v>319.96764705882373</v>
      </c>
      <c r="G63" s="285">
        <v>0</v>
      </c>
      <c r="H63" s="286">
        <v>0</v>
      </c>
      <c r="I63" s="285">
        <v>188</v>
      </c>
      <c r="J63" s="286">
        <v>314.16281914893631</v>
      </c>
      <c r="K63" s="285">
        <v>3374</v>
      </c>
      <c r="L63" s="286">
        <v>583.32544161232966</v>
      </c>
      <c r="M63" s="285">
        <v>2326</v>
      </c>
      <c r="N63" s="286">
        <v>535.56298366294106</v>
      </c>
      <c r="O63" s="285">
        <v>0</v>
      </c>
      <c r="P63" s="286">
        <v>0</v>
      </c>
      <c r="Q63" s="285">
        <v>5700</v>
      </c>
      <c r="R63" s="286">
        <v>563.83500701754406</v>
      </c>
      <c r="V63" s="234"/>
      <c r="W63" s="227"/>
      <c r="X63" s="234"/>
      <c r="Y63" s="227"/>
      <c r="Z63" s="234"/>
      <c r="AA63" s="227"/>
      <c r="AB63" s="234"/>
      <c r="AC63" s="227"/>
      <c r="AD63" s="234"/>
      <c r="AE63" s="227"/>
      <c r="AF63" s="234"/>
      <c r="AG63" s="227"/>
      <c r="AH63" s="234"/>
      <c r="AI63" s="227"/>
      <c r="AJ63" s="234"/>
      <c r="AK63" s="227"/>
    </row>
    <row r="64" spans="2:37" ht="14.25" customHeight="1">
      <c r="B64" s="284" t="s">
        <v>15</v>
      </c>
      <c r="C64" s="285">
        <v>74</v>
      </c>
      <c r="D64" s="286">
        <v>339.82148648648672</v>
      </c>
      <c r="E64" s="285">
        <v>66</v>
      </c>
      <c r="F64" s="286">
        <v>293.43681818181841</v>
      </c>
      <c r="G64" s="285">
        <v>0</v>
      </c>
      <c r="H64" s="286">
        <v>0</v>
      </c>
      <c r="I64" s="285">
        <v>140</v>
      </c>
      <c r="J64" s="286">
        <v>317.95442857142882</v>
      </c>
      <c r="K64" s="285">
        <v>8984</v>
      </c>
      <c r="L64" s="286">
        <v>725.23430431878921</v>
      </c>
      <c r="M64" s="285">
        <v>5702</v>
      </c>
      <c r="N64" s="286">
        <v>683.15864959663213</v>
      </c>
      <c r="O64" s="285">
        <v>0</v>
      </c>
      <c r="P64" s="286">
        <v>0</v>
      </c>
      <c r="Q64" s="285">
        <v>14686</v>
      </c>
      <c r="R64" s="286">
        <v>708.89797153751863</v>
      </c>
      <c r="V64" s="234"/>
      <c r="W64" s="227"/>
      <c r="X64" s="234"/>
      <c r="Y64" s="227"/>
      <c r="Z64" s="234"/>
      <c r="AA64" s="227"/>
      <c r="AB64" s="234"/>
      <c r="AC64" s="227"/>
      <c r="AD64" s="234"/>
      <c r="AE64" s="227"/>
      <c r="AF64" s="234"/>
      <c r="AG64" s="227"/>
      <c r="AH64" s="234"/>
      <c r="AI64" s="227"/>
      <c r="AJ64" s="234"/>
      <c r="AK64" s="227"/>
    </row>
    <row r="65" spans="2:37" ht="14.25" customHeight="1">
      <c r="B65" s="284" t="s">
        <v>16</v>
      </c>
      <c r="C65" s="285">
        <v>76</v>
      </c>
      <c r="D65" s="286">
        <v>317.71592105263181</v>
      </c>
      <c r="E65" s="285">
        <v>87</v>
      </c>
      <c r="F65" s="286">
        <v>347.50091954022997</v>
      </c>
      <c r="G65" s="285">
        <v>0</v>
      </c>
      <c r="H65" s="286">
        <v>0</v>
      </c>
      <c r="I65" s="285">
        <v>163</v>
      </c>
      <c r="J65" s="286">
        <v>333.61343558282226</v>
      </c>
      <c r="K65" s="285">
        <v>22810</v>
      </c>
      <c r="L65" s="286">
        <v>822.60109381850111</v>
      </c>
      <c r="M65" s="285">
        <v>16028</v>
      </c>
      <c r="N65" s="286">
        <v>779.69625155977042</v>
      </c>
      <c r="O65" s="285">
        <v>0</v>
      </c>
      <c r="P65" s="286">
        <v>0</v>
      </c>
      <c r="Q65" s="285">
        <v>38838</v>
      </c>
      <c r="R65" s="286">
        <v>804.89475436428268</v>
      </c>
      <c r="V65" s="234"/>
      <c r="W65" s="227"/>
      <c r="X65" s="234"/>
      <c r="Y65" s="227"/>
      <c r="Z65" s="234"/>
      <c r="AA65" s="227"/>
      <c r="AB65" s="234"/>
      <c r="AC65" s="227"/>
      <c r="AD65" s="234"/>
      <c r="AE65" s="227"/>
      <c r="AF65" s="234"/>
      <c r="AG65" s="227"/>
      <c r="AH65" s="234"/>
      <c r="AI65" s="227"/>
      <c r="AJ65" s="234"/>
      <c r="AK65" s="227"/>
    </row>
    <row r="66" spans="2:37" ht="14.25" customHeight="1">
      <c r="B66" s="284" t="s">
        <v>17</v>
      </c>
      <c r="C66" s="285">
        <v>125</v>
      </c>
      <c r="D66" s="286">
        <v>303.89431999999999</v>
      </c>
      <c r="E66" s="285">
        <v>128</v>
      </c>
      <c r="F66" s="286">
        <v>299.35539062500004</v>
      </c>
      <c r="G66" s="285">
        <v>0</v>
      </c>
      <c r="H66" s="286">
        <v>0</v>
      </c>
      <c r="I66" s="285">
        <v>253</v>
      </c>
      <c r="J66" s="286">
        <v>301.59794466403162</v>
      </c>
      <c r="K66" s="285">
        <v>49499</v>
      </c>
      <c r="L66" s="286">
        <v>883.90262914402319</v>
      </c>
      <c r="M66" s="285">
        <v>38262</v>
      </c>
      <c r="N66" s="286">
        <v>831.41156081752126</v>
      </c>
      <c r="O66" s="285">
        <v>0</v>
      </c>
      <c r="P66" s="286">
        <v>0</v>
      </c>
      <c r="Q66" s="285">
        <v>87761</v>
      </c>
      <c r="R66" s="286">
        <v>861.01759756611705</v>
      </c>
      <c r="V66" s="234"/>
      <c r="W66" s="227"/>
      <c r="X66" s="234"/>
      <c r="Y66" s="227"/>
      <c r="Z66" s="234"/>
      <c r="AA66" s="227"/>
      <c r="AB66" s="234"/>
      <c r="AC66" s="227"/>
      <c r="AD66" s="234"/>
      <c r="AE66" s="227"/>
      <c r="AF66" s="234"/>
      <c r="AG66" s="227"/>
      <c r="AH66" s="234"/>
      <c r="AI66" s="227"/>
      <c r="AJ66" s="234"/>
      <c r="AK66" s="227"/>
    </row>
    <row r="67" spans="2:37" ht="14.25" customHeight="1">
      <c r="B67" s="284" t="s">
        <v>18</v>
      </c>
      <c r="C67" s="285">
        <v>594</v>
      </c>
      <c r="D67" s="286">
        <v>553.05520202020318</v>
      </c>
      <c r="E67" s="285">
        <v>576</v>
      </c>
      <c r="F67" s="286">
        <v>564.33534722222248</v>
      </c>
      <c r="G67" s="285">
        <v>0</v>
      </c>
      <c r="H67" s="286">
        <v>0</v>
      </c>
      <c r="I67" s="285">
        <v>1170</v>
      </c>
      <c r="J67" s="286">
        <v>558.60850427350499</v>
      </c>
      <c r="K67" s="285">
        <v>85874</v>
      </c>
      <c r="L67" s="286">
        <v>911.8823953699623</v>
      </c>
      <c r="M67" s="285">
        <v>70358</v>
      </c>
      <c r="N67" s="286">
        <v>848.52916555331353</v>
      </c>
      <c r="O67" s="285">
        <v>0</v>
      </c>
      <c r="P67" s="286">
        <v>0</v>
      </c>
      <c r="Q67" s="285">
        <v>156232</v>
      </c>
      <c r="R67" s="286">
        <v>883.35170675661948</v>
      </c>
      <c r="V67" s="234"/>
      <c r="W67" s="227"/>
      <c r="X67" s="234"/>
      <c r="Y67" s="227"/>
      <c r="Z67" s="234"/>
      <c r="AA67" s="227"/>
      <c r="AB67" s="234"/>
      <c r="AC67" s="227"/>
      <c r="AD67" s="234"/>
      <c r="AE67" s="227"/>
      <c r="AF67" s="234"/>
      <c r="AG67" s="227"/>
      <c r="AH67" s="234"/>
      <c r="AI67" s="227"/>
      <c r="AJ67" s="234"/>
      <c r="AK67" s="227"/>
    </row>
    <row r="68" spans="2:37" ht="14.25" customHeight="1">
      <c r="B68" s="284" t="s">
        <v>19</v>
      </c>
      <c r="C68" s="285">
        <v>2449</v>
      </c>
      <c r="D68" s="286">
        <v>597.04835034707946</v>
      </c>
      <c r="E68" s="285">
        <v>2521</v>
      </c>
      <c r="F68" s="286">
        <v>615.7725783419271</v>
      </c>
      <c r="G68" s="285">
        <v>0</v>
      </c>
      <c r="H68" s="286">
        <v>0</v>
      </c>
      <c r="I68" s="285">
        <v>4970</v>
      </c>
      <c r="J68" s="286">
        <v>606.54609255533114</v>
      </c>
      <c r="K68" s="285">
        <v>126862</v>
      </c>
      <c r="L68" s="286">
        <v>923.90876700667025</v>
      </c>
      <c r="M68" s="285">
        <v>114673</v>
      </c>
      <c r="N68" s="286">
        <v>833.00893139623065</v>
      </c>
      <c r="O68" s="285">
        <v>1</v>
      </c>
      <c r="P68" s="286">
        <v>406.97</v>
      </c>
      <c r="Q68" s="285">
        <v>241536</v>
      </c>
      <c r="R68" s="286">
        <v>880.75050576311662</v>
      </c>
      <c r="V68" s="234"/>
      <c r="W68" s="227"/>
      <c r="X68" s="234"/>
      <c r="Y68" s="227"/>
      <c r="Z68" s="234"/>
      <c r="AA68" s="227"/>
      <c r="AB68" s="234"/>
      <c r="AC68" s="227"/>
      <c r="AD68" s="234"/>
      <c r="AE68" s="227"/>
      <c r="AF68" s="234"/>
      <c r="AG68" s="227"/>
      <c r="AH68" s="234"/>
      <c r="AI68" s="227"/>
      <c r="AJ68" s="234"/>
      <c r="AK68" s="227"/>
    </row>
    <row r="69" spans="2:37" ht="14.25" customHeight="1">
      <c r="B69" s="284" t="s">
        <v>20</v>
      </c>
      <c r="C69" s="285">
        <v>4026</v>
      </c>
      <c r="D69" s="286">
        <v>622.08242175856788</v>
      </c>
      <c r="E69" s="285">
        <v>4618</v>
      </c>
      <c r="F69" s="286">
        <v>660.90550887830079</v>
      </c>
      <c r="G69" s="285">
        <v>0</v>
      </c>
      <c r="H69" s="286">
        <v>0</v>
      </c>
      <c r="I69" s="285">
        <v>8644</v>
      </c>
      <c r="J69" s="286">
        <v>642.82340004627349</v>
      </c>
      <c r="K69" s="285">
        <v>194346</v>
      </c>
      <c r="L69" s="286">
        <v>1112.3366715034008</v>
      </c>
      <c r="M69" s="285">
        <v>182623</v>
      </c>
      <c r="N69" s="286">
        <v>873.06453677795264</v>
      </c>
      <c r="O69" s="285">
        <v>0</v>
      </c>
      <c r="P69" s="286">
        <v>0</v>
      </c>
      <c r="Q69" s="285">
        <v>376969</v>
      </c>
      <c r="R69" s="286">
        <v>996.42105228811909</v>
      </c>
      <c r="V69" s="234"/>
      <c r="W69" s="227"/>
      <c r="X69" s="234"/>
      <c r="Y69" s="227"/>
      <c r="Z69" s="234"/>
      <c r="AA69" s="227"/>
      <c r="AB69" s="234"/>
      <c r="AC69" s="227"/>
      <c r="AD69" s="234"/>
      <c r="AE69" s="227"/>
      <c r="AF69" s="234"/>
      <c r="AG69" s="227"/>
      <c r="AH69" s="234"/>
      <c r="AI69" s="227"/>
      <c r="AJ69" s="234"/>
      <c r="AK69" s="227"/>
    </row>
    <row r="70" spans="2:37" ht="14.25" customHeight="1">
      <c r="B70" s="284" t="s">
        <v>21</v>
      </c>
      <c r="C70" s="285">
        <v>3578</v>
      </c>
      <c r="D70" s="286">
        <v>635.58532420346307</v>
      </c>
      <c r="E70" s="285">
        <v>5296</v>
      </c>
      <c r="F70" s="286">
        <v>680.09403889727969</v>
      </c>
      <c r="G70" s="285">
        <v>0</v>
      </c>
      <c r="H70" s="286">
        <v>0</v>
      </c>
      <c r="I70" s="285">
        <v>8874</v>
      </c>
      <c r="J70" s="286">
        <v>662.1481090827117</v>
      </c>
      <c r="K70" s="285">
        <v>417874</v>
      </c>
      <c r="L70" s="286">
        <v>1422.4504939287924</v>
      </c>
      <c r="M70" s="285">
        <v>337385</v>
      </c>
      <c r="N70" s="286">
        <v>1042.9204285015633</v>
      </c>
      <c r="O70" s="285">
        <v>0</v>
      </c>
      <c r="P70" s="286">
        <v>0</v>
      </c>
      <c r="Q70" s="285">
        <v>755259</v>
      </c>
      <c r="R70" s="286">
        <v>1252.9089841630487</v>
      </c>
      <c r="V70" s="234"/>
      <c r="W70" s="227"/>
      <c r="X70" s="234"/>
      <c r="Y70" s="227"/>
      <c r="Z70" s="234"/>
      <c r="AA70" s="227"/>
      <c r="AB70" s="234"/>
      <c r="AC70" s="227"/>
      <c r="AD70" s="234"/>
      <c r="AE70" s="227"/>
      <c r="AF70" s="234"/>
      <c r="AG70" s="227"/>
      <c r="AH70" s="234"/>
      <c r="AI70" s="227"/>
      <c r="AJ70" s="234"/>
      <c r="AK70" s="227"/>
    </row>
    <row r="71" spans="2:37" ht="14.25" customHeight="1">
      <c r="B71" s="284" t="s">
        <v>22</v>
      </c>
      <c r="C71" s="285">
        <v>1763</v>
      </c>
      <c r="D71" s="286">
        <v>673.38834940442359</v>
      </c>
      <c r="E71" s="285">
        <v>3885</v>
      </c>
      <c r="F71" s="286">
        <v>734.26242213642524</v>
      </c>
      <c r="G71" s="285">
        <v>0</v>
      </c>
      <c r="H71" s="286">
        <v>0</v>
      </c>
      <c r="I71" s="285">
        <v>5648</v>
      </c>
      <c r="J71" s="286">
        <v>715.26083038243814</v>
      </c>
      <c r="K71" s="285">
        <v>983011</v>
      </c>
      <c r="L71" s="286">
        <v>1498.5200897039815</v>
      </c>
      <c r="M71" s="285">
        <v>852655</v>
      </c>
      <c r="N71" s="286">
        <v>1147.0511580416462</v>
      </c>
      <c r="O71" s="285">
        <v>1</v>
      </c>
      <c r="P71" s="286">
        <v>820.78</v>
      </c>
      <c r="Q71" s="285">
        <v>1835667</v>
      </c>
      <c r="R71" s="286">
        <v>1335.2647608961759</v>
      </c>
      <c r="V71" s="234"/>
      <c r="W71" s="227"/>
      <c r="X71" s="234"/>
      <c r="Y71" s="227"/>
      <c r="Z71" s="234"/>
      <c r="AA71" s="227"/>
      <c r="AB71" s="234"/>
      <c r="AC71" s="227"/>
      <c r="AD71" s="234"/>
      <c r="AE71" s="227"/>
      <c r="AF71" s="234"/>
      <c r="AG71" s="227"/>
      <c r="AH71" s="234"/>
      <c r="AI71" s="227"/>
      <c r="AJ71" s="234"/>
      <c r="AK71" s="227"/>
    </row>
    <row r="72" spans="2:37" ht="14.25" customHeight="1">
      <c r="B72" s="284" t="s">
        <v>23</v>
      </c>
      <c r="C72" s="285">
        <v>1066</v>
      </c>
      <c r="D72" s="286">
        <v>659.94882739211744</v>
      </c>
      <c r="E72" s="285">
        <v>3453</v>
      </c>
      <c r="F72" s="286">
        <v>686.48607587605318</v>
      </c>
      <c r="G72" s="285">
        <v>0</v>
      </c>
      <c r="H72" s="286">
        <v>0</v>
      </c>
      <c r="I72" s="285">
        <v>4519</v>
      </c>
      <c r="J72" s="286">
        <v>680.22612746182972</v>
      </c>
      <c r="K72" s="285">
        <v>932913</v>
      </c>
      <c r="L72" s="286">
        <v>1490.0119160736315</v>
      </c>
      <c r="M72" s="285">
        <v>864435</v>
      </c>
      <c r="N72" s="286">
        <v>1002.8855963374891</v>
      </c>
      <c r="O72" s="285">
        <v>3</v>
      </c>
      <c r="P72" s="286">
        <v>1039.8633333333335</v>
      </c>
      <c r="Q72" s="285">
        <v>1797351</v>
      </c>
      <c r="R72" s="286">
        <v>1255.7280223617965</v>
      </c>
      <c r="V72" s="234"/>
      <c r="W72" s="227"/>
      <c r="X72" s="234"/>
      <c r="Y72" s="227"/>
      <c r="Z72" s="234"/>
      <c r="AA72" s="227"/>
      <c r="AB72" s="234"/>
      <c r="AC72" s="227"/>
      <c r="AD72" s="234"/>
      <c r="AE72" s="227"/>
      <c r="AF72" s="234"/>
      <c r="AG72" s="227"/>
      <c r="AH72" s="234"/>
      <c r="AI72" s="227"/>
      <c r="AJ72" s="234"/>
      <c r="AK72" s="227"/>
    </row>
    <row r="73" spans="2:37" ht="14.25" customHeight="1">
      <c r="B73" s="284" t="s">
        <v>24</v>
      </c>
      <c r="C73" s="285">
        <v>615</v>
      </c>
      <c r="D73" s="286">
        <v>609.95754471544569</v>
      </c>
      <c r="E73" s="285">
        <v>2970</v>
      </c>
      <c r="F73" s="286">
        <v>655.49681144781459</v>
      </c>
      <c r="G73" s="285">
        <v>0</v>
      </c>
      <c r="H73" s="286">
        <v>0</v>
      </c>
      <c r="I73" s="285">
        <v>3585</v>
      </c>
      <c r="J73" s="286">
        <v>647.68463598326593</v>
      </c>
      <c r="K73" s="285">
        <v>775448</v>
      </c>
      <c r="L73" s="286">
        <v>1410.5358945151743</v>
      </c>
      <c r="M73" s="285">
        <v>833347</v>
      </c>
      <c r="N73" s="286">
        <v>852.56558932833298</v>
      </c>
      <c r="O73" s="285">
        <v>2</v>
      </c>
      <c r="P73" s="286">
        <v>684.44</v>
      </c>
      <c r="Q73" s="285">
        <v>1608797</v>
      </c>
      <c r="R73" s="286">
        <v>1121.5097886060212</v>
      </c>
      <c r="S73" s="42"/>
      <c r="V73" s="234"/>
      <c r="W73" s="227"/>
      <c r="X73" s="234"/>
      <c r="Y73" s="227"/>
      <c r="Z73" s="234"/>
      <c r="AA73" s="227"/>
      <c r="AB73" s="234"/>
      <c r="AC73" s="227"/>
      <c r="AD73" s="234"/>
      <c r="AE73" s="227"/>
      <c r="AF73" s="234"/>
      <c r="AG73" s="227"/>
      <c r="AH73" s="234"/>
      <c r="AI73" s="227"/>
      <c r="AJ73" s="234"/>
      <c r="AK73" s="227"/>
    </row>
    <row r="74" spans="2:37" ht="14.25" customHeight="1">
      <c r="B74" s="284" t="s">
        <v>25</v>
      </c>
      <c r="C74" s="285">
        <v>254</v>
      </c>
      <c r="D74" s="286">
        <v>545.67826771653665</v>
      </c>
      <c r="E74" s="285">
        <v>2052</v>
      </c>
      <c r="F74" s="286">
        <v>632.58385477582817</v>
      </c>
      <c r="G74" s="285">
        <v>0</v>
      </c>
      <c r="H74" s="286">
        <v>0</v>
      </c>
      <c r="I74" s="285">
        <v>2306</v>
      </c>
      <c r="J74" s="286">
        <v>623.01142671292268</v>
      </c>
      <c r="K74" s="285">
        <v>493981</v>
      </c>
      <c r="L74" s="286">
        <v>1255.0987269550881</v>
      </c>
      <c r="M74" s="285">
        <v>674015</v>
      </c>
      <c r="N74" s="286">
        <v>768.55016827518364</v>
      </c>
      <c r="O74" s="285">
        <v>6</v>
      </c>
      <c r="P74" s="286">
        <v>1027.1516666666669</v>
      </c>
      <c r="Q74" s="285">
        <v>1168002</v>
      </c>
      <c r="R74" s="286">
        <v>974.32660973183204</v>
      </c>
      <c r="V74" s="234"/>
      <c r="W74" s="227"/>
      <c r="X74" s="234"/>
      <c r="Y74" s="227"/>
      <c r="Z74" s="234"/>
      <c r="AA74" s="227"/>
      <c r="AB74" s="234"/>
      <c r="AC74" s="227"/>
      <c r="AD74" s="234"/>
      <c r="AE74" s="227"/>
      <c r="AF74" s="234"/>
      <c r="AG74" s="227"/>
      <c r="AH74" s="234"/>
      <c r="AI74" s="227"/>
      <c r="AJ74" s="234"/>
      <c r="AK74" s="227"/>
    </row>
    <row r="75" spans="2:37" ht="14.25" customHeight="1">
      <c r="B75" s="284" t="s">
        <v>26</v>
      </c>
      <c r="C75" s="285">
        <v>344</v>
      </c>
      <c r="D75" s="286">
        <v>520.77293604651288</v>
      </c>
      <c r="E75" s="285">
        <v>3933</v>
      </c>
      <c r="F75" s="286">
        <v>595.68473429952348</v>
      </c>
      <c r="G75" s="285">
        <v>0</v>
      </c>
      <c r="H75" s="286">
        <v>0</v>
      </c>
      <c r="I75" s="285">
        <v>4277</v>
      </c>
      <c r="J75" s="286">
        <v>589.65956277765406</v>
      </c>
      <c r="K75" s="285">
        <v>557142</v>
      </c>
      <c r="L75" s="286">
        <v>1082.1113507507889</v>
      </c>
      <c r="M75" s="285">
        <v>1156587</v>
      </c>
      <c r="N75" s="286">
        <v>720.06476146627199</v>
      </c>
      <c r="O75" s="285">
        <v>29</v>
      </c>
      <c r="P75" s="286">
        <v>688.06448275862067</v>
      </c>
      <c r="Q75" s="285">
        <v>1713758</v>
      </c>
      <c r="R75" s="286">
        <v>837.76541280623462</v>
      </c>
      <c r="V75" s="234"/>
      <c r="W75" s="227"/>
      <c r="X75" s="234"/>
      <c r="Y75" s="227"/>
      <c r="Z75" s="234"/>
      <c r="AA75" s="227"/>
      <c r="AB75" s="234"/>
      <c r="AC75" s="227"/>
      <c r="AD75" s="234"/>
      <c r="AE75" s="227"/>
      <c r="AF75" s="234"/>
      <c r="AG75" s="227"/>
      <c r="AH75" s="234"/>
      <c r="AI75" s="227"/>
      <c r="AJ75" s="234"/>
      <c r="AK75" s="227"/>
    </row>
    <row r="76" spans="2:37" ht="14.25" customHeight="1">
      <c r="B76" s="284" t="s">
        <v>5</v>
      </c>
      <c r="C76" s="285">
        <v>0</v>
      </c>
      <c r="D76" s="286">
        <v>0</v>
      </c>
      <c r="E76" s="285">
        <v>0</v>
      </c>
      <c r="F76" s="286">
        <v>0</v>
      </c>
      <c r="G76" s="285">
        <v>0</v>
      </c>
      <c r="H76" s="286">
        <v>0</v>
      </c>
      <c r="I76" s="285">
        <v>0</v>
      </c>
      <c r="J76" s="286">
        <v>0</v>
      </c>
      <c r="K76" s="285">
        <v>68</v>
      </c>
      <c r="L76" s="286">
        <v>1819.3622058823516</v>
      </c>
      <c r="M76" s="285">
        <v>33</v>
      </c>
      <c r="N76" s="286">
        <v>959.0984848484851</v>
      </c>
      <c r="O76" s="285">
        <v>0</v>
      </c>
      <c r="P76" s="286">
        <v>0</v>
      </c>
      <c r="Q76" s="285">
        <v>101</v>
      </c>
      <c r="R76" s="286">
        <v>1538.2859405940585</v>
      </c>
      <c r="V76" s="234"/>
      <c r="W76" s="227"/>
      <c r="X76" s="234"/>
      <c r="Y76" s="227"/>
      <c r="Z76" s="234"/>
      <c r="AA76" s="227"/>
      <c r="AB76" s="234"/>
      <c r="AC76" s="227"/>
      <c r="AD76" s="234"/>
      <c r="AE76" s="227"/>
      <c r="AF76" s="234"/>
      <c r="AG76" s="227"/>
      <c r="AH76" s="234"/>
      <c r="AI76" s="227"/>
      <c r="AJ76" s="234"/>
      <c r="AK76" s="227"/>
    </row>
    <row r="77" spans="2:37" ht="14.25" customHeight="1">
      <c r="B77" s="288" t="s">
        <v>6</v>
      </c>
      <c r="C77" s="289">
        <v>15111</v>
      </c>
      <c r="D77" s="290">
        <v>614.63496194824825</v>
      </c>
      <c r="E77" s="289">
        <v>29723</v>
      </c>
      <c r="F77" s="290">
        <v>655.21045419372331</v>
      </c>
      <c r="G77" s="289">
        <v>0</v>
      </c>
      <c r="H77" s="290">
        <v>0</v>
      </c>
      <c r="I77" s="289">
        <v>44834</v>
      </c>
      <c r="J77" s="290">
        <v>641.53475576571395</v>
      </c>
      <c r="K77" s="289">
        <v>4750880</v>
      </c>
      <c r="L77" s="290">
        <v>1323.8557383011153</v>
      </c>
      <c r="M77" s="289">
        <v>5243913</v>
      </c>
      <c r="N77" s="290">
        <v>887.40690282237415</v>
      </c>
      <c r="O77" s="289">
        <v>43</v>
      </c>
      <c r="P77" s="290">
        <v>754.7890697674419</v>
      </c>
      <c r="Q77" s="289">
        <v>9994836</v>
      </c>
      <c r="R77" s="290">
        <v>1094.8650683122753</v>
      </c>
      <c r="V77" s="234"/>
      <c r="W77" s="227"/>
      <c r="X77" s="234"/>
      <c r="Y77" s="227"/>
      <c r="Z77" s="234"/>
      <c r="AA77" s="227"/>
      <c r="AB77" s="234"/>
      <c r="AC77" s="227"/>
      <c r="AD77" s="234"/>
      <c r="AE77" s="227"/>
      <c r="AF77" s="234"/>
      <c r="AG77" s="227"/>
      <c r="AH77" s="234"/>
      <c r="AI77" s="227"/>
      <c r="AJ77" s="234"/>
      <c r="AK77" s="227"/>
    </row>
    <row r="78" spans="2:37" ht="14.25" customHeight="1">
      <c r="B78" s="291" t="s">
        <v>27</v>
      </c>
      <c r="C78" s="285">
        <v>60.540003970617434</v>
      </c>
      <c r="D78" s="285" t="s">
        <v>211</v>
      </c>
      <c r="E78" s="285">
        <v>68.1589678027117</v>
      </c>
      <c r="F78" s="285" t="s">
        <v>211</v>
      </c>
      <c r="G78" s="285">
        <v>0</v>
      </c>
      <c r="H78" s="285">
        <v>0</v>
      </c>
      <c r="I78" s="285">
        <v>65.591046973279205</v>
      </c>
      <c r="J78" s="285" t="s">
        <v>211</v>
      </c>
      <c r="K78" s="285">
        <v>70.63822595467532</v>
      </c>
      <c r="L78" s="285" t="s">
        <v>211</v>
      </c>
      <c r="M78" s="285">
        <v>73.883046476797134</v>
      </c>
      <c r="N78" s="285" t="s">
        <v>211</v>
      </c>
      <c r="O78" s="285">
        <v>83.558139534883722</v>
      </c>
      <c r="P78" s="285" t="s">
        <v>211</v>
      </c>
      <c r="Q78" s="285">
        <v>72.340702980119033</v>
      </c>
      <c r="R78" s="285" t="s">
        <v>211</v>
      </c>
      <c r="V78" s="234"/>
      <c r="W78" s="227"/>
      <c r="X78" s="234"/>
      <c r="Y78" s="227"/>
      <c r="Z78" s="234"/>
      <c r="AA78" s="227"/>
      <c r="AB78" s="234"/>
      <c r="AC78" s="227"/>
      <c r="AD78" s="234"/>
      <c r="AE78" s="227"/>
      <c r="AF78" s="234"/>
      <c r="AG78" s="227"/>
      <c r="AH78" s="234"/>
      <c r="AI78" s="227"/>
      <c r="AJ78" s="234"/>
      <c r="AK78" s="227"/>
    </row>
    <row r="79" spans="2:37" ht="16.350000000000001" customHeight="1"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V79" s="225"/>
      <c r="W79" s="224"/>
      <c r="X79" s="225"/>
      <c r="Y79" s="224"/>
      <c r="Z79" s="225"/>
      <c r="AA79" s="224"/>
      <c r="AB79" s="225"/>
      <c r="AC79" s="224"/>
      <c r="AD79" s="225"/>
      <c r="AE79" s="224"/>
      <c r="AF79" s="225"/>
      <c r="AG79" s="224"/>
      <c r="AH79" s="225"/>
      <c r="AI79" s="224"/>
      <c r="AJ79" s="225"/>
      <c r="AK79" s="224"/>
    </row>
    <row r="80" spans="2:37" ht="15">
      <c r="B80" s="41" t="s">
        <v>216</v>
      </c>
      <c r="Q80" s="43" t="s">
        <v>128</v>
      </c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</row>
    <row r="83" spans="19:19">
      <c r="S83" s="42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3" activePane="bottomLeft" state="frozen"/>
      <selection activeCell="Q29" sqref="Q29"/>
      <selection pane="bottomLeft" activeCell="L71" sqref="L71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0" width="11.5703125" style="29"/>
    <col min="11" max="11" width="11.85546875" style="29" bestFit="1" customWidth="1"/>
    <col min="12" max="12" width="11.85546875" style="29" customWidth="1"/>
    <col min="13" max="16384" width="11.5703125" style="29"/>
  </cols>
  <sheetData>
    <row r="1" spans="1:11" ht="18.75">
      <c r="B1" s="44" t="s">
        <v>111</v>
      </c>
      <c r="C1" s="45"/>
      <c r="D1" s="45"/>
      <c r="E1" s="45"/>
      <c r="F1" s="45"/>
      <c r="G1" s="45"/>
      <c r="H1" s="45"/>
      <c r="I1" s="45"/>
    </row>
    <row r="2" spans="1:11" ht="18.75">
      <c r="B2" s="44" t="s">
        <v>112</v>
      </c>
      <c r="C2" s="45"/>
      <c r="D2" s="45"/>
      <c r="E2" s="45"/>
      <c r="F2" s="45"/>
      <c r="G2" s="45"/>
      <c r="H2" s="45"/>
      <c r="I2" s="45"/>
      <c r="K2" s="7" t="s">
        <v>173</v>
      </c>
    </row>
    <row r="3" spans="1:11">
      <c r="A3" s="295"/>
      <c r="B3" s="295"/>
      <c r="C3" s="295"/>
      <c r="D3" s="295"/>
      <c r="E3" s="295"/>
      <c r="F3" s="295"/>
      <c r="G3" s="295"/>
      <c r="H3" s="295"/>
      <c r="I3" s="295"/>
    </row>
    <row r="4" spans="1:11" ht="32.1" customHeight="1">
      <c r="A4" s="295"/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7" t="s">
        <v>45</v>
      </c>
    </row>
    <row r="5" spans="1:11">
      <c r="D5" s="33"/>
    </row>
    <row r="6" spans="1:11">
      <c r="B6" s="47">
        <v>2010</v>
      </c>
      <c r="C6" s="47"/>
      <c r="D6" s="48">
        <v>936895</v>
      </c>
      <c r="E6" s="48">
        <v>5193107</v>
      </c>
      <c r="F6" s="48">
        <v>2300877</v>
      </c>
      <c r="G6" s="48">
        <v>271182</v>
      </c>
      <c r="H6" s="48">
        <v>37671</v>
      </c>
      <c r="I6" s="48">
        <v>8739732</v>
      </c>
    </row>
    <row r="7" spans="1:11">
      <c r="B7" s="47">
        <v>2011</v>
      </c>
      <c r="C7" s="47"/>
      <c r="D7" s="48">
        <v>942883</v>
      </c>
      <c r="E7" s="48">
        <v>5289994</v>
      </c>
      <c r="F7" s="48">
        <v>2319204</v>
      </c>
      <c r="G7" s="48">
        <v>275993</v>
      </c>
      <c r="H7" s="48">
        <v>38203</v>
      </c>
      <c r="I7" s="48">
        <v>8866277</v>
      </c>
    </row>
    <row r="8" spans="1:11">
      <c r="B8" s="47">
        <v>2012</v>
      </c>
      <c r="C8" s="47"/>
      <c r="D8" s="48">
        <v>943021</v>
      </c>
      <c r="E8" s="48">
        <v>5391504</v>
      </c>
      <c r="F8" s="48">
        <v>2331726</v>
      </c>
      <c r="G8" s="48">
        <v>294827</v>
      </c>
      <c r="H8" s="48">
        <v>37967</v>
      </c>
      <c r="I8" s="48">
        <v>8999045</v>
      </c>
    </row>
    <row r="9" spans="1:11">
      <c r="B9" s="47">
        <v>2013</v>
      </c>
      <c r="C9" s="47"/>
      <c r="D9" s="48">
        <v>933433</v>
      </c>
      <c r="E9" s="48">
        <v>5513570</v>
      </c>
      <c r="F9" s="48">
        <v>2345901</v>
      </c>
      <c r="G9" s="48">
        <v>315013</v>
      </c>
      <c r="H9" s="48">
        <v>38049</v>
      </c>
      <c r="I9" s="48">
        <v>9145966</v>
      </c>
    </row>
    <row r="10" spans="1:11">
      <c r="B10" s="47">
        <v>2014</v>
      </c>
      <c r="C10" s="47"/>
      <c r="D10" s="48">
        <v>929568</v>
      </c>
      <c r="E10" s="48">
        <v>5611105</v>
      </c>
      <c r="F10" s="48">
        <v>2355965</v>
      </c>
      <c r="G10" s="48">
        <v>335637</v>
      </c>
      <c r="H10" s="48">
        <v>38667</v>
      </c>
      <c r="I10" s="48">
        <v>9270942</v>
      </c>
    </row>
    <row r="11" spans="1:11">
      <c r="B11" s="47">
        <v>2015</v>
      </c>
      <c r="C11" s="47"/>
      <c r="D11" s="48">
        <v>936666</v>
      </c>
      <c r="E11" s="48">
        <v>5686678</v>
      </c>
      <c r="F11" s="48">
        <v>2358932</v>
      </c>
      <c r="G11" s="48">
        <v>339166</v>
      </c>
      <c r="H11" s="48">
        <v>39357</v>
      </c>
      <c r="I11" s="48">
        <v>9360799</v>
      </c>
    </row>
    <row r="12" spans="1:11">
      <c r="B12" s="47">
        <v>2016</v>
      </c>
      <c r="C12" s="47"/>
      <c r="D12" s="49">
        <v>944600</v>
      </c>
      <c r="E12" s="49">
        <v>5784748</v>
      </c>
      <c r="F12" s="49">
        <v>2364388</v>
      </c>
      <c r="G12" s="49">
        <v>339471</v>
      </c>
      <c r="H12" s="49">
        <v>40275</v>
      </c>
      <c r="I12" s="48">
        <v>9473482</v>
      </c>
    </row>
    <row r="13" spans="1:11">
      <c r="B13" s="47">
        <v>2017</v>
      </c>
      <c r="C13" s="47"/>
      <c r="D13" s="48">
        <v>951871</v>
      </c>
      <c r="E13" s="48">
        <v>5884135</v>
      </c>
      <c r="F13" s="48">
        <v>2365468</v>
      </c>
      <c r="G13" s="48">
        <v>339052</v>
      </c>
      <c r="H13" s="48">
        <v>41244</v>
      </c>
      <c r="I13" s="48">
        <v>9581770</v>
      </c>
    </row>
    <row r="14" spans="1:11">
      <c r="B14" s="47">
        <v>2018</v>
      </c>
      <c r="C14" s="47"/>
      <c r="D14" s="48">
        <v>955269</v>
      </c>
      <c r="E14" s="48">
        <v>5994755</v>
      </c>
      <c r="F14" s="48">
        <v>2365497</v>
      </c>
      <c r="G14" s="48">
        <v>338470</v>
      </c>
      <c r="H14" s="48">
        <v>42281</v>
      </c>
      <c r="I14" s="48">
        <v>9696272</v>
      </c>
    </row>
    <row r="15" spans="1:11">
      <c r="B15" s="47">
        <v>2019</v>
      </c>
      <c r="C15" s="47"/>
      <c r="D15" s="49">
        <v>962035</v>
      </c>
      <c r="E15" s="49">
        <v>6089294</v>
      </c>
      <c r="F15" s="49">
        <v>2366788</v>
      </c>
      <c r="G15" s="49">
        <v>340106</v>
      </c>
      <c r="H15" s="49">
        <v>43156</v>
      </c>
      <c r="I15" s="48">
        <v>9801379</v>
      </c>
    </row>
    <row r="16" spans="1:11">
      <c r="B16" s="47">
        <v>2020</v>
      </c>
      <c r="C16" s="47"/>
      <c r="D16" s="49">
        <v>948917</v>
      </c>
      <c r="E16" s="49">
        <v>6125792</v>
      </c>
      <c r="F16" s="49">
        <v>2352738</v>
      </c>
      <c r="G16" s="49">
        <v>338540</v>
      </c>
      <c r="H16" s="49">
        <v>43032</v>
      </c>
      <c r="I16" s="48">
        <v>9809019</v>
      </c>
    </row>
    <row r="17" spans="2:10">
      <c r="B17" s="47"/>
      <c r="C17" s="47"/>
      <c r="D17" s="48"/>
      <c r="E17" s="48"/>
      <c r="F17" s="48"/>
      <c r="G17" s="48"/>
      <c r="H17" s="48"/>
      <c r="I17" s="48"/>
    </row>
    <row r="18" spans="2:10">
      <c r="B18" s="47">
        <v>2021</v>
      </c>
      <c r="C18" s="47" t="s">
        <v>116</v>
      </c>
      <c r="D18" s="48">
        <v>949193</v>
      </c>
      <c r="E18" s="48">
        <v>6130604</v>
      </c>
      <c r="F18" s="48">
        <v>2349865</v>
      </c>
      <c r="G18" s="48">
        <v>338414</v>
      </c>
      <c r="H18" s="48">
        <v>43048</v>
      </c>
      <c r="I18" s="48">
        <v>9811124</v>
      </c>
    </row>
    <row r="19" spans="2:10">
      <c r="B19" s="47"/>
      <c r="C19" s="47" t="s">
        <v>117</v>
      </c>
      <c r="D19" s="48">
        <v>947026</v>
      </c>
      <c r="E19" s="48">
        <v>6132449</v>
      </c>
      <c r="F19" s="48">
        <v>2345906</v>
      </c>
      <c r="G19" s="48">
        <v>338925</v>
      </c>
      <c r="H19" s="48">
        <v>42944</v>
      </c>
      <c r="I19" s="48">
        <v>9807250</v>
      </c>
      <c r="J19" s="33"/>
    </row>
    <row r="20" spans="2:10">
      <c r="B20" s="47"/>
      <c r="C20" s="47" t="s">
        <v>118</v>
      </c>
      <c r="D20" s="48">
        <v>947359</v>
      </c>
      <c r="E20" s="48">
        <v>6136784</v>
      </c>
      <c r="F20" s="48">
        <v>2348572</v>
      </c>
      <c r="G20" s="48">
        <v>339935</v>
      </c>
      <c r="H20" s="48">
        <v>43078</v>
      </c>
      <c r="I20" s="48">
        <v>9815728</v>
      </c>
      <c r="J20" s="33"/>
    </row>
    <row r="21" spans="2:10">
      <c r="B21" s="47"/>
      <c r="C21" s="47" t="s">
        <v>119</v>
      </c>
      <c r="D21" s="48">
        <v>947296</v>
      </c>
      <c r="E21" s="48">
        <v>6141415</v>
      </c>
      <c r="F21" s="48">
        <v>2352694</v>
      </c>
      <c r="G21" s="48">
        <v>340912</v>
      </c>
      <c r="H21" s="48">
        <v>43228</v>
      </c>
      <c r="I21" s="48">
        <v>9825545</v>
      </c>
      <c r="J21" s="33"/>
    </row>
    <row r="22" spans="2:10">
      <c r="B22" s="47"/>
      <c r="C22" s="47" t="s">
        <v>120</v>
      </c>
      <c r="D22" s="48">
        <v>947910</v>
      </c>
      <c r="E22" s="48">
        <v>6148412</v>
      </c>
      <c r="F22" s="48">
        <v>2354615</v>
      </c>
      <c r="G22" s="48">
        <v>341846</v>
      </c>
      <c r="H22" s="48">
        <v>43332</v>
      </c>
      <c r="I22" s="48">
        <v>9836115</v>
      </c>
      <c r="J22" s="33"/>
    </row>
    <row r="23" spans="2:10">
      <c r="B23" s="47"/>
      <c r="C23" s="47" t="s">
        <v>121</v>
      </c>
      <c r="D23" s="48">
        <v>949983</v>
      </c>
      <c r="E23" s="48">
        <v>6160232</v>
      </c>
      <c r="F23" s="48">
        <v>2357930</v>
      </c>
      <c r="G23" s="48">
        <v>342930</v>
      </c>
      <c r="H23" s="48">
        <v>43610</v>
      </c>
      <c r="I23" s="48">
        <v>9854685</v>
      </c>
      <c r="J23" s="33"/>
    </row>
    <row r="24" spans="2:10">
      <c r="B24" s="47"/>
      <c r="C24" s="47" t="s">
        <v>122</v>
      </c>
      <c r="D24" s="48">
        <v>951310</v>
      </c>
      <c r="E24" s="48">
        <v>6170037</v>
      </c>
      <c r="F24" s="48">
        <v>2359217</v>
      </c>
      <c r="G24" s="48">
        <v>343785</v>
      </c>
      <c r="H24" s="48">
        <v>43804</v>
      </c>
      <c r="I24" s="48">
        <v>9868153</v>
      </c>
      <c r="J24" s="33"/>
    </row>
    <row r="25" spans="2:10">
      <c r="B25" s="47"/>
      <c r="C25" s="47" t="s">
        <v>123</v>
      </c>
      <c r="D25" s="48">
        <v>950996</v>
      </c>
      <c r="E25" s="48">
        <v>6170027</v>
      </c>
      <c r="F25" s="48">
        <v>2354616</v>
      </c>
      <c r="G25" s="48">
        <v>342746</v>
      </c>
      <c r="H25" s="48">
        <v>43942</v>
      </c>
      <c r="I25" s="48">
        <v>9862327</v>
      </c>
      <c r="J25" s="33"/>
    </row>
    <row r="26" spans="2:10">
      <c r="B26" s="47"/>
      <c r="C26" s="47" t="s">
        <v>124</v>
      </c>
      <c r="D26" s="49">
        <v>950694</v>
      </c>
      <c r="E26" s="49">
        <v>6179875</v>
      </c>
      <c r="F26" s="49">
        <v>2354102</v>
      </c>
      <c r="G26" s="49">
        <v>342922</v>
      </c>
      <c r="H26" s="49">
        <v>44051</v>
      </c>
      <c r="I26" s="48">
        <v>9871644</v>
      </c>
      <c r="J26" s="33"/>
    </row>
    <row r="27" spans="2:10">
      <c r="B27" s="47"/>
      <c r="C27" s="47" t="s">
        <v>125</v>
      </c>
      <c r="D27" s="48">
        <v>950472</v>
      </c>
      <c r="E27" s="48">
        <v>6190182</v>
      </c>
      <c r="F27" s="48">
        <v>2354994</v>
      </c>
      <c r="G27" s="48">
        <v>341436</v>
      </c>
      <c r="H27" s="48">
        <v>44122</v>
      </c>
      <c r="I27" s="48">
        <v>9881206</v>
      </c>
      <c r="J27" s="33"/>
    </row>
    <row r="28" spans="2:10">
      <c r="B28" s="47"/>
      <c r="C28" s="47" t="s">
        <v>126</v>
      </c>
      <c r="D28" s="49">
        <v>951355</v>
      </c>
      <c r="E28" s="49">
        <v>6205618</v>
      </c>
      <c r="F28" s="49">
        <v>2357001</v>
      </c>
      <c r="G28" s="49">
        <v>341065</v>
      </c>
      <c r="H28" s="49">
        <v>44159</v>
      </c>
      <c r="I28" s="48">
        <v>9899198</v>
      </c>
      <c r="J28" s="33"/>
    </row>
    <row r="29" spans="2:10">
      <c r="B29" s="47"/>
      <c r="C29" s="47" t="s">
        <v>127</v>
      </c>
      <c r="D29" s="48">
        <v>953591</v>
      </c>
      <c r="E29" s="48">
        <v>6218551</v>
      </c>
      <c r="F29" s="48">
        <v>2358328</v>
      </c>
      <c r="G29" s="48">
        <v>342218</v>
      </c>
      <c r="H29" s="48">
        <v>44278</v>
      </c>
      <c r="I29" s="48">
        <v>9916966</v>
      </c>
      <c r="J29" s="33"/>
    </row>
    <row r="30" spans="2:10">
      <c r="B30" s="47">
        <v>2022</v>
      </c>
      <c r="C30" s="47" t="s">
        <v>116</v>
      </c>
      <c r="D30" s="48">
        <v>952322</v>
      </c>
      <c r="E30" s="48">
        <v>6226951</v>
      </c>
      <c r="F30" s="48">
        <v>2357080</v>
      </c>
      <c r="G30" s="48">
        <v>341417</v>
      </c>
      <c r="H30" s="48">
        <v>44281</v>
      </c>
      <c r="I30" s="48">
        <v>9922051</v>
      </c>
      <c r="J30" s="33"/>
    </row>
    <row r="31" spans="2:10">
      <c r="B31" s="47"/>
      <c r="C31" s="47" t="s">
        <v>117</v>
      </c>
      <c r="D31" s="48">
        <v>949990</v>
      </c>
      <c r="E31" s="48">
        <v>6228161</v>
      </c>
      <c r="F31" s="48">
        <v>2348674</v>
      </c>
      <c r="G31" s="48">
        <v>341328</v>
      </c>
      <c r="H31" s="48">
        <v>44118</v>
      </c>
      <c r="I31" s="48">
        <v>9912271</v>
      </c>
      <c r="J31" s="33"/>
    </row>
    <row r="32" spans="2:10">
      <c r="B32" s="47"/>
      <c r="C32" s="47" t="s">
        <v>118</v>
      </c>
      <c r="D32" s="48">
        <v>952160</v>
      </c>
      <c r="E32" s="48">
        <v>6234609</v>
      </c>
      <c r="F32" s="48">
        <v>2349915</v>
      </c>
      <c r="G32" s="48">
        <v>342215</v>
      </c>
      <c r="H32" s="48">
        <v>44276</v>
      </c>
      <c r="I32" s="48">
        <v>9923175</v>
      </c>
      <c r="J32" s="33"/>
    </row>
    <row r="33" spans="2:42">
      <c r="B33" s="47"/>
      <c r="C33" s="47" t="s">
        <v>119</v>
      </c>
      <c r="D33" s="48">
        <v>952455</v>
      </c>
      <c r="E33" s="48">
        <v>6238696</v>
      </c>
      <c r="F33" s="48">
        <v>2351287</v>
      </c>
      <c r="G33" s="48">
        <v>342758</v>
      </c>
      <c r="H33" s="48">
        <v>44306</v>
      </c>
      <c r="I33" s="48">
        <v>9929502</v>
      </c>
      <c r="J33" s="33"/>
    </row>
    <row r="34" spans="2:42">
      <c r="B34" s="47"/>
      <c r="C34" s="47" t="s">
        <v>120</v>
      </c>
      <c r="D34" s="48">
        <v>951469</v>
      </c>
      <c r="E34" s="48">
        <v>6234368</v>
      </c>
      <c r="F34" s="48">
        <v>2347153</v>
      </c>
      <c r="G34" s="48">
        <v>341631</v>
      </c>
      <c r="H34" s="48">
        <v>44375</v>
      </c>
      <c r="I34" s="48">
        <v>9918996</v>
      </c>
      <c r="J34" s="33"/>
    </row>
    <row r="35" spans="2:42">
      <c r="B35" s="47"/>
      <c r="C35" s="47" t="s">
        <v>121</v>
      </c>
      <c r="D35" s="48">
        <v>952436</v>
      </c>
      <c r="E35" s="48">
        <v>6246506</v>
      </c>
      <c r="F35" s="48">
        <v>2350353</v>
      </c>
      <c r="G35" s="48">
        <v>342472</v>
      </c>
      <c r="H35" s="48">
        <v>44415</v>
      </c>
      <c r="I35" s="48">
        <v>9936182</v>
      </c>
      <c r="J35" s="33"/>
    </row>
    <row r="36" spans="2:42">
      <c r="B36" s="47"/>
      <c r="C36" s="47" t="s">
        <v>122</v>
      </c>
      <c r="D36" s="48">
        <v>952409</v>
      </c>
      <c r="E36" s="48">
        <v>6253855</v>
      </c>
      <c r="F36" s="48">
        <v>2352401</v>
      </c>
      <c r="G36" s="48">
        <v>343264</v>
      </c>
      <c r="H36" s="48">
        <v>44470</v>
      </c>
      <c r="I36" s="48">
        <v>9946399</v>
      </c>
      <c r="J36" s="33"/>
    </row>
    <row r="37" spans="2:42">
      <c r="B37" s="47"/>
      <c r="C37" s="47" t="s">
        <v>123</v>
      </c>
      <c r="D37" s="48">
        <v>951986</v>
      </c>
      <c r="E37" s="48">
        <v>6258422</v>
      </c>
      <c r="F37" s="48">
        <v>2350745</v>
      </c>
      <c r="G37" s="48">
        <v>343182</v>
      </c>
      <c r="H37" s="48">
        <v>44480</v>
      </c>
      <c r="I37" s="48">
        <v>9948815</v>
      </c>
      <c r="J37" s="33"/>
    </row>
    <row r="38" spans="2:42">
      <c r="B38" s="47"/>
      <c r="C38" s="47" t="s">
        <v>124</v>
      </c>
      <c r="D38" s="48">
        <v>950209</v>
      </c>
      <c r="E38" s="48">
        <v>6262298</v>
      </c>
      <c r="F38" s="48">
        <v>2349822</v>
      </c>
      <c r="G38" s="48">
        <v>343041</v>
      </c>
      <c r="H38" s="48">
        <v>44499</v>
      </c>
      <c r="I38" s="48">
        <v>9949869</v>
      </c>
      <c r="J38" s="33"/>
    </row>
    <row r="39" spans="2:42">
      <c r="B39" s="47"/>
      <c r="C39" s="47" t="s">
        <v>125</v>
      </c>
      <c r="D39" s="48">
        <v>948917</v>
      </c>
      <c r="E39" s="48">
        <v>6272545</v>
      </c>
      <c r="F39" s="48">
        <v>2351962</v>
      </c>
      <c r="G39" s="48">
        <v>341194</v>
      </c>
      <c r="H39" s="48">
        <v>44505</v>
      </c>
      <c r="I39" s="48">
        <v>9959123</v>
      </c>
      <c r="J39" s="33"/>
      <c r="K39" s="235"/>
      <c r="L39" s="235"/>
      <c r="M39" s="235"/>
      <c r="N39" s="235"/>
      <c r="O39" s="235"/>
      <c r="P39" s="235"/>
    </row>
    <row r="40" spans="2:42">
      <c r="B40" s="53"/>
      <c r="C40" s="47" t="s">
        <v>126</v>
      </c>
      <c r="D40" s="48">
        <v>948664</v>
      </c>
      <c r="E40" s="48">
        <v>6286860</v>
      </c>
      <c r="F40" s="48">
        <v>2354435</v>
      </c>
      <c r="G40" s="48">
        <v>340641</v>
      </c>
      <c r="H40" s="48">
        <v>44634</v>
      </c>
      <c r="I40" s="48">
        <v>9975234</v>
      </c>
    </row>
    <row r="41" spans="2:42" ht="15.75" customHeight="1">
      <c r="B41" s="53"/>
      <c r="C41" s="50" t="s">
        <v>127</v>
      </c>
      <c r="D41" s="51">
        <v>949781</v>
      </c>
      <c r="E41" s="51">
        <v>6302297</v>
      </c>
      <c r="F41" s="51">
        <v>2356613</v>
      </c>
      <c r="G41" s="51">
        <v>341311</v>
      </c>
      <c r="H41" s="51">
        <v>44834</v>
      </c>
      <c r="I41" s="52">
        <v>9994836</v>
      </c>
    </row>
    <row r="42" spans="2:42">
      <c r="B42" s="53"/>
      <c r="C42" s="47"/>
      <c r="D42" s="48"/>
      <c r="E42" s="48"/>
      <c r="F42" s="48"/>
      <c r="G42" s="48"/>
      <c r="H42" s="48"/>
      <c r="I42" s="48"/>
    </row>
    <row r="43" spans="2:42">
      <c r="B43" s="47"/>
      <c r="C43" s="47"/>
      <c r="D43" s="52" t="s">
        <v>129</v>
      </c>
      <c r="E43" s="48"/>
      <c r="F43" s="48"/>
      <c r="G43" s="48"/>
      <c r="H43" s="48"/>
      <c r="I43" s="48"/>
    </row>
    <row r="44" spans="2:42">
      <c r="B44" s="47">
        <v>2010</v>
      </c>
      <c r="C44" s="47"/>
      <c r="D44" s="54">
        <v>0.64605465145384233</v>
      </c>
      <c r="E44" s="54">
        <v>2.0740877893759446</v>
      </c>
      <c r="F44" s="54">
        <v>0.85947739636256237</v>
      </c>
      <c r="G44" s="54">
        <v>1.7392870273798877</v>
      </c>
      <c r="H44" s="54">
        <v>-0.43609261021249068</v>
      </c>
      <c r="I44" s="54">
        <v>1.5761404508701116</v>
      </c>
    </row>
    <row r="45" spans="2:42">
      <c r="B45" s="47">
        <v>2011</v>
      </c>
      <c r="C45" s="47"/>
      <c r="D45" s="54">
        <v>0.63913245347664294</v>
      </c>
      <c r="E45" s="54">
        <v>1.8656846469753186</v>
      </c>
      <c r="F45" s="54">
        <v>0.79652236951388566</v>
      </c>
      <c r="G45" s="54">
        <v>1.7740853006467994</v>
      </c>
      <c r="H45" s="54">
        <v>1.4122269119481778</v>
      </c>
      <c r="I45" s="54">
        <v>1.4479276938926811</v>
      </c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2:42">
      <c r="B46" s="47">
        <v>2012</v>
      </c>
      <c r="C46" s="47"/>
      <c r="D46" s="55">
        <v>1.4635962256193125E-2</v>
      </c>
      <c r="E46" s="55">
        <v>1.9189057681350929</v>
      </c>
      <c r="F46" s="55">
        <v>0.53992662999891028</v>
      </c>
      <c r="G46" s="55">
        <v>6.8240861181261936</v>
      </c>
      <c r="H46" s="55">
        <v>-0.61775253252361884</v>
      </c>
      <c r="I46" s="55">
        <v>1.4974492676012696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2:42">
      <c r="B47" s="47">
        <v>2013</v>
      </c>
      <c r="C47" s="47"/>
      <c r="D47" s="54">
        <v>-1.0167323951428386</v>
      </c>
      <c r="E47" s="54">
        <v>2.2640435767088407</v>
      </c>
      <c r="F47" s="54">
        <v>0.60791876918642185</v>
      </c>
      <c r="G47" s="54">
        <v>6.8467270636678457</v>
      </c>
      <c r="H47" s="54">
        <v>0.21597703268627644</v>
      </c>
      <c r="I47" s="54">
        <v>1.6326287956110797</v>
      </c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</row>
    <row r="48" spans="2:42">
      <c r="B48" s="47">
        <v>2014</v>
      </c>
      <c r="C48" s="47"/>
      <c r="D48" s="54">
        <v>-0.41406292685174373</v>
      </c>
      <c r="E48" s="54">
        <v>1.7689990332942163</v>
      </c>
      <c r="F48" s="54">
        <v>0.42900361097932826</v>
      </c>
      <c r="G48" s="54">
        <v>6.5470313923552403</v>
      </c>
      <c r="H48" s="54">
        <v>1.6242213987226917</v>
      </c>
      <c r="I48" s="54">
        <v>1.3664603607754566</v>
      </c>
    </row>
    <row r="49" spans="2:9">
      <c r="B49" s="47">
        <v>2015</v>
      </c>
      <c r="C49" s="47"/>
      <c r="D49" s="54">
        <v>0.7635805019105657</v>
      </c>
      <c r="E49" s="54">
        <v>1.3468470114175402</v>
      </c>
      <c r="F49" s="54">
        <v>0.12593565693888031</v>
      </c>
      <c r="G49" s="54">
        <v>1.0514335427858068</v>
      </c>
      <c r="H49" s="54">
        <v>1.7844673752812401</v>
      </c>
      <c r="I49" s="54">
        <v>0.96923268422992592</v>
      </c>
    </row>
    <row r="50" spans="2:9">
      <c r="B50" s="47">
        <v>2016</v>
      </c>
      <c r="C50" s="47"/>
      <c r="D50" s="54">
        <v>0.84704686622552039</v>
      </c>
      <c r="E50" s="54">
        <v>1.724556938163202</v>
      </c>
      <c r="F50" s="54">
        <v>0.23129110970558919</v>
      </c>
      <c r="G50" s="54">
        <v>8.9926466685930073E-2</v>
      </c>
      <c r="H50" s="54">
        <v>2.3324948547907676</v>
      </c>
      <c r="I50" s="54">
        <v>1.2037754469463646</v>
      </c>
    </row>
    <row r="51" spans="2:9">
      <c r="B51" s="47">
        <v>2017</v>
      </c>
      <c r="C51" s="47"/>
      <c r="D51" s="54">
        <v>0.76974380690240096</v>
      </c>
      <c r="E51" s="54">
        <v>1.7180869417302125</v>
      </c>
      <c r="F51" s="54">
        <v>4.5677782157582669E-2</v>
      </c>
      <c r="G51" s="54">
        <v>-0.12342733252619364</v>
      </c>
      <c r="H51" s="54">
        <v>2.4059590316573454</v>
      </c>
      <c r="I51" s="54">
        <v>1.1430643980745447</v>
      </c>
    </row>
    <row r="52" spans="2:9">
      <c r="B52" s="47">
        <v>2018</v>
      </c>
      <c r="C52" s="47"/>
      <c r="D52" s="54">
        <v>0.35698114555438032</v>
      </c>
      <c r="E52" s="54">
        <v>1.879970462948255</v>
      </c>
      <c r="F52" s="54">
        <v>1.2259730421293469E-3</v>
      </c>
      <c r="G52" s="54">
        <v>-0.17165508535563756</v>
      </c>
      <c r="H52" s="54">
        <v>2.5143051110464443</v>
      </c>
      <c r="I52" s="54">
        <v>1.1949984188724949</v>
      </c>
    </row>
    <row r="53" spans="2:9">
      <c r="B53" s="47">
        <v>2019</v>
      </c>
      <c r="C53" s="47"/>
      <c r="D53" s="54">
        <v>0.70828216973439773</v>
      </c>
      <c r="E53" s="54">
        <v>1.5770285858221156</v>
      </c>
      <c r="F53" s="54">
        <v>5.4576268750294865E-2</v>
      </c>
      <c r="G53" s="54">
        <v>0.48335155257481777</v>
      </c>
      <c r="H53" s="54">
        <v>2.0694874766443494</v>
      </c>
      <c r="I53" s="54">
        <v>1.0839939308633362</v>
      </c>
    </row>
    <row r="54" spans="2:9">
      <c r="B54" s="47">
        <v>2020</v>
      </c>
      <c r="C54" s="47"/>
      <c r="D54" s="54">
        <v>-1.3635678535604212</v>
      </c>
      <c r="E54" s="54">
        <v>0.59937982958286895</v>
      </c>
      <c r="F54" s="54">
        <v>-0.59363153776341715</v>
      </c>
      <c r="G54" s="54">
        <v>-0.46044468489235824</v>
      </c>
      <c r="H54" s="54">
        <v>-0.2873296876448217</v>
      </c>
      <c r="I54" s="54">
        <v>7.7948215246048669E-2</v>
      </c>
    </row>
    <row r="55" spans="2:9">
      <c r="B55" s="47"/>
      <c r="C55" s="47"/>
      <c r="D55" s="54"/>
      <c r="E55" s="54"/>
      <c r="F55" s="54"/>
      <c r="G55" s="54"/>
      <c r="H55" s="54"/>
      <c r="I55" s="54"/>
    </row>
    <row r="56" spans="2:9">
      <c r="B56" s="47">
        <v>2021</v>
      </c>
      <c r="C56" s="47" t="s">
        <v>116</v>
      </c>
      <c r="D56" s="54">
        <v>-1.1983895177088533</v>
      </c>
      <c r="E56" s="54">
        <v>0.59586924809944541</v>
      </c>
      <c r="F56" s="54">
        <v>-0.56524500650171339</v>
      </c>
      <c r="G56" s="54">
        <v>-0.35510276191037526</v>
      </c>
      <c r="H56" s="54">
        <v>-0.29877017856729804</v>
      </c>
      <c r="I56" s="54">
        <v>0.10313216507349399</v>
      </c>
    </row>
    <row r="57" spans="2:9">
      <c r="B57" s="47"/>
      <c r="C57" s="47" t="s">
        <v>117</v>
      </c>
      <c r="D57" s="54">
        <v>-1.2303626425315239</v>
      </c>
      <c r="E57" s="54">
        <v>0.49180352046240827</v>
      </c>
      <c r="F57" s="54">
        <v>-0.64208285579480107</v>
      </c>
      <c r="G57" s="54">
        <v>-0.24722970288287849</v>
      </c>
      <c r="H57" s="54">
        <v>-0.2624428083703001</v>
      </c>
      <c r="I57" s="54">
        <v>2.1437718227201863E-2</v>
      </c>
    </row>
    <row r="58" spans="2:9">
      <c r="B58" s="47"/>
      <c r="C58" s="47" t="s">
        <v>118</v>
      </c>
      <c r="D58" s="54">
        <v>-1.1957356094549176</v>
      </c>
      <c r="E58" s="54">
        <v>0.64702059080585794</v>
      </c>
      <c r="F58" s="54">
        <v>-0.47015128412241092</v>
      </c>
      <c r="G58" s="54">
        <v>-0.15303005381018808</v>
      </c>
      <c r="H58" s="54">
        <v>-8.8134335281564447E-2</v>
      </c>
      <c r="I58" s="54">
        <v>0.16667355484700774</v>
      </c>
    </row>
    <row r="59" spans="2:9">
      <c r="B59" s="47"/>
      <c r="C59" s="47" t="s">
        <v>119</v>
      </c>
      <c r="D59" s="54">
        <v>-1.0338573661292649</v>
      </c>
      <c r="E59" s="54">
        <v>0.7629641309071955</v>
      </c>
      <c r="F59" s="54">
        <v>-0.17421928038017231</v>
      </c>
      <c r="G59" s="54">
        <v>8.0143495019657784E-2</v>
      </c>
      <c r="H59" s="54">
        <v>0.2946567365026409</v>
      </c>
      <c r="I59" s="54">
        <v>0.33596643194968578</v>
      </c>
    </row>
    <row r="60" spans="2:9">
      <c r="B60" s="47"/>
      <c r="C60" s="47" t="s">
        <v>120</v>
      </c>
      <c r="D60" s="54">
        <v>-0.62846929201545443</v>
      </c>
      <c r="E60" s="54">
        <v>1.2334405587290043</v>
      </c>
      <c r="F60" s="54">
        <v>0.45392975607674302</v>
      </c>
      <c r="G60" s="54">
        <v>0.59797418587814732</v>
      </c>
      <c r="H60" s="54">
        <v>0.90350223546944441</v>
      </c>
      <c r="I60" s="54">
        <v>0.84044339340323404</v>
      </c>
    </row>
    <row r="61" spans="2:9">
      <c r="B61" s="47"/>
      <c r="C61" s="47" t="s">
        <v>121</v>
      </c>
      <c r="D61" s="54">
        <v>-0.16258026546719373</v>
      </c>
      <c r="E61" s="54">
        <v>1.4139302262219156</v>
      </c>
      <c r="F61" s="54">
        <v>0.5068971602335548</v>
      </c>
      <c r="G61" s="54">
        <v>0.88965772890152728</v>
      </c>
      <c r="H61" s="54">
        <v>1.605274807203938</v>
      </c>
      <c r="I61" s="54">
        <v>1.0245788201428185</v>
      </c>
    </row>
    <row r="62" spans="2:9">
      <c r="B62" s="47"/>
      <c r="C62" s="47" t="s">
        <v>122</v>
      </c>
      <c r="D62" s="54">
        <v>5.1534464988112205E-2</v>
      </c>
      <c r="E62" s="54">
        <v>1.4538729660429128</v>
      </c>
      <c r="F62" s="54">
        <v>0.33252558690617384</v>
      </c>
      <c r="G62" s="54">
        <v>1.0502275052026278</v>
      </c>
      <c r="H62" s="54">
        <v>1.8650295335100653</v>
      </c>
      <c r="I62" s="54">
        <v>1.0351436718354146</v>
      </c>
    </row>
    <row r="63" spans="2:9">
      <c r="B63" s="47"/>
      <c r="C63" s="47" t="s">
        <v>123</v>
      </c>
      <c r="D63" s="54">
        <v>9.2304227154693663E-2</v>
      </c>
      <c r="E63" s="54">
        <v>1.2922503394999341</v>
      </c>
      <c r="F63" s="54">
        <v>8.8117411668986456E-2</v>
      </c>
      <c r="G63" s="54">
        <v>0.62386053707785827</v>
      </c>
      <c r="H63" s="54">
        <v>2.2834663997579163</v>
      </c>
      <c r="I63" s="54">
        <v>0.86699580140476851</v>
      </c>
    </row>
    <row r="64" spans="2:9">
      <c r="B64" s="47"/>
      <c r="C64" s="47" t="s">
        <v>124</v>
      </c>
      <c r="D64" s="54">
        <v>0.30724364885597044</v>
      </c>
      <c r="E64" s="54">
        <v>1.5052648298003124</v>
      </c>
      <c r="F64" s="54">
        <v>0.30443676641711548</v>
      </c>
      <c r="G64" s="54">
        <v>1.0305694352785943</v>
      </c>
      <c r="H64" s="54">
        <v>2.5443456399273812</v>
      </c>
      <c r="I64" s="54">
        <v>1.088460508131206</v>
      </c>
    </row>
    <row r="65" spans="2:17">
      <c r="B65" s="47"/>
      <c r="C65" s="47" t="s">
        <v>125</v>
      </c>
      <c r="D65" s="54">
        <v>0.37458088021755653</v>
      </c>
      <c r="E65" s="54">
        <v>1.5107936910354836</v>
      </c>
      <c r="F65" s="54">
        <v>0.30624362169926478</v>
      </c>
      <c r="G65" s="54">
        <v>1.0877481777109343</v>
      </c>
      <c r="H65" s="54">
        <v>2.7837957462669261</v>
      </c>
      <c r="I65" s="54">
        <v>1.1023207619892617</v>
      </c>
    </row>
    <row r="66" spans="2:17">
      <c r="B66" s="47"/>
      <c r="C66" s="47" t="s">
        <v>126</v>
      </c>
      <c r="D66" s="54">
        <v>0.4704826275213847</v>
      </c>
      <c r="E66" s="54">
        <v>1.5393833761648823</v>
      </c>
      <c r="F66" s="54">
        <v>0.30021966462208116</v>
      </c>
      <c r="G66" s="54">
        <v>1.126710450239421</v>
      </c>
      <c r="H66" s="54">
        <v>2.8436350086170847</v>
      </c>
      <c r="I66" s="54">
        <v>1.1299996618510999</v>
      </c>
    </row>
    <row r="67" spans="2:17">
      <c r="B67" s="47"/>
      <c r="C67" s="56" t="s">
        <v>127</v>
      </c>
      <c r="D67" s="54">
        <v>0.49256152013295029</v>
      </c>
      <c r="E67" s="54">
        <v>1.5142368529653005</v>
      </c>
      <c r="F67" s="54">
        <v>0.23759551637283494</v>
      </c>
      <c r="G67" s="54">
        <v>1.0864299639629094</v>
      </c>
      <c r="H67" s="54">
        <v>2.8955196133110261</v>
      </c>
      <c r="I67" s="54">
        <v>1.1004872148784761</v>
      </c>
    </row>
    <row r="68" spans="2:17">
      <c r="B68" s="47">
        <v>2022</v>
      </c>
      <c r="C68" s="56" t="s">
        <v>116</v>
      </c>
      <c r="D68" s="54">
        <v>0.32964844873486498</v>
      </c>
      <c r="E68" s="54">
        <v>1.5715743505860136</v>
      </c>
      <c r="F68" s="54">
        <v>0.30703891500150071</v>
      </c>
      <c r="G68" s="54">
        <v>0.8873746358011303</v>
      </c>
      <c r="H68" s="54">
        <v>2.8642445642073966</v>
      </c>
      <c r="I68" s="54">
        <v>1.1306247887601817</v>
      </c>
    </row>
    <row r="69" spans="2:17">
      <c r="B69" s="47"/>
      <c r="C69" s="56" t="s">
        <v>117</v>
      </c>
      <c r="D69" s="54">
        <v>0.31297979147351107</v>
      </c>
      <c r="E69" s="54">
        <v>1.5607467750649029</v>
      </c>
      <c r="F69" s="54">
        <v>0.11799279255009232</v>
      </c>
      <c r="G69" s="54">
        <v>0.70900641734896741</v>
      </c>
      <c r="H69" s="54">
        <v>2.7337928464977734</v>
      </c>
      <c r="I69" s="54">
        <v>1.0708506462056233</v>
      </c>
    </row>
    <row r="70" spans="2:17">
      <c r="B70" s="47"/>
      <c r="C70" s="56" t="s">
        <v>118</v>
      </c>
      <c r="D70" s="54">
        <v>0.51</v>
      </c>
      <c r="E70" s="54">
        <v>1.59</v>
      </c>
      <c r="F70" s="54">
        <v>0.06</v>
      </c>
      <c r="G70" s="54">
        <v>0.67</v>
      </c>
      <c r="H70" s="54">
        <v>2.78</v>
      </c>
      <c r="I70" s="54">
        <v>1.0900000000000001</v>
      </c>
      <c r="L70" s="337"/>
    </row>
    <row r="71" spans="2:17">
      <c r="B71" s="47"/>
      <c r="C71" s="56" t="s">
        <v>119</v>
      </c>
      <c r="D71" s="54">
        <v>0.54460274296523892</v>
      </c>
      <c r="E71" s="54">
        <v>1.5840160614451149</v>
      </c>
      <c r="F71" s="54">
        <v>-5.9803782387335414E-2</v>
      </c>
      <c r="G71" s="54">
        <v>0.54148871262964526</v>
      </c>
      <c r="H71" s="54">
        <v>2.4937540483020326</v>
      </c>
      <c r="I71" s="54">
        <v>1.0580278244107566</v>
      </c>
    </row>
    <row r="72" spans="2:17">
      <c r="B72" s="47"/>
      <c r="C72" s="56" t="s">
        <v>120</v>
      </c>
      <c r="D72" s="54">
        <v>0.37545758563577447</v>
      </c>
      <c r="E72" s="54">
        <v>1.3980195211381385</v>
      </c>
      <c r="F72" s="54">
        <v>-0.31690955846285229</v>
      </c>
      <c r="G72" s="54">
        <v>-6.2893817683984388E-2</v>
      </c>
      <c r="H72" s="54">
        <v>2.4069971383734901</v>
      </c>
      <c r="I72" s="54">
        <v>0.84261926583819591</v>
      </c>
    </row>
    <row r="73" spans="2:17">
      <c r="B73" s="47"/>
      <c r="C73" s="56" t="s">
        <v>121</v>
      </c>
      <c r="D73" s="54">
        <v>0.25821514700790082</v>
      </c>
      <c r="E73" s="54">
        <v>1.4004992019781115</v>
      </c>
      <c r="F73" s="54">
        <v>-0.32134117637080406</v>
      </c>
      <c r="G73" s="54">
        <v>-0.13355495290584551</v>
      </c>
      <c r="H73" s="54">
        <v>1.8459069020866803</v>
      </c>
      <c r="I73" s="54">
        <v>0.82698736692243813</v>
      </c>
    </row>
    <row r="74" spans="2:17">
      <c r="B74" s="47"/>
      <c r="C74" s="56" t="s">
        <v>122</v>
      </c>
      <c r="D74" s="54">
        <v>0.11552490775876834</v>
      </c>
      <c r="E74" s="54">
        <v>1.3584683527829711</v>
      </c>
      <c r="F74" s="54">
        <v>-0.28890941358934441</v>
      </c>
      <c r="G74" s="54">
        <v>-0.15154820600083996</v>
      </c>
      <c r="H74" s="54">
        <v>1.5204090950598159</v>
      </c>
      <c r="I74" s="54">
        <v>0.79291433766783825</v>
      </c>
    </row>
    <row r="75" spans="2:17">
      <c r="B75" s="47"/>
      <c r="C75" s="56" t="s">
        <v>123</v>
      </c>
      <c r="D75" s="54">
        <v>0.10410138423295745</v>
      </c>
      <c r="E75" s="54">
        <v>1.4326517533877814</v>
      </c>
      <c r="F75" s="54">
        <v>-0.16440047973852456</v>
      </c>
      <c r="G75" s="54">
        <v>0.12720790322862108</v>
      </c>
      <c r="H75" s="54">
        <v>1.2243411770060497</v>
      </c>
      <c r="I75" s="54">
        <v>0.87695327887626906</v>
      </c>
    </row>
    <row r="76" spans="2:17">
      <c r="B76" s="47"/>
      <c r="C76" s="56" t="s">
        <v>124</v>
      </c>
      <c r="D76" s="54">
        <v>-5.1015363513395862E-2</v>
      </c>
      <c r="E76" s="54">
        <v>1.3337324784077342</v>
      </c>
      <c r="F76" s="54">
        <v>-0.18181030388657593</v>
      </c>
      <c r="G76" s="54">
        <v>3.4701768915379461E-2</v>
      </c>
      <c r="H76" s="54">
        <v>1.0170030192277135</v>
      </c>
      <c r="I76" s="54">
        <v>0.79242120157494433</v>
      </c>
    </row>
    <row r="77" spans="2:17">
      <c r="B77" s="47"/>
      <c r="C77" s="56" t="s">
        <v>125</v>
      </c>
      <c r="D77" s="54">
        <v>-0.16360292570428703</v>
      </c>
      <c r="E77" s="54">
        <v>1.3305424622410023</v>
      </c>
      <c r="F77" s="54">
        <v>-0.12874767409173371</v>
      </c>
      <c r="G77" s="54">
        <v>-7.0877118991552468E-2</v>
      </c>
      <c r="H77" s="54">
        <v>0.86804768596164816</v>
      </c>
      <c r="I77" s="54">
        <v>0.7885373506027582</v>
      </c>
      <c r="L77" s="236"/>
      <c r="M77" s="236"/>
      <c r="N77" s="236"/>
      <c r="O77" s="236"/>
      <c r="P77" s="236"/>
      <c r="Q77" s="236"/>
    </row>
    <row r="78" spans="2:17">
      <c r="B78" s="47"/>
      <c r="C78" s="56" t="s">
        <v>126</v>
      </c>
      <c r="D78" s="54">
        <v>-0.28285971062327331</v>
      </c>
      <c r="E78" s="54">
        <v>1.3091685630665539</v>
      </c>
      <c r="F78" s="54">
        <v>-0.10886715788410717</v>
      </c>
      <c r="G78" s="54">
        <v>-0.12431647926348655</v>
      </c>
      <c r="H78" s="54">
        <v>1.0756584161778937</v>
      </c>
      <c r="I78" s="54">
        <v>0.76810262811188856</v>
      </c>
    </row>
    <row r="79" spans="2:17">
      <c r="B79" s="47"/>
      <c r="C79" s="57" t="s">
        <v>127</v>
      </c>
      <c r="D79" s="58">
        <v>-0.39954236145265387</v>
      </c>
      <c r="E79" s="58">
        <v>1.3467124415317944</v>
      </c>
      <c r="F79" s="58">
        <v>-7.2721012513954353E-2</v>
      </c>
      <c r="G79" s="58">
        <v>-0.2650357374539003</v>
      </c>
      <c r="H79" s="58">
        <v>1.2557026062604448</v>
      </c>
      <c r="I79" s="58">
        <v>0.78521999571239398</v>
      </c>
    </row>
    <row r="80" spans="2:17" ht="15" customHeight="1">
      <c r="B80" s="47"/>
      <c r="C80" s="47"/>
      <c r="D80" s="47"/>
      <c r="E80" s="47"/>
      <c r="F80" s="47"/>
      <c r="G80" s="47"/>
      <c r="H80" s="47"/>
      <c r="I80" s="47"/>
    </row>
    <row r="81" spans="2:9">
      <c r="B81" s="29" t="s">
        <v>130</v>
      </c>
      <c r="C81" s="45"/>
      <c r="D81" s="45"/>
      <c r="E81" s="45"/>
      <c r="F81" s="45"/>
      <c r="G81" s="45"/>
      <c r="H81" s="45"/>
      <c r="I81" s="45"/>
    </row>
    <row r="82" spans="2:9">
      <c r="B82" s="59"/>
      <c r="C82" s="45"/>
      <c r="D82" s="45"/>
      <c r="E82" s="45"/>
      <c r="F82" s="45"/>
      <c r="G82" s="45"/>
      <c r="H82" s="45"/>
      <c r="I82" s="45"/>
    </row>
    <row r="83" spans="2:9" ht="18.75">
      <c r="B83" s="44"/>
      <c r="C83" s="45"/>
      <c r="D83" s="45"/>
      <c r="E83" s="45"/>
      <c r="F83" s="45"/>
      <c r="G83" s="45"/>
      <c r="H83" s="45"/>
      <c r="I83" s="45"/>
    </row>
    <row r="84" spans="2:9" ht="18.75">
      <c r="B84" s="44"/>
      <c r="C84" s="45"/>
      <c r="D84" s="45"/>
      <c r="E84" s="45"/>
      <c r="F84" s="45"/>
      <c r="G84" s="45"/>
      <c r="H84" s="45"/>
      <c r="I84" s="4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L68" sqref="L68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6384" width="11.5703125" style="29"/>
  </cols>
  <sheetData>
    <row r="1" spans="2:11" ht="18.75">
      <c r="B1" s="44" t="s">
        <v>131</v>
      </c>
      <c r="C1" s="45"/>
      <c r="D1" s="45"/>
      <c r="E1" s="45"/>
      <c r="F1" s="45"/>
      <c r="G1" s="45"/>
      <c r="H1" s="45"/>
      <c r="I1" s="45"/>
    </row>
    <row r="2" spans="2:11" ht="18.75">
      <c r="B2" s="44" t="s">
        <v>112</v>
      </c>
      <c r="C2" s="45"/>
      <c r="D2" s="45"/>
      <c r="E2" s="45"/>
      <c r="F2" s="45"/>
      <c r="G2" s="45"/>
      <c r="H2" s="45"/>
      <c r="I2" s="45"/>
    </row>
    <row r="3" spans="2:11">
      <c r="K3" s="7" t="s">
        <v>173</v>
      </c>
    </row>
    <row r="4" spans="2:11" ht="32.1" customHeight="1"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6" t="s">
        <v>45</v>
      </c>
    </row>
    <row r="5" spans="2:11">
      <c r="B5" s="36"/>
      <c r="C5" s="36"/>
      <c r="D5" s="46"/>
      <c r="E5" s="36"/>
      <c r="F5" s="36"/>
      <c r="G5" s="36"/>
      <c r="H5" s="36"/>
      <c r="I5" s="36"/>
    </row>
    <row r="6" spans="2:11">
      <c r="B6" s="47">
        <v>2010</v>
      </c>
      <c r="C6" s="47"/>
      <c r="D6" s="48">
        <v>800117.55995000037</v>
      </c>
      <c r="E6" s="48">
        <v>4634212.5802099966</v>
      </c>
      <c r="F6" s="48">
        <v>1321001.3474400009</v>
      </c>
      <c r="G6" s="48">
        <v>95208.784000000058</v>
      </c>
      <c r="H6" s="48">
        <v>17407.443399999993</v>
      </c>
      <c r="I6" s="48">
        <v>6867947.7149999971</v>
      </c>
    </row>
    <row r="7" spans="2:11">
      <c r="B7" s="47">
        <v>2011</v>
      </c>
      <c r="C7" s="47"/>
      <c r="D7" s="48">
        <v>823332.52611000114</v>
      </c>
      <c r="E7" s="48">
        <v>4883002.884100019</v>
      </c>
      <c r="F7" s="48">
        <v>1365368.6668599991</v>
      </c>
      <c r="G7" s="48">
        <v>99452.258420000027</v>
      </c>
      <c r="H7" s="48">
        <v>18095.940089999978</v>
      </c>
      <c r="I7" s="48">
        <v>7189252.2755800188</v>
      </c>
    </row>
    <row r="8" spans="2:11">
      <c r="B8" s="47">
        <v>2012</v>
      </c>
      <c r="C8" s="47"/>
      <c r="D8" s="48">
        <v>840195.9084800015</v>
      </c>
      <c r="E8" s="48">
        <v>5151099.0235399846</v>
      </c>
      <c r="F8" s="48">
        <v>1408058.9732500033</v>
      </c>
      <c r="G8" s="48">
        <v>107701.54429999999</v>
      </c>
      <c r="H8" s="48">
        <v>18537.104830000037</v>
      </c>
      <c r="I8" s="48">
        <v>7525592.5543999895</v>
      </c>
    </row>
    <row r="9" spans="2:11">
      <c r="B9" s="47">
        <v>2013</v>
      </c>
      <c r="C9" s="47"/>
      <c r="D9" s="48">
        <v>849771.3442700014</v>
      </c>
      <c r="E9" s="48">
        <v>5444543.6090999832</v>
      </c>
      <c r="F9" s="48">
        <v>1453888.2699700024</v>
      </c>
      <c r="G9" s="48">
        <v>116454.52990999994</v>
      </c>
      <c r="H9" s="48">
        <v>19170.105830000011</v>
      </c>
      <c r="I9" s="48">
        <v>7883827.8590799868</v>
      </c>
    </row>
    <row r="10" spans="2:11">
      <c r="B10" s="47">
        <v>2014</v>
      </c>
      <c r="C10" s="47"/>
      <c r="D10" s="48">
        <v>853614.96671999933</v>
      </c>
      <c r="E10" s="48">
        <v>5654245.3628200023</v>
      </c>
      <c r="F10" s="48">
        <v>1475113.4939899985</v>
      </c>
      <c r="G10" s="48">
        <v>123516.43977000006</v>
      </c>
      <c r="H10" s="48">
        <v>19755.526400000013</v>
      </c>
      <c r="I10" s="48">
        <v>8126245.7897000005</v>
      </c>
    </row>
    <row r="11" spans="2:11">
      <c r="B11" s="47">
        <v>2015</v>
      </c>
      <c r="C11" s="47"/>
      <c r="D11" s="48">
        <v>866570.22713999904</v>
      </c>
      <c r="E11" s="48">
        <v>5854633.2526199855</v>
      </c>
      <c r="F11" s="48">
        <v>1492582.3197100002</v>
      </c>
      <c r="G11" s="48">
        <v>126146.7780500001</v>
      </c>
      <c r="H11" s="48">
        <v>20489.345300000004</v>
      </c>
      <c r="I11" s="48">
        <v>8360421.9228199851</v>
      </c>
    </row>
    <row r="12" spans="2:11">
      <c r="B12" s="47">
        <v>2016</v>
      </c>
      <c r="C12" s="47"/>
      <c r="D12" s="49">
        <v>880035.74225000117</v>
      </c>
      <c r="E12" s="49">
        <v>6078750.8298199791</v>
      </c>
      <c r="F12" s="49">
        <v>1515316.8190599994</v>
      </c>
      <c r="G12" s="49">
        <v>127783.98148</v>
      </c>
      <c r="H12" s="49">
        <v>21290.935639999985</v>
      </c>
      <c r="I12" s="48">
        <v>8623178.3082499783</v>
      </c>
    </row>
    <row r="13" spans="2:11">
      <c r="B13" s="47">
        <v>2017</v>
      </c>
      <c r="C13" s="47"/>
      <c r="D13" s="48">
        <v>892032.10908000171</v>
      </c>
      <c r="E13" s="48">
        <v>6301951.7490800014</v>
      </c>
      <c r="F13" s="48">
        <v>1535639.4871500004</v>
      </c>
      <c r="G13" s="48">
        <v>129198.52848999998</v>
      </c>
      <c r="H13" s="48">
        <v>22205.811080000018</v>
      </c>
      <c r="I13" s="48">
        <v>8881027.6848800033</v>
      </c>
    </row>
    <row r="14" spans="2:11">
      <c r="B14" s="47">
        <v>2018</v>
      </c>
      <c r="C14" s="47"/>
      <c r="D14" s="48">
        <v>911251.40633000177</v>
      </c>
      <c r="E14" s="48">
        <v>6639113.9908599965</v>
      </c>
      <c r="F14" s="48">
        <v>1610805.7869399975</v>
      </c>
      <c r="G14" s="48">
        <v>133154.47646999999</v>
      </c>
      <c r="H14" s="48">
        <v>23610.275499999996</v>
      </c>
      <c r="I14" s="48">
        <v>9317935.9360999949</v>
      </c>
    </row>
    <row r="15" spans="2:11">
      <c r="B15" s="47">
        <v>2019</v>
      </c>
      <c r="C15" s="47"/>
      <c r="D15" s="48">
        <v>941258.33551000012</v>
      </c>
      <c r="E15" s="48">
        <v>6963418.5504199909</v>
      </c>
      <c r="F15" s="48">
        <v>1692196.8619700018</v>
      </c>
      <c r="G15" s="48">
        <v>137928.00965999984</v>
      </c>
      <c r="H15" s="48">
        <v>24998.320610000002</v>
      </c>
      <c r="I15" s="48">
        <v>9759800.0781699922</v>
      </c>
    </row>
    <row r="16" spans="2:11">
      <c r="B16" s="47">
        <v>2020</v>
      </c>
      <c r="C16" s="47"/>
      <c r="D16" s="48">
        <v>934830.95553000015</v>
      </c>
      <c r="E16" s="48">
        <v>7168760.3746499866</v>
      </c>
      <c r="F16" s="48">
        <v>1716601.2477200024</v>
      </c>
      <c r="G16" s="48">
        <v>139481.00810000006</v>
      </c>
      <c r="H16" s="48">
        <v>25586.222180000001</v>
      </c>
      <c r="I16" s="48">
        <v>9985259.8081799876</v>
      </c>
    </row>
    <row r="17" spans="2:9">
      <c r="B17" s="47"/>
      <c r="C17" s="47"/>
      <c r="D17" s="48"/>
      <c r="E17" s="48"/>
      <c r="F17" s="48"/>
      <c r="G17" s="48"/>
      <c r="H17" s="48"/>
      <c r="I17" s="48"/>
    </row>
    <row r="18" spans="2:9">
      <c r="B18" s="47">
        <v>2021</v>
      </c>
      <c r="C18" s="47" t="s">
        <v>116</v>
      </c>
      <c r="D18" s="48">
        <v>943238.2103500003</v>
      </c>
      <c r="E18" s="48">
        <v>7246793.5733700013</v>
      </c>
      <c r="F18" s="48">
        <v>1731033.1283699996</v>
      </c>
      <c r="G18" s="48">
        <v>140771.30845000001</v>
      </c>
      <c r="H18" s="48">
        <v>25860.56504999999</v>
      </c>
      <c r="I18" s="48">
        <v>10087696.78559</v>
      </c>
    </row>
    <row r="19" spans="2:9">
      <c r="B19" s="47"/>
      <c r="C19" s="47" t="s">
        <v>117</v>
      </c>
      <c r="D19" s="48">
        <v>941036.2800800004</v>
      </c>
      <c r="E19" s="48">
        <v>7262416.8523399979</v>
      </c>
      <c r="F19" s="48">
        <v>1730238.198040002</v>
      </c>
      <c r="G19" s="48">
        <v>140991.78568999984</v>
      </c>
      <c r="H19" s="48">
        <v>25837.455249999999</v>
      </c>
      <c r="I19" s="48">
        <v>10100520.571400002</v>
      </c>
    </row>
    <row r="20" spans="2:9">
      <c r="B20" s="47"/>
      <c r="C20" s="47" t="s">
        <v>118</v>
      </c>
      <c r="D20" s="48">
        <v>941424.81355000031</v>
      </c>
      <c r="E20" s="48">
        <v>7277049.4986599898</v>
      </c>
      <c r="F20" s="48">
        <v>1733762.0797200014</v>
      </c>
      <c r="G20" s="48">
        <v>141409.82865999988</v>
      </c>
      <c r="H20" s="48">
        <v>25942.088170000003</v>
      </c>
      <c r="I20" s="48">
        <v>10119588.308759991</v>
      </c>
    </row>
    <row r="21" spans="2:9">
      <c r="B21" s="47"/>
      <c r="C21" s="47" t="s">
        <v>119</v>
      </c>
      <c r="D21" s="48">
        <v>941359.99406999943</v>
      </c>
      <c r="E21" s="48">
        <v>7289054.5718799839</v>
      </c>
      <c r="F21" s="48">
        <v>1737842.9220700038</v>
      </c>
      <c r="G21" s="48">
        <v>141906.24934999979</v>
      </c>
      <c r="H21" s="48">
        <v>26032.011889999991</v>
      </c>
      <c r="I21" s="48">
        <v>10136195.749259984</v>
      </c>
    </row>
    <row r="22" spans="2:9">
      <c r="B22" s="47"/>
      <c r="C22" s="47" t="s">
        <v>120</v>
      </c>
      <c r="D22" s="48">
        <v>942059.60006999993</v>
      </c>
      <c r="E22" s="48">
        <v>7303065.717689991</v>
      </c>
      <c r="F22" s="48">
        <v>1740518.3103200018</v>
      </c>
      <c r="G22" s="48">
        <v>142375.42885999978</v>
      </c>
      <c r="H22" s="48">
        <v>26117.613589999979</v>
      </c>
      <c r="I22" s="48">
        <v>10154136.670529993</v>
      </c>
    </row>
    <row r="23" spans="2:9">
      <c r="B23" s="47"/>
      <c r="C23" s="47" t="s">
        <v>121</v>
      </c>
      <c r="D23" s="48">
        <v>944092.82411000133</v>
      </c>
      <c r="E23" s="48">
        <v>7322908.2769199889</v>
      </c>
      <c r="F23" s="48">
        <v>1744071.1067300015</v>
      </c>
      <c r="G23" s="48">
        <v>142883.8839799999</v>
      </c>
      <c r="H23" s="48">
        <v>26273.380219999992</v>
      </c>
      <c r="I23" s="48">
        <v>10180229.471959993</v>
      </c>
    </row>
    <row r="24" spans="2:9">
      <c r="B24" s="47"/>
      <c r="C24" s="47" t="s">
        <v>122</v>
      </c>
      <c r="D24" s="48">
        <v>945579.74860000168</v>
      </c>
      <c r="E24" s="48">
        <v>7340711.8656399902</v>
      </c>
      <c r="F24" s="48">
        <v>1746269.3148200016</v>
      </c>
      <c r="G24" s="48">
        <v>143308.5389199999</v>
      </c>
      <c r="H24" s="48">
        <v>26424.816279999995</v>
      </c>
      <c r="I24" s="48">
        <v>10202294.284259994</v>
      </c>
    </row>
    <row r="25" spans="2:9">
      <c r="B25" s="47"/>
      <c r="C25" s="47" t="s">
        <v>123</v>
      </c>
      <c r="D25" s="48">
        <v>945563.88045000145</v>
      </c>
      <c r="E25" s="48">
        <v>7356291.738009993</v>
      </c>
      <c r="F25" s="48">
        <v>1745590.2384700014</v>
      </c>
      <c r="G25" s="48">
        <v>143176.47825999977</v>
      </c>
      <c r="H25" s="48">
        <v>26532.376869999996</v>
      </c>
      <c r="I25" s="48">
        <v>10217154.712059993</v>
      </c>
    </row>
    <row r="26" spans="2:9">
      <c r="B26" s="47"/>
      <c r="C26" s="47" t="s">
        <v>124</v>
      </c>
      <c r="D26" s="48">
        <v>945009.97215000005</v>
      </c>
      <c r="E26" s="48">
        <v>7373085.4459599918</v>
      </c>
      <c r="F26" s="48">
        <v>1745873.9961300017</v>
      </c>
      <c r="G26" s="48">
        <v>143277.3045399999</v>
      </c>
      <c r="H26" s="48">
        <v>26604.948040000003</v>
      </c>
      <c r="I26" s="48">
        <v>10233851.66681999</v>
      </c>
    </row>
    <row r="27" spans="2:9">
      <c r="B27" s="47"/>
      <c r="C27" s="47" t="s">
        <v>125</v>
      </c>
      <c r="D27" s="48">
        <v>944925.72857999988</v>
      </c>
      <c r="E27" s="48">
        <v>7389930.9019699944</v>
      </c>
      <c r="F27" s="48">
        <v>1747238.3304899998</v>
      </c>
      <c r="G27" s="48">
        <v>142756.41787</v>
      </c>
      <c r="H27" s="48">
        <v>26671.861140000008</v>
      </c>
      <c r="I27" s="48">
        <v>10251523.240049994</v>
      </c>
    </row>
    <row r="28" spans="2:9">
      <c r="B28" s="47"/>
      <c r="C28" s="47" t="s">
        <v>126</v>
      </c>
      <c r="D28" s="48">
        <v>945748.17267000035</v>
      </c>
      <c r="E28" s="48">
        <v>7415372.0827699983</v>
      </c>
      <c r="F28" s="48">
        <v>1749720.7653500002</v>
      </c>
      <c r="G28" s="48">
        <v>142696.20940999984</v>
      </c>
      <c r="H28" s="48">
        <v>26713.207850000017</v>
      </c>
      <c r="I28" s="48">
        <v>10280250.43805</v>
      </c>
    </row>
    <row r="29" spans="2:9">
      <c r="B29" s="47"/>
      <c r="C29" s="47" t="s">
        <v>127</v>
      </c>
      <c r="D29" s="48">
        <v>948340.07063000125</v>
      </c>
      <c r="E29" s="48">
        <v>7438437.5625699917</v>
      </c>
      <c r="F29" s="48">
        <v>1752308.1694200011</v>
      </c>
      <c r="G29" s="48">
        <v>143182.92020999981</v>
      </c>
      <c r="H29" s="48">
        <v>26821.145049999988</v>
      </c>
      <c r="I29" s="48">
        <v>10309089.867879996</v>
      </c>
    </row>
    <row r="30" spans="2:9">
      <c r="B30" s="47">
        <v>2022</v>
      </c>
      <c r="C30" s="47" t="s">
        <v>116</v>
      </c>
      <c r="D30" s="48">
        <v>985214.03377000219</v>
      </c>
      <c r="E30" s="48">
        <v>7758140.1869999804</v>
      </c>
      <c r="F30" s="48">
        <v>1824988.8452400011</v>
      </c>
      <c r="G30" s="48">
        <v>149064.90041000018</v>
      </c>
      <c r="H30" s="48">
        <v>27986.217130000026</v>
      </c>
      <c r="I30" s="48">
        <v>10745394.183549983</v>
      </c>
    </row>
    <row r="31" spans="2:9">
      <c r="B31" s="47"/>
      <c r="C31" s="47" t="s">
        <v>117</v>
      </c>
      <c r="D31" s="48">
        <v>982588.27718000172</v>
      </c>
      <c r="E31" s="48">
        <v>7775011.6909999773</v>
      </c>
      <c r="F31" s="48">
        <v>1820896.1877200021</v>
      </c>
      <c r="G31" s="48">
        <v>149068.4345800002</v>
      </c>
      <c r="H31" s="48">
        <v>27941.507630000011</v>
      </c>
      <c r="I31" s="48">
        <v>10755506.098109983</v>
      </c>
    </row>
    <row r="32" spans="2:9">
      <c r="B32" s="47"/>
      <c r="C32" s="47" t="s">
        <v>118</v>
      </c>
      <c r="D32" s="48">
        <v>985076</v>
      </c>
      <c r="E32" s="48">
        <v>7795570</v>
      </c>
      <c r="F32" s="48">
        <v>1823524</v>
      </c>
      <c r="G32" s="48">
        <v>149525</v>
      </c>
      <c r="H32" s="48">
        <v>28060</v>
      </c>
      <c r="I32" s="48">
        <v>10781754</v>
      </c>
    </row>
    <row r="33" spans="2:43">
      <c r="B33" s="47"/>
      <c r="C33" s="47" t="s">
        <v>119</v>
      </c>
      <c r="D33" s="48">
        <v>985733.89956000145</v>
      </c>
      <c r="E33" s="48">
        <v>7807949.7998999711</v>
      </c>
      <c r="F33" s="48">
        <v>1826366.3945600009</v>
      </c>
      <c r="G33" s="48">
        <v>149891.28719999999</v>
      </c>
      <c r="H33" s="48">
        <v>28144.779760000012</v>
      </c>
      <c r="I33" s="48">
        <v>10798086.160979977</v>
      </c>
    </row>
    <row r="34" spans="2:43">
      <c r="B34" s="47"/>
      <c r="C34" s="47" t="s">
        <v>120</v>
      </c>
      <c r="D34" s="48">
        <v>985196.42394000024</v>
      </c>
      <c r="E34" s="48">
        <v>7820163.3506099796</v>
      </c>
      <c r="F34" s="48">
        <v>1826945.5167200025</v>
      </c>
      <c r="G34" s="48">
        <v>149823.72634000005</v>
      </c>
      <c r="H34" s="48">
        <v>28227.983300000018</v>
      </c>
      <c r="I34" s="48">
        <v>10810357.000909982</v>
      </c>
    </row>
    <row r="35" spans="2:43">
      <c r="B35" s="47"/>
      <c r="C35" s="47" t="s">
        <v>121</v>
      </c>
      <c r="D35" s="48">
        <v>986183.37166000076</v>
      </c>
      <c r="E35" s="48">
        <v>7837241.174000008</v>
      </c>
      <c r="F35" s="48">
        <v>1830294.081190004</v>
      </c>
      <c r="G35" s="48">
        <v>150160.49911</v>
      </c>
      <c r="H35" s="48">
        <v>28309.288980000012</v>
      </c>
      <c r="I35" s="48">
        <v>10832188.414940011</v>
      </c>
    </row>
    <row r="36" spans="2:43">
      <c r="B36" s="47"/>
      <c r="C36" s="47" t="s">
        <v>122</v>
      </c>
      <c r="D36" s="48">
        <v>986007.702920001</v>
      </c>
      <c r="E36" s="48">
        <v>7848276.8078999929</v>
      </c>
      <c r="F36" s="48">
        <v>1832679.8797800019</v>
      </c>
      <c r="G36" s="48">
        <v>150504.31154000008</v>
      </c>
      <c r="H36" s="48">
        <v>28386.143840000012</v>
      </c>
      <c r="I36" s="48">
        <v>10845854.845979996</v>
      </c>
    </row>
    <row r="37" spans="2:43">
      <c r="B37" s="47"/>
      <c r="C37" s="47" t="s">
        <v>123</v>
      </c>
      <c r="D37" s="48">
        <v>985306.33213999961</v>
      </c>
      <c r="E37" s="48">
        <v>7860076.5693500005</v>
      </c>
      <c r="F37" s="48">
        <v>1832680.5059600023</v>
      </c>
      <c r="G37" s="48">
        <v>150502.97281000006</v>
      </c>
      <c r="H37" s="48">
        <v>28422.25586000003</v>
      </c>
      <c r="I37" s="48">
        <v>10856988.636120003</v>
      </c>
    </row>
    <row r="38" spans="2:43">
      <c r="B38" s="47"/>
      <c r="C38" s="47" t="s">
        <v>124</v>
      </c>
      <c r="D38" s="48">
        <v>983331.84329000092</v>
      </c>
      <c r="E38" s="48">
        <v>7871488.1589599773</v>
      </c>
      <c r="F38" s="48">
        <v>1833263.4481600011</v>
      </c>
      <c r="G38" s="48">
        <v>150496.92816000019</v>
      </c>
      <c r="H38" s="48">
        <v>28468.398370000014</v>
      </c>
      <c r="I38" s="48">
        <v>10867048.776939979</v>
      </c>
    </row>
    <row r="39" spans="2:43">
      <c r="B39" s="47"/>
      <c r="C39" s="47" t="s">
        <v>125</v>
      </c>
      <c r="D39" s="48">
        <v>981984.51321000094</v>
      </c>
      <c r="E39" s="48">
        <v>7890228.43887999</v>
      </c>
      <c r="F39" s="48">
        <v>1836032.3864400033</v>
      </c>
      <c r="G39" s="48">
        <v>149808.14063000007</v>
      </c>
      <c r="H39" s="48">
        <v>28514.443850000018</v>
      </c>
      <c r="I39" s="48">
        <v>10886567.923009995</v>
      </c>
    </row>
    <row r="40" spans="2:43">
      <c r="B40" s="53"/>
      <c r="C40" s="47" t="s">
        <v>126</v>
      </c>
      <c r="D40" s="48">
        <v>981508.8653200015</v>
      </c>
      <c r="E40" s="48">
        <v>7914175.0362599799</v>
      </c>
      <c r="F40" s="48">
        <v>1839195.7647400016</v>
      </c>
      <c r="G40" s="48">
        <v>149610.25664999997</v>
      </c>
      <c r="H40" s="48">
        <v>28618.809560000023</v>
      </c>
      <c r="I40" s="48">
        <v>10913108.732529987</v>
      </c>
    </row>
    <row r="41" spans="2:43">
      <c r="B41" s="53"/>
      <c r="C41" s="50" t="s">
        <v>127</v>
      </c>
      <c r="D41" s="52">
        <v>982570.68091000104</v>
      </c>
      <c r="E41" s="52">
        <v>7939580.0362199927</v>
      </c>
      <c r="F41" s="52">
        <v>1842100.3344200021</v>
      </c>
      <c r="G41" s="52">
        <v>149983.17912000002</v>
      </c>
      <c r="H41" s="52">
        <v>28762.569240000015</v>
      </c>
      <c r="I41" s="52">
        <v>10942996.799909994</v>
      </c>
      <c r="L41" s="235"/>
      <c r="M41" s="235"/>
      <c r="N41" s="235"/>
      <c r="O41" s="235"/>
      <c r="P41" s="235"/>
      <c r="Q41" s="235"/>
    </row>
    <row r="42" spans="2:43" ht="15.75" customHeight="1">
      <c r="B42" s="53"/>
      <c r="C42" s="47"/>
      <c r="D42" s="60"/>
      <c r="E42" s="60"/>
      <c r="F42" s="60"/>
      <c r="G42" s="60"/>
      <c r="H42" s="60"/>
      <c r="I42" s="60"/>
    </row>
    <row r="43" spans="2:43">
      <c r="B43" s="47"/>
      <c r="C43" s="47"/>
      <c r="D43" s="58" t="s">
        <v>129</v>
      </c>
      <c r="E43" s="54"/>
      <c r="F43" s="54"/>
      <c r="G43" s="54"/>
      <c r="H43" s="54"/>
      <c r="I43" s="54"/>
    </row>
    <row r="44" spans="2:43">
      <c r="B44" s="47">
        <v>2010</v>
      </c>
      <c r="C44" s="47"/>
      <c r="D44" s="54">
        <v>2.834365539271877</v>
      </c>
      <c r="E44" s="54">
        <v>5.7338720293969914</v>
      </c>
      <c r="F44" s="54">
        <v>4.0954971341678359</v>
      </c>
      <c r="G44" s="54">
        <v>4.688202749908954</v>
      </c>
      <c r="H44" s="54">
        <v>2.3744656387648222</v>
      </c>
      <c r="I44" s="54">
        <v>5.0475144168232511</v>
      </c>
    </row>
    <row r="45" spans="2:43">
      <c r="B45" s="47">
        <v>2011</v>
      </c>
      <c r="C45" s="47"/>
      <c r="D45" s="54">
        <v>2.9014444029264341</v>
      </c>
      <c r="E45" s="54">
        <v>5.3685561372920132</v>
      </c>
      <c r="F45" s="54">
        <v>3.3586127301064916</v>
      </c>
      <c r="G45" s="54">
        <v>4.457019869091039</v>
      </c>
      <c r="H45" s="54">
        <v>3.9551855730864283</v>
      </c>
      <c r="I45" s="54">
        <v>4.6783198404127813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</row>
    <row r="46" spans="2:43">
      <c r="B46" s="47">
        <v>2012</v>
      </c>
      <c r="C46" s="47"/>
      <c r="D46" s="55">
        <v>2.0481861016319547</v>
      </c>
      <c r="E46" s="55">
        <v>5.4903948615909526</v>
      </c>
      <c r="F46" s="55">
        <v>3.1266505103109798</v>
      </c>
      <c r="G46" s="55">
        <v>8.2947195076879421</v>
      </c>
      <c r="H46" s="55">
        <v>2.4379210906199322</v>
      </c>
      <c r="I46" s="55">
        <v>4.678376358587788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</row>
    <row r="47" spans="2:43">
      <c r="B47" s="47">
        <v>2013</v>
      </c>
      <c r="C47" s="47"/>
      <c r="D47" s="54">
        <v>1.1396670340043435</v>
      </c>
      <c r="E47" s="54">
        <v>5.6967374189272446</v>
      </c>
      <c r="F47" s="54">
        <v>3.2547853172810282</v>
      </c>
      <c r="G47" s="54">
        <v>8.1270753050844959</v>
      </c>
      <c r="H47" s="54">
        <v>3.4147781209908246</v>
      </c>
      <c r="I47" s="54">
        <v>4.7602272125474965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</row>
    <row r="48" spans="2:43">
      <c r="B48" s="47">
        <v>2014</v>
      </c>
      <c r="C48" s="47"/>
      <c r="D48" s="54">
        <v>0.45231255159583483</v>
      </c>
      <c r="E48" s="54">
        <v>3.8515947116214644</v>
      </c>
      <c r="F48" s="54">
        <v>1.4598937523881528</v>
      </c>
      <c r="G48" s="54">
        <v>6.0640920241211704</v>
      </c>
      <c r="H48" s="54">
        <v>3.053820230266302</v>
      </c>
      <c r="I48" s="54">
        <v>3.0748759987296648</v>
      </c>
    </row>
    <row r="49" spans="2:9">
      <c r="B49" s="47">
        <v>2015</v>
      </c>
      <c r="C49" s="47"/>
      <c r="D49" s="54">
        <v>1.5176936821738263</v>
      </c>
      <c r="E49" s="54">
        <v>3.5440253639796415</v>
      </c>
      <c r="F49" s="54">
        <v>1.1842360463228285</v>
      </c>
      <c r="G49" s="54">
        <v>2.1295450912429015</v>
      </c>
      <c r="H49" s="54">
        <v>3.7144993514320657</v>
      </c>
      <c r="I49" s="54">
        <v>2.8817259430769626</v>
      </c>
    </row>
    <row r="50" spans="2:9">
      <c r="B50" s="47">
        <v>2016</v>
      </c>
      <c r="C50" s="47"/>
      <c r="D50" s="54">
        <v>1.55388619274901</v>
      </c>
      <c r="E50" s="54">
        <v>3.8280378553122718</v>
      </c>
      <c r="F50" s="54">
        <v>1.5231655266033428</v>
      </c>
      <c r="G50" s="54">
        <v>1.2978559225277797</v>
      </c>
      <c r="H50" s="54">
        <v>3.9122301287000116</v>
      </c>
      <c r="I50" s="54">
        <v>3.1428603467104077</v>
      </c>
    </row>
    <row r="51" spans="2:9">
      <c r="B51" s="47">
        <v>2017</v>
      </c>
      <c r="C51" s="47"/>
      <c r="D51" s="54">
        <v>1.3631681367087811</v>
      </c>
      <c r="E51" s="54">
        <v>3.6718221474893342</v>
      </c>
      <c r="F51" s="54">
        <v>1.3411497737224165</v>
      </c>
      <c r="G51" s="54">
        <v>1.1069830456185814</v>
      </c>
      <c r="H51" s="54">
        <v>4.2970184846232273</v>
      </c>
      <c r="I51" s="54">
        <v>2.9901895497549402</v>
      </c>
    </row>
    <row r="52" spans="2:9">
      <c r="B52" s="47">
        <v>2018</v>
      </c>
      <c r="C52" s="47"/>
      <c r="D52" s="54">
        <v>2.1545521797216471</v>
      </c>
      <c r="E52" s="54">
        <v>5.3501241393861143</v>
      </c>
      <c r="F52" s="54">
        <v>4.8947881595242437</v>
      </c>
      <c r="G52" s="54">
        <v>3.0619141148393147</v>
      </c>
      <c r="H52" s="54">
        <v>6.3247607346571089</v>
      </c>
      <c r="I52" s="54">
        <v>4.9195686211386258</v>
      </c>
    </row>
    <row r="53" spans="2:9">
      <c r="B53" s="47">
        <v>2019</v>
      </c>
      <c r="C53" s="47"/>
      <c r="D53" s="54">
        <v>3.2929363918184906</v>
      </c>
      <c r="E53" s="54">
        <v>4.8847566106932527</v>
      </c>
      <c r="F53" s="54">
        <v>5.0528173967279377</v>
      </c>
      <c r="G53" s="54">
        <v>3.5849588512146813</v>
      </c>
      <c r="H53" s="54">
        <v>5.8789873502323342</v>
      </c>
      <c r="I53" s="54">
        <v>4.7420817775544633</v>
      </c>
    </row>
    <row r="54" spans="2:9">
      <c r="B54" s="47">
        <v>2020</v>
      </c>
      <c r="C54" s="47"/>
      <c r="D54" s="54">
        <v>-0.68284972759549145</v>
      </c>
      <c r="E54" s="54">
        <v>2.9488651693584611</v>
      </c>
      <c r="F54" s="54">
        <v>1.4421717885466867</v>
      </c>
      <c r="G54" s="54">
        <v>1.1259485610125131</v>
      </c>
      <c r="H54" s="54">
        <v>2.3517642611752709</v>
      </c>
      <c r="I54" s="54">
        <v>2.3100855366317896</v>
      </c>
    </row>
    <row r="55" spans="2:9">
      <c r="B55" s="47"/>
      <c r="C55" s="47"/>
      <c r="D55" s="54"/>
      <c r="E55" s="54"/>
      <c r="F55" s="54"/>
      <c r="G55" s="54"/>
      <c r="H55" s="54"/>
      <c r="I55" s="54"/>
    </row>
    <row r="56" spans="2:9">
      <c r="B56" s="47">
        <v>2021</v>
      </c>
      <c r="C56" s="47" t="s">
        <v>116</v>
      </c>
      <c r="D56" s="54">
        <v>0.36972901412513082</v>
      </c>
      <c r="E56" s="54">
        <v>3.8882776277241238</v>
      </c>
      <c r="F56" s="54">
        <v>2.3822211133271542</v>
      </c>
      <c r="G56" s="54">
        <v>2.1061899755456137</v>
      </c>
      <c r="H56" s="54">
        <v>3.2795252547001663</v>
      </c>
      <c r="I56" s="54">
        <v>3.2624286833564886</v>
      </c>
    </row>
    <row r="57" spans="2:9">
      <c r="B57" s="47"/>
      <c r="C57" s="47" t="s">
        <v>117</v>
      </c>
      <c r="D57" s="54">
        <v>-0.49209943372119369</v>
      </c>
      <c r="E57" s="54">
        <v>2.925333185345913</v>
      </c>
      <c r="F57" s="54">
        <v>1.4079892080371526</v>
      </c>
      <c r="G57" s="54">
        <v>1.3029946925741775</v>
      </c>
      <c r="H57" s="54">
        <v>2.3973559784202347</v>
      </c>
      <c r="I57" s="54">
        <v>2.3115096134214808</v>
      </c>
    </row>
    <row r="58" spans="2:9">
      <c r="B58" s="47"/>
      <c r="C58" s="47" t="s">
        <v>118</v>
      </c>
      <c r="D58" s="54">
        <v>-0.46670825129586646</v>
      </c>
      <c r="E58" s="54">
        <v>3.0667695768415104</v>
      </c>
      <c r="F58" s="54">
        <v>1.5946475384211345</v>
      </c>
      <c r="G58" s="54">
        <v>1.3311072087690556</v>
      </c>
      <c r="H58" s="54">
        <v>2.4771933726362105</v>
      </c>
      <c r="I58" s="54">
        <v>2.4480583434038472</v>
      </c>
    </row>
    <row r="59" spans="2:9">
      <c r="B59" s="47"/>
      <c r="C59" s="47" t="s">
        <v>119</v>
      </c>
      <c r="D59" s="54">
        <v>-0.25914637685900965</v>
      </c>
      <c r="E59" s="54">
        <v>3.1781318935883096</v>
      </c>
      <c r="F59" s="54">
        <v>1.8755423844956765</v>
      </c>
      <c r="G59" s="54">
        <v>1.6398828402439003</v>
      </c>
      <c r="H59" s="54">
        <v>2.669134072389534</v>
      </c>
      <c r="I59" s="54">
        <v>2.601785862025463</v>
      </c>
    </row>
    <row r="60" spans="2:9">
      <c r="B60" s="47"/>
      <c r="C60" s="47" t="s">
        <v>120</v>
      </c>
      <c r="D60" s="54">
        <v>0.2001157982552515</v>
      </c>
      <c r="E60" s="54">
        <v>3.5977214971804505</v>
      </c>
      <c r="F60" s="54">
        <v>2.4648315919674646</v>
      </c>
      <c r="G60" s="54">
        <v>2.284521061121203</v>
      </c>
      <c r="H60" s="54">
        <v>3.1844157248039462</v>
      </c>
      <c r="I60" s="54">
        <v>3.0585853388375162</v>
      </c>
    </row>
    <row r="61" spans="2:9">
      <c r="B61" s="47"/>
      <c r="C61" s="47" t="s">
        <v>121</v>
      </c>
      <c r="D61" s="54">
        <v>0.67643310275171675</v>
      </c>
      <c r="E61" s="54">
        <v>3.7582759869253524</v>
      </c>
      <c r="F61" s="54">
        <v>2.4528172425913652</v>
      </c>
      <c r="G61" s="54">
        <v>2.5782830515444166</v>
      </c>
      <c r="H61" s="54">
        <v>3.7299818457628975</v>
      </c>
      <c r="I61" s="54">
        <v>3.223172074370817</v>
      </c>
    </row>
    <row r="62" spans="2:9">
      <c r="B62" s="47"/>
      <c r="C62" s="47" t="s">
        <v>122</v>
      </c>
      <c r="D62" s="54">
        <v>0.92347959409271319</v>
      </c>
      <c r="E62" s="54">
        <v>3.7885017408723964</v>
      </c>
      <c r="F62" s="54">
        <v>2.2388357232166367</v>
      </c>
      <c r="G62" s="54">
        <v>2.7047161123583185</v>
      </c>
      <c r="H62" s="54">
        <v>3.9926058598369174</v>
      </c>
      <c r="I62" s="54">
        <v>3.2342753480176789</v>
      </c>
    </row>
    <row r="63" spans="2:9">
      <c r="B63" s="47"/>
      <c r="C63" s="47" t="s">
        <v>123</v>
      </c>
      <c r="D63" s="54">
        <v>0.99718315637180588</v>
      </c>
      <c r="E63" s="54">
        <v>3.7238178330673444</v>
      </c>
      <c r="F63" s="54">
        <v>2.0581079371133404</v>
      </c>
      <c r="G63" s="54">
        <v>2.4141673343687442</v>
      </c>
      <c r="H63" s="54">
        <v>4.3785130409769835</v>
      </c>
      <c r="I63" s="54">
        <v>3.1616009789557031</v>
      </c>
    </row>
    <row r="64" spans="2:9">
      <c r="B64" s="47"/>
      <c r="C64" s="47" t="s">
        <v>124</v>
      </c>
      <c r="D64" s="54">
        <v>1.1670214680247204</v>
      </c>
      <c r="E64" s="54">
        <v>3.79886833293408</v>
      </c>
      <c r="F64" s="54">
        <v>2.1578066887597114</v>
      </c>
      <c r="G64" s="54">
        <v>2.619265836445428</v>
      </c>
      <c r="H64" s="54">
        <v>4.5119098548184855</v>
      </c>
      <c r="I64" s="54">
        <v>3.2530794405027041</v>
      </c>
    </row>
    <row r="65" spans="2:20">
      <c r="B65" s="47"/>
      <c r="C65" s="47" t="s">
        <v>125</v>
      </c>
      <c r="D65" s="54">
        <v>1.2512699116311143</v>
      </c>
      <c r="E65" s="54">
        <v>3.7690441551522014</v>
      </c>
      <c r="F65" s="54">
        <v>2.1334407757751972</v>
      </c>
      <c r="G65" s="54">
        <v>2.6013398240358532</v>
      </c>
      <c r="H65" s="54">
        <v>4.7230913715174516</v>
      </c>
      <c r="I65" s="54">
        <v>3.23672652642224</v>
      </c>
    </row>
    <row r="66" spans="2:20">
      <c r="B66" s="47"/>
      <c r="C66" s="47" t="s">
        <v>126</v>
      </c>
      <c r="D66" s="54">
        <v>1.3775638647707922</v>
      </c>
      <c r="E66" s="54">
        <v>3.7929940423314656</v>
      </c>
      <c r="F66" s="54">
        <v>2.1252349141593685</v>
      </c>
      <c r="G66" s="54">
        <v>2.6746169462452229</v>
      </c>
      <c r="H66" s="54">
        <v>4.6743092711652112</v>
      </c>
      <c r="I66" s="54">
        <v>3.2662611932311014</v>
      </c>
    </row>
    <row r="67" spans="2:20">
      <c r="B67" s="47"/>
      <c r="C67" s="47" t="s">
        <v>127</v>
      </c>
      <c r="D67" s="54">
        <v>1.4450864105523875</v>
      </c>
      <c r="E67" s="54">
        <v>3.7618385024227097</v>
      </c>
      <c r="F67" s="54">
        <v>2.0800941247959948</v>
      </c>
      <c r="G67" s="54">
        <v>2.654061768284377</v>
      </c>
      <c r="H67" s="54">
        <v>4.8265150724958961</v>
      </c>
      <c r="I67" s="54">
        <v>3.2430809605447086</v>
      </c>
    </row>
    <row r="68" spans="2:20">
      <c r="B68" s="47">
        <v>2022</v>
      </c>
      <c r="C68" s="47" t="s">
        <v>116</v>
      </c>
      <c r="D68" s="54">
        <v>4.450182674896741</v>
      </c>
      <c r="E68" s="54">
        <v>7.0561774452778447</v>
      </c>
      <c r="F68" s="54">
        <v>5.4277249424147911</v>
      </c>
      <c r="G68" s="54">
        <v>5.8915357478160679</v>
      </c>
      <c r="H68" s="54">
        <v>8.219666027753858</v>
      </c>
      <c r="I68" s="54">
        <v>6.5197974516788104</v>
      </c>
    </row>
    <row r="69" spans="2:20">
      <c r="B69" s="47"/>
      <c r="C69" s="47" t="s">
        <v>117</v>
      </c>
      <c r="D69" s="54">
        <v>4.4155573998134079</v>
      </c>
      <c r="E69" s="54">
        <v>7.058185299495956</v>
      </c>
      <c r="F69" s="54">
        <v>5.2396247974814569</v>
      </c>
      <c r="G69" s="54">
        <v>5.7284535056237873</v>
      </c>
      <c r="H69" s="54">
        <v>8.1434195420619471</v>
      </c>
      <c r="I69" s="54">
        <v>6.4846709838361827</v>
      </c>
    </row>
    <row r="70" spans="2:20">
      <c r="B70" s="47"/>
      <c r="C70" s="47" t="s">
        <v>118</v>
      </c>
      <c r="D70" s="54">
        <v>4.6399999999999997</v>
      </c>
      <c r="E70" s="54">
        <v>7.13</v>
      </c>
      <c r="F70" s="54">
        <v>5.18</v>
      </c>
      <c r="G70" s="54">
        <v>5.74</v>
      </c>
      <c r="H70" s="54">
        <v>8.16</v>
      </c>
      <c r="I70" s="54">
        <v>6.54</v>
      </c>
    </row>
    <row r="71" spans="2:20">
      <c r="B71" s="47"/>
      <c r="C71" s="47" t="s">
        <v>119</v>
      </c>
      <c r="D71" s="54">
        <v>4.71380829539505</v>
      </c>
      <c r="E71" s="54">
        <v>7.1188275914657373</v>
      </c>
      <c r="F71" s="54">
        <v>5.0938707616079437</v>
      </c>
      <c r="G71" s="54">
        <v>5.6269811136405723</v>
      </c>
      <c r="H71" s="54">
        <v>8.1160375883649003</v>
      </c>
      <c r="I71" s="54">
        <v>6.529968718967516</v>
      </c>
      <c r="O71" s="236"/>
      <c r="P71" s="236"/>
      <c r="Q71" s="236"/>
      <c r="R71" s="236"/>
      <c r="S71" s="236"/>
      <c r="T71" s="236"/>
    </row>
    <row r="72" spans="2:20">
      <c r="B72" s="47"/>
      <c r="C72" s="47" t="s">
        <v>120</v>
      </c>
      <c r="D72" s="54">
        <v>4.5789909541599005</v>
      </c>
      <c r="E72" s="54">
        <v>7.0805556585289864</v>
      </c>
      <c r="F72" s="54">
        <v>4.9656016766701283</v>
      </c>
      <c r="G72" s="54">
        <v>5.2314486703490815</v>
      </c>
      <c r="H72" s="54">
        <v>8.0802547396905631</v>
      </c>
      <c r="I72" s="54">
        <v>6.4625910766447969</v>
      </c>
    </row>
    <row r="73" spans="2:20">
      <c r="B73" s="47"/>
      <c r="C73" s="47" t="s">
        <v>121</v>
      </c>
      <c r="D73" s="54">
        <v>4.4583060558349485</v>
      </c>
      <c r="E73" s="54">
        <v>7.0236151762417931</v>
      </c>
      <c r="F73" s="54">
        <v>4.9437763246742872</v>
      </c>
      <c r="G73" s="54">
        <v>5.0926773036339412</v>
      </c>
      <c r="H73" s="54">
        <v>7.74894110674893</v>
      </c>
      <c r="I73" s="54">
        <v>6.4041674578726004</v>
      </c>
    </row>
    <row r="74" spans="2:20">
      <c r="B74" s="47"/>
      <c r="C74" s="47" t="s">
        <v>122</v>
      </c>
      <c r="D74" s="54">
        <v>4.2754674452213814</v>
      </c>
      <c r="E74" s="54">
        <v>6.9143831218302587</v>
      </c>
      <c r="F74" s="54">
        <v>4.9482954448470728</v>
      </c>
      <c r="G74" s="54">
        <v>5.0211750634183261</v>
      </c>
      <c r="H74" s="54">
        <v>7.4222940255008529</v>
      </c>
      <c r="I74" s="54">
        <v>6.3079984147573764</v>
      </c>
    </row>
    <row r="75" spans="2:20">
      <c r="B75" s="47"/>
      <c r="C75" s="47" t="s">
        <v>123</v>
      </c>
      <c r="D75" s="54">
        <v>4.2030424926007504</v>
      </c>
      <c r="E75" s="54">
        <v>6.8483530735594433</v>
      </c>
      <c r="F75" s="54">
        <v>4.9891587138076066</v>
      </c>
      <c r="G75" s="54">
        <v>5.1171076695264439</v>
      </c>
      <c r="H75" s="54">
        <v>7.1229162741801355</v>
      </c>
      <c r="I75" s="54">
        <v>6.2623493731065016</v>
      </c>
    </row>
    <row r="76" spans="2:20">
      <c r="B76" s="47"/>
      <c r="C76" s="47" t="s">
        <v>124</v>
      </c>
      <c r="D76" s="54">
        <v>4.0551816667938834</v>
      </c>
      <c r="E76" s="54">
        <v>6.7597577249437713</v>
      </c>
      <c r="F76" s="54">
        <v>5.0054844864928061</v>
      </c>
      <c r="G76" s="54">
        <v>5.038916416790018</v>
      </c>
      <c r="H76" s="54">
        <v>7.0041494807595583</v>
      </c>
      <c r="I76" s="54">
        <v>6.1872805150472221</v>
      </c>
    </row>
    <row r="77" spans="2:20">
      <c r="B77" s="47"/>
      <c r="C77" s="47" t="s">
        <v>125</v>
      </c>
      <c r="D77" s="54">
        <v>3.9218727471514336</v>
      </c>
      <c r="E77" s="54">
        <v>6.7699893753624618</v>
      </c>
      <c r="F77" s="54">
        <v>5.0819658887120367</v>
      </c>
      <c r="G77" s="54">
        <v>4.9396887826238745</v>
      </c>
      <c r="H77" s="54">
        <v>6.908339468057112</v>
      </c>
      <c r="I77" s="54">
        <v>6.1946373050109305</v>
      </c>
    </row>
    <row r="78" spans="2:20">
      <c r="B78" s="47"/>
      <c r="C78" s="47" t="s">
        <v>126</v>
      </c>
      <c r="D78" s="54">
        <v>3.7812066344302675</v>
      </c>
      <c r="E78" s="54">
        <v>6.7266072143429723</v>
      </c>
      <c r="F78" s="54">
        <v>5.1136730592611812</v>
      </c>
      <c r="G78" s="54">
        <v>4.8452914541930348</v>
      </c>
      <c r="H78" s="54">
        <v>7.1335562568911159</v>
      </c>
      <c r="I78" s="54">
        <v>6.1560591183421609</v>
      </c>
    </row>
    <row r="79" spans="2:20">
      <c r="B79" s="47"/>
      <c r="C79" s="50" t="s">
        <v>127</v>
      </c>
      <c r="D79" s="58">
        <v>3.6095290434432048</v>
      </c>
      <c r="E79" s="58">
        <v>6.7372007822144697</v>
      </c>
      <c r="F79" s="58">
        <v>5.124222243951615</v>
      </c>
      <c r="G79" s="58">
        <v>4.7493506208887037</v>
      </c>
      <c r="H79" s="58">
        <v>7.2384090477152441</v>
      </c>
      <c r="I79" s="58">
        <v>6.1490096619009948</v>
      </c>
    </row>
    <row r="80" spans="2:20">
      <c r="B80" s="47"/>
      <c r="C80" s="47"/>
      <c r="D80" s="54"/>
      <c r="E80" s="54"/>
      <c r="F80" s="54"/>
      <c r="G80" s="54"/>
      <c r="H80" s="54"/>
      <c r="I80" s="54"/>
    </row>
    <row r="81" spans="2:9">
      <c r="B81" s="29" t="s">
        <v>130</v>
      </c>
    </row>
    <row r="82" spans="2:9" ht="21">
      <c r="B82" s="61"/>
      <c r="C82" s="447"/>
      <c r="D82" s="448"/>
      <c r="E82" s="448"/>
      <c r="F82" s="448"/>
      <c r="G82" s="448"/>
      <c r="H82" s="448"/>
      <c r="I82" s="448"/>
    </row>
    <row r="83" spans="2:9">
      <c r="C83" s="447"/>
      <c r="D83" s="447"/>
      <c r="E83" s="447"/>
      <c r="F83" s="447"/>
      <c r="G83" s="447"/>
      <c r="H83" s="447"/>
      <c r="I83" s="447"/>
    </row>
    <row r="84" spans="2:9" ht="18.75">
      <c r="B84" s="44"/>
      <c r="C84" s="45"/>
      <c r="D84" s="45"/>
      <c r="E84" s="45"/>
      <c r="F84" s="45"/>
      <c r="G84" s="45"/>
      <c r="H84" s="45"/>
      <c r="I84" s="45"/>
    </row>
    <row r="85" spans="2:9" ht="18.75">
      <c r="B85" s="44"/>
      <c r="C85" s="45"/>
      <c r="D85" s="45"/>
      <c r="E85" s="45"/>
      <c r="F85" s="45"/>
      <c r="G85" s="45"/>
      <c r="H85" s="45"/>
      <c r="I85" s="45"/>
    </row>
    <row r="90" spans="2:9" ht="15.75" customHeight="1">
      <c r="B90" s="47"/>
      <c r="C90" s="47"/>
      <c r="D90" s="48"/>
      <c r="E90" s="48"/>
      <c r="F90" s="48"/>
      <c r="G90" s="48"/>
      <c r="H90" s="48"/>
      <c r="I90" s="48"/>
    </row>
    <row r="91" spans="2:9">
      <c r="B91" s="47"/>
      <c r="C91" s="47"/>
      <c r="D91" s="48"/>
      <c r="E91" s="48"/>
      <c r="F91" s="48"/>
      <c r="G91" s="48"/>
      <c r="H91" s="48"/>
      <c r="I91" s="48"/>
    </row>
    <row r="92" spans="2:9">
      <c r="B92" s="47"/>
      <c r="C92" s="47"/>
      <c r="D92" s="48"/>
      <c r="E92" s="48"/>
      <c r="F92" s="48"/>
      <c r="G92" s="48"/>
      <c r="H92" s="48"/>
      <c r="I92" s="48"/>
    </row>
    <row r="93" spans="2:9">
      <c r="B93" s="47"/>
      <c r="C93" s="47"/>
      <c r="D93" s="48"/>
      <c r="E93" s="48"/>
      <c r="F93" s="48"/>
      <c r="G93" s="48"/>
      <c r="H93" s="48"/>
      <c r="I93" s="4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M27" sqref="M27"/>
      <selection pane="bottomLeft" activeCell="M27" sqref="M27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2" width="12" style="29" customWidth="1"/>
    <col min="13" max="16384" width="11.5703125" style="29"/>
  </cols>
  <sheetData>
    <row r="1" spans="2:16" ht="18.75">
      <c r="B1" s="44" t="s">
        <v>132</v>
      </c>
      <c r="C1" s="45"/>
      <c r="D1" s="45"/>
      <c r="E1" s="45"/>
      <c r="F1" s="45"/>
      <c r="G1" s="45"/>
      <c r="H1" s="45"/>
      <c r="I1" s="45"/>
    </row>
    <row r="2" spans="2:16" ht="18.75">
      <c r="B2" s="44" t="s">
        <v>112</v>
      </c>
      <c r="C2" s="45"/>
      <c r="D2" s="45"/>
      <c r="E2" s="45"/>
      <c r="F2" s="45"/>
      <c r="G2" s="45"/>
      <c r="H2" s="45"/>
      <c r="I2" s="45"/>
    </row>
    <row r="3" spans="2:16">
      <c r="K3" s="7" t="s">
        <v>173</v>
      </c>
    </row>
    <row r="4" spans="2:16" ht="32.1" customHeight="1"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7" t="s">
        <v>45</v>
      </c>
    </row>
    <row r="5" spans="2:16">
      <c r="B5" s="36"/>
      <c r="D5" s="33"/>
    </row>
    <row r="6" spans="2:16">
      <c r="B6" s="47">
        <v>2010</v>
      </c>
      <c r="C6" s="47"/>
      <c r="D6" s="54">
        <v>854.0098516375906</v>
      </c>
      <c r="E6" s="54">
        <v>892.37764217259462</v>
      </c>
      <c r="F6" s="54">
        <v>574.12949385821184</v>
      </c>
      <c r="G6" s="54">
        <v>351.08814006829385</v>
      </c>
      <c r="H6" s="54">
        <v>462.0913540920069</v>
      </c>
      <c r="I6" s="54">
        <v>785.83047111742064</v>
      </c>
      <c r="K6" s="34"/>
      <c r="L6" s="34"/>
      <c r="M6" s="34"/>
      <c r="N6" s="34"/>
      <c r="O6" s="34"/>
      <c r="P6" s="34"/>
    </row>
    <row r="7" spans="2:16">
      <c r="B7" s="47">
        <v>2011</v>
      </c>
      <c r="C7" s="47"/>
      <c r="D7" s="54">
        <v>873.20752003164876</v>
      </c>
      <c r="E7" s="54">
        <v>923.06397400451101</v>
      </c>
      <c r="F7" s="54">
        <v>588.72296997590513</v>
      </c>
      <c r="G7" s="54">
        <v>360.34340878210691</v>
      </c>
      <c r="H7" s="54">
        <v>473.67850927937536</v>
      </c>
      <c r="I7" s="54">
        <v>810.85356069746285</v>
      </c>
      <c r="K7" s="34"/>
      <c r="L7" s="34"/>
      <c r="M7" s="34"/>
      <c r="N7" s="34"/>
      <c r="O7" s="34"/>
      <c r="P7" s="34"/>
    </row>
    <row r="8" spans="2:16">
      <c r="B8" s="47">
        <v>2012</v>
      </c>
      <c r="C8" s="47"/>
      <c r="D8" s="54">
        <v>890.96203422829547</v>
      </c>
      <c r="E8" s="54">
        <v>955.4104056196536</v>
      </c>
      <c r="F8" s="54">
        <v>603.86982572137697</v>
      </c>
      <c r="G8" s="54">
        <v>365.30420992649925</v>
      </c>
      <c r="H8" s="54">
        <v>488.24254826560002</v>
      </c>
      <c r="I8" s="54">
        <v>836.26568757017981</v>
      </c>
      <c r="K8" s="34"/>
      <c r="L8" s="34"/>
      <c r="M8" s="34"/>
      <c r="N8" s="34"/>
      <c r="O8" s="34"/>
      <c r="P8" s="34"/>
    </row>
    <row r="9" spans="2:16">
      <c r="B9" s="47">
        <v>2013</v>
      </c>
      <c r="C9" s="47"/>
      <c r="D9" s="54">
        <v>910.3720826990276</v>
      </c>
      <c r="E9" s="54">
        <v>987.48063579495374</v>
      </c>
      <c r="F9" s="54">
        <v>619.75687378538237</v>
      </c>
      <c r="G9" s="54">
        <v>369.68166364562711</v>
      </c>
      <c r="H9" s="54">
        <v>503.82679781334627</v>
      </c>
      <c r="I9" s="54">
        <v>862.0005649572704</v>
      </c>
      <c r="K9" s="34"/>
      <c r="L9" s="34"/>
      <c r="M9" s="34"/>
      <c r="N9" s="34"/>
      <c r="O9" s="34"/>
      <c r="P9" s="34"/>
    </row>
    <row r="10" spans="2:16">
      <c r="B10" s="47">
        <v>2014</v>
      </c>
      <c r="C10" s="47"/>
      <c r="D10" s="54">
        <v>918.29211711246444</v>
      </c>
      <c r="E10" s="54">
        <v>1007.6883898661677</v>
      </c>
      <c r="F10" s="54">
        <v>626.11859428726598</v>
      </c>
      <c r="G10" s="54">
        <v>368.0060296391639</v>
      </c>
      <c r="H10" s="54">
        <v>510.91438177257129</v>
      </c>
      <c r="I10" s="54">
        <v>876.52859760097738</v>
      </c>
      <c r="K10" s="34"/>
      <c r="L10" s="34"/>
      <c r="M10" s="34"/>
      <c r="N10" s="34"/>
      <c r="O10" s="34"/>
      <c r="P10" s="34"/>
    </row>
    <row r="11" spans="2:16">
      <c r="B11" s="47">
        <v>2015</v>
      </c>
      <c r="C11" s="47"/>
      <c r="D11" s="54">
        <v>925.16460204597911</v>
      </c>
      <c r="E11" s="54">
        <v>1029.5348624662738</v>
      </c>
      <c r="F11" s="54">
        <v>632.73647553638693</v>
      </c>
      <c r="G11" s="54">
        <v>371.93226340494067</v>
      </c>
      <c r="H11" s="54">
        <v>520.60231470894644</v>
      </c>
      <c r="I11" s="54">
        <v>893.13122980420644</v>
      </c>
      <c r="K11" s="34"/>
      <c r="L11" s="34"/>
      <c r="M11" s="34"/>
      <c r="N11" s="34"/>
      <c r="O11" s="34"/>
      <c r="P11" s="34"/>
    </row>
    <row r="12" spans="2:16">
      <c r="B12" s="47">
        <v>2016</v>
      </c>
      <c r="C12" s="47"/>
      <c r="D12" s="55">
        <v>931.64910253017274</v>
      </c>
      <c r="E12" s="55">
        <v>1050.8237921202408</v>
      </c>
      <c r="F12" s="55">
        <v>640.89177371057519</v>
      </c>
      <c r="G12" s="55">
        <v>376.42090629243734</v>
      </c>
      <c r="H12" s="55">
        <v>528.63899788950926</v>
      </c>
      <c r="I12" s="54">
        <v>910.2438056302824</v>
      </c>
      <c r="K12" s="34"/>
      <c r="L12" s="34"/>
      <c r="M12" s="34"/>
      <c r="N12" s="34"/>
      <c r="O12" s="34"/>
      <c r="P12" s="34"/>
    </row>
    <row r="13" spans="2:16">
      <c r="B13" s="47">
        <v>2017</v>
      </c>
      <c r="C13" s="47"/>
      <c r="D13" s="54">
        <v>937.13550373947908</v>
      </c>
      <c r="E13" s="54">
        <v>1071.0073356712587</v>
      </c>
      <c r="F13" s="54">
        <v>649.19055643534398</v>
      </c>
      <c r="G13" s="54">
        <v>381.05815181742025</v>
      </c>
      <c r="H13" s="54">
        <v>538.40100572204483</v>
      </c>
      <c r="I13" s="54">
        <v>926.86713257362715</v>
      </c>
      <c r="K13" s="34"/>
      <c r="L13" s="34"/>
      <c r="M13" s="34"/>
      <c r="N13" s="34"/>
      <c r="O13" s="34"/>
      <c r="P13" s="34"/>
    </row>
    <row r="14" spans="2:16">
      <c r="B14" s="47">
        <v>2018</v>
      </c>
      <c r="C14" s="47"/>
      <c r="D14" s="54">
        <v>953.92125812729375</v>
      </c>
      <c r="E14" s="54">
        <v>1107.4871268066829</v>
      </c>
      <c r="F14" s="54">
        <v>680.95871055427142</v>
      </c>
      <c r="G14" s="54">
        <v>393.40111817886367</v>
      </c>
      <c r="H14" s="54">
        <v>558.41336534140623</v>
      </c>
      <c r="I14" s="54">
        <v>960.98128601384064</v>
      </c>
      <c r="K14" s="34"/>
      <c r="L14" s="34"/>
      <c r="M14" s="34"/>
      <c r="N14" s="34"/>
      <c r="O14" s="34"/>
      <c r="P14" s="34"/>
    </row>
    <row r="15" spans="2:16">
      <c r="B15" s="47">
        <v>2019</v>
      </c>
      <c r="C15" s="47"/>
      <c r="D15" s="54">
        <v>978.40342140358734</v>
      </c>
      <c r="E15" s="54">
        <v>1143.5510504863109</v>
      </c>
      <c r="F15" s="54">
        <v>714.976103465964</v>
      </c>
      <c r="G15" s="54">
        <v>405.54418228434622</v>
      </c>
      <c r="H15" s="54">
        <v>579.25481068681074</v>
      </c>
      <c r="I15" s="54">
        <v>995.75784980562355</v>
      </c>
      <c r="K15" s="34"/>
      <c r="L15" s="34"/>
      <c r="M15" s="34"/>
      <c r="N15" s="34"/>
      <c r="O15" s="34"/>
      <c r="P15" s="34"/>
    </row>
    <row r="16" spans="2:16">
      <c r="B16" s="47">
        <v>2020</v>
      </c>
      <c r="C16" s="47"/>
      <c r="D16" s="54">
        <v>985.15566222335588</v>
      </c>
      <c r="E16" s="54">
        <v>1170.2585354922246</v>
      </c>
      <c r="F16" s="54">
        <v>729.61853284131189</v>
      </c>
      <c r="G16" s="54">
        <v>412.00746765522553</v>
      </c>
      <c r="H16" s="54">
        <v>594.58594023052615</v>
      </c>
      <c r="I16" s="54">
        <v>1017.9672205936176</v>
      </c>
      <c r="K16" s="34"/>
      <c r="L16" s="34"/>
      <c r="M16" s="34"/>
      <c r="N16" s="34"/>
      <c r="O16" s="34"/>
      <c r="P16" s="34"/>
    </row>
    <row r="17" spans="2:16">
      <c r="B17" s="47"/>
      <c r="C17" s="47"/>
      <c r="D17" s="54"/>
      <c r="E17" s="54"/>
      <c r="F17" s="54"/>
      <c r="G17" s="54"/>
      <c r="H17" s="54"/>
      <c r="I17" s="54"/>
      <c r="K17" s="34"/>
      <c r="L17" s="34"/>
      <c r="M17" s="34"/>
      <c r="N17" s="34"/>
      <c r="O17" s="34"/>
      <c r="P17" s="34"/>
    </row>
    <row r="18" spans="2:16">
      <c r="B18" s="47">
        <v>2021</v>
      </c>
      <c r="C18" s="47" t="s">
        <v>116</v>
      </c>
      <c r="D18" s="54">
        <v>993.72647117077372</v>
      </c>
      <c r="E18" s="54">
        <v>1182.0684509014122</v>
      </c>
      <c r="F18" s="54">
        <v>736.65216017515888</v>
      </c>
      <c r="G18" s="54">
        <v>415.97365490198399</v>
      </c>
      <c r="H18" s="54">
        <v>600.73789839249184</v>
      </c>
      <c r="I18" s="54">
        <v>1028.1897146127192</v>
      </c>
      <c r="K18" s="34"/>
      <c r="L18" s="34"/>
      <c r="M18" s="34"/>
      <c r="N18" s="34"/>
      <c r="O18" s="34"/>
      <c r="P18" s="34"/>
    </row>
    <row r="19" spans="2:16">
      <c r="B19" s="47"/>
      <c r="C19" s="47" t="s">
        <v>117</v>
      </c>
      <c r="D19" s="54">
        <v>993.67523180989792</v>
      </c>
      <c r="E19" s="54">
        <v>1184.2604565223451</v>
      </c>
      <c r="F19" s="54">
        <v>737.55649119785789</v>
      </c>
      <c r="G19" s="54">
        <v>415.99700727299506</v>
      </c>
      <c r="H19" s="54">
        <v>601.65460250558863</v>
      </c>
      <c r="I19" s="54">
        <v>1029.9034460628618</v>
      </c>
      <c r="K19" s="34"/>
      <c r="L19" s="34"/>
      <c r="M19" s="34"/>
      <c r="N19" s="34"/>
      <c r="O19" s="34"/>
      <c r="P19" s="34"/>
    </row>
    <row r="20" spans="2:16">
      <c r="B20" s="47"/>
      <c r="C20" s="47" t="s">
        <v>118</v>
      </c>
      <c r="D20" s="54">
        <v>993.73607423373858</v>
      </c>
      <c r="E20" s="54">
        <v>1185.8083156682701</v>
      </c>
      <c r="F20" s="54">
        <v>738.21968401224296</v>
      </c>
      <c r="G20" s="54">
        <v>415.99078841543201</v>
      </c>
      <c r="H20" s="54">
        <v>602.21199150378391</v>
      </c>
      <c r="I20" s="54">
        <v>1030.9564719764026</v>
      </c>
      <c r="K20" s="34"/>
      <c r="L20" s="34"/>
      <c r="M20" s="34"/>
      <c r="N20" s="34"/>
      <c r="O20" s="34"/>
      <c r="P20" s="34"/>
    </row>
    <row r="21" spans="2:16">
      <c r="B21" s="47"/>
      <c r="C21" s="47" t="s">
        <v>119</v>
      </c>
      <c r="D21" s="54">
        <v>993.73373694177894</v>
      </c>
      <c r="E21" s="54">
        <v>1186.8689173227967</v>
      </c>
      <c r="F21" s="54">
        <v>738.66083820080462</v>
      </c>
      <c r="G21" s="54">
        <v>416.25477938588193</v>
      </c>
      <c r="H21" s="54">
        <v>602.20255135560262</v>
      </c>
      <c r="I21" s="54">
        <v>1031.6166430727237</v>
      </c>
      <c r="K21" s="34"/>
      <c r="L21" s="34"/>
      <c r="M21" s="34"/>
      <c r="N21" s="34"/>
      <c r="O21" s="34"/>
      <c r="P21" s="34"/>
    </row>
    <row r="22" spans="2:16">
      <c r="B22" s="47"/>
      <c r="C22" s="47" t="s">
        <v>120</v>
      </c>
      <c r="D22" s="54">
        <v>993.82810611766934</v>
      </c>
      <c r="E22" s="54">
        <v>1187.7970633213895</v>
      </c>
      <c r="F22" s="54">
        <v>739.19443744306477</v>
      </c>
      <c r="G22" s="54">
        <v>416.48996583256724</v>
      </c>
      <c r="H22" s="54">
        <v>602.7327053909346</v>
      </c>
      <c r="I22" s="54">
        <v>1032.3320407020449</v>
      </c>
      <c r="K22" s="34"/>
      <c r="L22" s="34"/>
      <c r="M22" s="34"/>
      <c r="N22" s="34"/>
      <c r="O22" s="34"/>
      <c r="P22" s="34"/>
    </row>
    <row r="23" spans="2:16">
      <c r="B23" s="47"/>
      <c r="C23" s="47" t="s">
        <v>121</v>
      </c>
      <c r="D23" s="54">
        <v>993.79970389996595</v>
      </c>
      <c r="E23" s="54">
        <v>1188.7390404971743</v>
      </c>
      <c r="F23" s="54">
        <v>739.66195210629724</v>
      </c>
      <c r="G23" s="54">
        <v>416.6561221823693</v>
      </c>
      <c r="H23" s="54">
        <v>602.46228433845431</v>
      </c>
      <c r="I23" s="54">
        <v>1033.034487856283</v>
      </c>
      <c r="K23" s="34"/>
      <c r="L23" s="34"/>
      <c r="M23" s="34"/>
      <c r="N23" s="34"/>
      <c r="O23" s="34"/>
      <c r="P23" s="34"/>
    </row>
    <row r="24" spans="2:16">
      <c r="B24" s="47"/>
      <c r="C24" s="47" t="s">
        <v>122</v>
      </c>
      <c r="D24" s="54">
        <v>993.97646256215296</v>
      </c>
      <c r="E24" s="54">
        <v>1189.7354692751421</v>
      </c>
      <c r="F24" s="54">
        <v>740.19020497902545</v>
      </c>
      <c r="G24" s="54">
        <v>416.85512433643089</v>
      </c>
      <c r="H24" s="54">
        <v>603.25121632727587</v>
      </c>
      <c r="I24" s="54">
        <v>1033.8605698817189</v>
      </c>
      <c r="K24" s="34"/>
      <c r="L24" s="34"/>
      <c r="M24" s="34"/>
      <c r="N24" s="34"/>
      <c r="O24" s="34"/>
      <c r="P24" s="34"/>
    </row>
    <row r="25" spans="2:16">
      <c r="B25" s="47"/>
      <c r="C25" s="47" t="s">
        <v>123</v>
      </c>
      <c r="D25" s="54">
        <v>994.28796803561897</v>
      </c>
      <c r="E25" s="54">
        <v>1192.2624873456782</v>
      </c>
      <c r="F25" s="54">
        <v>741.34815972965509</v>
      </c>
      <c r="G25" s="54">
        <v>417.73347686041495</v>
      </c>
      <c r="H25" s="54">
        <v>603.80448932683987</v>
      </c>
      <c r="I25" s="54">
        <v>1035.9780923974629</v>
      </c>
      <c r="K25" s="34"/>
      <c r="L25" s="34"/>
      <c r="M25" s="34"/>
      <c r="N25" s="34"/>
      <c r="O25" s="34"/>
      <c r="P25" s="34"/>
    </row>
    <row r="26" spans="2:16">
      <c r="B26" s="47"/>
      <c r="C26" s="47" t="s">
        <v>124</v>
      </c>
      <c r="D26" s="54">
        <v>994.02118047447459</v>
      </c>
      <c r="E26" s="54">
        <v>1193.0800292821443</v>
      </c>
      <c r="F26" s="54">
        <v>741.63056491604948</v>
      </c>
      <c r="G26" s="54">
        <v>417.81310192988462</v>
      </c>
      <c r="H26" s="54">
        <v>603.95786792581328</v>
      </c>
      <c r="I26" s="54">
        <v>1036.6917270132503</v>
      </c>
      <c r="K26" s="34"/>
      <c r="L26" s="34"/>
      <c r="M26" s="34"/>
      <c r="N26" s="34"/>
      <c r="O26" s="34"/>
      <c r="P26" s="34"/>
    </row>
    <row r="27" spans="2:16">
      <c r="B27" s="47"/>
      <c r="C27" s="47" t="s">
        <v>125</v>
      </c>
      <c r="D27" s="54">
        <v>994.16471877130516</v>
      </c>
      <c r="E27" s="54">
        <v>1193.814802532461</v>
      </c>
      <c r="F27" s="54">
        <v>741.92899450699224</v>
      </c>
      <c r="G27" s="54">
        <v>418.10593455288841</v>
      </c>
      <c r="H27" s="54">
        <v>604.50254158923008</v>
      </c>
      <c r="I27" s="54">
        <v>1037.4769274165515</v>
      </c>
      <c r="K27" s="34"/>
      <c r="L27" s="34"/>
      <c r="M27" s="34"/>
      <c r="N27" s="34"/>
      <c r="O27" s="34"/>
      <c r="P27" s="34"/>
    </row>
    <row r="28" spans="2:16">
      <c r="B28" s="47"/>
      <c r="C28" s="47" t="s">
        <v>126</v>
      </c>
      <c r="D28" s="54">
        <v>994.10648251178611</v>
      </c>
      <c r="E28" s="54">
        <v>1194.9449809462972</v>
      </c>
      <c r="F28" s="54">
        <v>742.3504552395184</v>
      </c>
      <c r="G28" s="54">
        <v>418.38420655886665</v>
      </c>
      <c r="H28" s="54">
        <v>604.93235467288696</v>
      </c>
      <c r="I28" s="54">
        <v>1038.4932636007482</v>
      </c>
      <c r="K28" s="34"/>
      <c r="L28" s="34"/>
      <c r="M28" s="34"/>
      <c r="N28" s="34"/>
      <c r="O28" s="34"/>
      <c r="P28" s="34"/>
    </row>
    <row r="29" spans="2:16">
      <c r="B29" s="47"/>
      <c r="C29" s="47" t="s">
        <v>127</v>
      </c>
      <c r="D29" s="54">
        <v>994.49352041913289</v>
      </c>
      <c r="E29" s="54">
        <v>1196.1689407339413</v>
      </c>
      <c r="F29" s="54">
        <v>743.0298793976076</v>
      </c>
      <c r="G29" s="54">
        <v>418.39681200287475</v>
      </c>
      <c r="H29" s="54">
        <v>605.74427593838902</v>
      </c>
      <c r="I29" s="54">
        <v>1039.5407091120405</v>
      </c>
      <c r="K29" s="34"/>
      <c r="L29" s="34"/>
      <c r="M29" s="34"/>
      <c r="N29" s="34"/>
      <c r="O29" s="34"/>
      <c r="P29" s="34"/>
    </row>
    <row r="30" spans="2:16">
      <c r="B30" s="47">
        <v>2022</v>
      </c>
      <c r="C30" s="47" t="s">
        <v>116</v>
      </c>
      <c r="D30" s="54">
        <v>1034.5387734085764</v>
      </c>
      <c r="E30" s="54">
        <v>1245.89709907786</v>
      </c>
      <c r="F30" s="54">
        <v>774.25833880903542</v>
      </c>
      <c r="G30" s="54">
        <v>436.60655564895768</v>
      </c>
      <c r="H30" s="54">
        <v>632.01411734152407</v>
      </c>
      <c r="I30" s="54">
        <v>1082.9811481063728</v>
      </c>
      <c r="K30" s="34"/>
      <c r="L30" s="34"/>
      <c r="M30" s="34"/>
      <c r="N30" s="34"/>
      <c r="O30" s="34"/>
      <c r="P30" s="34"/>
    </row>
    <row r="31" spans="2:16">
      <c r="B31" s="47"/>
      <c r="C31" s="47" t="s">
        <v>117</v>
      </c>
      <c r="D31" s="54">
        <v>1034.3143371824985</v>
      </c>
      <c r="E31" s="54">
        <v>1248.3639538219993</v>
      </c>
      <c r="F31" s="54">
        <v>775.28690134092778</v>
      </c>
      <c r="G31" s="54">
        <v>436.73075335161542</v>
      </c>
      <c r="H31" s="54">
        <v>633.33577292715017</v>
      </c>
      <c r="I31" s="54">
        <v>1085.0698188245644</v>
      </c>
      <c r="K31" s="34"/>
      <c r="L31" s="34"/>
      <c r="M31" s="34"/>
      <c r="N31" s="34"/>
      <c r="O31" s="34"/>
      <c r="P31" s="34"/>
    </row>
    <row r="32" spans="2:16">
      <c r="B32" s="47"/>
      <c r="C32" s="47" t="s">
        <v>118</v>
      </c>
      <c r="D32" s="54">
        <v>1034.57</v>
      </c>
      <c r="E32" s="54">
        <v>1250.3699999999999</v>
      </c>
      <c r="F32" s="54">
        <v>776</v>
      </c>
      <c r="G32" s="54">
        <v>436.93</v>
      </c>
      <c r="H32" s="54">
        <v>633.75</v>
      </c>
      <c r="I32" s="54">
        <v>1086.52</v>
      </c>
      <c r="K32" s="34"/>
      <c r="L32" s="34"/>
      <c r="M32" s="34"/>
      <c r="N32" s="34"/>
      <c r="O32" s="34"/>
      <c r="P32" s="34"/>
    </row>
    <row r="33" spans="2:42">
      <c r="B33" s="47"/>
      <c r="C33" s="47" t="s">
        <v>119</v>
      </c>
      <c r="D33" s="54">
        <v>1034.940127943054</v>
      </c>
      <c r="E33" s="54">
        <v>1251.5355452325248</v>
      </c>
      <c r="F33" s="54">
        <v>776.75179361770847</v>
      </c>
      <c r="G33" s="54">
        <v>437.30937629464518</v>
      </c>
      <c r="H33" s="54">
        <v>635.23630569223155</v>
      </c>
      <c r="I33" s="54">
        <v>1087.4750980441895</v>
      </c>
      <c r="K33" s="34"/>
      <c r="L33" s="34"/>
      <c r="M33" s="34"/>
      <c r="N33" s="34"/>
      <c r="O33" s="34"/>
      <c r="P33" s="34"/>
    </row>
    <row r="34" spans="2:42">
      <c r="B34" s="47"/>
      <c r="C34" s="47" t="s">
        <v>120</v>
      </c>
      <c r="D34" s="54">
        <v>1035.4477381186357</v>
      </c>
      <c r="E34" s="54">
        <v>1254.363449608682</v>
      </c>
      <c r="F34" s="54">
        <v>778.36660700005598</v>
      </c>
      <c r="G34" s="54">
        <v>438.55424812151142</v>
      </c>
      <c r="H34" s="54">
        <v>636.12356732394414</v>
      </c>
      <c r="I34" s="54">
        <v>1089.8640347178266</v>
      </c>
      <c r="K34" s="34"/>
      <c r="L34" s="34"/>
      <c r="M34" s="34"/>
      <c r="N34" s="34"/>
      <c r="O34" s="34"/>
      <c r="P34" s="34"/>
    </row>
    <row r="35" spans="2:42">
      <c r="B35" s="47"/>
      <c r="C35" s="47" t="s">
        <v>121</v>
      </c>
      <c r="D35" s="54">
        <v>1035.4326922333898</v>
      </c>
      <c r="E35" s="54">
        <v>1254.659992962467</v>
      </c>
      <c r="F35" s="54">
        <v>778.73156976420307</v>
      </c>
      <c r="G35" s="54">
        <v>438.46065987876386</v>
      </c>
      <c r="H35" s="54">
        <v>637.3812671394802</v>
      </c>
      <c r="I35" s="54">
        <v>1090.1761275045094</v>
      </c>
      <c r="K35" s="34"/>
      <c r="L35" s="34"/>
      <c r="M35" s="34"/>
      <c r="N35" s="34"/>
      <c r="O35" s="34"/>
      <c r="P35" s="34"/>
    </row>
    <row r="36" spans="2:42">
      <c r="B36" s="47"/>
      <c r="C36" s="47" t="s">
        <v>122</v>
      </c>
      <c r="D36" s="54">
        <v>1035.2775991407063</v>
      </c>
      <c r="E36" s="54">
        <v>1254.9502359584596</v>
      </c>
      <c r="F36" s="54">
        <v>779.06780339746581</v>
      </c>
      <c r="G36" s="54">
        <v>438.45061392980352</v>
      </c>
      <c r="H36" s="54">
        <v>638.3212017090176</v>
      </c>
      <c r="I36" s="54">
        <v>1090.4303000492937</v>
      </c>
      <c r="K36" s="34"/>
      <c r="L36" s="34"/>
      <c r="M36" s="34"/>
      <c r="N36" s="34"/>
      <c r="O36" s="34"/>
      <c r="P36" s="34"/>
    </row>
    <row r="37" spans="2:42">
      <c r="B37" s="47"/>
      <c r="C37" s="47" t="s">
        <v>123</v>
      </c>
      <c r="D37" s="54">
        <v>1035.0008636051366</v>
      </c>
      <c r="E37" s="54">
        <v>1255.9198739474584</v>
      </c>
      <c r="F37" s="54">
        <v>779.61688994765598</v>
      </c>
      <c r="G37" s="54">
        <v>438.55147650517819</v>
      </c>
      <c r="H37" s="54">
        <v>638.98956519784235</v>
      </c>
      <c r="I37" s="54">
        <v>1091.2846038568416</v>
      </c>
      <c r="K37" s="34"/>
      <c r="L37" s="34"/>
      <c r="M37" s="34"/>
      <c r="N37" s="34"/>
      <c r="O37" s="34"/>
      <c r="P37" s="34"/>
    </row>
    <row r="38" spans="2:42">
      <c r="B38" s="47"/>
      <c r="C38" s="47" t="s">
        <v>124</v>
      </c>
      <c r="D38" s="54">
        <v>1034.8584819655475</v>
      </c>
      <c r="E38" s="54">
        <v>1256.9648009340945</v>
      </c>
      <c r="F38" s="54">
        <v>780.17119941850956</v>
      </c>
      <c r="G38" s="54">
        <v>438.71411335671297</v>
      </c>
      <c r="H38" s="54">
        <v>639.75366570035305</v>
      </c>
      <c r="I38" s="54">
        <v>1092.180085681528</v>
      </c>
      <c r="K38" s="34"/>
      <c r="L38" s="34"/>
      <c r="M38" s="34"/>
      <c r="N38" s="34"/>
      <c r="O38" s="34"/>
      <c r="P38" s="34"/>
    </row>
    <row r="39" spans="2:42">
      <c r="B39" s="47"/>
      <c r="C39" s="47" t="s">
        <v>125</v>
      </c>
      <c r="D39" s="54">
        <v>1034.8476349459447</v>
      </c>
      <c r="E39" s="54">
        <v>1257.8990567433138</v>
      </c>
      <c r="F39" s="54">
        <v>780.63862700162815</v>
      </c>
      <c r="G39" s="54">
        <v>439.07026685697889</v>
      </c>
      <c r="H39" s="54">
        <v>640.70203010897694</v>
      </c>
      <c r="I39" s="54">
        <v>1093.1251600176033</v>
      </c>
      <c r="K39" s="34"/>
      <c r="L39" s="34"/>
      <c r="M39" s="34"/>
      <c r="N39" s="34"/>
      <c r="O39" s="34"/>
      <c r="P39" s="34"/>
    </row>
    <row r="40" spans="2:42">
      <c r="B40" s="53"/>
      <c r="C40" s="47" t="s">
        <v>126</v>
      </c>
      <c r="D40" s="54">
        <v>1034.6222322339643</v>
      </c>
      <c r="E40" s="54">
        <v>1258.8438483217346</v>
      </c>
      <c r="F40" s="54">
        <v>781.16225962492138</v>
      </c>
      <c r="G40" s="54">
        <v>439.20214140400003</v>
      </c>
      <c r="H40" s="54">
        <v>641.18854595151731</v>
      </c>
      <c r="I40" s="54">
        <v>1094.0203239873858</v>
      </c>
      <c r="K40" s="34"/>
      <c r="L40" s="34"/>
      <c r="M40" s="34"/>
      <c r="N40" s="34"/>
      <c r="O40" s="34"/>
      <c r="P40" s="34"/>
    </row>
    <row r="41" spans="2:42">
      <c r="B41" s="53"/>
      <c r="C41" s="50" t="s">
        <v>127</v>
      </c>
      <c r="D41" s="58">
        <v>1034.5234121444848</v>
      </c>
      <c r="E41" s="58">
        <v>1259.7914754287194</v>
      </c>
      <c r="F41" s="58">
        <v>781.67282214771876</v>
      </c>
      <c r="G41" s="58">
        <v>439.43259701562505</v>
      </c>
      <c r="H41" s="58">
        <v>641.53475576571395</v>
      </c>
      <c r="I41" s="58">
        <v>1094.865068312276</v>
      </c>
      <c r="K41" s="34"/>
      <c r="L41" s="236"/>
      <c r="M41" s="236"/>
      <c r="N41" s="236"/>
      <c r="O41" s="236"/>
      <c r="P41" s="236"/>
      <c r="Q41" s="236"/>
    </row>
    <row r="42" spans="2:42">
      <c r="B42" s="53"/>
      <c r="C42" s="47"/>
      <c r="D42" s="60"/>
      <c r="E42" s="60"/>
      <c r="F42" s="60"/>
      <c r="G42" s="60"/>
      <c r="H42" s="60"/>
      <c r="I42" s="60"/>
      <c r="K42" s="34"/>
      <c r="L42" s="34"/>
      <c r="M42" s="34"/>
      <c r="N42" s="34"/>
      <c r="O42" s="34"/>
      <c r="P42" s="34"/>
    </row>
    <row r="43" spans="2:42">
      <c r="B43" s="47"/>
      <c r="C43" s="47"/>
      <c r="D43" s="58" t="s">
        <v>129</v>
      </c>
      <c r="E43" s="54"/>
      <c r="F43" s="54"/>
      <c r="G43" s="54"/>
      <c r="H43" s="54"/>
      <c r="I43" s="54"/>
      <c r="K43" s="34"/>
      <c r="L43" s="34"/>
      <c r="M43" s="34"/>
      <c r="N43" s="34"/>
      <c r="O43" s="34"/>
      <c r="P43" s="34"/>
    </row>
    <row r="44" spans="2:42">
      <c r="B44" s="47">
        <v>2010</v>
      </c>
      <c r="C44" s="47"/>
      <c r="D44" s="54">
        <v>2.1742639544057196</v>
      </c>
      <c r="E44" s="54">
        <v>3.5854194921367322</v>
      </c>
      <c r="F44" s="54">
        <v>3.2084438878145383</v>
      </c>
      <c r="G44" s="54">
        <v>2.8985024455060904</v>
      </c>
      <c r="H44" s="54">
        <v>2.8228685702079925</v>
      </c>
      <c r="I44" s="54">
        <v>3.4175092207132662</v>
      </c>
      <c r="K44" s="34"/>
      <c r="L44" s="34"/>
      <c r="M44" s="34"/>
      <c r="N44" s="34"/>
      <c r="O44" s="34"/>
      <c r="P44" s="34"/>
    </row>
    <row r="45" spans="2:42">
      <c r="B45" s="47">
        <v>2011</v>
      </c>
      <c r="C45" s="47"/>
      <c r="D45" s="54">
        <v>2.2479446059370467</v>
      </c>
      <c r="E45" s="54">
        <v>3.4387158957957631</v>
      </c>
      <c r="F45" s="54">
        <v>2.541844004498639</v>
      </c>
      <c r="G45" s="54">
        <v>2.636166722126454</v>
      </c>
      <c r="H45" s="54">
        <v>2.5075464158243799</v>
      </c>
      <c r="I45" s="54">
        <v>3.1842859878493002</v>
      </c>
      <c r="K45" s="34"/>
      <c r="L45" s="34"/>
      <c r="M45" s="34"/>
      <c r="N45" s="34"/>
      <c r="O45" s="34"/>
      <c r="P45" s="34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2:42">
      <c r="B46" s="47">
        <v>2012</v>
      </c>
      <c r="C46" s="47"/>
      <c r="D46" s="55">
        <v>2.0332525532994916</v>
      </c>
      <c r="E46" s="55">
        <v>3.5042459164357442</v>
      </c>
      <c r="F46" s="55">
        <v>2.5728324726469909</v>
      </c>
      <c r="G46" s="55">
        <v>1.3766870777958573</v>
      </c>
      <c r="H46" s="55">
        <v>3.0746674592396994</v>
      </c>
      <c r="I46" s="55">
        <v>3.1339970747441104</v>
      </c>
      <c r="K46" s="34"/>
      <c r="L46" s="34"/>
      <c r="M46" s="34"/>
      <c r="N46" s="34"/>
      <c r="O46" s="34"/>
      <c r="P46" s="34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2:42">
      <c r="B47" s="47">
        <v>2013</v>
      </c>
      <c r="C47" s="47"/>
      <c r="D47" s="54">
        <v>2.1785494471202815</v>
      </c>
      <c r="E47" s="54">
        <v>3.3566967647270074</v>
      </c>
      <c r="F47" s="54">
        <v>2.6308729774710882</v>
      </c>
      <c r="G47" s="54">
        <v>1.1983036603954389</v>
      </c>
      <c r="H47" s="54">
        <v>3.1919073016283939</v>
      </c>
      <c r="I47" s="54">
        <v>3.0773566068296843</v>
      </c>
      <c r="K47" s="34"/>
      <c r="L47" s="34"/>
      <c r="M47" s="34"/>
      <c r="N47" s="34"/>
      <c r="O47" s="34"/>
      <c r="P47" s="34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2:42">
      <c r="B48" s="47">
        <v>2014</v>
      </c>
      <c r="C48" s="47"/>
      <c r="D48" s="54">
        <v>0.86997773371475517</v>
      </c>
      <c r="E48" s="54">
        <v>2.0463949710716189</v>
      </c>
      <c r="F48" s="54">
        <v>1.0264864773547711</v>
      </c>
      <c r="G48" s="54">
        <v>-0.45326402990586434</v>
      </c>
      <c r="H48" s="54">
        <v>1.4067500954664913</v>
      </c>
      <c r="I48" s="54">
        <v>1.6853855129929318</v>
      </c>
      <c r="K48" s="34"/>
      <c r="L48" s="34"/>
      <c r="M48" s="34"/>
      <c r="N48" s="34"/>
      <c r="O48" s="34"/>
      <c r="P48" s="34"/>
    </row>
    <row r="49" spans="2:16">
      <c r="B49" s="47">
        <v>2015</v>
      </c>
      <c r="C49" s="47"/>
      <c r="D49" s="54">
        <v>0.74839855482207174</v>
      </c>
      <c r="E49" s="54">
        <v>2.1679789922961712</v>
      </c>
      <c r="F49" s="54">
        <v>1.0569692881672532</v>
      </c>
      <c r="G49" s="54">
        <v>1.0668938684582185</v>
      </c>
      <c r="H49" s="54">
        <v>1.8961949950916823</v>
      </c>
      <c r="I49" s="54">
        <v>1.8941346863832864</v>
      </c>
      <c r="K49" s="34"/>
      <c r="L49" s="34"/>
      <c r="M49" s="34"/>
      <c r="N49" s="34"/>
      <c r="O49" s="34"/>
      <c r="P49" s="34"/>
    </row>
    <row r="50" spans="2:16">
      <c r="B50" s="47">
        <v>2016</v>
      </c>
      <c r="C50" s="47"/>
      <c r="D50" s="54">
        <v>0.70090235508939447</v>
      </c>
      <c r="E50" s="54">
        <v>2.0678201807531771</v>
      </c>
      <c r="F50" s="54">
        <v>1.2888933212321652</v>
      </c>
      <c r="G50" s="54">
        <v>1.2068441835092036</v>
      </c>
      <c r="H50" s="54">
        <v>1.5437279000681814</v>
      </c>
      <c r="I50" s="54">
        <v>1.9160203176220136</v>
      </c>
      <c r="K50" s="34"/>
      <c r="L50" s="34"/>
      <c r="M50" s="34"/>
      <c r="N50" s="34"/>
      <c r="O50" s="34"/>
      <c r="P50" s="34"/>
    </row>
    <row r="51" spans="2:16">
      <c r="B51" s="47">
        <v>2017</v>
      </c>
      <c r="C51" s="47"/>
      <c r="D51" s="54">
        <v>0.58889137491855426</v>
      </c>
      <c r="E51" s="54">
        <v>1.9207353033274588</v>
      </c>
      <c r="F51" s="54">
        <v>1.2948805188622181</v>
      </c>
      <c r="G51" s="54">
        <v>1.231930917614954</v>
      </c>
      <c r="H51" s="54">
        <v>1.8466302848462846</v>
      </c>
      <c r="I51" s="54">
        <v>1.8262499388099984</v>
      </c>
      <c r="K51" s="34"/>
      <c r="L51" s="34"/>
      <c r="M51" s="34"/>
      <c r="N51" s="34"/>
      <c r="O51" s="34"/>
      <c r="P51" s="34"/>
    </row>
    <row r="52" spans="2:16">
      <c r="B52" s="47">
        <v>2018</v>
      </c>
      <c r="C52" s="47"/>
      <c r="D52" s="54">
        <v>1.7911768704562014</v>
      </c>
      <c r="E52" s="54">
        <v>3.4061196333973198</v>
      </c>
      <c r="F52" s="54">
        <v>4.8935021934644274</v>
      </c>
      <c r="G52" s="54">
        <v>3.2391293304118607</v>
      </c>
      <c r="H52" s="54">
        <v>3.7169989295475103</v>
      </c>
      <c r="I52" s="54">
        <v>3.6805872429081399</v>
      </c>
      <c r="K52" s="34"/>
      <c r="L52" s="34"/>
      <c r="M52" s="34"/>
      <c r="N52" s="34"/>
      <c r="O52" s="34"/>
      <c r="P52" s="34"/>
    </row>
    <row r="53" spans="2:16">
      <c r="B53" s="47">
        <v>2019</v>
      </c>
      <c r="C53" s="47"/>
      <c r="D53" s="54">
        <v>2.5664763278633762</v>
      </c>
      <c r="E53" s="54">
        <v>3.2563740748494663</v>
      </c>
      <c r="F53" s="54">
        <v>4.995514762415465</v>
      </c>
      <c r="G53" s="54">
        <v>3.0866877454988728</v>
      </c>
      <c r="H53" s="54">
        <v>3.7322611955504126</v>
      </c>
      <c r="I53" s="54">
        <v>3.6188596279576268</v>
      </c>
      <c r="K53" s="34"/>
      <c r="L53" s="34"/>
      <c r="M53" s="34"/>
      <c r="N53" s="34"/>
      <c r="O53" s="34"/>
      <c r="P53" s="34"/>
    </row>
    <row r="54" spans="2:16">
      <c r="B54" s="47">
        <v>2020</v>
      </c>
      <c r="C54" s="47"/>
      <c r="D54" s="54">
        <v>0.69012849628857786</v>
      </c>
      <c r="E54" s="54">
        <v>2.3354869023602731</v>
      </c>
      <c r="F54" s="54">
        <v>2.0479606667086703</v>
      </c>
      <c r="G54" s="54">
        <v>1.5937314978782924</v>
      </c>
      <c r="H54" s="54">
        <v>2.6466986999275077</v>
      </c>
      <c r="I54" s="54">
        <v>2.2303987653552682</v>
      </c>
      <c r="K54" s="34"/>
      <c r="L54" s="34"/>
      <c r="M54" s="34"/>
      <c r="N54" s="34"/>
      <c r="O54" s="34"/>
      <c r="P54" s="34"/>
    </row>
    <row r="55" spans="2:16">
      <c r="B55" s="47"/>
      <c r="C55" s="47"/>
      <c r="D55" s="54"/>
      <c r="E55" s="54"/>
      <c r="F55" s="54"/>
      <c r="G55" s="54"/>
      <c r="H55" s="54"/>
      <c r="I55" s="54"/>
      <c r="K55" s="34"/>
      <c r="L55" s="34"/>
      <c r="M55" s="34"/>
      <c r="N55" s="34"/>
      <c r="O55" s="34"/>
      <c r="P55" s="34"/>
    </row>
    <row r="56" spans="2:16">
      <c r="B56" s="47">
        <v>2021</v>
      </c>
      <c r="C56" s="47" t="s">
        <v>116</v>
      </c>
      <c r="D56" s="54">
        <v>1.5871386348657035</v>
      </c>
      <c r="E56" s="54">
        <v>3.2729061384266345</v>
      </c>
      <c r="F56" s="54">
        <v>2.9642212323262696</v>
      </c>
      <c r="G56" s="54">
        <v>2.4700640029513998</v>
      </c>
      <c r="H56" s="54">
        <v>3.5890183497999661</v>
      </c>
      <c r="I56" s="54">
        <v>3.156041624225292</v>
      </c>
      <c r="K56" s="34"/>
      <c r="L56" s="34"/>
      <c r="M56" s="34"/>
      <c r="N56" s="34"/>
      <c r="O56" s="34"/>
      <c r="P56" s="34"/>
    </row>
    <row r="57" spans="2:16">
      <c r="B57" s="47"/>
      <c r="C57" s="47" t="s">
        <v>117</v>
      </c>
      <c r="D57" s="54">
        <v>0.74745967339981956</v>
      </c>
      <c r="E57" s="54">
        <v>2.4216200522145126</v>
      </c>
      <c r="F57" s="54">
        <v>2.0633202896720659</v>
      </c>
      <c r="G57" s="54">
        <v>1.5540665094710082</v>
      </c>
      <c r="H57" s="54">
        <v>2.6667976053194931</v>
      </c>
      <c r="I57" s="54">
        <v>2.2895810612577838</v>
      </c>
      <c r="K57" s="34"/>
      <c r="L57" s="34"/>
      <c r="M57" s="34"/>
      <c r="N57" s="34"/>
      <c r="O57" s="34"/>
      <c r="P57" s="34"/>
    </row>
    <row r="58" spans="2:16">
      <c r="B58" s="47"/>
      <c r="C58" s="47" t="s">
        <v>118</v>
      </c>
      <c r="D58" s="54">
        <v>0.73785009448317229</v>
      </c>
      <c r="E58" s="54">
        <v>2.4041933599539655</v>
      </c>
      <c r="F58" s="54">
        <v>2.0745523570902202</v>
      </c>
      <c r="G58" s="54">
        <v>1.4864119195395542</v>
      </c>
      <c r="H58" s="54">
        <v>2.567590636858319</v>
      </c>
      <c r="I58" s="54">
        <v>2.2775886505881138</v>
      </c>
      <c r="K58" s="34"/>
      <c r="L58" s="34"/>
      <c r="M58" s="34"/>
      <c r="N58" s="34"/>
      <c r="O58" s="34"/>
      <c r="P58" s="34"/>
    </row>
    <row r="59" spans="2:16">
      <c r="B59" s="47"/>
      <c r="C59" s="47" t="s">
        <v>119</v>
      </c>
      <c r="D59" s="54">
        <v>0.78280406677697645</v>
      </c>
      <c r="E59" s="54">
        <v>2.3968804247793019</v>
      </c>
      <c r="F59" s="54">
        <v>2.0533389772658062</v>
      </c>
      <c r="G59" s="54">
        <v>1.5584903166149688</v>
      </c>
      <c r="H59" s="54">
        <v>2.367501333720301</v>
      </c>
      <c r="I59" s="54">
        <v>2.2582325268302617</v>
      </c>
      <c r="K59" s="34"/>
      <c r="L59" s="34"/>
      <c r="M59" s="34"/>
      <c r="N59" s="34"/>
      <c r="O59" s="34"/>
      <c r="P59" s="34"/>
    </row>
    <row r="60" spans="2:16">
      <c r="B60" s="47"/>
      <c r="C60" s="47" t="s">
        <v>120</v>
      </c>
      <c r="D60" s="54">
        <v>0.83382542702858942</v>
      </c>
      <c r="E60" s="54">
        <v>2.3354742517912142</v>
      </c>
      <c r="F60" s="54">
        <v>2.0018150019353476</v>
      </c>
      <c r="G60" s="54">
        <v>1.6765217082073347</v>
      </c>
      <c r="H60" s="54">
        <v>2.2604899124430089</v>
      </c>
      <c r="I60" s="54">
        <v>2.1996550895564626</v>
      </c>
      <c r="K60" s="34"/>
      <c r="L60" s="34"/>
      <c r="M60" s="34"/>
      <c r="N60" s="34"/>
      <c r="O60" s="34"/>
      <c r="P60" s="34"/>
    </row>
    <row r="61" spans="2:16">
      <c r="B61" s="47"/>
      <c r="C61" s="47" t="s">
        <v>121</v>
      </c>
      <c r="D61" s="54">
        <v>0.84037965970058526</v>
      </c>
      <c r="E61" s="54">
        <v>2.3116604942476471</v>
      </c>
      <c r="F61" s="54">
        <v>1.9361060159438725</v>
      </c>
      <c r="G61" s="54">
        <v>1.6737348115307915</v>
      </c>
      <c r="H61" s="54">
        <v>2.0911385187339926</v>
      </c>
      <c r="I61" s="54">
        <v>2.1762953925719586</v>
      </c>
      <c r="K61" s="34"/>
      <c r="L61" s="34"/>
      <c r="M61" s="34"/>
      <c r="N61" s="34"/>
      <c r="O61" s="34"/>
      <c r="P61" s="34"/>
    </row>
    <row r="62" spans="2:16">
      <c r="B62" s="47"/>
      <c r="C62" s="47" t="s">
        <v>122</v>
      </c>
      <c r="D62" s="54">
        <v>0.87149600829934393</v>
      </c>
      <c r="E62" s="54">
        <v>2.3011726478011196</v>
      </c>
      <c r="F62" s="54">
        <v>1.8999921761754468</v>
      </c>
      <c r="G62" s="54">
        <v>1.6372933025514236</v>
      </c>
      <c r="H62" s="54">
        <v>2.0886228925373507</v>
      </c>
      <c r="I62" s="54">
        <v>2.1766007314495628</v>
      </c>
      <c r="K62" s="34"/>
      <c r="L62" s="34"/>
      <c r="M62" s="34"/>
      <c r="N62" s="34"/>
      <c r="O62" s="34"/>
      <c r="P62" s="34"/>
    </row>
    <row r="63" spans="2:16">
      <c r="B63" s="47"/>
      <c r="C63" s="47" t="s">
        <v>123</v>
      </c>
      <c r="D63" s="54">
        <v>0.90404445796703481</v>
      </c>
      <c r="E63" s="54">
        <v>2.4005464242501828</v>
      </c>
      <c r="F63" s="54">
        <v>1.9682561490707906</v>
      </c>
      <c r="G63" s="54">
        <v>1.7792070267778959</v>
      </c>
      <c r="H63" s="54">
        <v>2.0482749704932024</v>
      </c>
      <c r="I63" s="54">
        <v>2.2748820457275665</v>
      </c>
      <c r="K63" s="34"/>
      <c r="L63" s="34"/>
      <c r="M63" s="34"/>
      <c r="N63" s="34"/>
      <c r="O63" s="34"/>
      <c r="P63" s="34"/>
    </row>
    <row r="64" spans="2:16">
      <c r="B64" s="47"/>
      <c r="C64" s="47" t="s">
        <v>124</v>
      </c>
      <c r="D64" s="54">
        <v>0.85714429775238798</v>
      </c>
      <c r="E64" s="54">
        <v>2.2595906793402065</v>
      </c>
      <c r="F64" s="54">
        <v>1.8477447081016285</v>
      </c>
      <c r="G64" s="54">
        <v>1.5724907916950359</v>
      </c>
      <c r="H64" s="54">
        <v>1.9187447173342864</v>
      </c>
      <c r="I64" s="54">
        <v>2.1413116012360511</v>
      </c>
      <c r="K64" s="34"/>
      <c r="L64" s="34"/>
      <c r="M64" s="34"/>
      <c r="N64" s="34"/>
      <c r="O64" s="34"/>
      <c r="P64" s="34"/>
    </row>
    <row r="65" spans="2:16">
      <c r="B65" s="47"/>
      <c r="C65" s="47" t="s">
        <v>125</v>
      </c>
      <c r="D65" s="54">
        <v>0.8734173769151532</v>
      </c>
      <c r="E65" s="54">
        <v>2.2246407322851658</v>
      </c>
      <c r="F65" s="54">
        <v>1.8216185634138071</v>
      </c>
      <c r="G65" s="54">
        <v>1.4973047412867979</v>
      </c>
      <c r="H65" s="54">
        <v>1.8867717534366113</v>
      </c>
      <c r="I65" s="54">
        <v>2.1111342928098464</v>
      </c>
      <c r="K65" s="34"/>
      <c r="L65" s="34"/>
      <c r="M65" s="34"/>
      <c r="N65" s="34"/>
      <c r="O65" s="34"/>
      <c r="P65" s="34"/>
    </row>
    <row r="66" spans="2:16">
      <c r="B66" s="47"/>
      <c r="C66" s="47" t="s">
        <v>126</v>
      </c>
      <c r="D66" s="54">
        <v>0.90283356218390232</v>
      </c>
      <c r="E66" s="54">
        <v>2.2194449003277938</v>
      </c>
      <c r="F66" s="54">
        <v>1.8195525948394131</v>
      </c>
      <c r="G66" s="54">
        <v>1.5306603854848833</v>
      </c>
      <c r="H66" s="54">
        <v>1.7800559678727401</v>
      </c>
      <c r="I66" s="54">
        <v>2.1123915144102057</v>
      </c>
      <c r="K66" s="34"/>
      <c r="L66" s="34"/>
      <c r="M66" s="34"/>
      <c r="N66" s="34"/>
      <c r="O66" s="34"/>
      <c r="P66" s="34"/>
    </row>
    <row r="67" spans="2:16">
      <c r="B67" s="47"/>
      <c r="C67" s="47" t="s">
        <v>127</v>
      </c>
      <c r="D67" s="54">
        <v>0.94785611592616004</v>
      </c>
      <c r="E67" s="54">
        <v>2.2140753052331652</v>
      </c>
      <c r="F67" s="54">
        <v>1.8381312908909653</v>
      </c>
      <c r="G67" s="54">
        <v>1.5507836263288111</v>
      </c>
      <c r="H67" s="54">
        <v>1.876656502092322</v>
      </c>
      <c r="I67" s="54">
        <v>2.1192714344812069</v>
      </c>
      <c r="K67" s="34"/>
      <c r="L67" s="34"/>
      <c r="M67" s="34"/>
      <c r="N67" s="34"/>
      <c r="O67" s="34"/>
      <c r="P67" s="34"/>
    </row>
    <row r="68" spans="2:16">
      <c r="B68" s="47">
        <v>2022</v>
      </c>
      <c r="C68" s="47" t="s">
        <v>116</v>
      </c>
      <c r="D68" s="54">
        <v>4.1069955789462931</v>
      </c>
      <c r="E68" s="54">
        <v>5.3997421323421557</v>
      </c>
      <c r="F68" s="54">
        <v>5.1050116550170221</v>
      </c>
      <c r="G68" s="54">
        <v>4.96014603420869</v>
      </c>
      <c r="H68" s="54">
        <v>5.2063002904800815</v>
      </c>
      <c r="I68" s="54">
        <v>5.3289225436661258</v>
      </c>
      <c r="K68" s="34"/>
      <c r="L68" s="34"/>
      <c r="M68" s="34"/>
      <c r="N68" s="34"/>
      <c r="O68" s="34"/>
      <c r="P68" s="34"/>
    </row>
    <row r="69" spans="2:16">
      <c r="B69" s="47"/>
      <c r="C69" s="47" t="s">
        <v>117</v>
      </c>
      <c r="D69" s="54">
        <v>4.0897774314631707</v>
      </c>
      <c r="E69" s="54">
        <v>5.4129559884063205</v>
      </c>
      <c r="F69" s="54">
        <v>5.1155959703903298</v>
      </c>
      <c r="G69" s="54">
        <v>4.984109432550321</v>
      </c>
      <c r="H69" s="54">
        <v>5.2656740743983965</v>
      </c>
      <c r="I69" s="54">
        <v>5.3564606442083385</v>
      </c>
      <c r="K69" s="34"/>
      <c r="L69" s="34"/>
      <c r="M69" s="34"/>
      <c r="N69" s="34"/>
      <c r="O69" s="34"/>
      <c r="P69" s="34"/>
    </row>
    <row r="70" spans="2:16">
      <c r="B70" s="47"/>
      <c r="C70" s="47" t="s">
        <v>118</v>
      </c>
      <c r="D70" s="54">
        <v>4.1100000000000003</v>
      </c>
      <c r="E70" s="54">
        <v>5.44</v>
      </c>
      <c r="F70" s="54">
        <v>5.12</v>
      </c>
      <c r="G70" s="54">
        <v>5.03</v>
      </c>
      <c r="H70" s="54">
        <v>5.24</v>
      </c>
      <c r="I70" s="54">
        <v>5.39</v>
      </c>
      <c r="K70" s="34"/>
      <c r="L70" s="34"/>
      <c r="M70" s="34"/>
      <c r="N70" s="34"/>
      <c r="O70" s="34"/>
      <c r="P70" s="34"/>
    </row>
    <row r="71" spans="2:16">
      <c r="B71" s="47"/>
      <c r="C71" s="47" t="s">
        <v>119</v>
      </c>
      <c r="D71" s="54">
        <v>4.1466229302114632</v>
      </c>
      <c r="E71" s="54">
        <v>5.4485063148840052</v>
      </c>
      <c r="F71" s="54">
        <v>5.1567584806152755</v>
      </c>
      <c r="G71" s="54">
        <v>5.0581033423390265</v>
      </c>
      <c r="H71" s="54">
        <v>5.4854889376120264</v>
      </c>
      <c r="I71" s="54">
        <v>5.4146523659300838</v>
      </c>
      <c r="K71" s="34"/>
      <c r="L71" s="34"/>
      <c r="M71" s="34"/>
      <c r="N71" s="34"/>
      <c r="O71" s="34"/>
      <c r="P71" s="34"/>
    </row>
    <row r="72" spans="2:16">
      <c r="B72" s="47"/>
      <c r="C72" s="47" t="s">
        <v>120</v>
      </c>
      <c r="D72" s="54">
        <v>4.1878099185130635</v>
      </c>
      <c r="E72" s="54">
        <v>5.6041884883227144</v>
      </c>
      <c r="F72" s="54">
        <v>5.2993052399705531</v>
      </c>
      <c r="G72" s="54">
        <v>5.2976743977102725</v>
      </c>
      <c r="H72" s="54">
        <v>5.5399120761751464</v>
      </c>
      <c r="I72" s="54">
        <v>5.5730125335116565</v>
      </c>
      <c r="K72" s="34"/>
      <c r="L72" s="34"/>
      <c r="M72" s="34"/>
      <c r="N72" s="34"/>
      <c r="O72" s="34"/>
      <c r="P72" s="34"/>
    </row>
    <row r="73" spans="2:16">
      <c r="B73" s="47"/>
      <c r="C73" s="47" t="s">
        <v>121</v>
      </c>
      <c r="D73" s="54">
        <v>4.1892735699199379</v>
      </c>
      <c r="E73" s="54">
        <v>5.5454519637650801</v>
      </c>
      <c r="F73" s="54">
        <v>5.2820910345123595</v>
      </c>
      <c r="G73" s="54">
        <v>5.2332214830268953</v>
      </c>
      <c r="H73" s="54">
        <v>5.7960446170284952</v>
      </c>
      <c r="I73" s="54">
        <v>5.5314358155461596</v>
      </c>
      <c r="K73" s="34"/>
      <c r="L73" s="34"/>
      <c r="M73" s="34"/>
      <c r="N73" s="34"/>
      <c r="O73" s="34"/>
      <c r="P73" s="34"/>
    </row>
    <row r="74" spans="2:16">
      <c r="B74" s="47"/>
      <c r="C74" s="47" t="s">
        <v>122</v>
      </c>
      <c r="D74" s="54">
        <v>4.155142313138116</v>
      </c>
      <c r="E74" s="54">
        <v>5.4814509920470211</v>
      </c>
      <c r="F74" s="54">
        <v>5.2523794771834442</v>
      </c>
      <c r="G74" s="54">
        <v>5.1805743368872559</v>
      </c>
      <c r="H74" s="54">
        <v>5.8134960083885856</v>
      </c>
      <c r="I74" s="54">
        <v>5.4716981975670764</v>
      </c>
      <c r="K74" s="34"/>
      <c r="L74" s="34"/>
      <c r="M74" s="34"/>
      <c r="N74" s="34"/>
      <c r="O74" s="34"/>
      <c r="P74" s="34"/>
    </row>
    <row r="75" spans="2:16">
      <c r="B75" s="47"/>
      <c r="C75" s="47" t="s">
        <v>123</v>
      </c>
      <c r="D75" s="54">
        <v>4.0946784913783896</v>
      </c>
      <c r="E75" s="54">
        <v>5.3392090481266363</v>
      </c>
      <c r="F75" s="54">
        <v>5.1620456213118837</v>
      </c>
      <c r="G75" s="54">
        <v>4.9835602837546844</v>
      </c>
      <c r="H75" s="54">
        <v>5.8272299217630996</v>
      </c>
      <c r="I75" s="54">
        <v>5.3385792484654138</v>
      </c>
      <c r="K75" s="236"/>
      <c r="L75" s="236"/>
      <c r="M75" s="236"/>
      <c r="N75" s="236"/>
      <c r="O75" s="236"/>
      <c r="P75" s="236"/>
    </row>
    <row r="76" spans="2:16">
      <c r="B76" s="47"/>
      <c r="C76" s="47" t="s">
        <v>124</v>
      </c>
      <c r="D76" s="54">
        <v>4.1082928908597438</v>
      </c>
      <c r="E76" s="54">
        <v>5.3546090860634443</v>
      </c>
      <c r="F76" s="54">
        <v>5.1967430046282903</v>
      </c>
      <c r="G76" s="54">
        <v>5.0024786992763692</v>
      </c>
      <c r="H76" s="54">
        <v>5.926870014538288</v>
      </c>
      <c r="I76" s="54">
        <v>5.3524454013095912</v>
      </c>
      <c r="K76" s="34"/>
      <c r="L76" s="34"/>
      <c r="M76" s="34"/>
      <c r="N76" s="34"/>
      <c r="O76" s="34"/>
      <c r="P76" s="34"/>
    </row>
    <row r="77" spans="2:16">
      <c r="B77" s="47"/>
      <c r="C77" s="47" t="s">
        <v>125</v>
      </c>
      <c r="D77" s="54">
        <v>4.0921705836553857</v>
      </c>
      <c r="E77" s="54">
        <v>5.3680230865716938</v>
      </c>
      <c r="F77" s="54">
        <v>5.2174308837139138</v>
      </c>
      <c r="G77" s="54">
        <v>5.0141197652478153</v>
      </c>
      <c r="H77" s="54">
        <v>5.9883103923068504</v>
      </c>
      <c r="I77" s="54">
        <v>5.3638043536662572</v>
      </c>
      <c r="K77" s="34"/>
      <c r="L77" s="34"/>
      <c r="M77" s="34"/>
      <c r="N77" s="34"/>
      <c r="O77" s="34"/>
      <c r="P77" s="34"/>
    </row>
    <row r="78" spans="2:16">
      <c r="B78" s="47"/>
      <c r="C78" s="47" t="s">
        <v>126</v>
      </c>
      <c r="D78" s="54">
        <v>4.0755945600322363</v>
      </c>
      <c r="E78" s="54">
        <v>5.34743175579806</v>
      </c>
      <c r="F78" s="54">
        <v>5.2282320447800457</v>
      </c>
      <c r="G78" s="54">
        <v>4.9757936649561962</v>
      </c>
      <c r="H78" s="54">
        <v>5.9934290170734261</v>
      </c>
      <c r="I78" s="54">
        <v>5.3468869113420858</v>
      </c>
      <c r="K78" s="34"/>
      <c r="L78" s="34"/>
      <c r="M78" s="34"/>
      <c r="N78" s="34"/>
      <c r="O78" s="34"/>
      <c r="P78" s="34"/>
    </row>
    <row r="79" spans="2:16">
      <c r="B79" s="47"/>
      <c r="C79" s="50" t="s">
        <v>127</v>
      </c>
      <c r="D79" s="58">
        <v>4.0251535986359332</v>
      </c>
      <c r="E79" s="58">
        <v>5.3188586100338719</v>
      </c>
      <c r="F79" s="58">
        <v>5.2007252765447154</v>
      </c>
      <c r="G79" s="58">
        <v>5.0277115908344383</v>
      </c>
      <c r="H79" s="58">
        <v>5.9085130886098902</v>
      </c>
      <c r="I79" s="58">
        <v>5.322000256006576</v>
      </c>
      <c r="K79" s="34"/>
      <c r="L79" s="34"/>
      <c r="M79" s="34"/>
      <c r="N79" s="34"/>
      <c r="O79" s="34"/>
      <c r="P79" s="34"/>
    </row>
    <row r="80" spans="2:16">
      <c r="B80" s="47"/>
      <c r="C80" s="47"/>
      <c r="D80" s="55"/>
      <c r="E80" s="55"/>
      <c r="F80" s="55"/>
      <c r="G80" s="55"/>
      <c r="H80" s="55"/>
      <c r="I80" s="55"/>
      <c r="K80" s="37"/>
      <c r="L80" s="37"/>
      <c r="M80" s="37"/>
      <c r="N80" s="37"/>
      <c r="O80" s="37"/>
      <c r="P80" s="37"/>
    </row>
    <row r="81" spans="2:9">
      <c r="B81" s="29" t="s">
        <v>130</v>
      </c>
      <c r="D81" s="34"/>
      <c r="E81" s="34"/>
      <c r="F81" s="34"/>
      <c r="G81" s="34"/>
      <c r="H81" s="34"/>
      <c r="I81" s="34"/>
    </row>
    <row r="82" spans="2:9">
      <c r="C82" s="447"/>
      <c r="D82" s="436"/>
      <c r="E82" s="436"/>
      <c r="F82" s="436"/>
      <c r="G82" s="436"/>
      <c r="H82" s="436"/>
      <c r="I82" s="436"/>
    </row>
    <row r="83" spans="2:9" ht="18.75">
      <c r="B83" s="44"/>
      <c r="C83" s="45"/>
      <c r="D83" s="45"/>
      <c r="E83" s="45"/>
      <c r="F83" s="45"/>
      <c r="G83" s="45"/>
      <c r="H83" s="45"/>
      <c r="I83" s="45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7" activePane="bottomLeft" state="frozen"/>
      <selection activeCell="Q29" sqref="Q29"/>
      <selection pane="bottomLeft" activeCell="H22" sqref="H22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52" t="s">
        <v>33</v>
      </c>
      <c r="C1" s="453"/>
      <c r="D1" s="453"/>
      <c r="E1" s="453"/>
      <c r="F1" s="453"/>
      <c r="G1" s="453"/>
    </row>
    <row r="3" spans="1:138" ht="18.75">
      <c r="B3" s="298" t="s">
        <v>221</v>
      </c>
      <c r="C3" s="299"/>
      <c r="D3" s="299"/>
      <c r="E3" s="299"/>
      <c r="F3" s="299"/>
      <c r="G3" s="299"/>
      <c r="K3" s="7" t="s">
        <v>173</v>
      </c>
    </row>
    <row r="4" spans="1:138" ht="23.65" customHeight="1">
      <c r="A4" s="300"/>
      <c r="B4" s="454" t="s">
        <v>41</v>
      </c>
      <c r="C4" s="456" t="s">
        <v>40</v>
      </c>
      <c r="D4" s="457"/>
      <c r="E4" s="301" t="s">
        <v>34</v>
      </c>
      <c r="F4" s="301"/>
      <c r="G4" s="301"/>
    </row>
    <row r="5" spans="1:138" ht="18.600000000000001" customHeight="1">
      <c r="A5" s="300"/>
      <c r="B5" s="455"/>
      <c r="C5" s="302" t="s">
        <v>7</v>
      </c>
      <c r="D5" s="302" t="s">
        <v>32</v>
      </c>
      <c r="E5" s="303" t="s">
        <v>4</v>
      </c>
      <c r="F5" s="303" t="s">
        <v>3</v>
      </c>
      <c r="G5" s="303" t="s">
        <v>6</v>
      </c>
      <c r="J5" s="62"/>
      <c r="K5" s="63"/>
      <c r="L5" s="62"/>
      <c r="M5" s="64"/>
      <c r="N5" s="62"/>
    </row>
    <row r="6" spans="1:138" s="67" customFormat="1" ht="27.6" customHeight="1">
      <c r="A6" s="304"/>
      <c r="B6" s="305" t="s">
        <v>29</v>
      </c>
      <c r="C6" s="306">
        <v>995420</v>
      </c>
      <c r="D6" s="307">
        <f>C6/$C$14</f>
        <v>0.45479757482718131</v>
      </c>
      <c r="E6" s="308">
        <v>0.29034022118446623</v>
      </c>
      <c r="F6" s="308">
        <v>0.13178983093348132</v>
      </c>
      <c r="G6" s="308">
        <v>0.19186651878939556</v>
      </c>
      <c r="H6" s="3"/>
      <c r="I6" s="3"/>
      <c r="J6" s="65"/>
      <c r="K6" s="66"/>
      <c r="L6" s="65"/>
      <c r="M6" s="66"/>
      <c r="N6" s="6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7" customFormat="1" ht="27.6" customHeight="1">
      <c r="A7" s="304"/>
      <c r="B7" s="309" t="s">
        <v>28</v>
      </c>
      <c r="C7" s="306">
        <v>136922</v>
      </c>
      <c r="D7" s="307">
        <f t="shared" ref="D7:D11" si="0">C7/$C$14</f>
        <v>6.2558310603049283E-2</v>
      </c>
      <c r="E7" s="308">
        <v>0.19003298976120883</v>
      </c>
      <c r="F7" s="308">
        <v>0.1180377528497871</v>
      </c>
      <c r="G7" s="308">
        <v>0.14475513459853026</v>
      </c>
      <c r="H7" s="3"/>
      <c r="I7" s="3"/>
      <c r="J7" s="48"/>
      <c r="K7" s="48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17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7" customFormat="1" ht="27.6" customHeight="1">
      <c r="A8" s="304"/>
      <c r="B8" s="305" t="s">
        <v>35</v>
      </c>
      <c r="C8" s="306">
        <v>272176</v>
      </c>
      <c r="D8" s="307">
        <f t="shared" si="0"/>
        <v>0.12435452846653965</v>
      </c>
      <c r="E8" s="308">
        <v>0.35910544309065145</v>
      </c>
      <c r="F8" s="308">
        <v>0.26053049003868678</v>
      </c>
      <c r="G8" s="308">
        <v>0.30206704437625204</v>
      </c>
      <c r="H8" s="3"/>
      <c r="I8" s="3"/>
      <c r="J8" s="450"/>
      <c r="K8" s="450"/>
      <c r="L8" s="450"/>
      <c r="M8" s="450"/>
      <c r="N8" s="450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19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7" customFormat="1" ht="27.6" customHeight="1">
      <c r="A9" s="304"/>
      <c r="B9" s="305" t="s">
        <v>30</v>
      </c>
      <c r="C9" s="306">
        <v>612491</v>
      </c>
      <c r="D9" s="307">
        <f t="shared" si="0"/>
        <v>0.27984109361221909</v>
      </c>
      <c r="E9" s="308">
        <v>0.27981429185913859</v>
      </c>
      <c r="F9" s="308">
        <v>7.0609936798814596E-2</v>
      </c>
      <c r="G9" s="308">
        <v>0.26205458088834599</v>
      </c>
      <c r="H9" s="3"/>
      <c r="I9" s="3"/>
      <c r="J9" s="174"/>
      <c r="K9" s="198"/>
      <c r="L9" s="174"/>
      <c r="M9" s="199"/>
      <c r="N9" s="174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17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7" customFormat="1" ht="27.6" customHeight="1">
      <c r="A10" s="304"/>
      <c r="B10" s="305" t="s">
        <v>31</v>
      </c>
      <c r="C10" s="306">
        <v>147976</v>
      </c>
      <c r="D10" s="307">
        <f t="shared" si="0"/>
        <v>6.7608774118087828E-2</v>
      </c>
      <c r="E10" s="308">
        <v>0.43814573305782056</v>
      </c>
      <c r="F10" s="308">
        <v>0.42942617020092394</v>
      </c>
      <c r="G10" s="308">
        <v>0.43355180465909393</v>
      </c>
      <c r="H10" s="3"/>
      <c r="I10" s="3"/>
      <c r="J10" s="187"/>
      <c r="K10" s="182"/>
      <c r="L10" s="187"/>
      <c r="M10" s="182"/>
      <c r="N10" s="187"/>
      <c r="O10" s="169"/>
      <c r="P10" s="169"/>
      <c r="Q10" s="169"/>
      <c r="R10" s="169"/>
      <c r="S10" s="169"/>
      <c r="T10" s="169"/>
      <c r="U10" s="195"/>
      <c r="V10" s="169"/>
      <c r="W10" s="196"/>
      <c r="X10" s="169"/>
      <c r="Y10" s="169"/>
      <c r="Z10" s="169"/>
      <c r="AA10" s="169"/>
      <c r="AB10" s="17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7" customFormat="1" ht="27.6" customHeight="1">
      <c r="A11" s="304"/>
      <c r="B11" s="305" t="s">
        <v>37</v>
      </c>
      <c r="C11" s="306">
        <v>22917</v>
      </c>
      <c r="D11" s="307">
        <f t="shared" si="0"/>
        <v>1.0470551146565785E-2</v>
      </c>
      <c r="E11" s="308">
        <v>0.50856239275981563</v>
      </c>
      <c r="F11" s="308">
        <v>0.51624644298855138</v>
      </c>
      <c r="G11" s="308">
        <v>0.5111522505241558</v>
      </c>
      <c r="H11" s="3"/>
      <c r="I11" s="3"/>
      <c r="J11" s="187"/>
      <c r="K11" s="182"/>
      <c r="L11" s="187"/>
      <c r="M11" s="182"/>
      <c r="N11" s="187"/>
      <c r="O11" s="208"/>
      <c r="P11" s="208"/>
      <c r="Q11" s="208"/>
      <c r="R11" s="208"/>
      <c r="S11" s="208"/>
      <c r="T11" s="208"/>
      <c r="U11" s="208"/>
      <c r="V11" s="169"/>
      <c r="W11" s="208"/>
      <c r="X11" s="208"/>
      <c r="Y11" s="208"/>
      <c r="Z11" s="208"/>
      <c r="AA11" s="208"/>
      <c r="AB11" s="17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7" customFormat="1" ht="27.6" customHeight="1">
      <c r="A12" s="304"/>
      <c r="B12" s="310" t="s">
        <v>36</v>
      </c>
      <c r="C12" s="311">
        <f>SUM(C6:C11)</f>
        <v>2187902</v>
      </c>
      <c r="D12" s="312">
        <f>SUM(D6:D11)</f>
        <v>0.99963083277364295</v>
      </c>
      <c r="E12" s="313">
        <v>0.29009406420509154</v>
      </c>
      <c r="F12" s="313">
        <v>0.15421032509790852</v>
      </c>
      <c r="G12" s="313">
        <v>0.22420639881751447</v>
      </c>
      <c r="H12" s="3"/>
      <c r="I12" s="3"/>
      <c r="J12" s="187"/>
      <c r="K12" s="182"/>
      <c r="L12" s="187"/>
      <c r="M12" s="182"/>
      <c r="N12" s="187"/>
      <c r="O12" s="197"/>
      <c r="P12" s="172"/>
      <c r="Q12" s="197"/>
      <c r="R12" s="172"/>
      <c r="S12" s="197"/>
      <c r="T12" s="172"/>
      <c r="U12" s="197"/>
      <c r="V12" s="173"/>
      <c r="W12" s="174"/>
      <c r="X12" s="198"/>
      <c r="Y12" s="174"/>
      <c r="Z12" s="199"/>
      <c r="AA12" s="174"/>
      <c r="AB12" s="17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7" customFormat="1" ht="27.6" customHeight="1">
      <c r="A13" s="304"/>
      <c r="B13" s="305" t="s">
        <v>38</v>
      </c>
      <c r="C13" s="306">
        <v>808</v>
      </c>
      <c r="D13" s="307">
        <f>C13/C14</f>
        <v>3.6916722635707794E-4</v>
      </c>
      <c r="E13" s="308">
        <v>3.3327195728226847E-3</v>
      </c>
      <c r="F13" s="308">
        <v>4.3825324776960405E-3</v>
      </c>
      <c r="G13" s="308">
        <v>3.4178200399309668E-3</v>
      </c>
      <c r="H13" s="3"/>
      <c r="I13" s="3"/>
      <c r="J13" s="187"/>
      <c r="K13" s="182"/>
      <c r="L13" s="187"/>
      <c r="M13" s="182"/>
      <c r="N13" s="187"/>
      <c r="O13" s="171"/>
      <c r="P13" s="172"/>
      <c r="Q13" s="171"/>
      <c r="R13" s="172"/>
      <c r="S13" s="171"/>
      <c r="T13" s="172"/>
      <c r="U13" s="171"/>
      <c r="V13" s="173"/>
      <c r="W13" s="174"/>
      <c r="X13" s="175"/>
      <c r="Y13" s="174"/>
      <c r="Z13" s="175"/>
      <c r="AA13" s="174"/>
      <c r="AB13" s="17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7" customFormat="1" ht="32.1" customHeight="1">
      <c r="A14" s="304"/>
      <c r="B14" s="314" t="s">
        <v>39</v>
      </c>
      <c r="C14" s="315">
        <f>SUM(C12:C13)</f>
        <v>2188710</v>
      </c>
      <c r="D14" s="316">
        <v>1</v>
      </c>
      <c r="E14" s="316">
        <v>0.27821437922406417</v>
      </c>
      <c r="F14" s="316">
        <v>0.15360585828309703</v>
      </c>
      <c r="G14" s="316">
        <v>0.21898408338065778</v>
      </c>
      <c r="H14" s="3"/>
      <c r="I14" s="3"/>
      <c r="J14" s="187"/>
      <c r="K14" s="182"/>
      <c r="L14" s="187"/>
      <c r="M14" s="182"/>
      <c r="N14" s="187"/>
      <c r="O14" s="171"/>
      <c r="P14" s="172"/>
      <c r="Q14" s="171"/>
      <c r="R14" s="172"/>
      <c r="S14" s="171"/>
      <c r="T14" s="172"/>
      <c r="U14" s="171"/>
      <c r="V14" s="173"/>
      <c r="W14" s="200"/>
      <c r="X14" s="175"/>
      <c r="Y14" s="200"/>
      <c r="Z14" s="175"/>
      <c r="AA14" s="200"/>
      <c r="AB14" s="17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8"/>
      <c r="C15" s="69"/>
      <c r="D15" s="69"/>
      <c r="H15" s="4"/>
      <c r="I15" s="4"/>
      <c r="J15" s="187"/>
      <c r="K15" s="182"/>
      <c r="L15" s="187"/>
      <c r="M15" s="182"/>
      <c r="N15" s="187"/>
      <c r="O15" s="179"/>
      <c r="P15" s="180"/>
      <c r="Q15" s="179"/>
      <c r="R15" s="180"/>
      <c r="S15" s="179"/>
      <c r="T15" s="180"/>
      <c r="U15" s="179"/>
      <c r="V15" s="181"/>
      <c r="W15" s="179"/>
      <c r="X15" s="182"/>
      <c r="Y15" s="179"/>
      <c r="Z15" s="182"/>
      <c r="AA15" s="183"/>
      <c r="AB15" s="175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70" t="s">
        <v>44</v>
      </c>
      <c r="C16" s="71"/>
      <c r="D16" s="71"/>
      <c r="E16" s="71"/>
      <c r="F16" s="71"/>
      <c r="G16" s="71"/>
      <c r="H16" s="4"/>
      <c r="I16" s="4"/>
      <c r="J16" s="187"/>
      <c r="K16" s="182"/>
      <c r="L16" s="187"/>
      <c r="M16" s="182"/>
      <c r="N16" s="187"/>
      <c r="O16" s="179"/>
      <c r="P16" s="180"/>
      <c r="Q16" s="179"/>
      <c r="R16" s="180"/>
      <c r="S16" s="179"/>
      <c r="T16" s="180"/>
      <c r="U16" s="179"/>
      <c r="V16" s="181"/>
      <c r="W16" s="179"/>
      <c r="X16" s="182"/>
      <c r="Y16" s="179"/>
      <c r="Z16" s="182"/>
      <c r="AA16" s="183"/>
      <c r="AB16" s="175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83"/>
      <c r="K17" s="182"/>
      <c r="L17" s="183"/>
      <c r="M17" s="182"/>
      <c r="N17" s="183"/>
      <c r="O17" s="186"/>
      <c r="P17" s="180"/>
      <c r="Q17" s="186"/>
      <c r="R17" s="180"/>
      <c r="S17" s="186"/>
      <c r="T17" s="180"/>
      <c r="U17" s="186"/>
      <c r="V17" s="181"/>
      <c r="W17" s="187"/>
      <c r="X17" s="182"/>
      <c r="Y17" s="187"/>
      <c r="Z17" s="182"/>
      <c r="AA17" s="187"/>
      <c r="AB17" s="175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83"/>
      <c r="K18" s="182"/>
      <c r="L18" s="183"/>
      <c r="M18" s="182"/>
      <c r="N18" s="183"/>
      <c r="O18" s="179"/>
      <c r="P18" s="180"/>
      <c r="Q18" s="179"/>
      <c r="R18" s="180"/>
      <c r="S18" s="179"/>
      <c r="T18" s="180"/>
      <c r="U18" s="179"/>
      <c r="V18" s="181"/>
      <c r="W18" s="183"/>
      <c r="X18" s="182"/>
      <c r="Y18" s="183"/>
      <c r="Z18" s="182"/>
      <c r="AA18" s="183"/>
      <c r="AB18" s="175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83"/>
      <c r="K19" s="182"/>
      <c r="L19" s="183"/>
      <c r="M19" s="182"/>
      <c r="N19" s="183"/>
      <c r="O19" s="171"/>
      <c r="P19" s="172"/>
      <c r="Q19" s="171"/>
      <c r="R19" s="172"/>
      <c r="S19" s="171"/>
      <c r="T19" s="192"/>
      <c r="U19" s="202"/>
      <c r="V19" s="181"/>
      <c r="W19" s="200"/>
      <c r="X19" s="175"/>
      <c r="Y19" s="200"/>
      <c r="Z19" s="175"/>
      <c r="AA19" s="200"/>
      <c r="AB19" s="175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83"/>
      <c r="K20" s="182"/>
      <c r="L20" s="183"/>
      <c r="M20" s="182"/>
      <c r="N20" s="183"/>
      <c r="O20" s="179"/>
      <c r="P20" s="180"/>
      <c r="Q20" s="179"/>
      <c r="R20" s="180"/>
      <c r="S20" s="179"/>
      <c r="T20" s="180"/>
      <c r="U20" s="179"/>
      <c r="V20" s="181"/>
      <c r="W20" s="183"/>
      <c r="X20" s="182"/>
      <c r="Y20" s="183"/>
      <c r="Z20" s="182"/>
      <c r="AA20" s="183"/>
      <c r="AB20" s="175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83"/>
      <c r="K21" s="182"/>
      <c r="L21" s="183"/>
      <c r="M21" s="182"/>
      <c r="N21" s="183"/>
      <c r="O21" s="179"/>
      <c r="P21" s="180"/>
      <c r="Q21" s="179"/>
      <c r="R21" s="180"/>
      <c r="S21" s="179"/>
      <c r="T21" s="180"/>
      <c r="U21" s="179"/>
      <c r="V21" s="181"/>
      <c r="W21" s="183"/>
      <c r="X21" s="182"/>
      <c r="Y21" s="183"/>
      <c r="Z21" s="182"/>
      <c r="AA21" s="183"/>
      <c r="AB21" s="17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83"/>
      <c r="K22" s="182"/>
      <c r="L22" s="183"/>
      <c r="M22" s="182"/>
      <c r="N22" s="183"/>
      <c r="O22" s="179"/>
      <c r="P22" s="180"/>
      <c r="Q22" s="179"/>
      <c r="R22" s="180"/>
      <c r="S22" s="179"/>
      <c r="T22" s="180"/>
      <c r="U22" s="179"/>
      <c r="V22" s="181"/>
      <c r="W22" s="183"/>
      <c r="X22" s="182"/>
      <c r="Y22" s="183"/>
      <c r="Z22" s="182"/>
      <c r="AA22" s="183"/>
      <c r="AB22" s="17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83"/>
      <c r="K23" s="182"/>
      <c r="L23" s="183"/>
      <c r="M23" s="182"/>
      <c r="N23" s="183"/>
      <c r="O23" s="179"/>
      <c r="P23" s="180"/>
      <c r="Q23" s="179"/>
      <c r="R23" s="180"/>
      <c r="S23" s="179"/>
      <c r="T23" s="180"/>
      <c r="U23" s="179"/>
      <c r="V23" s="181"/>
      <c r="W23" s="183"/>
      <c r="X23" s="182"/>
      <c r="Y23" s="183"/>
      <c r="Z23" s="182"/>
      <c r="AA23" s="183"/>
      <c r="AB23" s="17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87"/>
      <c r="K24" s="182"/>
      <c r="L24" s="187"/>
      <c r="M24" s="182"/>
      <c r="N24" s="187"/>
      <c r="O24" s="179"/>
      <c r="P24" s="180"/>
      <c r="Q24" s="179"/>
      <c r="R24" s="180"/>
      <c r="S24" s="179"/>
      <c r="T24" s="180"/>
      <c r="U24" s="179"/>
      <c r="V24" s="181"/>
      <c r="W24" s="183"/>
      <c r="X24" s="182"/>
      <c r="Y24" s="183"/>
      <c r="Z24" s="182"/>
      <c r="AA24" s="183"/>
      <c r="AB24" s="17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83"/>
      <c r="K25" s="182"/>
      <c r="L25" s="183"/>
      <c r="M25" s="182"/>
      <c r="N25" s="183"/>
      <c r="O25" s="179"/>
      <c r="P25" s="180"/>
      <c r="Q25" s="179"/>
      <c r="R25" s="180"/>
      <c r="S25" s="179"/>
      <c r="T25" s="180"/>
      <c r="U25" s="179"/>
      <c r="V25" s="181"/>
      <c r="W25" s="183"/>
      <c r="X25" s="182"/>
      <c r="Y25" s="183"/>
      <c r="Z25" s="182"/>
      <c r="AA25" s="183"/>
      <c r="AB25" s="17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79"/>
      <c r="P26" s="180"/>
      <c r="Q26" s="179"/>
      <c r="R26" s="180"/>
      <c r="S26" s="179"/>
      <c r="T26" s="180"/>
      <c r="U26" s="179"/>
      <c r="V26" s="181"/>
      <c r="W26" s="183"/>
      <c r="X26" s="182"/>
      <c r="Y26" s="183"/>
      <c r="Z26" s="182"/>
      <c r="AA26" s="183"/>
      <c r="AB26" s="17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2"/>
      <c r="H27" s="4"/>
      <c r="I27" s="4"/>
      <c r="O27" s="186"/>
      <c r="P27" s="180"/>
      <c r="Q27" s="186"/>
      <c r="R27" s="180"/>
      <c r="S27" s="186"/>
      <c r="T27" s="180"/>
      <c r="U27" s="186"/>
      <c r="V27" s="181"/>
      <c r="W27" s="187"/>
      <c r="X27" s="182"/>
      <c r="Y27" s="187"/>
      <c r="Z27" s="182"/>
      <c r="AA27" s="187"/>
      <c r="AB27" s="17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79"/>
      <c r="P28" s="180"/>
      <c r="Q28" s="179"/>
      <c r="R28" s="180"/>
      <c r="S28" s="179"/>
      <c r="T28" s="180"/>
      <c r="U28" s="179"/>
      <c r="V28" s="181"/>
      <c r="W28" s="183"/>
      <c r="X28" s="182"/>
      <c r="Y28" s="183"/>
      <c r="Z28" s="182"/>
      <c r="AA28" s="183"/>
      <c r="AB28" s="17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71"/>
      <c r="P29" s="172"/>
      <c r="Q29" s="171"/>
      <c r="R29" s="172"/>
      <c r="S29" s="171"/>
      <c r="T29" s="192"/>
      <c r="U29" s="171"/>
      <c r="V29" s="181"/>
      <c r="W29" s="200"/>
      <c r="X29" s="175"/>
      <c r="Y29" s="200"/>
      <c r="Z29" s="175"/>
      <c r="AA29" s="200"/>
      <c r="AB29" s="17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79"/>
      <c r="P30" s="180"/>
      <c r="Q30" s="179"/>
      <c r="R30" s="180"/>
      <c r="S30" s="179"/>
      <c r="T30" s="180"/>
      <c r="U30" s="179"/>
      <c r="V30" s="181"/>
      <c r="W30" s="183"/>
      <c r="X30" s="182"/>
      <c r="Y30" s="183"/>
      <c r="Z30" s="182"/>
      <c r="AA30" s="183"/>
      <c r="AB30" s="17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79"/>
      <c r="P31" s="180"/>
      <c r="Q31" s="179"/>
      <c r="R31" s="180"/>
      <c r="S31" s="179"/>
      <c r="T31" s="180"/>
      <c r="U31" s="179"/>
      <c r="V31" s="181"/>
      <c r="W31" s="183"/>
      <c r="X31" s="182"/>
      <c r="Y31" s="183"/>
      <c r="Z31" s="182"/>
      <c r="AA31" s="183"/>
      <c r="AB31" s="17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211"/>
      <c r="P32" s="180"/>
      <c r="Q32" s="179"/>
      <c r="R32" s="180"/>
      <c r="S32" s="179"/>
      <c r="T32" s="180"/>
      <c r="U32" s="179"/>
      <c r="V32" s="181"/>
      <c r="W32" s="183"/>
      <c r="X32" s="182"/>
      <c r="Y32" s="183"/>
      <c r="Z32" s="182"/>
      <c r="AA32" s="183"/>
      <c r="AB32" s="17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212"/>
      <c r="K33" s="213"/>
      <c r="L33" s="212"/>
      <c r="M33" s="213"/>
      <c r="N33" s="212"/>
      <c r="O33" s="211"/>
      <c r="P33" s="180"/>
      <c r="Q33" s="179"/>
      <c r="R33" s="180"/>
      <c r="S33" s="179"/>
      <c r="T33" s="180"/>
      <c r="U33" s="179"/>
      <c r="V33" s="181"/>
      <c r="W33" s="183"/>
      <c r="X33" s="182"/>
      <c r="Y33" s="183"/>
      <c r="Z33" s="182"/>
      <c r="AA33" s="183"/>
      <c r="AB33" s="17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214"/>
      <c r="K34" s="213"/>
      <c r="L34" s="214"/>
      <c r="M34" s="213"/>
      <c r="N34" s="214"/>
      <c r="O34" s="211"/>
      <c r="P34" s="180"/>
      <c r="Q34" s="179"/>
      <c r="R34" s="180"/>
      <c r="S34" s="179"/>
      <c r="T34" s="180"/>
      <c r="U34" s="179"/>
      <c r="V34" s="181"/>
      <c r="W34" s="183"/>
      <c r="X34" s="182"/>
      <c r="Y34" s="183"/>
      <c r="Z34" s="182"/>
      <c r="AA34" s="183"/>
      <c r="AB34" s="17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215"/>
      <c r="M35" s="216"/>
      <c r="N35" s="217"/>
      <c r="O35" s="211"/>
      <c r="P35" s="180"/>
      <c r="Q35" s="179"/>
      <c r="R35" s="180"/>
      <c r="S35" s="179"/>
      <c r="T35" s="180"/>
      <c r="U35" s="179"/>
      <c r="V35" s="181"/>
      <c r="W35" s="183"/>
      <c r="X35" s="182"/>
      <c r="Y35" s="183"/>
      <c r="Z35" s="182"/>
      <c r="AA35" s="183"/>
      <c r="AB35" s="17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215"/>
      <c r="M36" s="216"/>
      <c r="N36" s="217"/>
      <c r="O36" s="211"/>
      <c r="P36" s="180"/>
      <c r="Q36" s="179"/>
      <c r="R36" s="180"/>
      <c r="S36" s="179"/>
      <c r="T36" s="180"/>
      <c r="U36" s="179"/>
      <c r="V36" s="181"/>
      <c r="W36" s="183"/>
      <c r="X36" s="182"/>
      <c r="Y36" s="183"/>
      <c r="Z36" s="182"/>
      <c r="AA36" s="183"/>
      <c r="AB36" s="17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218"/>
      <c r="M37" s="219"/>
      <c r="N37" s="217"/>
      <c r="O37" s="220"/>
      <c r="P37" s="180"/>
      <c r="Q37" s="186"/>
      <c r="R37" s="180"/>
      <c r="S37" s="186"/>
      <c r="T37" s="180"/>
      <c r="U37" s="186"/>
      <c r="V37" s="181"/>
      <c r="W37" s="187"/>
      <c r="X37" s="182"/>
      <c r="Y37" s="187"/>
      <c r="Z37" s="182"/>
      <c r="AA37" s="187"/>
      <c r="AB37" s="17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215"/>
      <c r="M38" s="216"/>
      <c r="N38" s="221"/>
      <c r="O38" s="211"/>
      <c r="P38" s="180"/>
      <c r="Q38" s="179"/>
      <c r="R38" s="180"/>
      <c r="S38" s="179"/>
      <c r="T38" s="180"/>
      <c r="U38" s="179"/>
      <c r="V38" s="181"/>
      <c r="W38" s="183"/>
      <c r="X38" s="182"/>
      <c r="Y38" s="183"/>
      <c r="Z38" s="182"/>
      <c r="AA38" s="183"/>
      <c r="AB38" s="17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84"/>
      <c r="M39" s="193"/>
      <c r="N39" s="201"/>
      <c r="O39" s="171"/>
      <c r="P39" s="172"/>
      <c r="Q39" s="171"/>
      <c r="R39" s="172"/>
      <c r="S39" s="171"/>
      <c r="T39" s="192"/>
      <c r="U39" s="171"/>
      <c r="V39" s="181"/>
      <c r="W39" s="200"/>
      <c r="X39" s="175"/>
      <c r="Y39" s="200"/>
      <c r="Z39" s="175"/>
      <c r="AA39" s="200"/>
      <c r="AB39" s="17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76"/>
      <c r="M40" s="177"/>
      <c r="N40" s="178"/>
      <c r="O40" s="179"/>
      <c r="P40" s="180"/>
      <c r="Q40" s="179"/>
      <c r="R40" s="180"/>
      <c r="S40" s="179"/>
      <c r="T40" s="180"/>
      <c r="U40" s="179"/>
      <c r="V40" s="181"/>
      <c r="W40" s="183"/>
      <c r="X40" s="182"/>
      <c r="Y40" s="183"/>
      <c r="Z40" s="182"/>
      <c r="AA40" s="183"/>
      <c r="AB40" s="17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>
      <c r="A41" s="5"/>
      <c r="B41" s="73" t="s">
        <v>29</v>
      </c>
      <c r="C41" s="74">
        <f>D6</f>
        <v>0.45479757482718131</v>
      </c>
      <c r="D41" s="5"/>
      <c r="E41" s="5"/>
      <c r="F41" s="5"/>
      <c r="G41" s="4"/>
      <c r="H41" s="4"/>
      <c r="I41" s="4"/>
      <c r="J41" s="4"/>
      <c r="K41" s="4"/>
      <c r="L41" s="176"/>
      <c r="M41" s="177"/>
      <c r="N41" s="178"/>
      <c r="O41" s="179"/>
      <c r="P41" s="180"/>
      <c r="Q41" s="179"/>
      <c r="R41" s="180"/>
      <c r="S41" s="179"/>
      <c r="T41" s="180"/>
      <c r="U41" s="179"/>
      <c r="V41" s="181"/>
      <c r="W41" s="183"/>
      <c r="X41" s="182"/>
      <c r="Y41" s="183"/>
      <c r="Z41" s="182"/>
      <c r="AA41" s="183"/>
      <c r="AB41" s="17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>
      <c r="A42" s="5"/>
      <c r="B42" s="73" t="s">
        <v>35</v>
      </c>
      <c r="C42" s="74">
        <f>D8</f>
        <v>0.12435452846653965</v>
      </c>
      <c r="D42" s="5"/>
      <c r="E42" s="5"/>
      <c r="F42" s="5"/>
      <c r="G42" s="4"/>
      <c r="H42" s="4"/>
      <c r="I42" s="4"/>
      <c r="J42" s="4"/>
      <c r="K42" s="4"/>
      <c r="L42" s="176"/>
      <c r="M42" s="177"/>
      <c r="N42" s="178"/>
      <c r="O42" s="179"/>
      <c r="P42" s="180"/>
      <c r="Q42" s="179"/>
      <c r="R42" s="180"/>
      <c r="S42" s="179"/>
      <c r="T42" s="180"/>
      <c r="U42" s="179"/>
      <c r="V42" s="181"/>
      <c r="W42" s="183"/>
      <c r="X42" s="182"/>
      <c r="Y42" s="183"/>
      <c r="Z42" s="182"/>
      <c r="AA42" s="183"/>
      <c r="AB42" s="17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>
      <c r="A43" s="5"/>
      <c r="B43" s="73" t="s">
        <v>30</v>
      </c>
      <c r="C43" s="74">
        <f>D9</f>
        <v>0.27984109361221909</v>
      </c>
      <c r="D43" s="5"/>
      <c r="E43" s="5"/>
      <c r="F43" s="5"/>
      <c r="G43" s="4"/>
      <c r="H43" s="4"/>
      <c r="I43" s="4"/>
      <c r="J43" s="4"/>
      <c r="K43" s="4"/>
      <c r="L43" s="184"/>
      <c r="M43" s="177"/>
      <c r="N43" s="178"/>
      <c r="O43" s="179"/>
      <c r="P43" s="180"/>
      <c r="Q43" s="179"/>
      <c r="R43" s="180"/>
      <c r="S43" s="179"/>
      <c r="T43" s="180"/>
      <c r="U43" s="179"/>
      <c r="V43" s="181"/>
      <c r="W43" s="183"/>
      <c r="X43" s="182"/>
      <c r="Y43" s="183"/>
      <c r="Z43" s="182"/>
      <c r="AA43" s="183"/>
      <c r="AB43" s="17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>
      <c r="A44" s="5"/>
      <c r="B44" s="73" t="s">
        <v>43</v>
      </c>
      <c r="C44" s="74">
        <f>SUM(C45:C48)</f>
        <v>0.14100680309405997</v>
      </c>
      <c r="D44" s="5"/>
      <c r="E44" s="5"/>
      <c r="F44" s="5"/>
      <c r="G44" s="4"/>
      <c r="H44" s="4"/>
      <c r="I44" s="4"/>
      <c r="J44" s="4"/>
      <c r="K44" s="4"/>
      <c r="L44" s="184"/>
      <c r="M44" s="185"/>
      <c r="N44" s="178"/>
      <c r="O44" s="179"/>
      <c r="P44" s="180"/>
      <c r="Q44" s="186"/>
      <c r="R44" s="180"/>
      <c r="S44" s="179"/>
      <c r="T44" s="180"/>
      <c r="U44" s="186"/>
      <c r="V44" s="181"/>
      <c r="W44" s="187"/>
      <c r="X44" s="182"/>
      <c r="Y44" s="187"/>
      <c r="Z44" s="182"/>
      <c r="AA44" s="187"/>
      <c r="AB44" s="203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>
      <c r="A45" s="5"/>
      <c r="B45" s="73" t="s">
        <v>31</v>
      </c>
      <c r="C45" s="74">
        <f>D10</f>
        <v>6.7608774118087828E-2</v>
      </c>
      <c r="D45" s="74">
        <f>SUM(C41:C44)</f>
        <v>1</v>
      </c>
      <c r="E45" s="74">
        <f>SUM(C41:C44)</f>
        <v>1</v>
      </c>
      <c r="F45" s="5"/>
      <c r="G45" s="4"/>
      <c r="H45" s="4"/>
      <c r="I45" s="4"/>
      <c r="J45" s="4"/>
      <c r="K45" s="4"/>
      <c r="L45" s="176"/>
      <c r="M45" s="177"/>
      <c r="N45" s="181"/>
      <c r="O45" s="179"/>
      <c r="P45" s="180"/>
      <c r="Q45" s="179"/>
      <c r="R45" s="180"/>
      <c r="S45" s="179"/>
      <c r="T45" s="180"/>
      <c r="U45" s="179"/>
      <c r="V45" s="181"/>
      <c r="W45" s="183"/>
      <c r="X45" s="182"/>
      <c r="Y45" s="183"/>
      <c r="Z45" s="182"/>
      <c r="AA45" s="183"/>
      <c r="AB45" s="17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>
      <c r="A46" s="5"/>
      <c r="B46" s="73" t="s">
        <v>37</v>
      </c>
      <c r="C46" s="74">
        <f>D11</f>
        <v>1.0470551146565785E-2</v>
      </c>
      <c r="D46" s="5"/>
      <c r="E46" s="5"/>
      <c r="F46" s="5"/>
      <c r="G46" s="4"/>
      <c r="H46" s="4"/>
      <c r="I46" s="4"/>
      <c r="J46" s="4"/>
      <c r="K46" s="4"/>
      <c r="L46" s="184"/>
      <c r="M46" s="193"/>
      <c r="N46" s="201"/>
      <c r="O46" s="171"/>
      <c r="P46" s="172"/>
      <c r="Q46" s="171"/>
      <c r="R46" s="172"/>
      <c r="S46" s="171"/>
      <c r="T46" s="192"/>
      <c r="U46" s="202"/>
      <c r="V46" s="181"/>
      <c r="W46" s="200"/>
      <c r="X46" s="175"/>
      <c r="Y46" s="200"/>
      <c r="Z46" s="175"/>
      <c r="AA46" s="200"/>
      <c r="AB46" s="17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>
      <c r="A47" s="5"/>
      <c r="B47" s="75" t="s">
        <v>28</v>
      </c>
      <c r="C47" s="74">
        <f>D7</f>
        <v>6.2558310603049283E-2</v>
      </c>
      <c r="D47" s="5"/>
      <c r="E47" s="5"/>
      <c r="F47" s="5"/>
      <c r="G47" s="4"/>
      <c r="H47" s="4"/>
      <c r="I47" s="4"/>
      <c r="J47" s="4"/>
      <c r="K47" s="4"/>
      <c r="L47" s="176"/>
      <c r="M47" s="177"/>
      <c r="N47" s="178"/>
      <c r="O47" s="179"/>
      <c r="P47" s="180"/>
      <c r="Q47" s="179"/>
      <c r="R47" s="180"/>
      <c r="S47" s="179"/>
      <c r="T47" s="180"/>
      <c r="U47" s="179"/>
      <c r="V47" s="181"/>
      <c r="W47" s="183"/>
      <c r="X47" s="182"/>
      <c r="Y47" s="183"/>
      <c r="Z47" s="182"/>
      <c r="AA47" s="183"/>
      <c r="AB47" s="17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>
      <c r="A48" s="5"/>
      <c r="B48" s="5" t="s">
        <v>42</v>
      </c>
      <c r="C48" s="76">
        <f>D13</f>
        <v>3.6916722635707794E-4</v>
      </c>
      <c r="D48" s="5"/>
      <c r="E48" s="5"/>
      <c r="F48" s="5"/>
      <c r="G48" s="4"/>
      <c r="H48" s="4"/>
      <c r="I48" s="4"/>
      <c r="J48" s="4"/>
      <c r="K48" s="4"/>
      <c r="L48" s="176"/>
      <c r="M48" s="177"/>
      <c r="N48" s="178"/>
      <c r="O48" s="179"/>
      <c r="P48" s="180"/>
      <c r="Q48" s="179"/>
      <c r="R48" s="180"/>
      <c r="S48" s="179"/>
      <c r="T48" s="180"/>
      <c r="U48" s="179"/>
      <c r="V48" s="181"/>
      <c r="W48" s="183"/>
      <c r="X48" s="182"/>
      <c r="Y48" s="183"/>
      <c r="Z48" s="182"/>
      <c r="AA48" s="183"/>
      <c r="AB48" s="17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>
      <c r="A49" s="5"/>
      <c r="B49" s="5"/>
      <c r="C49" s="74">
        <f>SUM(C44:C48)</f>
        <v>0.28201360618811994</v>
      </c>
      <c r="D49" s="5"/>
      <c r="E49" s="5"/>
      <c r="F49" s="5"/>
      <c r="G49" s="4"/>
      <c r="H49" s="4"/>
      <c r="I49" s="4"/>
      <c r="J49" s="4"/>
      <c r="K49" s="4"/>
      <c r="L49" s="184"/>
      <c r="M49" s="177"/>
      <c r="N49" s="178"/>
      <c r="O49" s="179"/>
      <c r="P49" s="180"/>
      <c r="Q49" s="179"/>
      <c r="R49" s="180"/>
      <c r="S49" s="179"/>
      <c r="T49" s="180"/>
      <c r="U49" s="179"/>
      <c r="V49" s="181"/>
      <c r="W49" s="183"/>
      <c r="X49" s="182"/>
      <c r="Y49" s="183"/>
      <c r="Z49" s="182"/>
      <c r="AA49" s="183"/>
      <c r="AB49" s="17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15" customHeight="1">
      <c r="A50" s="5"/>
      <c r="B50" s="5"/>
      <c r="C50" s="74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84"/>
      <c r="M50" s="185"/>
      <c r="N50" s="178"/>
      <c r="O50" s="179"/>
      <c r="P50" s="180"/>
      <c r="Q50" s="186"/>
      <c r="R50" s="180"/>
      <c r="S50" s="179"/>
      <c r="T50" s="180"/>
      <c r="U50" s="186"/>
      <c r="V50" s="181"/>
      <c r="W50" s="187"/>
      <c r="X50" s="182"/>
      <c r="Y50" s="187"/>
      <c r="Z50" s="182"/>
      <c r="AA50" s="187"/>
      <c r="AB50" s="17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76"/>
      <c r="M51" s="177"/>
      <c r="N51" s="181"/>
      <c r="O51" s="179"/>
      <c r="P51" s="180"/>
      <c r="Q51" s="179"/>
      <c r="R51" s="180"/>
      <c r="S51" s="179"/>
      <c r="T51" s="180"/>
      <c r="U51" s="179"/>
      <c r="V51" s="181"/>
      <c r="W51" s="183"/>
      <c r="X51" s="182"/>
      <c r="Y51" s="183"/>
      <c r="Z51" s="182"/>
      <c r="AA51" s="183"/>
      <c r="AB51" s="17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84"/>
      <c r="M52" s="193"/>
      <c r="N52" s="178"/>
      <c r="O52" s="179"/>
      <c r="P52" s="180"/>
      <c r="Q52" s="186"/>
      <c r="R52" s="180"/>
      <c r="S52" s="179"/>
      <c r="T52" s="180"/>
      <c r="U52" s="186"/>
      <c r="V52" s="181"/>
      <c r="W52" s="187"/>
      <c r="X52" s="182"/>
      <c r="Y52" s="187"/>
      <c r="Z52" s="182"/>
      <c r="AA52" s="187"/>
      <c r="AB52" s="17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88"/>
      <c r="M53" s="189"/>
      <c r="N53" s="190"/>
      <c r="O53" s="171"/>
      <c r="P53" s="191"/>
      <c r="Q53" s="171"/>
      <c r="R53" s="191"/>
      <c r="S53" s="171"/>
      <c r="T53" s="192"/>
      <c r="U53" s="171"/>
      <c r="V53" s="181"/>
      <c r="W53" s="183"/>
      <c r="X53" s="182"/>
      <c r="Y53" s="183"/>
      <c r="Z53" s="182"/>
      <c r="AA53" s="183"/>
      <c r="AB53" s="17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51"/>
      <c r="M54" s="451"/>
      <c r="N54" s="188"/>
      <c r="O54" s="186"/>
      <c r="P54" s="180"/>
      <c r="Q54" s="186"/>
      <c r="R54" s="180"/>
      <c r="S54" s="186"/>
      <c r="T54" s="180"/>
      <c r="U54" s="186"/>
      <c r="V54" s="192"/>
      <c r="W54" s="187"/>
      <c r="X54" s="182"/>
      <c r="Y54" s="187"/>
      <c r="Z54" s="182"/>
      <c r="AA54" s="187"/>
      <c r="AB54" s="17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93"/>
      <c r="M55" s="193"/>
      <c r="N55" s="188"/>
      <c r="O55" s="186"/>
      <c r="P55" s="180"/>
      <c r="Q55" s="186"/>
      <c r="R55" s="180"/>
      <c r="S55" s="186"/>
      <c r="T55" s="180"/>
      <c r="U55" s="186"/>
      <c r="V55" s="192"/>
      <c r="W55" s="187"/>
      <c r="X55" s="182"/>
      <c r="Y55" s="187"/>
      <c r="Z55" s="182"/>
      <c r="AA55" s="187"/>
      <c r="AB55" s="17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51"/>
      <c r="M56" s="451"/>
      <c r="N56" s="188"/>
      <c r="O56" s="186"/>
      <c r="P56" s="180"/>
      <c r="Q56" s="186"/>
      <c r="R56" s="180"/>
      <c r="S56" s="186"/>
      <c r="T56" s="180"/>
      <c r="U56" s="179"/>
      <c r="V56" s="192"/>
      <c r="W56" s="187"/>
      <c r="X56" s="182"/>
      <c r="Y56" s="187"/>
      <c r="Z56" s="182"/>
      <c r="AA56" s="187"/>
      <c r="AB56" s="17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76"/>
      <c r="M57" s="177"/>
      <c r="N57" s="178"/>
      <c r="O57" s="179"/>
      <c r="P57" s="180"/>
      <c r="Q57" s="179"/>
      <c r="R57" s="180"/>
      <c r="S57" s="179"/>
      <c r="T57" s="180"/>
      <c r="U57" s="179"/>
      <c r="V57" s="181"/>
      <c r="W57" s="183"/>
      <c r="X57" s="182"/>
      <c r="Y57" s="183"/>
      <c r="Z57" s="182"/>
      <c r="AA57" s="183"/>
      <c r="AB57" s="17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76"/>
      <c r="M58" s="177"/>
      <c r="N58" s="178"/>
      <c r="O58" s="179"/>
      <c r="P58" s="180"/>
      <c r="Q58" s="179"/>
      <c r="R58" s="180"/>
      <c r="S58" s="179"/>
      <c r="T58" s="180"/>
      <c r="U58" s="179"/>
      <c r="V58" s="181"/>
      <c r="W58" s="183"/>
      <c r="X58" s="182"/>
      <c r="Y58" s="183"/>
      <c r="Z58" s="182"/>
      <c r="AA58" s="183"/>
      <c r="AB58" s="17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76"/>
      <c r="M59" s="177"/>
      <c r="N59" s="178"/>
      <c r="O59" s="179"/>
      <c r="P59" s="180"/>
      <c r="Q59" s="179"/>
      <c r="R59" s="180"/>
      <c r="S59" s="179"/>
      <c r="T59" s="180"/>
      <c r="U59" s="179"/>
      <c r="V59" s="181"/>
      <c r="W59" s="183"/>
      <c r="X59" s="182"/>
      <c r="Y59" s="183"/>
      <c r="Z59" s="182"/>
      <c r="AA59" s="183"/>
      <c r="AB59" s="17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76"/>
      <c r="M60" s="185"/>
      <c r="N60" s="178"/>
      <c r="O60" s="179"/>
      <c r="P60" s="180"/>
      <c r="Q60" s="179"/>
      <c r="R60" s="180"/>
      <c r="S60" s="179"/>
      <c r="T60" s="180"/>
      <c r="U60" s="186"/>
      <c r="V60" s="181"/>
      <c r="W60" s="187"/>
      <c r="X60" s="182"/>
      <c r="Y60" s="187"/>
      <c r="Z60" s="182"/>
      <c r="AA60" s="187"/>
      <c r="AB60" s="17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76"/>
      <c r="M61" s="185"/>
      <c r="N61" s="178"/>
      <c r="O61" s="179"/>
      <c r="P61" s="180"/>
      <c r="Q61" s="179"/>
      <c r="R61" s="180"/>
      <c r="S61" s="179"/>
      <c r="T61" s="180"/>
      <c r="U61" s="186"/>
      <c r="V61" s="181"/>
      <c r="W61" s="183"/>
      <c r="X61" s="182"/>
      <c r="Y61" s="183"/>
      <c r="Z61" s="182"/>
      <c r="AA61" s="183"/>
      <c r="AB61" s="17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51"/>
      <c r="M62" s="451"/>
      <c r="N62" s="188"/>
      <c r="O62" s="186"/>
      <c r="P62" s="180"/>
      <c r="Q62" s="186"/>
      <c r="R62" s="180"/>
      <c r="S62" s="186"/>
      <c r="T62" s="180"/>
      <c r="U62" s="186"/>
      <c r="V62" s="192"/>
      <c r="W62" s="187"/>
      <c r="X62" s="182"/>
      <c r="Y62" s="187"/>
      <c r="Z62" s="182"/>
      <c r="AA62" s="187"/>
      <c r="AB62" s="17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49"/>
      <c r="M63" s="449"/>
      <c r="N63" s="449"/>
      <c r="O63" s="449"/>
      <c r="P63" s="449"/>
      <c r="Q63" s="449"/>
      <c r="R63" s="449"/>
      <c r="S63" s="449"/>
      <c r="T63" s="449"/>
      <c r="U63" s="449"/>
      <c r="V63" s="449"/>
      <c r="W63" s="449"/>
      <c r="X63" s="449"/>
      <c r="Y63" s="449"/>
      <c r="Z63" s="449"/>
      <c r="AA63" s="449"/>
      <c r="AB63" s="17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75"/>
      <c r="M64" s="170"/>
      <c r="N64" s="170"/>
      <c r="O64" s="175"/>
      <c r="P64" s="175"/>
      <c r="Q64" s="175"/>
      <c r="R64" s="175"/>
      <c r="S64" s="175"/>
      <c r="T64" s="175"/>
      <c r="U64" s="203"/>
      <c r="V64" s="203"/>
      <c r="W64" s="204"/>
      <c r="X64" s="175"/>
      <c r="Y64" s="204"/>
      <c r="Z64" s="175"/>
      <c r="AA64" s="175"/>
      <c r="AB64" s="17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75"/>
      <c r="M65" s="170"/>
      <c r="N65" s="170"/>
      <c r="O65" s="203"/>
      <c r="P65" s="203"/>
      <c r="Q65" s="203"/>
      <c r="R65" s="203"/>
      <c r="S65" s="203"/>
      <c r="T65" s="203"/>
      <c r="U65" s="203"/>
      <c r="V65" s="203"/>
      <c r="W65" s="204"/>
      <c r="X65" s="175"/>
      <c r="Y65" s="204"/>
      <c r="Z65" s="175"/>
      <c r="AA65" s="175"/>
      <c r="AB65" s="17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H43" sqref="H43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8" t="s">
        <v>152</v>
      </c>
      <c r="C2" s="11"/>
      <c r="D2" s="11"/>
      <c r="E2" s="11"/>
      <c r="F2" s="11"/>
    </row>
    <row r="3" spans="1:8">
      <c r="A3" s="300"/>
      <c r="B3" s="300"/>
      <c r="C3" s="300"/>
      <c r="D3" s="300"/>
      <c r="E3" s="300"/>
      <c r="F3" s="300"/>
    </row>
    <row r="4" spans="1:8" ht="26.1" customHeight="1">
      <c r="A4" s="300"/>
      <c r="B4" s="458" t="s">
        <v>153</v>
      </c>
      <c r="C4" s="317" t="s">
        <v>150</v>
      </c>
      <c r="D4" s="317"/>
      <c r="E4" s="317" t="s">
        <v>147</v>
      </c>
      <c r="F4" s="317"/>
      <c r="H4" s="7" t="s">
        <v>173</v>
      </c>
    </row>
    <row r="5" spans="1:8" ht="38.65" customHeight="1">
      <c r="A5" s="300"/>
      <c r="B5" s="459"/>
      <c r="C5" s="318" t="s">
        <v>28</v>
      </c>
      <c r="D5" s="318" t="s">
        <v>29</v>
      </c>
      <c r="E5" s="318" t="s">
        <v>28</v>
      </c>
      <c r="F5" s="318" t="s">
        <v>29</v>
      </c>
    </row>
    <row r="6" spans="1:8" ht="20.85" hidden="1" customHeight="1">
      <c r="B6" s="79">
        <v>2007</v>
      </c>
      <c r="C6" s="80">
        <v>895.43156999999997</v>
      </c>
      <c r="D6" s="80">
        <v>1222.1400000000001</v>
      </c>
      <c r="E6" s="80">
        <v>800.6</v>
      </c>
      <c r="F6" s="80">
        <v>994.34</v>
      </c>
    </row>
    <row r="7" spans="1:8" ht="18" customHeight="1">
      <c r="B7" s="79">
        <v>2008</v>
      </c>
      <c r="C7" s="80">
        <v>933.71</v>
      </c>
      <c r="D7" s="80">
        <v>1280.1500000000001</v>
      </c>
      <c r="E7" s="80">
        <v>837.37</v>
      </c>
      <c r="F7" s="80">
        <v>1051.7</v>
      </c>
      <c r="H7" s="14"/>
    </row>
    <row r="8" spans="1:8" ht="18" customHeight="1">
      <c r="B8" s="79">
        <v>2009</v>
      </c>
      <c r="C8" s="80">
        <v>953.86</v>
      </c>
      <c r="D8" s="80">
        <v>1331.13</v>
      </c>
      <c r="E8" s="80">
        <v>864.68</v>
      </c>
      <c r="F8" s="80">
        <v>1110.04</v>
      </c>
      <c r="H8" s="14"/>
    </row>
    <row r="9" spans="1:8" ht="18" customHeight="1">
      <c r="B9" s="79">
        <v>2010</v>
      </c>
      <c r="C9" s="80">
        <v>990.62</v>
      </c>
      <c r="D9" s="80">
        <v>1393.4</v>
      </c>
      <c r="E9" s="80">
        <v>895.89</v>
      </c>
      <c r="F9" s="80">
        <v>1172.18</v>
      </c>
      <c r="H9" s="14"/>
    </row>
    <row r="10" spans="1:8" ht="18" customHeight="1">
      <c r="B10" s="79">
        <v>2011</v>
      </c>
      <c r="C10" s="80">
        <v>1018.62</v>
      </c>
      <c r="D10" s="80">
        <v>1407.09</v>
      </c>
      <c r="E10" s="80">
        <v>921.51</v>
      </c>
      <c r="F10" s="80">
        <v>1202.07</v>
      </c>
      <c r="H10" s="14"/>
    </row>
    <row r="11" spans="1:8" ht="18" customHeight="1">
      <c r="B11" s="79">
        <v>2012</v>
      </c>
      <c r="C11" s="80">
        <v>1003.44</v>
      </c>
      <c r="D11" s="80">
        <v>1389.91</v>
      </c>
      <c r="E11" s="80">
        <v>943.46</v>
      </c>
      <c r="F11" s="80">
        <v>1251.97</v>
      </c>
      <c r="H11" s="14"/>
    </row>
    <row r="12" spans="1:8" ht="18" customHeight="1">
      <c r="B12" s="79">
        <v>2013</v>
      </c>
      <c r="C12" s="80">
        <v>1005.51</v>
      </c>
      <c r="D12" s="80">
        <v>1424.58</v>
      </c>
      <c r="E12" s="80">
        <v>955.24</v>
      </c>
      <c r="F12" s="80">
        <v>1295.6400000000001</v>
      </c>
      <c r="H12" s="14"/>
    </row>
    <row r="13" spans="1:8" ht="18" customHeight="1">
      <c r="B13" s="79">
        <v>2014</v>
      </c>
      <c r="C13" s="80">
        <v>996.8</v>
      </c>
      <c r="D13" s="80">
        <v>1425.67</v>
      </c>
      <c r="E13" s="80">
        <v>949.29</v>
      </c>
      <c r="F13" s="80">
        <v>1314.68</v>
      </c>
      <c r="H13" s="14"/>
    </row>
    <row r="14" spans="1:8" ht="18" customHeight="1">
      <c r="B14" s="79">
        <v>2015</v>
      </c>
      <c r="C14" s="80">
        <v>983.77</v>
      </c>
      <c r="D14" s="80">
        <v>1460.3</v>
      </c>
      <c r="E14" s="80">
        <v>941.18</v>
      </c>
      <c r="F14" s="80">
        <v>1342.94</v>
      </c>
      <c r="H14" s="14"/>
    </row>
    <row r="15" spans="1:8" ht="18" customHeight="1">
      <c r="B15" s="79">
        <v>2016</v>
      </c>
      <c r="C15" s="80">
        <v>973.19</v>
      </c>
      <c r="D15" s="80">
        <v>1451.07</v>
      </c>
      <c r="E15" s="80">
        <v>936.4</v>
      </c>
      <c r="F15" s="80">
        <v>1332.37</v>
      </c>
      <c r="H15" s="14"/>
    </row>
    <row r="16" spans="1:8" ht="18" customHeight="1">
      <c r="B16" s="79">
        <v>2017</v>
      </c>
      <c r="C16" s="80">
        <v>970.28</v>
      </c>
      <c r="D16" s="80">
        <v>1432.9</v>
      </c>
      <c r="E16" s="80">
        <v>935.71</v>
      </c>
      <c r="F16" s="80">
        <v>1318.47</v>
      </c>
      <c r="H16" s="14"/>
    </row>
    <row r="17" spans="2:13" ht="18" customHeight="1">
      <c r="B17" s="79">
        <v>2018</v>
      </c>
      <c r="C17" s="80">
        <v>967.4</v>
      </c>
      <c r="D17" s="80">
        <v>1420.02</v>
      </c>
      <c r="E17" s="80">
        <v>937.39</v>
      </c>
      <c r="F17" s="80">
        <v>1311.23</v>
      </c>
      <c r="H17" s="14"/>
    </row>
    <row r="18" spans="2:13" ht="18" customHeight="1">
      <c r="B18" s="79">
        <v>2019</v>
      </c>
      <c r="C18" s="80">
        <v>989.63963273409115</v>
      </c>
      <c r="D18" s="80">
        <v>1466.1257319129511</v>
      </c>
      <c r="E18" s="80">
        <v>962.55030148478431</v>
      </c>
      <c r="F18" s="80">
        <v>1345.982851671419</v>
      </c>
      <c r="H18" s="14"/>
    </row>
    <row r="19" spans="2:13" ht="18" customHeight="1">
      <c r="B19" s="79">
        <v>2020</v>
      </c>
      <c r="C19" s="80">
        <v>1005.72</v>
      </c>
      <c r="D19" s="80">
        <v>1528.73</v>
      </c>
      <c r="E19" s="80">
        <v>975.16</v>
      </c>
      <c r="F19" s="80">
        <v>1406.74</v>
      </c>
      <c r="H19" s="14"/>
    </row>
    <row r="20" spans="2:13" ht="18" customHeight="1">
      <c r="B20" s="79">
        <v>2021</v>
      </c>
      <c r="C20" s="80">
        <v>1019.71</v>
      </c>
      <c r="D20" s="80">
        <v>1502.99</v>
      </c>
      <c r="E20" s="80">
        <v>989.46</v>
      </c>
      <c r="F20" s="80">
        <v>1388.38</v>
      </c>
      <c r="H20" s="14"/>
    </row>
    <row r="21" spans="2:13" ht="18" customHeight="1">
      <c r="B21" s="223" t="s">
        <v>222</v>
      </c>
      <c r="C21" s="80">
        <f>'Distrib - regím. Altas nuevas'!$I$42</f>
        <v>1003.271067989928</v>
      </c>
      <c r="D21" s="80">
        <f>'Distrib - regím. Altas nuevas'!$I$44</f>
        <v>1469.4611889447629</v>
      </c>
      <c r="E21" s="80">
        <f>'Distrib - regím. Altas nuevas'!$O$42</f>
        <v>980.61103818755157</v>
      </c>
      <c r="F21" s="80">
        <f>'Distrib - regím. Altas nuevas'!$O$44</f>
        <v>1378.6518119509606</v>
      </c>
    </row>
    <row r="23" spans="2:13">
      <c r="B23" s="82" t="s">
        <v>129</v>
      </c>
      <c r="C23" s="83"/>
    </row>
    <row r="24" spans="2:13" ht="25.5" customHeight="1">
      <c r="B24" s="79">
        <v>2008</v>
      </c>
      <c r="C24" s="84">
        <f t="shared" ref="C24:F35" si="0">C7/C6-1</f>
        <v>4.274858211666599E-2</v>
      </c>
      <c r="D24" s="84">
        <f t="shared" si="0"/>
        <v>4.7465920434647479E-2</v>
      </c>
      <c r="E24" s="84">
        <f t="shared" si="0"/>
        <v>4.5928053959530368E-2</v>
      </c>
      <c r="F24" s="84">
        <f t="shared" si="0"/>
        <v>5.7686505621819428E-2</v>
      </c>
      <c r="G24" s="84"/>
      <c r="H24" s="77"/>
    </row>
    <row r="25" spans="2:13" ht="17.850000000000001" customHeight="1">
      <c r="B25" s="79">
        <v>2009</v>
      </c>
      <c r="C25" s="84">
        <f t="shared" si="0"/>
        <v>2.1580576410234364E-2</v>
      </c>
      <c r="D25" s="84">
        <f t="shared" si="0"/>
        <v>3.9823458188493532E-2</v>
      </c>
      <c r="E25" s="84">
        <f t="shared" si="0"/>
        <v>3.2614017698269437E-2</v>
      </c>
      <c r="F25" s="84">
        <f t="shared" si="0"/>
        <v>5.5472092802129724E-2</v>
      </c>
      <c r="G25" s="84"/>
      <c r="H25" s="77"/>
      <c r="L25" s="253"/>
    </row>
    <row r="26" spans="2:13" ht="17.850000000000001" customHeight="1">
      <c r="B26" s="79">
        <v>2010</v>
      </c>
      <c r="C26" s="84">
        <f t="shared" si="0"/>
        <v>3.853815025265761E-2</v>
      </c>
      <c r="D26" s="84">
        <f t="shared" si="0"/>
        <v>4.6779803625491168E-2</v>
      </c>
      <c r="E26" s="84">
        <f t="shared" si="0"/>
        <v>3.6094277651848028E-2</v>
      </c>
      <c r="F26" s="84">
        <f t="shared" si="0"/>
        <v>5.597996468595734E-2</v>
      </c>
      <c r="G26" s="84"/>
      <c r="H26" s="77"/>
      <c r="L26" s="253"/>
    </row>
    <row r="27" spans="2:13" ht="17.850000000000001" customHeight="1">
      <c r="B27" s="79">
        <v>2011</v>
      </c>
      <c r="C27" s="84">
        <f t="shared" si="0"/>
        <v>2.8265126890230308E-2</v>
      </c>
      <c r="D27" s="84">
        <f t="shared" si="0"/>
        <v>9.8248887613030522E-3</v>
      </c>
      <c r="E27" s="84">
        <f t="shared" si="0"/>
        <v>2.8597260824431592E-2</v>
      </c>
      <c r="F27" s="84">
        <f t="shared" si="0"/>
        <v>2.5499496664334709E-2</v>
      </c>
      <c r="G27" s="84"/>
      <c r="H27" s="77"/>
      <c r="L27" s="253"/>
    </row>
    <row r="28" spans="2:13" ht="17.850000000000001" customHeight="1">
      <c r="B28" s="79">
        <v>2012</v>
      </c>
      <c r="C28" s="84">
        <f t="shared" si="0"/>
        <v>-1.4902515167579566E-2</v>
      </c>
      <c r="D28" s="84">
        <f t="shared" si="0"/>
        <v>-1.2209595690396369E-2</v>
      </c>
      <c r="E28" s="84">
        <f t="shared" si="0"/>
        <v>2.3819600438411026E-2</v>
      </c>
      <c r="F28" s="84">
        <f t="shared" si="0"/>
        <v>4.1511725606661942E-2</v>
      </c>
      <c r="G28" s="84"/>
      <c r="H28" s="77"/>
      <c r="L28" s="253"/>
    </row>
    <row r="29" spans="2:13" ht="17.850000000000001" customHeight="1">
      <c r="B29" s="79">
        <v>2013</v>
      </c>
      <c r="C29" s="84">
        <f t="shared" si="0"/>
        <v>2.0629036115760169E-3</v>
      </c>
      <c r="D29" s="84">
        <f t="shared" si="0"/>
        <v>2.4944061126259909E-2</v>
      </c>
      <c r="E29" s="84">
        <f t="shared" si="0"/>
        <v>1.2485955949377736E-2</v>
      </c>
      <c r="F29" s="84">
        <f t="shared" si="0"/>
        <v>3.4881027500659023E-2</v>
      </c>
      <c r="G29" s="84"/>
      <c r="H29" s="77"/>
      <c r="L29" s="253"/>
    </row>
    <row r="30" spans="2:13" ht="17.850000000000001" customHeight="1">
      <c r="B30" s="79">
        <v>2014</v>
      </c>
      <c r="C30" s="84">
        <f t="shared" si="0"/>
        <v>-8.6622708874104504E-3</v>
      </c>
      <c r="D30" s="84">
        <f t="shared" si="0"/>
        <v>7.6513779499931545E-4</v>
      </c>
      <c r="E30" s="84">
        <f t="shared" si="0"/>
        <v>-6.2288011389808329E-3</v>
      </c>
      <c r="F30" s="84">
        <f t="shared" si="0"/>
        <v>1.469544009138346E-2</v>
      </c>
      <c r="G30" s="84"/>
      <c r="H30" s="77"/>
      <c r="J30" s="11"/>
      <c r="K30" s="11"/>
      <c r="L30" s="11"/>
      <c r="M30" s="11"/>
    </row>
    <row r="31" spans="2:13" ht="17.850000000000001" customHeight="1">
      <c r="B31" s="79">
        <v>2015</v>
      </c>
      <c r="C31" s="84">
        <f t="shared" si="0"/>
        <v>-1.3071829855537676E-2</v>
      </c>
      <c r="D31" s="84">
        <f t="shared" si="0"/>
        <v>2.4290333667678965E-2</v>
      </c>
      <c r="E31" s="84">
        <f t="shared" si="0"/>
        <v>-8.5432270433692947E-3</v>
      </c>
      <c r="F31" s="84">
        <f t="shared" si="0"/>
        <v>2.1495725195484816E-2</v>
      </c>
      <c r="G31" s="84"/>
      <c r="H31" s="77"/>
      <c r="J31" s="12"/>
      <c r="K31" s="12"/>
      <c r="L31" s="12"/>
      <c r="M31" s="12"/>
    </row>
    <row r="32" spans="2:13" ht="17.850000000000001" customHeight="1">
      <c r="B32" s="79">
        <v>2016</v>
      </c>
      <c r="C32" s="84">
        <f t="shared" si="0"/>
        <v>-1.0754546286225408E-2</v>
      </c>
      <c r="D32" s="84">
        <f t="shared" si="0"/>
        <v>-6.3206190508799942E-3</v>
      </c>
      <c r="E32" s="84">
        <f t="shared" si="0"/>
        <v>-5.0787309547588588E-3</v>
      </c>
      <c r="F32" s="84">
        <f t="shared" si="0"/>
        <v>-7.8707909511968044E-3</v>
      </c>
      <c r="G32" s="84"/>
      <c r="H32" s="77"/>
      <c r="I32" s="13"/>
      <c r="J32" s="14"/>
      <c r="K32" s="14"/>
      <c r="L32" s="14"/>
      <c r="M32" s="14"/>
    </row>
    <row r="33" spans="1:15" ht="17.850000000000001" customHeight="1">
      <c r="B33" s="79">
        <v>2017</v>
      </c>
      <c r="C33" s="84">
        <f t="shared" si="0"/>
        <v>-2.9901663601147321E-3</v>
      </c>
      <c r="D33" s="84">
        <f t="shared" si="0"/>
        <v>-1.2521794262165042E-2</v>
      </c>
      <c r="E33" s="84">
        <f t="shared" si="0"/>
        <v>-7.3686458778288166E-4</v>
      </c>
      <c r="F33" s="84">
        <f t="shared" si="0"/>
        <v>-1.0432537508349715E-2</v>
      </c>
      <c r="G33" s="84"/>
      <c r="H33" s="77"/>
      <c r="K33" s="79"/>
    </row>
    <row r="34" spans="1:15" ht="17.850000000000001" customHeight="1">
      <c r="B34" s="79">
        <v>2018</v>
      </c>
      <c r="C34" s="84">
        <f t="shared" si="0"/>
        <v>-2.9682153605145034E-3</v>
      </c>
      <c r="D34" s="84">
        <f t="shared" si="0"/>
        <v>-8.9887640449438644E-3</v>
      </c>
      <c r="E34" s="84">
        <f t="shared" si="0"/>
        <v>1.7954280706629078E-3</v>
      </c>
      <c r="F34" s="84">
        <f t="shared" si="0"/>
        <v>-5.4912133002646968E-3</v>
      </c>
      <c r="G34" s="84"/>
      <c r="H34" s="77"/>
    </row>
    <row r="35" spans="1:15" ht="17.850000000000001" customHeight="1">
      <c r="B35" s="79">
        <v>2019</v>
      </c>
      <c r="C35" s="84">
        <f t="shared" si="0"/>
        <v>2.2989076632304206E-2</v>
      </c>
      <c r="D35" s="84">
        <f t="shared" si="0"/>
        <v>3.2468367989852975E-2</v>
      </c>
      <c r="E35" s="84">
        <f t="shared" si="0"/>
        <v>2.6840804238133842E-2</v>
      </c>
      <c r="F35" s="84">
        <f t="shared" si="0"/>
        <v>2.6504008962134007E-2</v>
      </c>
      <c r="G35" s="84"/>
      <c r="H35" s="77"/>
    </row>
    <row r="36" spans="1:15" ht="17.850000000000001" customHeight="1">
      <c r="B36" s="79">
        <v>2020</v>
      </c>
      <c r="C36" s="84">
        <f t="shared" ref="C36:F36" si="1">C19/C18-1</f>
        <v>1.6248709867735744E-2</v>
      </c>
      <c r="D36" s="84">
        <f t="shared" si="1"/>
        <v>4.2700476994810721E-2</v>
      </c>
      <c r="E36" s="84">
        <f t="shared" si="1"/>
        <v>1.3100300831826228E-2</v>
      </c>
      <c r="F36" s="84">
        <f t="shared" si="1"/>
        <v>4.5139615451366133E-2</v>
      </c>
      <c r="G36" s="84"/>
      <c r="H36" s="77"/>
    </row>
    <row r="37" spans="1:15" ht="17.850000000000001" customHeight="1">
      <c r="B37" s="79">
        <v>2021</v>
      </c>
      <c r="C37" s="84">
        <f t="shared" ref="C37:F37" si="2">C20/C19-1</f>
        <v>1.3910432327089106E-2</v>
      </c>
      <c r="D37" s="84">
        <f t="shared" si="2"/>
        <v>-1.6837505641938089E-2</v>
      </c>
      <c r="E37" s="84">
        <f t="shared" si="2"/>
        <v>1.4664260223963277E-2</v>
      </c>
      <c r="F37" s="84">
        <f t="shared" si="2"/>
        <v>-1.3051452293956212E-2</v>
      </c>
      <c r="G37" s="84"/>
      <c r="H37" s="77"/>
    </row>
    <row r="38" spans="1:15" ht="22.7" customHeight="1">
      <c r="B38" s="81" t="s">
        <v>223</v>
      </c>
      <c r="C38" s="85">
        <f>C21/C45-1</f>
        <v>-3.7546581489118491E-2</v>
      </c>
      <c r="D38" s="85">
        <f>D21/D45-1</f>
        <v>-8.0055700694225962E-3</v>
      </c>
      <c r="E38" s="85">
        <f>E21/E45-1</f>
        <v>-2.617651152710454E-2</v>
      </c>
      <c r="F38" s="85">
        <f>F21/F45-1</f>
        <v>5.9407169235980994E-3</v>
      </c>
      <c r="G38" s="84"/>
      <c r="H38" s="77"/>
      <c r="J38" s="5"/>
    </row>
    <row r="39" spans="1:15" ht="7.5" customHeight="1"/>
    <row r="40" spans="1:15" ht="3.4" customHeight="1">
      <c r="B40" s="86"/>
      <c r="C40" s="86"/>
      <c r="D40" s="86"/>
      <c r="E40" s="86"/>
      <c r="F40" s="86"/>
    </row>
    <row r="41" spans="1:15" ht="23.85" customHeight="1">
      <c r="B41" t="s">
        <v>197</v>
      </c>
    </row>
    <row r="42" spans="1:15" ht="23.85" customHeight="1">
      <c r="B42" t="s">
        <v>224</v>
      </c>
      <c r="K42" s="246"/>
      <c r="L42" s="246"/>
      <c r="M42" s="246"/>
      <c r="N42" s="246"/>
      <c r="O42" s="246"/>
    </row>
    <row r="43" spans="1:15" ht="35.65" customHeight="1">
      <c r="A43" s="210"/>
      <c r="B43" s="370"/>
      <c r="C43" s="370" t="s">
        <v>154</v>
      </c>
      <c r="D43" s="370"/>
      <c r="E43" s="370" t="s">
        <v>155</v>
      </c>
      <c r="F43" s="371"/>
      <c r="G43" s="371"/>
      <c r="H43" s="246"/>
      <c r="I43" s="246"/>
      <c r="K43" s="246"/>
      <c r="L43" s="246"/>
      <c r="M43" s="246"/>
      <c r="N43" s="246"/>
      <c r="O43" s="246"/>
    </row>
    <row r="44" spans="1:15">
      <c r="A44" s="210"/>
      <c r="B44" s="370"/>
      <c r="C44" s="370" t="s">
        <v>28</v>
      </c>
      <c r="D44" s="370" t="s">
        <v>29</v>
      </c>
      <c r="E44" s="370" t="s">
        <v>28</v>
      </c>
      <c r="F44" s="371" t="s">
        <v>29</v>
      </c>
      <c r="G44" s="371"/>
      <c r="H44" s="246"/>
      <c r="I44" s="246"/>
      <c r="K44" s="246"/>
      <c r="L44" s="252"/>
      <c r="M44" s="252"/>
      <c r="N44" s="246"/>
      <c r="O44" s="251"/>
    </row>
    <row r="45" spans="1:15" ht="21.4" customHeight="1">
      <c r="A45" s="210"/>
      <c r="B45" s="370"/>
      <c r="C45" s="372">
        <v>1042.4100000000001</v>
      </c>
      <c r="D45" s="372">
        <v>1481.32</v>
      </c>
      <c r="E45" s="370">
        <v>1006.97</v>
      </c>
      <c r="F45" s="373">
        <v>1370.51</v>
      </c>
      <c r="G45" s="371"/>
      <c r="H45" s="246"/>
      <c r="I45" s="246"/>
      <c r="K45" s="246"/>
      <c r="L45" s="246"/>
      <c r="M45" s="246"/>
      <c r="N45" s="246"/>
      <c r="O45" s="246"/>
    </row>
    <row r="46" spans="1:15" ht="19.7" customHeight="1">
      <c r="A46" s="210"/>
      <c r="B46" s="370"/>
      <c r="C46" s="370"/>
      <c r="D46" s="370"/>
      <c r="E46" s="370"/>
      <c r="F46" s="371"/>
      <c r="G46" s="371"/>
      <c r="H46" s="246"/>
      <c r="I46" s="246"/>
      <c r="K46" s="246"/>
      <c r="L46" s="246"/>
      <c r="M46" s="246"/>
      <c r="N46" s="246"/>
      <c r="O46" s="246"/>
    </row>
    <row r="47" spans="1:15">
      <c r="A47" s="210"/>
      <c r="B47" s="370"/>
      <c r="C47" s="370"/>
      <c r="D47" s="370"/>
      <c r="E47" s="370"/>
      <c r="F47" s="371"/>
      <c r="G47" s="371"/>
      <c r="H47" s="246"/>
      <c r="I47" s="246"/>
      <c r="K47" s="246"/>
      <c r="L47" s="246"/>
      <c r="M47" s="246"/>
      <c r="N47" s="246"/>
      <c r="O47" s="246"/>
    </row>
    <row r="48" spans="1:15">
      <c r="A48" s="210"/>
      <c r="B48" s="360"/>
      <c r="C48" s="360"/>
      <c r="D48" s="360"/>
      <c r="E48" s="360"/>
      <c r="F48" s="360"/>
      <c r="G48" s="360"/>
      <c r="H48" s="374"/>
      <c r="I48" s="247"/>
      <c r="K48" s="246"/>
      <c r="L48" s="246"/>
      <c r="M48" s="246"/>
      <c r="N48" s="246"/>
      <c r="O48" s="246"/>
    </row>
    <row r="49" spans="1:15">
      <c r="A49" s="210"/>
      <c r="B49" s="360"/>
      <c r="C49" s="360"/>
      <c r="D49" s="360"/>
      <c r="E49" s="360"/>
      <c r="F49" s="360"/>
      <c r="G49" s="360"/>
      <c r="H49" s="246"/>
      <c r="I49" s="246"/>
      <c r="K49" s="246"/>
      <c r="L49" s="246"/>
      <c r="M49" s="246"/>
      <c r="N49" s="246"/>
      <c r="O49" s="246"/>
    </row>
    <row r="50" spans="1:15">
      <c r="A50" s="210"/>
      <c r="B50" s="360"/>
      <c r="C50" s="360"/>
      <c r="D50" s="360"/>
      <c r="E50" s="360"/>
      <c r="F50" s="360"/>
      <c r="G50" s="360"/>
      <c r="H50" s="246"/>
      <c r="I50" s="247"/>
      <c r="K50" s="246"/>
      <c r="L50" s="246"/>
      <c r="M50" s="246"/>
      <c r="N50" s="246"/>
      <c r="O50" s="246"/>
    </row>
    <row r="51" spans="1:15">
      <c r="A51" s="210"/>
      <c r="B51" s="360"/>
      <c r="C51" s="360"/>
      <c r="D51" s="360"/>
      <c r="E51" s="360"/>
      <c r="F51" s="360"/>
      <c r="G51" s="4"/>
      <c r="H51" s="246"/>
      <c r="I51" s="247"/>
      <c r="K51" s="246"/>
      <c r="L51" s="246"/>
      <c r="M51" s="246"/>
      <c r="N51" s="246"/>
      <c r="O51" s="246"/>
    </row>
    <row r="52" spans="1:15">
      <c r="A52" s="210"/>
      <c r="B52" s="360"/>
      <c r="C52" s="360"/>
      <c r="D52" s="360"/>
      <c r="E52" s="360"/>
      <c r="F52" s="360"/>
      <c r="G52" s="4"/>
      <c r="H52" s="338"/>
      <c r="I52" s="247"/>
      <c r="K52" s="246"/>
      <c r="L52" s="246"/>
      <c r="M52" s="246"/>
      <c r="N52" s="246"/>
      <c r="O52" s="246"/>
    </row>
    <row r="53" spans="1:15">
      <c r="A53" s="210"/>
      <c r="B53" s="360"/>
      <c r="C53" s="360"/>
      <c r="D53" s="360"/>
      <c r="E53" s="360"/>
      <c r="F53" s="360"/>
      <c r="G53" s="4"/>
      <c r="H53" s="246"/>
      <c r="I53" s="247"/>
      <c r="K53" s="246"/>
      <c r="L53" s="246"/>
      <c r="M53" s="246"/>
      <c r="N53" s="246"/>
      <c r="O53" s="246"/>
    </row>
    <row r="54" spans="1:15">
      <c r="B54" s="361"/>
      <c r="C54" s="360"/>
      <c r="D54" s="360"/>
      <c r="E54" s="360"/>
      <c r="F54" s="360"/>
      <c r="G54" s="355"/>
      <c r="H54" s="247"/>
      <c r="I54" s="247"/>
      <c r="K54" s="246"/>
      <c r="L54" s="246"/>
      <c r="M54" s="246"/>
      <c r="N54" s="246"/>
      <c r="O54" s="246"/>
    </row>
    <row r="55" spans="1:15">
      <c r="B55" s="361"/>
      <c r="C55" s="361"/>
      <c r="D55" s="361"/>
      <c r="E55" s="361"/>
      <c r="F55" s="361"/>
      <c r="G55" s="355"/>
      <c r="H55" s="247"/>
      <c r="I55" s="247"/>
    </row>
    <row r="56" spans="1:15">
      <c r="B56" s="361"/>
      <c r="C56" s="361"/>
      <c r="D56" s="361"/>
      <c r="E56" s="361"/>
      <c r="F56" s="361"/>
      <c r="G56" s="247"/>
    </row>
    <row r="57" spans="1:15">
      <c r="B57" s="413"/>
      <c r="C57" s="413"/>
      <c r="D57" s="413"/>
      <c r="E57" s="413"/>
      <c r="F57" s="413"/>
      <c r="G57" s="247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2022-11-16T15:59:07Z</cp:lastPrinted>
  <dcterms:created xsi:type="dcterms:W3CDTF">2016-11-17T11:36:14Z</dcterms:created>
  <dcterms:modified xsi:type="dcterms:W3CDTF">2022-12-15T11:39:59Z</dcterms:modified>
</cp:coreProperties>
</file>