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4\Agosto\"/>
    </mc:Choice>
  </mc:AlternateContent>
  <xr:revisionPtr revIDLastSave="0" documentId="13_ncr:1_{A2FADBEC-666C-4374-82C2-8196A9300F6C}" xr6:coauthVersionLast="47" xr6:coauthVersionMax="47" xr10:uidLastSave="{00000000-0000-0000-0000-000000000000}"/>
  <bookViews>
    <workbookView xWindow="-120" yWindow="-120" windowWidth="29040" windowHeight="1584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40" r:id="rId10"/>
    <sheet name="Número pensiones (O-FM)" sheetId="41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(O-FM)'!$J$11:$J$37</definedName>
    <definedName name="_xlnm._FilterDatabase" localSheetId="14" hidden="1">Pensionistas!$L$31:$L$49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edad'!$B$1:$S$80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€'!$B$1:$I$85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clases'!$B$1:$I$85</definedName>
    <definedName name="_xlnm.Print_Area" localSheetId="9">'Número pensiones (IP-J-V)'!$B$3:$I$90</definedName>
    <definedName name="_xlnm.Print_Area" localSheetId="10">'Número pensiones (O-FM)'!$B$3:$I$90</definedName>
    <definedName name="_xlnm.Print_Area" localSheetId="6">'P. Media €'!$B$1:$I$85</definedName>
    <definedName name="_xlnm.Print_Area" localSheetId="8">'Pensión media (nuevas altas)'!$A$1:$F$46</definedName>
    <definedName name="_xlnm.Print_Area" localSheetId="7">'Pensiones - mínimos'!$A$1:$G$31</definedName>
    <definedName name="_xlnm.Print_Area" localSheetId="14">Pensionistas!$B$1:$S$56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(O-FM)'!#REF!,'Número pensiones (O-FM)'!#REF!,'Número pensiones (O-FM)'!#REF!</definedName>
    <definedName name="Z_095303A4_F530_4C5F_9C72_91CCE7168F23_.wvu.FilterData" localSheetId="10" hidden="1">'Número pensiones (O-FM)'!$F$10:$I$10</definedName>
    <definedName name="Z_095303A4_F530_4C5F_9C72_91CCE7168F23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095303A4_F530_4C5F_9C72_91CCE7168F23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  <definedName name="Z_C90E6D43_8625_4133_AC85_82C4D77BFFB6_.wvu.FilterData" localSheetId="10" hidden="1">'Número pensiones (O-FM)'!$F$10:$I$10</definedName>
    <definedName name="Z_C90E6D43_8625_4133_AC85_82C4D77BFFB6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C90E6D43_8625_4133_AC85_82C4D77BFFB6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30" l="1"/>
  <c r="G51" i="30"/>
  <c r="I51" i="30"/>
  <c r="B5" i="41"/>
  <c r="F41" i="25" l="1"/>
  <c r="E41" i="25"/>
  <c r="D41" i="25"/>
  <c r="C41" i="25"/>
  <c r="E68" i="23"/>
  <c r="F68" i="23"/>
  <c r="G68" i="23"/>
  <c r="C4" i="23"/>
  <c r="B5" i="16"/>
  <c r="C12" i="27" l="1"/>
  <c r="F75" i="29" l="1"/>
  <c r="L4" i="30"/>
  <c r="C40" i="25"/>
  <c r="D40" i="25"/>
  <c r="E40" i="25"/>
  <c r="F40" i="25"/>
  <c r="C23" i="25" l="1"/>
  <c r="C42" i="25" s="1"/>
  <c r="T52" i="30"/>
  <c r="E25" i="30"/>
  <c r="G25" i="30"/>
  <c r="H25" i="30"/>
  <c r="I25" i="30"/>
  <c r="D23" i="25"/>
  <c r="E23" i="25"/>
  <c r="F23" i="25"/>
  <c r="D38" i="25"/>
  <c r="E38" i="25"/>
  <c r="F38" i="25"/>
  <c r="D39" i="25"/>
  <c r="E39" i="25"/>
  <c r="F39" i="25"/>
  <c r="C38" i="25"/>
  <c r="C39" i="25"/>
  <c r="C14" i="27" l="1"/>
  <c r="D68" i="23" s="1"/>
  <c r="D7" i="27" l="1"/>
  <c r="C47" i="27" s="1"/>
  <c r="D9" i="27"/>
  <c r="C43" i="27" s="1"/>
  <c r="D10" i="27"/>
  <c r="C45" i="27" s="1"/>
  <c r="D11" i="27"/>
  <c r="C46" i="27" s="1"/>
  <c r="D6" i="27"/>
  <c r="D8" i="27"/>
  <c r="C42" i="27" s="1"/>
  <c r="D13" i="27"/>
  <c r="C48" i="27" s="1"/>
  <c r="D12" i="27" l="1"/>
  <c r="C41" i="27"/>
  <c r="C44" i="27"/>
  <c r="C49" i="27" s="1"/>
  <c r="E45" i="27" l="1"/>
  <c r="C50" i="27"/>
  <c r="D45" i="27"/>
  <c r="F42" i="25"/>
  <c r="E42" i="25"/>
  <c r="D42" i="25"/>
  <c r="F37" i="25"/>
  <c r="E37" i="25"/>
  <c r="D37" i="25"/>
  <c r="C37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</calcChain>
</file>

<file path=xl/sharedStrings.xml><?xml version="1.0" encoding="utf-8"?>
<sst xmlns="http://schemas.openxmlformats.org/spreadsheetml/2006/main" count="908" uniqueCount="230">
  <si>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</si>
  <si>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</si>
  <si>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</si>
  <si>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</si>
  <si>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</si>
  <si>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</si>
  <si>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</si>
  <si>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</si>
  <si>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</si>
  <si>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</si>
  <si>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</si>
  <si>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</si>
  <si>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</si>
  <si>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</si>
  <si>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</si>
  <si>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</si>
  <si>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</si>
  <si>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</si>
  <si>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</si>
  <si>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</si>
  <si>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</si>
  <si>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</si>
  <si>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</si>
  <si>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</si>
  <si>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</si>
  <si>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</si>
  <si>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</si>
  <si>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</si>
  <si>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</si>
  <si>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</si>
  <si>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</si>
  <si>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</si>
  <si>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</si>
  <si>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</si>
  <si>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</si>
  <si>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</si>
  <si>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</si>
  <si>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</si>
  <si>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</si>
  <si>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</si>
  <si>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</si>
  <si>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</si>
  <si>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</si>
  <si>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</si>
  <si>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</si>
  <si>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</si>
  <si>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</si>
  <si>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</si>
  <si>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</si>
  <si>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</si>
  <si>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</si>
  <si>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</si>
  <si>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</si>
  <si>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</si>
  <si>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</si>
  <si>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</si>
  <si>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</si>
  <si>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</si>
  <si>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</si>
  <si>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</si>
  <si>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</si>
  <si>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</si>
  <si>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</si>
  <si>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</si>
  <si>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</si>
  <si>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</si>
  <si>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</si>
  <si>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</si>
  <si>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</si>
  <si>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</si>
  <si>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</si>
  <si>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</si>
  <si>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</si>
  <si>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</si>
  <si>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</si>
  <si>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</si>
  <si>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</si>
  <si>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</si>
  <si>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</si>
  <si>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</si>
  <si>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</si>
  <si>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</si>
  <si>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</si>
  <si>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</si>
  <si>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</si>
  <si>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</si>
  <si>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</si>
  <si>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</si>
  <si>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</si>
  <si>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</si>
  <si>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</si>
  <si>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</si>
  <si>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</si>
  <si>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</si>
  <si>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</si>
  <si>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</si>
  <si>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</si>
  <si>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</si>
  <si>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</si>
  <si>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</si>
  <si>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</si>
  <si>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</si>
  <si>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</si>
  <si>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</si>
  <si>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</si>
  <si>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</si>
  <si>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</si>
  <si>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</si>
  <si>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</si>
  <si>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</si>
  <si>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</si>
  <si>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</si>
  <si>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</si>
  <si>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</si>
  <si>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</si>
  <si>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</si>
  <si>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</si>
  <si>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</si>
  <si>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</si>
  <si>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</si>
  <si>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</si>
  <si>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</si>
  <si>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</si>
  <si>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</si>
  <si>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</si>
  <si>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</si>
  <si>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</si>
  <si>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</si>
  <si>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</si>
  <si>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</si>
  <si>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</si>
  <si>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</si>
  <si>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</si>
  <si>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</si>
  <si>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</si>
  <si>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</si>
  <si>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</si>
  <si>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</si>
  <si>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</si>
  <si>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</si>
  <si>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</si>
  <si>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</si>
  <si>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</si>
  <si>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</si>
  <si>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</si>
  <si>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</si>
  <si>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</si>
  <si>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</si>
  <si>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</si>
  <si>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</si>
  <si>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</si>
  <si>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</si>
  <si>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</si>
  <si>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</si>
  <si>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</si>
  <si>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</si>
  <si>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</si>
  <si>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</si>
  <si>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</si>
  <si>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</si>
  <si>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</si>
  <si>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</si>
  <si>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</si>
  <si>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</si>
  <si>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</si>
  <si>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</si>
  <si>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</si>
  <si>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</si>
  <si>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</si>
  <si>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</si>
  <si>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</si>
  <si>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</si>
  <si>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</si>
  <si>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</si>
  <si>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</si>
  <si>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</si>
  <si>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</si>
  <si>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</si>
  <si>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</si>
  <si>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</si>
  <si>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</si>
  <si>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</si>
  <si>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</si>
  <si>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</si>
  <si>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</si>
  <si>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</si>
  <si>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</si>
  <si>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</si>
  <si>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</si>
  <si>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</si>
  <si>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</si>
  <si>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</si>
  <si>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</si>
  <si>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</si>
  <si>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</si>
  <si>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</si>
  <si>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</si>
  <si>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</si>
  <si>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</si>
  <si>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</si>
  <si>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</si>
  <si>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</si>
  <si>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</si>
  <si>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</si>
  <si>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</si>
  <si>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</si>
  <si>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</si>
  <si>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</si>
  <si>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</si>
  <si>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</si>
  <si>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</si>
  <si>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</si>
  <si>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Totales
por género</t>
  </si>
  <si>
    <r>
      <rPr>
        <vertAlign val="superscript"/>
        <sz val="12"/>
        <rFont val="Calibri"/>
        <family val="2"/>
        <scheme val="minor"/>
      </rPr>
      <t xml:space="preserve">(1) </t>
    </r>
    <r>
      <rPr>
        <sz val="12"/>
        <rFont val="Calibri"/>
        <family val="2"/>
        <scheme val="minor"/>
      </rPr>
      <t>Datos anuales a diciembre de cada año.</t>
    </r>
  </si>
  <si>
    <r>
      <t>PERIODO</t>
    </r>
    <r>
      <rPr>
        <b/>
        <vertAlign val="superscript"/>
        <sz val="11"/>
        <rFont val="Calibri"/>
        <family val="2"/>
        <scheme val="minor"/>
      </rPr>
      <t xml:space="preserve"> (1)</t>
    </r>
  </si>
  <si>
    <r>
      <t xml:space="preserve">PERIODO </t>
    </r>
    <r>
      <rPr>
        <b/>
        <vertAlign val="superscript"/>
        <sz val="11"/>
        <rFont val="Calibri"/>
        <family val="2"/>
        <scheme val="minor"/>
      </rPr>
      <t>(1)</t>
    </r>
  </si>
  <si>
    <r>
      <rPr>
        <b/>
        <vertAlign val="superscript"/>
        <sz val="11"/>
        <color theme="1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 Variaciones interanuales</t>
    </r>
  </si>
  <si>
    <t>(1) 2008-2023 Pensión media de las altas acumuladas de cada año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</si>
  <si>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36 pensiones de las que no consta el género</t>
    </r>
  </si>
  <si>
    <t>años</t>
  </si>
  <si>
    <t>PENSIONES CONTRIBUTIVAS EN VIGOR A 1 DE AGOSTO DE 2024</t>
  </si>
  <si>
    <t>JULIO 2024</t>
  </si>
  <si>
    <t>Datos a 1 de Agosto de 2024</t>
  </si>
  <si>
    <t xml:space="preserve">  1 de Agosto de 2024</t>
  </si>
  <si>
    <t>Julio 2024</t>
  </si>
  <si>
    <t>Julio 2024 (2)</t>
  </si>
  <si>
    <t>(2) Incremento sobre Julio 2023</t>
  </si>
  <si>
    <t>1 de Agosto de 2024</t>
  </si>
  <si>
    <t>Datos a 01 de Agosto de 2024</t>
  </si>
  <si>
    <t>PENSIONISTAS DEL SISTEMA DE SEGURIDAD SOCIAL  A 1 DE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</si>
</sst>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indexed="17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12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3" tint="0.59996337778862885"/>
      </bottom>
      <diagonal/>
    </border>
  </borders>
  <cellStyleXfs count="244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4" fillId="0" borderId="0"/>
    <xf numFmtId="0" fontId="115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7" fillId="0" borderId="0"/>
    <xf numFmtId="0" fontId="8" fillId="0" borderId="0"/>
    <xf numFmtId="9" fontId="117" fillId="0" borderId="0" applyFont="0" applyFill="0" applyBorder="0" applyAlignment="0" applyProtection="0"/>
    <xf numFmtId="0" fontId="118" fillId="0" borderId="0"/>
    <xf numFmtId="0" fontId="121" fillId="0" borderId="0"/>
    <xf numFmtId="0" fontId="8" fillId="0" borderId="0"/>
    <xf numFmtId="0" fontId="122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45" fillId="35" borderId="0" applyNumberForma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3" fontId="123" fillId="37" borderId="13" applyNumberFormat="0" applyFont="0" applyBorder="0" applyAlignment="0" applyProtection="0">
      <alignment horizontal="right" vertical="center" indent="1"/>
    </xf>
    <xf numFmtId="0" fontId="98" fillId="39" borderId="14" applyNumberFormat="0" applyFont="0" applyBorder="0" applyAlignment="0" applyProtection="0">
      <alignment horizontal="center" vertical="center"/>
    </xf>
    <xf numFmtId="0" fontId="98" fillId="41" borderId="14" applyNumberFormat="0" applyFont="0" applyBorder="0" applyAlignment="0" applyProtection="0">
      <alignment horizontal="center" vertical="center"/>
    </xf>
    <xf numFmtId="0" fontId="98" fillId="44" borderId="12" applyNumberFormat="0" applyFont="0" applyBorder="0" applyAlignment="0" applyProtection="0">
      <alignment horizontal="center" vertical="center"/>
    </xf>
    <xf numFmtId="0" fontId="98" fillId="46" borderId="12" applyNumberFormat="0" applyFont="0" applyBorder="0" applyAlignment="0" applyProtection="0">
      <alignment horizontal="center" vertical="center"/>
    </xf>
    <xf numFmtId="0" fontId="125" fillId="49" borderId="11" applyNumberFormat="0" applyFont="0" applyBorder="0" applyAlignment="0" applyProtection="0">
      <alignment horizontal="center" vertical="center" wrapText="1"/>
    </xf>
    <xf numFmtId="0" fontId="125" fillId="50" borderId="11" applyNumberFormat="0" applyFont="0" applyBorder="0" applyAlignment="0" applyProtection="0">
      <alignment horizontal="center" vertical="center" wrapText="1"/>
    </xf>
    <xf numFmtId="3" fontId="123" fillId="51" borderId="15" applyNumberFormat="0" applyFont="0" applyBorder="0" applyAlignment="0" applyProtection="0">
      <alignment horizontal="right" indent="1"/>
    </xf>
    <xf numFmtId="3" fontId="123" fillId="52" borderId="13" applyNumberFormat="0" applyFont="0" applyBorder="0" applyAlignment="0" applyProtection="0">
      <alignment horizontal="right" vertical="center" indent="1"/>
    </xf>
    <xf numFmtId="3" fontId="123" fillId="53" borderId="15" applyNumberFormat="0" applyFont="0" applyBorder="0" applyAlignment="0" applyProtection="0">
      <alignment horizontal="right" indent="1"/>
    </xf>
    <xf numFmtId="3" fontId="123" fillId="54" borderId="13" applyNumberFormat="0" applyFont="0" applyBorder="0" applyAlignment="0" applyProtection="0">
      <alignment horizontal="right" vertical="center" indent="1"/>
    </xf>
    <xf numFmtId="0" fontId="125" fillId="55" borderId="13" applyNumberFormat="0" applyFont="0" applyBorder="0" applyAlignment="0" applyProtection="0">
      <alignment horizontal="center" vertical="center" wrapText="1"/>
    </xf>
    <xf numFmtId="0" fontId="125" fillId="56" borderId="13" applyNumberFormat="0" applyFont="0" applyBorder="0" applyAlignment="0" applyProtection="0">
      <alignment horizontal="center" vertical="center" wrapText="1"/>
    </xf>
    <xf numFmtId="0" fontId="125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6" fillId="58" borderId="17" applyNumberFormat="0" applyFont="0" applyBorder="0" applyAlignment="0" applyProtection="0">
      <alignment horizontal="right" vertical="top" indent="1"/>
    </xf>
    <xf numFmtId="37" fontId="126" fillId="59" borderId="13" applyNumberFormat="0" applyFont="0" applyBorder="0" applyAlignment="0" applyProtection="0">
      <alignment horizontal="right" vertical="top" indent="1"/>
    </xf>
    <xf numFmtId="0" fontId="127" fillId="60" borderId="16" applyNumberFormat="0" applyFont="0" applyBorder="0" applyAlignment="0" applyProtection="0">
      <alignment horizontal="right" vertical="center" indent="1"/>
    </xf>
    <xf numFmtId="0" fontId="127" fillId="60" borderId="13" applyNumberFormat="0" applyFont="0" applyBorder="0" applyAlignment="0" applyProtection="0">
      <alignment horizontal="right" vertical="center" indent="1"/>
    </xf>
    <xf numFmtId="0" fontId="127" fillId="61" borderId="13" applyNumberFormat="0" applyFont="0" applyBorder="0" applyAlignment="0" applyProtection="0">
      <alignment horizontal="right" vertical="center" indent="1"/>
    </xf>
    <xf numFmtId="3" fontId="123" fillId="62" borderId="15" applyNumberFormat="0" applyFont="0" applyBorder="0" applyAlignment="0" applyProtection="0">
      <alignment horizontal="right" indent="1"/>
    </xf>
    <xf numFmtId="3" fontId="123" fillId="63" borderId="13" applyNumberFormat="0" applyFont="0" applyBorder="0" applyAlignment="0" applyProtection="0">
      <alignment horizontal="right" vertical="center" indent="1"/>
    </xf>
    <xf numFmtId="0" fontId="127" fillId="64" borderId="16" applyNumberFormat="0" applyFont="0" applyBorder="0" applyAlignment="0" applyProtection="0">
      <alignment horizontal="right" vertical="center" indent="1"/>
    </xf>
    <xf numFmtId="0" fontId="127" fillId="65" borderId="16" applyNumberFormat="0" applyFont="0" applyBorder="0" applyAlignment="0" applyProtection="0">
      <alignment horizontal="right" vertical="center" indent="1"/>
    </xf>
    <xf numFmtId="0" fontId="127" fillId="66" borderId="16" applyNumberFormat="0" applyFont="0" applyBorder="0" applyAlignment="0" applyProtection="0">
      <alignment horizontal="right" vertical="center" indent="1"/>
    </xf>
    <xf numFmtId="0" fontId="127" fillId="67" borderId="16" applyNumberFormat="0" applyFont="0" applyBorder="0" applyAlignment="0" applyProtection="0">
      <alignment horizontal="right" vertical="center" indent="1"/>
    </xf>
    <xf numFmtId="0" fontId="128" fillId="68" borderId="0" applyNumberFormat="0" applyFont="0" applyBorder="0" applyAlignment="0" applyProtection="0"/>
    <xf numFmtId="0" fontId="128" fillId="69" borderId="0" applyNumberFormat="0" applyFont="0" applyBorder="0" applyAlignment="0" applyProtection="0"/>
    <xf numFmtId="0" fontId="128" fillId="70" borderId="0" applyNumberFormat="0" applyFont="0" applyBorder="0" applyAlignment="0" applyProtection="0"/>
    <xf numFmtId="0" fontId="128" fillId="71" borderId="0" applyNumberFormat="0" applyFont="0" applyBorder="0" applyAlignment="0" applyProtection="0"/>
    <xf numFmtId="0" fontId="128" fillId="72" borderId="0" applyNumberFormat="0" applyFont="0" applyBorder="0" applyAlignment="0" applyProtection="0"/>
    <xf numFmtId="0" fontId="128" fillId="73" borderId="0" applyNumberFormat="0" applyFont="0" applyBorder="0" applyAlignment="0" applyProtection="0"/>
    <xf numFmtId="0" fontId="128" fillId="74" borderId="0" applyNumberFormat="0" applyFont="0" applyBorder="0" applyAlignment="0" applyProtection="0"/>
    <xf numFmtId="0" fontId="128" fillId="75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29" fillId="0" borderId="0"/>
    <xf numFmtId="37" fontId="126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28" fillId="80" borderId="0" applyNumberFormat="0" applyFont="0" applyBorder="0" applyAlignment="0" applyProtection="0"/>
    <xf numFmtId="0" fontId="128" fillId="81" borderId="0" applyNumberFormat="0" applyFont="0" applyBorder="0" applyAlignment="0" applyProtection="0"/>
    <xf numFmtId="0" fontId="128" fillId="82" borderId="0" applyNumberFormat="0" applyFont="0" applyBorder="0" applyAlignment="0" applyProtection="0"/>
    <xf numFmtId="0" fontId="128" fillId="83" borderId="0" applyNumberFormat="0" applyFont="0" applyBorder="0" applyAlignment="0" applyProtection="0"/>
    <xf numFmtId="0" fontId="128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0" fillId="90" borderId="0" applyNumberFormat="0" applyFont="0" applyBorder="0" applyAlignment="0" applyProtection="0">
      <alignment vertical="top"/>
    </xf>
    <xf numFmtId="3" fontId="130" fillId="91" borderId="0" applyNumberFormat="0" applyFont="0" applyBorder="0" applyAlignment="0" applyProtection="0">
      <alignment vertical="top"/>
    </xf>
    <xf numFmtId="0" fontId="128" fillId="92" borderId="0" applyNumberFormat="0" applyFont="0" applyBorder="0" applyAlignment="0" applyProtection="0"/>
    <xf numFmtId="0" fontId="128" fillId="93" borderId="0" applyNumberFormat="0" applyFont="0" applyBorder="0" applyAlignment="0" applyProtection="0"/>
    <xf numFmtId="0" fontId="128" fillId="94" borderId="0" applyNumberFormat="0" applyFont="0" applyBorder="0" applyAlignment="0" applyProtection="0"/>
    <xf numFmtId="0" fontId="128" fillId="95" borderId="0" applyNumberFormat="0" applyFont="0" applyBorder="0" applyAlignment="0" applyProtection="0"/>
    <xf numFmtId="0" fontId="128" fillId="0" borderId="0" applyNumberFormat="0" applyFont="0" applyBorder="0" applyAlignment="0" applyProtection="0"/>
    <xf numFmtId="3" fontId="130" fillId="96" borderId="0" applyNumberFormat="0" applyFont="0" applyBorder="0" applyAlignment="0" applyProtection="0">
      <alignment vertical="top"/>
    </xf>
    <xf numFmtId="0" fontId="128" fillId="97" borderId="0" applyNumberFormat="0" applyFont="0" applyBorder="0" applyAlignment="0" applyProtection="0"/>
    <xf numFmtId="0" fontId="128" fillId="98" borderId="0" applyNumberFormat="0" applyFont="0" applyBorder="0" applyAlignment="0" applyProtection="0"/>
    <xf numFmtId="0" fontId="128" fillId="99" borderId="0" applyNumberFormat="0" applyFont="0" applyBorder="0" applyAlignment="0" applyProtection="0"/>
    <xf numFmtId="0" fontId="128" fillId="100" borderId="0" applyNumberFormat="0" applyFont="0" applyBorder="0" applyAlignment="0" applyProtection="0"/>
    <xf numFmtId="0" fontId="128" fillId="101" borderId="0" applyNumberFormat="0" applyFont="0" applyBorder="0" applyAlignment="0" applyProtection="0"/>
    <xf numFmtId="0" fontId="128" fillId="102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31" fillId="103" borderId="11" applyNumberFormat="0" applyFont="0" applyBorder="0" applyAlignment="0" applyProtection="0">
      <alignment horizontal="center" vertical="center"/>
    </xf>
    <xf numFmtId="0" fontId="124" fillId="104" borderId="11" applyNumberFormat="0" applyFont="0" applyBorder="0" applyAlignment="0" applyProtection="0">
      <alignment horizontal="center" vertical="center"/>
    </xf>
    <xf numFmtId="0" fontId="124" fillId="105" borderId="11" applyNumberFormat="0" applyFont="0" applyBorder="0" applyAlignment="0" applyProtection="0">
      <alignment horizontal="center" vertical="center"/>
    </xf>
    <xf numFmtId="0" fontId="124" fillId="106" borderId="11" applyNumberFormat="0" applyFont="0" applyBorder="0" applyAlignment="0" applyProtection="0">
      <alignment horizontal="center" vertical="center"/>
    </xf>
    <xf numFmtId="0" fontId="124" fillId="107" borderId="11" applyNumberFormat="0" applyFont="0" applyBorder="0" applyAlignment="0" applyProtection="0">
      <alignment horizontal="center" vertical="center"/>
    </xf>
    <xf numFmtId="0" fontId="124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44" fontId="8" fillId="0" borderId="0" applyFont="0" applyFill="0" applyBorder="0" applyAlignment="0" applyProtection="0"/>
  </cellStyleXfs>
  <cellXfs count="551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2" fillId="0" borderId="0" xfId="0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0" fontId="53" fillId="0" borderId="0" xfId="118" applyFont="1"/>
    <xf numFmtId="0" fontId="54" fillId="0" borderId="0" xfId="118" applyFont="1"/>
    <xf numFmtId="0" fontId="56" fillId="0" borderId="0" xfId="118" applyFont="1"/>
    <xf numFmtId="0" fontId="52" fillId="0" borderId="0" xfId="118" applyFont="1"/>
    <xf numFmtId="0" fontId="57" fillId="0" borderId="0" xfId="118" applyFont="1"/>
    <xf numFmtId="0" fontId="48" fillId="0" borderId="0" xfId="120" applyFont="1" applyAlignment="1">
      <alignment horizontal="left" indent="1"/>
    </xf>
    <xf numFmtId="0" fontId="58" fillId="0" borderId="0" xfId="120" applyFont="1"/>
    <xf numFmtId="0" fontId="59" fillId="0" borderId="0" xfId="120" applyFont="1"/>
    <xf numFmtId="0" fontId="60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1" fillId="27" borderId="0" xfId="7" applyFont="1" applyFill="1" applyAlignment="1">
      <alignment horizontal="centerContinuous"/>
    </xf>
    <xf numFmtId="0" fontId="52" fillId="0" borderId="0" xfId="7" applyFont="1"/>
    <xf numFmtId="0" fontId="52" fillId="0" borderId="0" xfId="7" applyFont="1" applyAlignment="1">
      <alignment horizontal="centerContinuous" vertical="center"/>
    </xf>
    <xf numFmtId="0" fontId="65" fillId="0" borderId="0" xfId="7" applyFont="1"/>
    <xf numFmtId="0" fontId="62" fillId="0" borderId="0" xfId="7" applyFont="1"/>
    <xf numFmtId="3" fontId="52" fillId="0" borderId="0" xfId="7" applyNumberFormat="1" applyFont="1"/>
    <xf numFmtId="4" fontId="52" fillId="0" borderId="0" xfId="7" applyNumberFormat="1" applyFont="1"/>
    <xf numFmtId="3" fontId="66" fillId="28" borderId="0" xfId="7" applyNumberFormat="1" applyFont="1" applyFill="1" applyAlignment="1">
      <alignment vertical="top"/>
    </xf>
    <xf numFmtId="0" fontId="52" fillId="0" borderId="1" xfId="7" applyFont="1" applyBorder="1"/>
    <xf numFmtId="169" fontId="52" fillId="0" borderId="0" xfId="7" applyNumberFormat="1" applyFont="1"/>
    <xf numFmtId="0" fontId="71" fillId="0" borderId="0" xfId="7" applyFont="1" applyAlignment="1">
      <alignment horizontal="centerContinuous"/>
    </xf>
    <xf numFmtId="49" fontId="60" fillId="0" borderId="0" xfId="7" applyNumberFormat="1" applyFont="1" applyAlignment="1">
      <alignment horizontal="centerContinuous"/>
    </xf>
    <xf numFmtId="9" fontId="52" fillId="0" borderId="0" xfId="7" applyNumberFormat="1" applyFont="1"/>
    <xf numFmtId="0" fontId="53" fillId="0" borderId="0" xfId="17" applyFont="1"/>
    <xf numFmtId="2" fontId="53" fillId="0" borderId="0" xfId="17" applyNumberFormat="1" applyFont="1"/>
    <xf numFmtId="0" fontId="75" fillId="0" borderId="0" xfId="17" applyFont="1" applyAlignment="1">
      <alignment horizontal="center"/>
    </xf>
    <xf numFmtId="0" fontId="55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2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8" fillId="0" borderId="0" xfId="7" applyFont="1" applyAlignment="1">
      <alignment horizontal="centerContinuous"/>
    </xf>
    <xf numFmtId="0" fontId="80" fillId="0" borderId="0" xfId="0" applyFont="1" applyAlignment="1">
      <alignment horizontal="right" vertical="center" wrapText="1"/>
    </xf>
    <xf numFmtId="0" fontId="73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168" fontId="64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1" fillId="0" borderId="0" xfId="0" applyFont="1"/>
    <xf numFmtId="3" fontId="0" fillId="0" borderId="0" xfId="0" applyNumberFormat="1"/>
    <xf numFmtId="0" fontId="68" fillId="0" borderId="0" xfId="0" applyFont="1" applyAlignment="1">
      <alignment horizontal="centerContinuous"/>
    </xf>
    <xf numFmtId="0" fontId="56" fillId="0" borderId="0" xfId="0" applyFont="1" applyAlignment="1">
      <alignment horizontal="centerContinuous"/>
    </xf>
    <xf numFmtId="0" fontId="82" fillId="0" borderId="0" xfId="0" applyFont="1"/>
    <xf numFmtId="0" fontId="83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3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5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0" fillId="31" borderId="0" xfId="0" applyFont="1" applyFill="1" applyAlignment="1">
      <alignment horizontal="centerContinuous" vertical="center"/>
    </xf>
    <xf numFmtId="15" fontId="85" fillId="0" borderId="0" xfId="18" applyNumberFormat="1" applyFont="1" applyAlignment="1" applyProtection="1">
      <alignment horizontal="centerContinuous" vertical="center"/>
      <protection locked="0"/>
    </xf>
    <xf numFmtId="0" fontId="52" fillId="0" borderId="0" xfId="18" applyFont="1" applyAlignment="1">
      <alignment horizontal="right" indent="2"/>
    </xf>
    <xf numFmtId="0" fontId="52" fillId="0" borderId="0" xfId="18" applyFont="1"/>
    <xf numFmtId="0" fontId="68" fillId="29" borderId="0" xfId="18" applyFont="1" applyFill="1" applyAlignment="1">
      <alignment horizontal="center" vertical="center" wrapText="1"/>
    </xf>
    <xf numFmtId="4" fontId="68" fillId="29" borderId="0" xfId="18" applyNumberFormat="1" applyFont="1" applyFill="1" applyAlignment="1">
      <alignment horizontal="center" vertical="center" wrapText="1"/>
    </xf>
    <xf numFmtId="3" fontId="52" fillId="4" borderId="0" xfId="18" applyNumberFormat="1" applyFont="1" applyFill="1" applyAlignment="1">
      <alignment horizontal="right" indent="1"/>
    </xf>
    <xf numFmtId="3" fontId="52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8" fillId="0" borderId="0" xfId="18" applyFont="1" applyAlignment="1">
      <alignment horizontal="centerContinuous" vertical="center"/>
    </xf>
    <xf numFmtId="0" fontId="90" fillId="0" borderId="0" xfId="18" applyFont="1"/>
    <xf numFmtId="0" fontId="77" fillId="29" borderId="0" xfId="18" applyFont="1" applyFill="1" applyAlignment="1">
      <alignment horizontal="center" vertical="center" wrapText="1"/>
    </xf>
    <xf numFmtId="0" fontId="52" fillId="0" borderId="0" xfId="18" applyFont="1" applyAlignment="1">
      <alignment horizontal="right" vertical="center" indent="2"/>
    </xf>
    <xf numFmtId="0" fontId="68" fillId="3" borderId="0" xfId="18" applyFont="1" applyFill="1" applyAlignment="1">
      <alignment vertical="center"/>
    </xf>
    <xf numFmtId="3" fontId="68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2" fillId="4" borderId="0" xfId="18" applyFont="1" applyFill="1" applyAlignment="1">
      <alignment vertical="center"/>
    </xf>
    <xf numFmtId="3" fontId="52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2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2" fillId="0" borderId="0" xfId="18" applyNumberFormat="1" applyFont="1" applyAlignment="1">
      <alignment horizontal="right" vertical="center"/>
    </xf>
    <xf numFmtId="0" fontId="88" fillId="0" borderId="0" xfId="18" applyFont="1" applyAlignment="1">
      <alignment vertical="center"/>
    </xf>
    <xf numFmtId="0" fontId="68" fillId="0" borderId="0" xfId="18" applyFont="1" applyAlignment="1">
      <alignment horizontal="right" vertical="center" indent="2"/>
    </xf>
    <xf numFmtId="0" fontId="52" fillId="0" borderId="0" xfId="18" applyFont="1" applyAlignment="1">
      <alignment horizontal="left" vertical="center"/>
    </xf>
    <xf numFmtId="0" fontId="52" fillId="0" borderId="0" xfId="18" applyFont="1" applyAlignment="1">
      <alignment horizontal="right" indent="4"/>
    </xf>
    <xf numFmtId="10" fontId="52" fillId="0" borderId="0" xfId="18" applyNumberFormat="1" applyFont="1"/>
    <xf numFmtId="2" fontId="52" fillId="0" borderId="0" xfId="18" applyNumberFormat="1" applyFont="1"/>
    <xf numFmtId="0" fontId="53" fillId="0" borderId="0" xfId="18" applyFont="1" applyAlignment="1">
      <alignment horizontal="right" indent="2"/>
    </xf>
    <xf numFmtId="0" fontId="53" fillId="0" borderId="0" xfId="18" applyFont="1"/>
    <xf numFmtId="3" fontId="53" fillId="0" borderId="0" xfId="18" applyNumberFormat="1" applyFont="1"/>
    <xf numFmtId="0" fontId="52" fillId="4" borderId="0" xfId="114" applyFont="1" applyFill="1" applyAlignment="1">
      <alignment horizontal="right" vertical="center"/>
    </xf>
    <xf numFmtId="0" fontId="53" fillId="0" borderId="0" xfId="114" applyFont="1" applyBorder="1"/>
    <xf numFmtId="3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/>
    <xf numFmtId="0" fontId="53" fillId="0" borderId="0" xfId="114" applyFont="1"/>
    <xf numFmtId="0" fontId="52" fillId="4" borderId="0" xfId="114" applyFont="1" applyFill="1" applyBorder="1" applyAlignment="1">
      <alignment horizontal="right" vertical="center"/>
    </xf>
    <xf numFmtId="0" fontId="52" fillId="4" borderId="0" xfId="114" applyFont="1" applyFill="1" applyAlignment="1">
      <alignment horizontal="right" vertical="center" indent="1"/>
    </xf>
    <xf numFmtId="0" fontId="52" fillId="4" borderId="0" xfId="114" applyFont="1" applyFill="1" applyBorder="1" applyAlignment="1">
      <alignment horizontal="right" vertical="center" indent="1"/>
    </xf>
    <xf numFmtId="3" fontId="52" fillId="0" borderId="0" xfId="114" applyNumberFormat="1" applyFont="1" applyBorder="1" applyAlignment="1">
      <alignment horizontal="left" indent="2"/>
    </xf>
    <xf numFmtId="3" fontId="52" fillId="0" borderId="0" xfId="114" applyNumberFormat="1" applyFont="1" applyBorder="1" applyAlignment="1">
      <alignment horizontal="right" indent="2"/>
    </xf>
    <xf numFmtId="0" fontId="91" fillId="4" borderId="0" xfId="114" applyFont="1" applyFill="1" applyBorder="1" applyAlignment="1">
      <alignment horizontal="right" vertical="center" indent="1"/>
    </xf>
    <xf numFmtId="0" fontId="68" fillId="33" borderId="0" xfId="114" applyFont="1" applyFill="1" applyBorder="1" applyAlignment="1">
      <alignment horizontal="left" indent="2"/>
    </xf>
    <xf numFmtId="3" fontId="68" fillId="3" borderId="0" xfId="114" applyNumberFormat="1" applyFont="1" applyFill="1" applyBorder="1" applyAlignment="1">
      <alignment horizontal="right" indent="2"/>
    </xf>
    <xf numFmtId="0" fontId="92" fillId="0" borderId="0" xfId="114" applyFont="1" applyBorder="1"/>
    <xf numFmtId="0" fontId="92" fillId="0" borderId="0" xfId="114" applyFont="1"/>
    <xf numFmtId="0" fontId="93" fillId="0" borderId="0" xfId="114" applyFont="1" applyBorder="1"/>
    <xf numFmtId="0" fontId="93" fillId="0" borderId="0" xfId="114" applyFont="1"/>
    <xf numFmtId="0" fontId="52" fillId="4" borderId="0" xfId="114" applyFont="1" applyFill="1"/>
    <xf numFmtId="3" fontId="64" fillId="0" borderId="0" xfId="114" applyNumberFormat="1" applyFont="1" applyBorder="1"/>
    <xf numFmtId="0" fontId="45" fillId="4" borderId="0" xfId="0" applyFont="1" applyFill="1"/>
    <xf numFmtId="4" fontId="68" fillId="3" borderId="0" xfId="18" applyNumberFormat="1" applyFont="1" applyFill="1" applyAlignment="1">
      <alignment horizontal="right" vertical="center"/>
    </xf>
    <xf numFmtId="4" fontId="52" fillId="4" borderId="0" xfId="18" applyNumberFormat="1" applyFont="1" applyFill="1" applyAlignment="1">
      <alignment horizontal="right" vertical="center"/>
    </xf>
    <xf numFmtId="4" fontId="52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7" fillId="0" borderId="0" xfId="0" applyFont="1" applyAlignment="1">
      <alignment horizontal="right" vertical="center" wrapText="1"/>
    </xf>
    <xf numFmtId="0" fontId="9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9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2" fillId="0" borderId="0" xfId="0" applyFont="1" applyAlignment="1">
      <alignment horizontal="left" vertical="center"/>
    </xf>
    <xf numFmtId="0" fontId="97" fillId="0" borderId="0" xfId="0" applyFont="1" applyAlignment="1">
      <alignment horizontal="left" vertical="center"/>
    </xf>
    <xf numFmtId="3" fontId="97" fillId="0" borderId="0" xfId="0" applyNumberFormat="1" applyFont="1" applyAlignment="1">
      <alignment vertical="center"/>
    </xf>
    <xf numFmtId="168" fontId="97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106" fillId="0" borderId="0" xfId="0" applyFont="1" applyAlignment="1">
      <alignment horizontal="left" vertical="center"/>
    </xf>
    <xf numFmtId="0" fontId="102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97" fillId="0" borderId="0" xfId="0" applyFont="1" applyAlignment="1">
      <alignment horizontal="left" vertical="center" wrapText="1"/>
    </xf>
    <xf numFmtId="0" fontId="95" fillId="0" borderId="0" xfId="0" applyFont="1" applyAlignment="1">
      <alignment vertical="center"/>
    </xf>
    <xf numFmtId="3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8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99" fillId="0" borderId="0" xfId="0" quotePrefix="1" applyFont="1" applyAlignment="1">
      <alignment horizontal="right" vertical="center" wrapText="1"/>
    </xf>
    <xf numFmtId="0" fontId="103" fillId="0" borderId="0" xfId="0" applyFont="1" applyAlignment="1">
      <alignment horizontal="right" vertical="center" wrapText="1"/>
    </xf>
    <xf numFmtId="3" fontId="97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0" fontId="94" fillId="0" borderId="0" xfId="0" applyFont="1" applyAlignment="1">
      <alignment vertical="center" wrapText="1"/>
    </xf>
    <xf numFmtId="0" fontId="94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63" fillId="0" borderId="0" xfId="7" applyFont="1"/>
    <xf numFmtId="3" fontId="109" fillId="0" borderId="0" xfId="0" applyNumberFormat="1" applyFont="1" applyAlignment="1">
      <alignment vertical="center"/>
    </xf>
    <xf numFmtId="168" fontId="109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12" fillId="0" borderId="0" xfId="0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3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0" fontId="53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7" fillId="0" borderId="0" xfId="1" applyNumberFormat="1" applyFont="1" applyAlignment="1">
      <alignment vertical="center"/>
    </xf>
    <xf numFmtId="3" fontId="97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6" fillId="0" borderId="0" xfId="139" applyNumberFormat="1" applyFont="1"/>
    <xf numFmtId="4" fontId="116" fillId="0" borderId="0" xfId="139" applyNumberFormat="1" applyFont="1"/>
    <xf numFmtId="0" fontId="114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8" fillId="3" borderId="0" xfId="18" applyNumberFormat="1" applyFont="1" applyFill="1" applyAlignment="1">
      <alignment horizontal="right" vertical="center"/>
    </xf>
    <xf numFmtId="171" fontId="52" fillId="4" borderId="0" xfId="18" applyNumberFormat="1" applyFont="1" applyFill="1" applyAlignment="1">
      <alignment horizontal="right" vertical="center"/>
    </xf>
    <xf numFmtId="171" fontId="52" fillId="0" borderId="0" xfId="18" applyNumberFormat="1" applyFont="1" applyAlignment="1">
      <alignment horizontal="right" vertical="center"/>
    </xf>
    <xf numFmtId="172" fontId="52" fillId="0" borderId="0" xfId="114" applyNumberFormat="1" applyFont="1" applyBorder="1" applyAlignment="1">
      <alignment horizontal="right" indent="2"/>
    </xf>
    <xf numFmtId="172" fontId="68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2" fillId="0" borderId="0" xfId="7" applyFont="1" applyAlignment="1">
      <alignment horizontal="centerContinuous" vertical="center"/>
    </xf>
    <xf numFmtId="0" fontId="55" fillId="0" borderId="0" xfId="7" applyFont="1" applyAlignment="1">
      <alignment horizontal="right" vertical="center"/>
    </xf>
    <xf numFmtId="2" fontId="43" fillId="0" borderId="0" xfId="0" applyNumberFormat="1" applyFont="1"/>
    <xf numFmtId="2" fontId="0" fillId="0" borderId="0" xfId="0" applyNumberFormat="1"/>
    <xf numFmtId="37" fontId="124" fillId="0" borderId="0" xfId="159" applyNumberFormat="1" applyFont="1" applyFill="1" applyBorder="1" applyAlignment="1"/>
    <xf numFmtId="37" fontId="132" fillId="0" borderId="0" xfId="159" applyNumberFormat="1" applyFont="1" applyFill="1" applyBorder="1" applyAlignment="1" applyProtection="1">
      <alignment vertical="center"/>
      <protection locked="0"/>
    </xf>
    <xf numFmtId="4" fontId="133" fillId="0" borderId="0" xfId="0" applyNumberFormat="1" applyFont="1"/>
    <xf numFmtId="4" fontId="134" fillId="0" borderId="0" xfId="0" applyNumberFormat="1" applyFont="1" applyAlignment="1">
      <alignment horizontal="right" vertical="center" wrapText="1"/>
    </xf>
    <xf numFmtId="10" fontId="0" fillId="0" borderId="0" xfId="238" applyNumberFormat="1" applyFont="1"/>
    <xf numFmtId="0" fontId="53" fillId="0" borderId="18" xfId="114" applyFont="1" applyBorder="1"/>
    <xf numFmtId="0" fontId="52" fillId="4" borderId="18" xfId="114" applyFont="1" applyFill="1" applyBorder="1" applyAlignment="1">
      <alignment horizontal="right" vertical="center"/>
    </xf>
    <xf numFmtId="10" fontId="68" fillId="29" borderId="18" xfId="17" applyNumberFormat="1" applyFont="1" applyFill="1" applyBorder="1" applyAlignment="1">
      <alignment horizontal="centerContinuous" vertical="center" wrapText="1"/>
    </xf>
    <xf numFmtId="0" fontId="90" fillId="0" borderId="18" xfId="18" applyFont="1" applyBorder="1"/>
    <xf numFmtId="0" fontId="52" fillId="0" borderId="18" xfId="18" applyFont="1" applyBorder="1"/>
    <xf numFmtId="0" fontId="52" fillId="0" borderId="18" xfId="18" applyFont="1" applyBorder="1" applyAlignment="1">
      <alignment horizontal="right" indent="2"/>
    </xf>
    <xf numFmtId="0" fontId="77" fillId="29" borderId="18" xfId="18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4" fontId="77" fillId="29" borderId="18" xfId="18" applyNumberFormat="1" applyFont="1" applyFill="1" applyBorder="1" applyAlignment="1">
      <alignment horizontal="center" vertical="center" wrapText="1"/>
    </xf>
    <xf numFmtId="0" fontId="52" fillId="0" borderId="18" xfId="18" applyFont="1" applyBorder="1" applyAlignment="1">
      <alignment horizontal="right" indent="4"/>
    </xf>
    <xf numFmtId="3" fontId="52" fillId="0" borderId="18" xfId="18" applyNumberFormat="1" applyFont="1" applyBorder="1"/>
    <xf numFmtId="10" fontId="52" fillId="0" borderId="18" xfId="18" applyNumberFormat="1" applyFont="1" applyBorder="1"/>
    <xf numFmtId="2" fontId="52" fillId="0" borderId="18" xfId="18" applyNumberFormat="1" applyFont="1" applyBorder="1"/>
    <xf numFmtId="0" fontId="68" fillId="109" borderId="0" xfId="18" applyFont="1" applyFill="1" applyAlignment="1">
      <alignment vertical="center"/>
    </xf>
    <xf numFmtId="3" fontId="68" fillId="109" borderId="0" xfId="18" applyNumberFormat="1" applyFont="1" applyFill="1" applyAlignment="1">
      <alignment horizontal="right" vertical="center"/>
    </xf>
    <xf numFmtId="4" fontId="68" fillId="109" borderId="0" xfId="18" applyNumberFormat="1" applyFont="1" applyFill="1" applyAlignment="1">
      <alignment horizontal="right" vertical="center"/>
    </xf>
    <xf numFmtId="171" fontId="68" fillId="109" borderId="0" xfId="18" applyNumberFormat="1" applyFont="1" applyFill="1" applyAlignment="1">
      <alignment horizontal="right" vertical="center"/>
    </xf>
    <xf numFmtId="3" fontId="68" fillId="109" borderId="0" xfId="7" applyNumberFormat="1" applyFont="1" applyFill="1"/>
    <xf numFmtId="0" fontId="55" fillId="109" borderId="0" xfId="7" applyFont="1" applyFill="1"/>
    <xf numFmtId="4" fontId="68" fillId="109" borderId="0" xfId="7" applyNumberFormat="1" applyFont="1" applyFill="1"/>
    <xf numFmtId="3" fontId="69" fillId="111" borderId="0" xfId="7" applyNumberFormat="1" applyFont="1" applyFill="1" applyAlignment="1">
      <alignment vertical="top"/>
    </xf>
    <xf numFmtId="0" fontId="67" fillId="109" borderId="0" xfId="7" applyFont="1" applyFill="1"/>
    <xf numFmtId="0" fontId="53" fillId="0" borderId="18" xfId="17" applyFont="1" applyBorder="1"/>
    <xf numFmtId="0" fontId="64" fillId="0" borderId="18" xfId="1" applyFont="1" applyBorder="1" applyAlignment="1">
      <alignment horizontal="left" vertical="center"/>
    </xf>
    <xf numFmtId="3" fontId="53" fillId="29" borderId="18" xfId="1" applyNumberFormat="1" applyFont="1" applyFill="1" applyBorder="1" applyAlignment="1">
      <alignment horizontal="center" vertical="center"/>
    </xf>
    <xf numFmtId="4" fontId="53" fillId="29" borderId="18" xfId="1" applyNumberFormat="1" applyFont="1" applyFill="1" applyBorder="1" applyAlignment="1">
      <alignment horizontal="center" vertical="center"/>
    </xf>
    <xf numFmtId="0" fontId="53" fillId="29" borderId="18" xfId="1" applyFont="1" applyFill="1" applyBorder="1" applyAlignment="1">
      <alignment horizontal="center" vertical="center"/>
    </xf>
    <xf numFmtId="0" fontId="73" fillId="0" borderId="18" xfId="1" applyFont="1" applyBorder="1" applyAlignment="1">
      <alignment horizontal="center"/>
    </xf>
    <xf numFmtId="3" fontId="53" fillId="0" borderId="18" xfId="1" applyNumberFormat="1" applyFont="1" applyBorder="1"/>
    <xf numFmtId="4" fontId="53" fillId="0" borderId="18" xfId="1" applyNumberFormat="1" applyFont="1" applyBorder="1"/>
    <xf numFmtId="0" fontId="73" fillId="0" borderId="18" xfId="1" quotePrefix="1" applyFont="1" applyBorder="1" applyAlignment="1">
      <alignment horizontal="center"/>
    </xf>
    <xf numFmtId="0" fontId="74" fillId="109" borderId="18" xfId="1" applyFont="1" applyFill="1" applyBorder="1" applyAlignment="1">
      <alignment horizontal="center" vertical="center"/>
    </xf>
    <xf numFmtId="3" fontId="64" fillId="109" borderId="18" xfId="1" applyNumberFormat="1" applyFont="1" applyFill="1" applyBorder="1" applyAlignment="1">
      <alignment vertical="center"/>
    </xf>
    <xf numFmtId="4" fontId="64" fillId="109" borderId="18" xfId="1" applyNumberFormat="1" applyFont="1" applyFill="1" applyBorder="1" applyAlignment="1">
      <alignment vertical="center"/>
    </xf>
    <xf numFmtId="0" fontId="76" fillId="0" borderId="18" xfId="1" applyFont="1" applyBorder="1" applyAlignment="1">
      <alignment horizontal="center"/>
    </xf>
    <xf numFmtId="3" fontId="53" fillId="0" borderId="18" xfId="1" applyNumberFormat="1" applyFont="1" applyBorder="1" applyAlignment="1">
      <alignment horizontal="center"/>
    </xf>
    <xf numFmtId="4" fontId="53" fillId="0" borderId="18" xfId="1" applyNumberFormat="1" applyFont="1" applyBorder="1" applyAlignment="1">
      <alignment horizontal="center"/>
    </xf>
    <xf numFmtId="0" fontId="53" fillId="0" borderId="18" xfId="1" applyFont="1" applyBorder="1" applyAlignment="1">
      <alignment horizontal="center"/>
    </xf>
    <xf numFmtId="0" fontId="52" fillId="0" borderId="18" xfId="7" applyFont="1" applyBorder="1"/>
    <xf numFmtId="0" fontId="77" fillId="32" borderId="18" xfId="7" applyFont="1" applyFill="1" applyBorder="1" applyAlignment="1">
      <alignment horizontal="centerContinuous" vertical="center" wrapText="1"/>
    </xf>
    <xf numFmtId="0" fontId="77" fillId="32" borderId="18" xfId="7" applyFont="1" applyFill="1" applyBorder="1" applyAlignment="1">
      <alignment horizontal="center" vertical="center" wrapText="1"/>
    </xf>
    <xf numFmtId="0" fontId="68" fillId="0" borderId="0" xfId="17" applyFont="1" applyAlignment="1">
      <alignment horizontal="left" vertical="center" wrapText="1"/>
    </xf>
    <xf numFmtId="0" fontId="79" fillId="0" borderId="0" xfId="17" applyFont="1" applyAlignment="1">
      <alignment horizontal="left" wrapText="1"/>
    </xf>
    <xf numFmtId="0" fontId="0" fillId="0" borderId="18" xfId="0" applyBorder="1"/>
    <xf numFmtId="0" fontId="68" fillId="29" borderId="18" xfId="0" applyFont="1" applyFill="1" applyBorder="1" applyAlignment="1">
      <alignment horizontal="centerContinuous" vertical="center" wrapText="1"/>
    </xf>
    <xf numFmtId="0" fontId="68" fillId="29" borderId="18" xfId="0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4" fillId="0" borderId="18" xfId="0" applyFont="1" applyBorder="1" applyAlignment="1">
      <alignment horizontal="left" vertical="center" wrapText="1" indent="1"/>
    </xf>
    <xf numFmtId="3" fontId="81" fillId="0" borderId="18" xfId="5" applyNumberFormat="1" applyFont="1" applyBorder="1" applyAlignment="1">
      <alignment horizontal="right" vertical="center" indent="1"/>
    </xf>
    <xf numFmtId="171" fontId="52" fillId="0" borderId="18" xfId="5" applyNumberFormat="1" applyFont="1" applyBorder="1" applyAlignment="1">
      <alignment horizontal="right" vertical="center" indent="1"/>
    </xf>
    <xf numFmtId="171" fontId="81" fillId="0" borderId="18" xfId="5" applyNumberFormat="1" applyFont="1" applyBorder="1" applyAlignment="1">
      <alignment horizontal="right" vertical="center" indent="1"/>
    </xf>
    <xf numFmtId="0" fontId="68" fillId="0" borderId="18" xfId="5" applyFont="1" applyBorder="1" applyAlignment="1">
      <alignment horizontal="left" vertical="center" wrapText="1" indent="1"/>
    </xf>
    <xf numFmtId="0" fontId="84" fillId="3" borderId="18" xfId="0" applyFont="1" applyFill="1" applyBorder="1" applyAlignment="1">
      <alignment horizontal="left" vertical="center" wrapText="1" indent="1"/>
    </xf>
    <xf numFmtId="3" fontId="84" fillId="3" borderId="18" xfId="5" applyNumberFormat="1" applyFont="1" applyFill="1" applyBorder="1" applyAlignment="1">
      <alignment horizontal="right" vertical="center" indent="1"/>
    </xf>
    <xf numFmtId="171" fontId="68" fillId="3" borderId="18" xfId="5" applyNumberFormat="1" applyFont="1" applyFill="1" applyBorder="1" applyAlignment="1">
      <alignment horizontal="right" vertical="center" indent="1"/>
    </xf>
    <xf numFmtId="171" fontId="84" fillId="3" borderId="18" xfId="5" applyNumberFormat="1" applyFont="1" applyFill="1" applyBorder="1" applyAlignment="1">
      <alignment horizontal="right" vertical="center" indent="1"/>
    </xf>
    <xf numFmtId="0" fontId="84" fillId="109" borderId="18" xfId="0" applyFont="1" applyFill="1" applyBorder="1" applyAlignment="1">
      <alignment horizontal="left" vertical="center" wrapText="1" indent="1"/>
    </xf>
    <xf numFmtId="3" fontId="68" fillId="109" borderId="18" xfId="5" applyNumberFormat="1" applyFont="1" applyFill="1" applyBorder="1" applyAlignment="1">
      <alignment horizontal="right" vertical="center" indent="1"/>
    </xf>
    <xf numFmtId="171" fontId="68" fillId="109" borderId="18" xfId="5" applyNumberFormat="1" applyFont="1" applyFill="1" applyBorder="1" applyAlignment="1">
      <alignment horizontal="right" vertical="center" indent="1"/>
    </xf>
    <xf numFmtId="0" fontId="77" fillId="31" borderId="18" xfId="0" applyFont="1" applyFill="1" applyBorder="1" applyAlignment="1">
      <alignment horizontal="centerContinuous" vertical="center"/>
    </xf>
    <xf numFmtId="0" fontId="77" fillId="31" borderId="18" xfId="0" applyFont="1" applyFill="1" applyBorder="1" applyAlignment="1">
      <alignment horizontal="center" vertical="center" wrapText="1"/>
    </xf>
    <xf numFmtId="3" fontId="68" fillId="109" borderId="18" xfId="18" applyNumberFormat="1" applyFont="1" applyFill="1" applyBorder="1" applyAlignment="1">
      <alignment horizontal="right" vertical="center"/>
    </xf>
    <xf numFmtId="4" fontId="68" fillId="109" borderId="18" xfId="18" applyNumberFormat="1" applyFont="1" applyFill="1" applyBorder="1" applyAlignment="1">
      <alignment horizontal="right" vertical="center"/>
    </xf>
    <xf numFmtId="0" fontId="68" fillId="109" borderId="18" xfId="18" applyFont="1" applyFill="1" applyBorder="1" applyAlignment="1">
      <alignment vertical="center"/>
    </xf>
    <xf numFmtId="3" fontId="68" fillId="109" borderId="18" xfId="18" applyNumberFormat="1" applyFont="1" applyFill="1" applyBorder="1" applyAlignment="1">
      <alignment horizontal="right" vertical="center" indent="1"/>
    </xf>
    <xf numFmtId="0" fontId="52" fillId="0" borderId="0" xfId="114" applyFont="1" applyBorder="1" applyAlignment="1">
      <alignment horizontal="right" vertical="center"/>
    </xf>
    <xf numFmtId="0" fontId="68" fillId="110" borderId="18" xfId="114" applyFont="1" applyFill="1" applyBorder="1" applyAlignment="1">
      <alignment horizontal="left" indent="2"/>
    </xf>
    <xf numFmtId="3" fontId="68" fillId="109" borderId="18" xfId="114" applyNumberFormat="1" applyFont="1" applyFill="1" applyBorder="1" applyAlignment="1">
      <alignment horizontal="right" indent="2"/>
    </xf>
    <xf numFmtId="172" fontId="68" fillId="109" borderId="18" xfId="114" applyNumberFormat="1" applyFont="1" applyFill="1" applyBorder="1" applyAlignment="1">
      <alignment horizontal="right" indent="2"/>
    </xf>
    <xf numFmtId="0" fontId="52" fillId="0" borderId="0" xfId="7" applyFont="1" applyAlignment="1">
      <alignment horizontal="center"/>
    </xf>
    <xf numFmtId="3" fontId="88" fillId="0" borderId="0" xfId="18" applyNumberFormat="1" applyFont="1" applyAlignment="1">
      <alignment vertical="center"/>
    </xf>
    <xf numFmtId="0" fontId="62" fillId="27" borderId="0" xfId="7" applyFont="1" applyFill="1" applyAlignment="1">
      <alignment horizontal="centerContinuous" vertical="center"/>
    </xf>
    <xf numFmtId="0" fontId="55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left" vertical="center" indent="1"/>
    </xf>
    <xf numFmtId="0" fontId="62" fillId="31" borderId="0" xfId="7" applyFont="1" applyFill="1"/>
    <xf numFmtId="0" fontId="64" fillId="2" borderId="0" xfId="7" applyFont="1" applyFill="1" applyAlignment="1">
      <alignment horizontal="center" vertical="center"/>
    </xf>
    <xf numFmtId="0" fontId="63" fillId="27" borderId="0" xfId="7" applyFont="1" applyFill="1" applyAlignment="1">
      <alignment horizontal="right" vertical="center"/>
    </xf>
    <xf numFmtId="0" fontId="63" fillId="0" borderId="0" xfId="7" applyFont="1" applyAlignment="1">
      <alignment vertical="center"/>
    </xf>
    <xf numFmtId="0" fontId="63" fillId="27" borderId="0" xfId="7" applyFont="1" applyFill="1" applyAlignment="1">
      <alignment horizontal="center" vertical="center"/>
    </xf>
    <xf numFmtId="0" fontId="52" fillId="27" borderId="0" xfId="7" applyFont="1" applyFill="1"/>
    <xf numFmtId="0" fontId="57" fillId="27" borderId="0" xfId="7" applyFont="1" applyFill="1" applyAlignment="1">
      <alignment horizontal="centerContinuous"/>
    </xf>
    <xf numFmtId="0" fontId="63" fillId="27" borderId="0" xfId="7" applyFont="1" applyFill="1" applyAlignment="1">
      <alignment horizontal="centerContinuous" vertical="center"/>
    </xf>
    <xf numFmtId="0" fontId="64" fillId="0" borderId="0" xfId="7" applyFont="1" applyAlignment="1">
      <alignment horizontal="center" vertical="center"/>
    </xf>
    <xf numFmtId="0" fontId="63" fillId="0" borderId="0" xfId="7" applyFont="1" applyAlignment="1">
      <alignment horizontal="centerContinuous" vertical="center"/>
    </xf>
    <xf numFmtId="0" fontId="62" fillId="0" borderId="0" xfId="7" applyFont="1" applyAlignment="1">
      <alignment horizontal="center" vertical="center"/>
    </xf>
    <xf numFmtId="4" fontId="62" fillId="0" borderId="0" xfId="7" applyNumberFormat="1" applyFont="1"/>
    <xf numFmtId="0" fontId="77" fillId="0" borderId="0" xfId="18" applyFont="1" applyAlignment="1">
      <alignment horizontal="center" vertical="center" wrapText="1"/>
    </xf>
    <xf numFmtId="0" fontId="68" fillId="0" borderId="0" xfId="18" applyFont="1" applyAlignment="1">
      <alignment horizontal="center" vertical="center" wrapText="1"/>
    </xf>
    <xf numFmtId="4" fontId="68" fillId="0" borderId="0" xfId="18" applyNumberFormat="1" applyFont="1" applyAlignment="1">
      <alignment horizontal="center" vertical="center" wrapText="1"/>
    </xf>
    <xf numFmtId="0" fontId="68" fillId="38" borderId="18" xfId="157" applyFont="1" applyFill="1" applyBorder="1" applyAlignment="1">
      <alignment horizontal="right" vertical="center" wrapText="1" indent="1"/>
    </xf>
    <xf numFmtId="0" fontId="68" fillId="0" borderId="0" xfId="7" applyFont="1"/>
    <xf numFmtId="0" fontId="52" fillId="0" borderId="24" xfId="18" applyFont="1" applyBorder="1" applyAlignment="1">
      <alignment horizontal="right" indent="2"/>
    </xf>
    <xf numFmtId="0" fontId="52" fillId="0" borderId="26" xfId="18" applyFont="1" applyBorder="1"/>
    <xf numFmtId="3" fontId="52" fillId="0" borderId="26" xfId="18" applyNumberFormat="1" applyFont="1" applyBorder="1"/>
    <xf numFmtId="37" fontId="124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6" fillId="0" borderId="0" xfId="239" applyNumberFormat="1" applyFont="1" applyBorder="1" applyAlignment="1">
      <alignment horizontal="right" vertical="center" wrapText="1"/>
    </xf>
    <xf numFmtId="173" fontId="137" fillId="0" borderId="0" xfId="239" applyNumberFormat="1" applyFont="1"/>
    <xf numFmtId="0" fontId="10" fillId="0" borderId="0" xfId="7" applyFont="1" applyAlignment="1">
      <alignment horizontal="center" vertical="center"/>
    </xf>
    <xf numFmtId="0" fontId="61" fillId="27" borderId="0" xfId="7" applyFont="1" applyFill="1" applyAlignment="1">
      <alignment horizontal="center"/>
    </xf>
    <xf numFmtId="0" fontId="62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8" fillId="0" borderId="0" xfId="7" applyNumberFormat="1" applyFont="1"/>
    <xf numFmtId="2" fontId="52" fillId="0" borderId="0" xfId="7" applyNumberFormat="1" applyFont="1"/>
    <xf numFmtId="0" fontId="48" fillId="0" borderId="0" xfId="120" applyFont="1" applyAlignment="1">
      <alignment vertical="center"/>
    </xf>
    <xf numFmtId="0" fontId="52" fillId="0" borderId="0" xfId="7" applyFont="1" applyAlignment="1">
      <alignment vertical="center"/>
    </xf>
    <xf numFmtId="0" fontId="67" fillId="109" borderId="0" xfId="7" applyFont="1" applyFill="1" applyAlignment="1">
      <alignment vertical="center"/>
    </xf>
    <xf numFmtId="3" fontId="68" fillId="109" borderId="0" xfId="7" applyNumberFormat="1" applyFont="1" applyFill="1" applyAlignment="1">
      <alignment vertical="center"/>
    </xf>
    <xf numFmtId="169" fontId="52" fillId="0" borderId="0" xfId="7" applyNumberFormat="1" applyFont="1" applyAlignment="1">
      <alignment vertical="center"/>
    </xf>
    <xf numFmtId="0" fontId="55" fillId="0" borderId="0" xfId="7" applyFont="1" applyAlignment="1">
      <alignment vertical="center"/>
    </xf>
    <xf numFmtId="3" fontId="68" fillId="0" borderId="0" xfId="7" applyNumberFormat="1" applyFont="1" applyAlignment="1">
      <alignment vertical="center"/>
    </xf>
    <xf numFmtId="3" fontId="116" fillId="0" borderId="0" xfId="139" applyNumberFormat="1" applyFont="1" applyAlignment="1">
      <alignment vertical="center"/>
    </xf>
    <xf numFmtId="4" fontId="116" fillId="0" borderId="0" xfId="139" applyNumberFormat="1" applyFont="1" applyAlignment="1">
      <alignment vertical="center"/>
    </xf>
    <xf numFmtId="3" fontId="52" fillId="0" borderId="0" xfId="7" applyNumberFormat="1" applyFont="1" applyAlignment="1">
      <alignment horizontal="right"/>
    </xf>
    <xf numFmtId="0" fontId="68" fillId="0" borderId="0" xfId="114" applyFont="1" applyBorder="1" applyAlignment="1">
      <alignment horizontal="right" indent="5"/>
    </xf>
    <xf numFmtId="3" fontId="68" fillId="113" borderId="18" xfId="7" applyNumberFormat="1" applyFont="1" applyFill="1" applyBorder="1" applyAlignment="1">
      <alignment horizontal="right"/>
    </xf>
    <xf numFmtId="0" fontId="68" fillId="0" borderId="0" xfId="114" applyFont="1" applyBorder="1"/>
    <xf numFmtId="0" fontId="68" fillId="0" borderId="27" xfId="114" applyFont="1" applyBorder="1"/>
    <xf numFmtId="0" fontId="68" fillId="113" borderId="0" xfId="114" applyFont="1" applyFill="1" applyBorder="1"/>
    <xf numFmtId="3" fontId="77" fillId="113" borderId="0" xfId="7" applyNumberFormat="1" applyFont="1" applyFill="1" applyAlignment="1">
      <alignment vertical="center"/>
    </xf>
    <xf numFmtId="3" fontId="77" fillId="113" borderId="18" xfId="7" applyNumberFormat="1" applyFont="1" applyFill="1" applyBorder="1" applyAlignment="1">
      <alignment vertical="center"/>
    </xf>
    <xf numFmtId="0" fontId="77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7" fillId="113" borderId="0" xfId="7" applyFont="1" applyFill="1" applyAlignment="1">
      <alignment vertical="center"/>
    </xf>
    <xf numFmtId="0" fontId="42" fillId="113" borderId="18" xfId="114" applyFont="1" applyFill="1" applyBorder="1"/>
    <xf numFmtId="4" fontId="92" fillId="0" borderId="0" xfId="114" applyNumberFormat="1" applyFont="1"/>
    <xf numFmtId="0" fontId="140" fillId="0" borderId="0" xfId="7" applyFont="1"/>
    <xf numFmtId="3" fontId="141" fillId="0" borderId="0" xfId="139" applyNumberFormat="1" applyFont="1"/>
    <xf numFmtId="3" fontId="142" fillId="0" borderId="0" xfId="139" applyNumberFormat="1" applyFont="1" applyAlignment="1">
      <alignment vertical="center"/>
    </xf>
    <xf numFmtId="0" fontId="140" fillId="0" borderId="0" xfId="7" applyFont="1" applyAlignment="1">
      <alignment vertical="center"/>
    </xf>
    <xf numFmtId="0" fontId="143" fillId="0" borderId="0" xfId="114" applyFont="1"/>
    <xf numFmtId="3" fontId="143" fillId="0" borderId="0" xfId="114" applyNumberFormat="1" applyFont="1"/>
    <xf numFmtId="0" fontId="52" fillId="0" borderId="0" xfId="7" quotePrefix="1" applyFont="1"/>
    <xf numFmtId="9" fontId="140" fillId="0" borderId="0" xfId="238" applyFont="1"/>
    <xf numFmtId="4" fontId="141" fillId="0" borderId="0" xfId="139" applyNumberFormat="1" applyFont="1"/>
    <xf numFmtId="43" fontId="0" fillId="0" borderId="0" xfId="239" applyFont="1"/>
    <xf numFmtId="0" fontId="81" fillId="0" borderId="0" xfId="7" applyFont="1"/>
    <xf numFmtId="3" fontId="145" fillId="0" borderId="0" xfId="139" applyNumberFormat="1" applyFont="1"/>
    <xf numFmtId="10" fontId="145" fillId="0" borderId="0" xfId="238" applyNumberFormat="1" applyFont="1" applyAlignment="1"/>
    <xf numFmtId="3" fontId="146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7" fillId="0" borderId="0" xfId="7" applyFont="1"/>
    <xf numFmtId="2" fontId="147" fillId="0" borderId="0" xfId="7" applyNumberFormat="1" applyFont="1"/>
    <xf numFmtId="10" fontId="135" fillId="0" borderId="0" xfId="238" applyNumberFormat="1" applyFont="1" applyFill="1" applyBorder="1" applyAlignment="1"/>
    <xf numFmtId="0" fontId="148" fillId="0" borderId="0" xfId="7" applyFont="1"/>
    <xf numFmtId="9" fontId="148" fillId="0" borderId="0" xfId="238" applyFont="1"/>
    <xf numFmtId="4" fontId="148" fillId="0" borderId="0" xfId="7" applyNumberFormat="1" applyFont="1"/>
    <xf numFmtId="3" fontId="68" fillId="0" borderId="18" xfId="7" applyNumberFormat="1" applyFont="1" applyBorder="1" applyAlignment="1">
      <alignment horizontal="right"/>
    </xf>
    <xf numFmtId="43" fontId="108" fillId="0" borderId="0" xfId="239" applyFont="1"/>
    <xf numFmtId="0" fontId="72" fillId="0" borderId="0" xfId="7" applyFont="1"/>
    <xf numFmtId="168" fontId="52" fillId="0" borderId="0" xfId="238" applyNumberFormat="1" applyFont="1"/>
    <xf numFmtId="0" fontId="51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49" fillId="0" borderId="0" xfId="242" applyFont="1" applyAlignment="1">
      <alignment horizontal="right" indent="2"/>
    </xf>
    <xf numFmtId="0" fontId="85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6" fillId="0" borderId="0" xfId="242" applyFont="1" applyAlignment="1">
      <alignment horizontal="centerContinuous" vertical="center"/>
    </xf>
    <xf numFmtId="15" fontId="85" fillId="0" borderId="0" xfId="242" applyNumberFormat="1" applyFont="1" applyAlignment="1" applyProtection="1">
      <alignment horizontal="centerContinuous" vertical="center"/>
      <protection locked="0"/>
    </xf>
    <xf numFmtId="0" fontId="52" fillId="0" borderId="18" xfId="242" applyFont="1" applyBorder="1"/>
    <xf numFmtId="0" fontId="52" fillId="0" borderId="18" xfId="242" applyFont="1" applyBorder="1" applyAlignment="1">
      <alignment horizontal="right" indent="2"/>
    </xf>
    <xf numFmtId="0" fontId="52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2" fillId="29" borderId="0" xfId="242" applyFont="1" applyFill="1" applyAlignment="1">
      <alignment horizontal="center" vertical="center" wrapText="1"/>
    </xf>
    <xf numFmtId="0" fontId="68" fillId="29" borderId="0" xfId="242" applyFont="1" applyFill="1" applyAlignment="1">
      <alignment horizontal="center" vertical="center" wrapText="1"/>
    </xf>
    <xf numFmtId="4" fontId="68" fillId="29" borderId="0" xfId="242" applyNumberFormat="1" applyFont="1" applyFill="1" applyAlignment="1">
      <alignment horizontal="center" vertical="center" wrapText="1"/>
    </xf>
    <xf numFmtId="0" fontId="87" fillId="0" borderId="0" xfId="242" applyFont="1"/>
    <xf numFmtId="0" fontId="52" fillId="0" borderId="0" xfId="242" applyFont="1" applyAlignment="1">
      <alignment horizontal="right" indent="2"/>
    </xf>
    <xf numFmtId="0" fontId="68" fillId="3" borderId="0" xfId="242" applyFont="1" applyFill="1"/>
    <xf numFmtId="3" fontId="68" fillId="3" borderId="0" xfId="242" applyNumberFormat="1" applyFont="1" applyFill="1" applyAlignment="1">
      <alignment horizontal="right" indent="1"/>
    </xf>
    <xf numFmtId="4" fontId="68" fillId="3" borderId="0" xfId="242" applyNumberFormat="1" applyFont="1" applyFill="1" applyAlignment="1">
      <alignment horizontal="right" indent="1"/>
    </xf>
    <xf numFmtId="0" fontId="87" fillId="5" borderId="0" xfId="242" applyFont="1" applyFill="1"/>
    <xf numFmtId="0" fontId="88" fillId="0" borderId="0" xfId="242" applyFont="1"/>
    <xf numFmtId="0" fontId="52" fillId="4" borderId="0" xfId="242" applyFont="1" applyFill="1"/>
    <xf numFmtId="3" fontId="52" fillId="4" borderId="0" xfId="242" applyNumberFormat="1" applyFont="1" applyFill="1" applyAlignment="1">
      <alignment horizontal="right" indent="1"/>
    </xf>
    <xf numFmtId="4" fontId="52" fillId="4" borderId="0" xfId="242" applyNumberFormat="1" applyFont="1" applyFill="1" applyAlignment="1">
      <alignment horizontal="right" indent="1"/>
    </xf>
    <xf numFmtId="3" fontId="52" fillId="0" borderId="0" xfId="242" applyNumberFormat="1" applyFont="1" applyAlignment="1">
      <alignment horizontal="right" indent="1"/>
    </xf>
    <xf numFmtId="4" fontId="52" fillId="0" borderId="0" xfId="242" applyNumberFormat="1" applyFont="1" applyAlignment="1">
      <alignment horizontal="right" indent="1"/>
    </xf>
    <xf numFmtId="3" fontId="68" fillId="0" borderId="0" xfId="242" applyNumberFormat="1" applyFont="1" applyAlignment="1">
      <alignment horizontal="right" vertical="center" indent="1"/>
    </xf>
    <xf numFmtId="4" fontId="68" fillId="0" borderId="0" xfId="242" applyNumberFormat="1" applyFont="1" applyAlignment="1">
      <alignment horizontal="right" vertical="center" indent="1"/>
    </xf>
    <xf numFmtId="0" fontId="87" fillId="0" borderId="18" xfId="242" applyFont="1" applyBorder="1"/>
    <xf numFmtId="0" fontId="68" fillId="0" borderId="18" xfId="242" applyFont="1" applyBorder="1" applyAlignment="1">
      <alignment horizontal="center" vertical="center"/>
    </xf>
    <xf numFmtId="0" fontId="68" fillId="109" borderId="18" xfId="242" applyFont="1" applyFill="1" applyBorder="1" applyAlignment="1">
      <alignment horizontal="right" vertical="center" indent="1"/>
    </xf>
    <xf numFmtId="3" fontId="68" fillId="109" borderId="18" xfId="242" applyNumberFormat="1" applyFont="1" applyFill="1" applyBorder="1" applyAlignment="1">
      <alignment horizontal="right" vertical="center" indent="1"/>
    </xf>
    <xf numFmtId="4" fontId="68" fillId="109" borderId="18" xfId="242" applyNumberFormat="1" applyFont="1" applyFill="1" applyBorder="1" applyAlignment="1">
      <alignment horizontal="right" vertical="center" indent="1"/>
    </xf>
    <xf numFmtId="0" fontId="89" fillId="0" borderId="18" xfId="242" applyFont="1" applyBorder="1" applyAlignment="1">
      <alignment horizontal="right" indent="2"/>
    </xf>
    <xf numFmtId="3" fontId="52" fillId="0" borderId="18" xfId="242" applyNumberFormat="1" applyFont="1" applyBorder="1"/>
    <xf numFmtId="4" fontId="52" fillId="0" borderId="18" xfId="242" applyNumberFormat="1" applyFont="1" applyBorder="1"/>
    <xf numFmtId="0" fontId="89" fillId="0" borderId="0" xfId="242" applyFont="1" applyAlignment="1">
      <alignment horizontal="right" indent="2"/>
    </xf>
    <xf numFmtId="3" fontId="52" fillId="0" borderId="0" xfId="242" applyNumberFormat="1" applyFont="1"/>
    <xf numFmtId="4" fontId="52" fillId="0" borderId="0" xfId="242" applyNumberFormat="1" applyFont="1"/>
    <xf numFmtId="0" fontId="52" fillId="0" borderId="0" xfId="242" applyFont="1" applyAlignment="1">
      <alignment horizontal="right"/>
    </xf>
    <xf numFmtId="0" fontId="73" fillId="0" borderId="0" xfId="242" applyFont="1"/>
    <xf numFmtId="0" fontId="91" fillId="0" borderId="0" xfId="120" applyFont="1"/>
    <xf numFmtId="3" fontId="52" fillId="0" borderId="22" xfId="242" applyNumberFormat="1" applyFont="1" applyBorder="1" applyAlignment="1">
      <alignment vertical="center"/>
    </xf>
    <xf numFmtId="3" fontId="52" fillId="0" borderId="0" xfId="242" applyNumberFormat="1" applyFont="1" applyAlignment="1">
      <alignment vertical="center"/>
    </xf>
    <xf numFmtId="3" fontId="52" fillId="0" borderId="18" xfId="242" applyNumberFormat="1" applyFont="1" applyBorder="1" applyAlignment="1">
      <alignment vertical="center"/>
    </xf>
    <xf numFmtId="3" fontId="73" fillId="0" borderId="0" xfId="242" applyNumberFormat="1" applyFont="1"/>
    <xf numFmtId="3" fontId="62" fillId="0" borderId="0" xfId="242" applyNumberFormat="1" applyFont="1"/>
    <xf numFmtId="0" fontId="68" fillId="114" borderId="18" xfId="242" applyFont="1" applyFill="1" applyBorder="1" applyAlignment="1">
      <alignment horizontal="centerContinuous" vertical="center" wrapText="1"/>
    </xf>
    <xf numFmtId="4" fontId="68" fillId="114" borderId="18" xfId="242" applyNumberFormat="1" applyFont="1" applyFill="1" applyBorder="1" applyAlignment="1">
      <alignment horizontal="centerContinuous" vertical="center" wrapText="1"/>
    </xf>
    <xf numFmtId="0" fontId="68" fillId="115" borderId="18" xfId="242" applyFont="1" applyFill="1" applyBorder="1" applyAlignment="1">
      <alignment horizontal="centerContinuous" vertical="center" wrapText="1"/>
    </xf>
    <xf numFmtId="4" fontId="68" fillId="115" borderId="18" xfId="242" applyNumberFormat="1" applyFont="1" applyFill="1" applyBorder="1" applyAlignment="1">
      <alignment horizontal="centerContinuous" vertical="center" wrapText="1"/>
    </xf>
    <xf numFmtId="0" fontId="52" fillId="0" borderId="0" xfId="18" applyFont="1" applyAlignment="1">
      <alignment horizontal="left" indent="2"/>
    </xf>
    <xf numFmtId="3" fontId="52" fillId="0" borderId="0" xfId="7" applyNumberFormat="1" applyFont="1" applyProtection="1">
      <protection locked="0"/>
    </xf>
    <xf numFmtId="4" fontId="65" fillId="0" borderId="0" xfId="7" applyNumberFormat="1" applyFont="1"/>
    <xf numFmtId="0" fontId="66" fillId="0" borderId="0" xfId="7" applyFont="1" applyAlignment="1">
      <alignment vertical="top"/>
    </xf>
    <xf numFmtId="2" fontId="0" fillId="0" borderId="0" xfId="239" applyNumberFormat="1" applyFont="1"/>
    <xf numFmtId="2" fontId="43" fillId="0" borderId="0" xfId="239" applyNumberFormat="1" applyFont="1"/>
    <xf numFmtId="2" fontId="43" fillId="0" borderId="0" xfId="239" applyNumberFormat="1" applyFont="1" applyFill="1"/>
    <xf numFmtId="43" fontId="43" fillId="0" borderId="0" xfId="239" applyFont="1" applyFill="1" applyBorder="1"/>
    <xf numFmtId="43" fontId="43" fillId="0" borderId="0" xfId="239" applyFont="1" applyFill="1"/>
    <xf numFmtId="43" fontId="43" fillId="0" borderId="0" xfId="239" applyFont="1"/>
    <xf numFmtId="3" fontId="92" fillId="0" borderId="0" xfId="114" applyNumberFormat="1" applyFont="1"/>
    <xf numFmtId="3" fontId="93" fillId="0" borderId="0" xfId="114" applyNumberFormat="1" applyFont="1"/>
    <xf numFmtId="0" fontId="149" fillId="0" borderId="18" xfId="242" applyFont="1" applyBorder="1" applyAlignment="1">
      <alignment horizontal="centerContinuous" vertical="center"/>
    </xf>
    <xf numFmtId="0" fontId="52" fillId="0" borderId="18" xfId="242" applyFont="1" applyBorder="1" applyAlignment="1">
      <alignment horizontal="centerContinuous" vertical="center"/>
    </xf>
    <xf numFmtId="4" fontId="52" fillId="0" borderId="18" xfId="242" applyNumberFormat="1" applyFont="1" applyBorder="1" applyAlignment="1">
      <alignment horizontal="centerContinuous" vertical="center"/>
    </xf>
    <xf numFmtId="0" fontId="51" fillId="0" borderId="0" xfId="0" applyFont="1"/>
    <xf numFmtId="3" fontId="42" fillId="34" borderId="0" xfId="7" applyNumberFormat="1" applyFont="1" applyFill="1" applyAlignment="1">
      <alignment horizontal="centerContinuous"/>
    </xf>
    <xf numFmtId="3" fontId="77" fillId="113" borderId="0" xfId="0" applyNumberFormat="1" applyFont="1" applyFill="1" applyAlignment="1">
      <alignment horizontal="centerContinuous"/>
    </xf>
    <xf numFmtId="0" fontId="0" fillId="113" borderId="0" xfId="0" applyFill="1" applyAlignment="1">
      <alignment horizontal="centerContinuous"/>
    </xf>
    <xf numFmtId="173" fontId="43" fillId="0" borderId="0" xfId="239" applyNumberFormat="1" applyFont="1"/>
    <xf numFmtId="3" fontId="53" fillId="118" borderId="18" xfId="1" applyNumberFormat="1" applyFont="1" applyFill="1" applyBorder="1"/>
    <xf numFmtId="4" fontId="53" fillId="118" borderId="18" xfId="1" applyNumberFormat="1" applyFont="1" applyFill="1" applyBorder="1"/>
    <xf numFmtId="3" fontId="53" fillId="119" borderId="18" xfId="1" applyNumberFormat="1" applyFont="1" applyFill="1" applyBorder="1"/>
    <xf numFmtId="4" fontId="53" fillId="119" borderId="18" xfId="1" applyNumberFormat="1" applyFont="1" applyFill="1" applyBorder="1"/>
    <xf numFmtId="0" fontId="55" fillId="0" borderId="0" xfId="242" applyFont="1" applyAlignment="1">
      <alignment horizontal="centerContinuous"/>
    </xf>
    <xf numFmtId="0" fontId="68" fillId="120" borderId="18" xfId="242" applyFont="1" applyFill="1" applyBorder="1" applyAlignment="1">
      <alignment horizontal="centerContinuous" vertical="center" wrapText="1"/>
    </xf>
    <xf numFmtId="4" fontId="68" fillId="120" borderId="18" xfId="242" applyNumberFormat="1" applyFont="1" applyFill="1" applyBorder="1" applyAlignment="1">
      <alignment horizontal="centerContinuous" vertical="center" wrapText="1"/>
    </xf>
    <xf numFmtId="0" fontId="68" fillId="30" borderId="18" xfId="242" applyFont="1" applyFill="1" applyBorder="1" applyAlignment="1">
      <alignment horizontal="center" vertical="center" wrapText="1"/>
    </xf>
    <xf numFmtId="4" fontId="68" fillId="30" borderId="18" xfId="242" applyNumberFormat="1" applyFont="1" applyFill="1" applyBorder="1" applyAlignment="1">
      <alignment horizontal="center" vertical="center" wrapText="1"/>
    </xf>
    <xf numFmtId="0" fontId="68" fillId="121" borderId="18" xfId="242" applyFont="1" applyFill="1" applyBorder="1" applyAlignment="1">
      <alignment horizontal="center" vertical="center" wrapText="1"/>
    </xf>
    <xf numFmtId="4" fontId="68" fillId="121" borderId="18" xfId="242" applyNumberFormat="1" applyFont="1" applyFill="1" applyBorder="1" applyAlignment="1">
      <alignment horizontal="center" vertical="center" wrapText="1"/>
    </xf>
    <xf numFmtId="0" fontId="68" fillId="118" borderId="18" xfId="242" applyFont="1" applyFill="1" applyBorder="1" applyAlignment="1">
      <alignment horizontal="center" vertical="center" wrapText="1"/>
    </xf>
    <xf numFmtId="4" fontId="68" fillId="118" borderId="18" xfId="242" applyNumberFormat="1" applyFont="1" applyFill="1" applyBorder="1" applyAlignment="1">
      <alignment horizontal="center" vertical="center" wrapText="1"/>
    </xf>
    <xf numFmtId="3" fontId="68" fillId="29" borderId="0" xfId="242" applyNumberFormat="1" applyFont="1" applyFill="1" applyAlignment="1">
      <alignment horizontal="right" indent="1"/>
    </xf>
    <xf numFmtId="4" fontId="68" fillId="29" borderId="0" xfId="242" applyNumberFormat="1" applyFont="1" applyFill="1" applyAlignment="1">
      <alignment horizontal="right" indent="1"/>
    </xf>
    <xf numFmtId="3" fontId="68" fillId="121" borderId="0" xfId="242" applyNumberFormat="1" applyFont="1" applyFill="1" applyAlignment="1">
      <alignment horizontal="right" indent="1"/>
    </xf>
    <xf numFmtId="4" fontId="68" fillId="121" borderId="0" xfId="242" applyNumberFormat="1" applyFont="1" applyFill="1" applyAlignment="1">
      <alignment horizontal="right" indent="1"/>
    </xf>
    <xf numFmtId="3" fontId="68" fillId="118" borderId="0" xfId="242" applyNumberFormat="1" applyFont="1" applyFill="1" applyAlignment="1">
      <alignment horizontal="right" indent="1"/>
    </xf>
    <xf numFmtId="4" fontId="68" fillId="118" borderId="0" xfId="242" applyNumberFormat="1" applyFont="1" applyFill="1" applyAlignment="1">
      <alignment horizontal="right" indent="1"/>
    </xf>
    <xf numFmtId="3" fontId="68" fillId="122" borderId="18" xfId="242" applyNumberFormat="1" applyFont="1" applyFill="1" applyBorder="1" applyAlignment="1">
      <alignment horizontal="right" vertical="center" indent="1"/>
    </xf>
    <xf numFmtId="4" fontId="68" fillId="122" borderId="18" xfId="242" applyNumberFormat="1" applyFont="1" applyFill="1" applyBorder="1" applyAlignment="1">
      <alignment horizontal="right" vertical="center" indent="1"/>
    </xf>
    <xf numFmtId="3" fontId="68" fillId="116" borderId="18" xfId="242" applyNumberFormat="1" applyFont="1" applyFill="1" applyBorder="1" applyAlignment="1">
      <alignment horizontal="right" vertical="center" indent="1"/>
    </xf>
    <xf numFmtId="4" fontId="68" fillId="116" borderId="18" xfId="242" applyNumberFormat="1" applyFont="1" applyFill="1" applyBorder="1" applyAlignment="1">
      <alignment horizontal="right" vertical="center" indent="1"/>
    </xf>
    <xf numFmtId="15" fontId="55" fillId="0" borderId="0" xfId="242" applyNumberFormat="1" applyFont="1" applyAlignment="1" applyProtection="1">
      <alignment horizontal="centerContinuous" vertical="center"/>
      <protection locked="0"/>
    </xf>
    <xf numFmtId="0" fontId="68" fillId="0" borderId="0" xfId="242" applyFont="1" applyAlignment="1">
      <alignment horizontal="centerContinuous" vertical="center"/>
    </xf>
    <xf numFmtId="4" fontId="68" fillId="0" borderId="0" xfId="242" applyNumberFormat="1" applyFont="1" applyAlignment="1">
      <alignment horizontal="centerContinuous" vertical="center"/>
    </xf>
    <xf numFmtId="3" fontId="69" fillId="111" borderId="31" xfId="7" applyNumberFormat="1" applyFont="1" applyFill="1" applyBorder="1" applyAlignment="1">
      <alignment vertical="top"/>
    </xf>
    <xf numFmtId="43" fontId="138" fillId="0" borderId="0" xfId="239" applyFont="1" applyAlignment="1">
      <alignment horizontal="right" indent="2"/>
    </xf>
    <xf numFmtId="49" fontId="55" fillId="29" borderId="0" xfId="17" applyNumberFormat="1" applyFont="1" applyFill="1" applyAlignment="1">
      <alignment horizontal="center" vertical="center" wrapText="1"/>
    </xf>
    <xf numFmtId="0" fontId="70" fillId="0" borderId="0" xfId="7" applyFont="1" applyAlignment="1">
      <alignment horizontal="center" vertical="top"/>
    </xf>
    <xf numFmtId="0" fontId="55" fillId="31" borderId="0" xfId="7" applyFont="1" applyFill="1" applyAlignment="1">
      <alignment horizontal="right" vertical="center"/>
    </xf>
    <xf numFmtId="0" fontId="55" fillId="31" borderId="0" xfId="7" applyFont="1" applyFill="1" applyAlignment="1">
      <alignment horizontal="center" vertical="center"/>
    </xf>
    <xf numFmtId="0" fontId="62" fillId="31" borderId="0" xfId="7" applyFont="1" applyFill="1" applyAlignment="1">
      <alignment horizontal="center" vertical="center"/>
    </xf>
    <xf numFmtId="0" fontId="55" fillId="30" borderId="0" xfId="7" applyFont="1" applyFill="1" applyAlignment="1">
      <alignment horizontal="center" vertical="center"/>
    </xf>
    <xf numFmtId="0" fontId="62" fillId="30" borderId="0" xfId="7" applyFont="1" applyFill="1" applyAlignment="1">
      <alignment horizontal="center" vertical="center"/>
    </xf>
    <xf numFmtId="0" fontId="52" fillId="0" borderId="0" xfId="7" applyFont="1"/>
    <xf numFmtId="0" fontId="62" fillId="0" borderId="0" xfId="7" applyFont="1"/>
    <xf numFmtId="0" fontId="52" fillId="0" borderId="0" xfId="7" applyFont="1" applyAlignment="1">
      <alignment horizontal="center" vertical="center"/>
    </xf>
    <xf numFmtId="0" fontId="52" fillId="31" borderId="0" xfId="7" applyFont="1" applyFill="1" applyAlignment="1">
      <alignment horizontal="center" vertical="center"/>
    </xf>
    <xf numFmtId="0" fontId="64" fillId="31" borderId="18" xfId="1" applyFont="1" applyFill="1" applyBorder="1" applyAlignment="1">
      <alignment horizontal="center" vertical="center" wrapText="1"/>
    </xf>
    <xf numFmtId="3" fontId="64" fillId="31" borderId="18" xfId="1" applyNumberFormat="1" applyFont="1" applyFill="1" applyBorder="1" applyAlignment="1">
      <alignment horizontal="center" vertical="center"/>
    </xf>
    <xf numFmtId="3" fontId="64" fillId="116" borderId="18" xfId="1" applyNumberFormat="1" applyFont="1" applyFill="1" applyBorder="1" applyAlignment="1">
      <alignment horizontal="center" vertical="center"/>
    </xf>
    <xf numFmtId="0" fontId="64" fillId="117" borderId="18" xfId="1" applyFont="1" applyFill="1" applyBorder="1" applyAlignment="1">
      <alignment horizontal="center" vertical="center"/>
    </xf>
    <xf numFmtId="0" fontId="72" fillId="0" borderId="0" xfId="1" applyFont="1" applyAlignment="1">
      <alignment horizontal="center" vertical="center"/>
    </xf>
    <xf numFmtId="0" fontId="57" fillId="0" borderId="0" xfId="17" applyFont="1" applyAlignment="1">
      <alignment horizontal="center"/>
    </xf>
    <xf numFmtId="0" fontId="55" fillId="0" borderId="0" xfId="1" applyFont="1" applyAlignment="1">
      <alignment horizontal="center" vertical="center"/>
    </xf>
    <xf numFmtId="0" fontId="62" fillId="0" borderId="0" xfId="17" applyFont="1" applyAlignment="1">
      <alignment horizontal="center"/>
    </xf>
    <xf numFmtId="0" fontId="53" fillId="0" borderId="0" xfId="7" applyFont="1" applyAlignment="1">
      <alignment horizontal="justify" wrapText="1"/>
    </xf>
    <xf numFmtId="0" fontId="52" fillId="0" borderId="0" xfId="7" applyFont="1" applyAlignment="1">
      <alignment horizontal="justify" wrapText="1"/>
    </xf>
    <xf numFmtId="0" fontId="101" fillId="0" borderId="0" xfId="0" quotePrefix="1" applyFont="1" applyAlignment="1">
      <alignment vertical="center" wrapText="1"/>
    </xf>
    <xf numFmtId="0" fontId="97" fillId="0" borderId="0" xfId="0" applyFont="1" applyAlignment="1">
      <alignment horizontal="center" vertical="center" wrapText="1"/>
    </xf>
    <xf numFmtId="0" fontId="97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68" fillId="29" borderId="18" xfId="0" applyFont="1" applyFill="1" applyBorder="1" applyAlignment="1">
      <alignment horizontal="center" vertical="center"/>
    </xf>
    <xf numFmtId="0" fontId="52" fillId="29" borderId="18" xfId="0" applyFont="1" applyFill="1" applyBorder="1" applyAlignment="1">
      <alignment horizontal="center" vertical="center"/>
    </xf>
    <xf numFmtId="0" fontId="68" fillId="29" borderId="18" xfId="0" applyFont="1" applyFill="1" applyBorder="1" applyAlignment="1">
      <alignment horizontal="center" vertical="center" wrapText="1"/>
    </xf>
    <xf numFmtId="0" fontId="52" fillId="29" borderId="18" xfId="0" applyFont="1" applyFill="1" applyBorder="1" applyAlignment="1">
      <alignment horizontal="center" vertical="center" wrapText="1"/>
    </xf>
    <xf numFmtId="0" fontId="77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7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8" fillId="29" borderId="18" xfId="242" applyFont="1" applyFill="1" applyBorder="1" applyAlignment="1">
      <alignment horizontal="center" vertical="center" wrapText="1"/>
    </xf>
    <xf numFmtId="0" fontId="52" fillId="29" borderId="18" xfId="242" applyFont="1" applyFill="1" applyBorder="1" applyAlignment="1">
      <alignment horizontal="center" vertical="center" wrapText="1"/>
    </xf>
    <xf numFmtId="0" fontId="77" fillId="29" borderId="24" xfId="18" applyFont="1" applyFill="1" applyBorder="1" applyAlignment="1">
      <alignment horizontal="center" vertical="center" wrapText="1"/>
    </xf>
    <xf numFmtId="0" fontId="77" fillId="29" borderId="28" xfId="18" applyFont="1" applyFill="1" applyBorder="1" applyAlignment="1">
      <alignment horizontal="center" vertical="center" wrapText="1"/>
    </xf>
    <xf numFmtId="0" fontId="77" fillId="29" borderId="25" xfId="18" applyFont="1" applyFill="1" applyBorder="1" applyAlignment="1">
      <alignment horizontal="center" vertical="center" wrapText="1"/>
    </xf>
    <xf numFmtId="0" fontId="68" fillId="29" borderId="30" xfId="18" applyFont="1" applyFill="1" applyBorder="1" applyAlignment="1">
      <alignment horizontal="center" vertical="center" wrapText="1"/>
    </xf>
    <xf numFmtId="0" fontId="68" fillId="29" borderId="29" xfId="18" applyFont="1" applyFill="1" applyBorder="1" applyAlignment="1">
      <alignment horizontal="center" vertical="center" wrapText="1"/>
    </xf>
    <xf numFmtId="0" fontId="77" fillId="29" borderId="0" xfId="18" applyFont="1" applyFill="1" applyAlignment="1">
      <alignment horizontal="center" vertical="center" wrapText="1"/>
    </xf>
    <xf numFmtId="0" fontId="77" fillId="29" borderId="20" xfId="18" applyFont="1" applyFill="1" applyBorder="1" applyAlignment="1">
      <alignment horizontal="center" vertical="center" wrapText="1"/>
    </xf>
    <xf numFmtId="0" fontId="85" fillId="0" borderId="0" xfId="18" applyFont="1" applyAlignment="1">
      <alignment horizontal="center" vertical="center"/>
    </xf>
    <xf numFmtId="0" fontId="85" fillId="0" borderId="0" xfId="17" applyFont="1" applyAlignment="1">
      <alignment horizontal="center" vertical="center"/>
    </xf>
    <xf numFmtId="0" fontId="62" fillId="0" borderId="0" xfId="17" applyFont="1" applyAlignment="1">
      <alignment horizontal="center" vertical="center"/>
    </xf>
    <xf numFmtId="0" fontId="85" fillId="0" borderId="18" xfId="17" applyFont="1" applyBorder="1" applyAlignment="1">
      <alignment horizontal="center" vertical="center"/>
    </xf>
    <xf numFmtId="0" fontId="62" fillId="0" borderId="18" xfId="17" applyFont="1" applyBorder="1" applyAlignment="1">
      <alignment horizontal="center" vertical="center"/>
    </xf>
    <xf numFmtId="49" fontId="68" fillId="29" borderId="18" xfId="17" applyNumberFormat="1" applyFont="1" applyFill="1" applyBorder="1" applyAlignment="1">
      <alignment horizontal="center" vertical="center" wrapText="1"/>
    </xf>
    <xf numFmtId="49" fontId="52" fillId="29" borderId="18" xfId="17" applyNumberFormat="1" applyFont="1" applyFill="1" applyBorder="1" applyAlignment="1">
      <alignment horizontal="center" vertical="center" wrapText="1"/>
    </xf>
    <xf numFmtId="3" fontId="68" fillId="29" borderId="18" xfId="17" applyNumberFormat="1" applyFont="1" applyFill="1" applyBorder="1" applyAlignment="1">
      <alignment horizontal="center" vertical="center" wrapText="1"/>
    </xf>
    <xf numFmtId="0" fontId="52" fillId="29" borderId="18" xfId="17" applyFont="1" applyFill="1" applyBorder="1" applyAlignment="1">
      <alignment horizontal="center" vertical="center" wrapText="1"/>
    </xf>
    <xf numFmtId="49" fontId="64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0" fontId="124" fillId="0" borderId="0" xfId="158" applyNumberFormat="1" applyFont="1" applyFill="1" applyBorder="1" applyAlignment="1"/>
    <xf numFmtId="4" fontId="135" fillId="112" borderId="22" xfId="18" applyNumberFormat="1" applyFont="1" applyFill="1" applyBorder="1" applyAlignment="1">
      <alignment horizontal="center" vertical="center"/>
    </xf>
    <xf numFmtId="4" fontId="135" fillId="112" borderId="0" xfId="18" applyNumberFormat="1" applyFont="1" applyFill="1" applyAlignment="1">
      <alignment horizontal="center" vertical="center"/>
    </xf>
    <xf numFmtId="4" fontId="135" fillId="112" borderId="23" xfId="18" applyNumberFormat="1" applyFont="1" applyFill="1" applyBorder="1" applyAlignment="1">
      <alignment horizontal="center" vertical="center"/>
    </xf>
    <xf numFmtId="4" fontId="135" fillId="112" borderId="19" xfId="18" applyNumberFormat="1" applyFont="1" applyFill="1" applyBorder="1" applyAlignment="1">
      <alignment horizontal="center" vertical="center"/>
    </xf>
    <xf numFmtId="4" fontId="135" fillId="112" borderId="20" xfId="18" applyNumberFormat="1" applyFont="1" applyFill="1" applyBorder="1" applyAlignment="1">
      <alignment horizontal="center" vertical="center"/>
    </xf>
    <xf numFmtId="4" fontId="135" fillId="112" borderId="21" xfId="18" applyNumberFormat="1" applyFont="1" applyFill="1" applyBorder="1" applyAlignment="1">
      <alignment horizontal="center" vertical="center"/>
    </xf>
    <xf numFmtId="0" fontId="53" fillId="0" borderId="18" xfId="17" applyFont="1" applyFill="1" applyBorder="1"/>
    <xf numFmtId="3" fontId="64" fillId="0" borderId="18" xfId="1" applyNumberFormat="1" applyFont="1" applyFill="1" applyBorder="1" applyAlignment="1">
      <alignment horizontal="center" vertical="center"/>
    </xf>
    <xf numFmtId="0" fontId="53" fillId="0" borderId="18" xfId="1" applyFont="1" applyFill="1" applyBorder="1" applyAlignment="1">
      <alignment horizontal="center" vertical="center"/>
    </xf>
    <xf numFmtId="4" fontId="53" fillId="0" borderId="18" xfId="1" applyNumberFormat="1" applyFont="1" applyFill="1" applyBorder="1"/>
    <xf numFmtId="4" fontId="64" fillId="0" borderId="18" xfId="1" applyNumberFormat="1" applyFont="1" applyFill="1" applyBorder="1" applyAlignment="1">
      <alignment vertical="center"/>
    </xf>
    <xf numFmtId="3" fontId="53" fillId="0" borderId="18" xfId="1" applyNumberFormat="1" applyFont="1" applyFill="1" applyBorder="1"/>
    <xf numFmtId="0" fontId="53" fillId="0" borderId="18" xfId="1" applyFont="1" applyFill="1" applyBorder="1" applyAlignment="1">
      <alignment horizontal="center"/>
    </xf>
    <xf numFmtId="0" fontId="53" fillId="0" borderId="0" xfId="17" applyFont="1" applyFill="1"/>
    <xf numFmtId="3" fontId="64" fillId="121" borderId="18" xfId="1" applyNumberFormat="1" applyFont="1" applyFill="1" applyBorder="1" applyAlignment="1">
      <alignment horizontal="center" vertical="center"/>
    </xf>
    <xf numFmtId="3" fontId="64" fillId="123" borderId="18" xfId="1" applyNumberFormat="1" applyFont="1" applyFill="1" applyBorder="1" applyAlignment="1">
      <alignment horizontal="center" vertical="center"/>
    </xf>
  </cellXfs>
  <cellStyles count="244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Moneda 2" xfId="243" xr:uid="{2D1A1E45-8C53-4EC2-86C7-56F6C85A859B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0.45901063585834362</c:v>
                </c:pt>
                <c:pt idx="1">
                  <c:v>0.12265167412137293</c:v>
                </c:pt>
                <c:pt idx="2">
                  <c:v>0.27271007723408835</c:v>
                </c:pt>
                <c:pt idx="3">
                  <c:v>0.1456276127861951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explosion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8974096842517393"/>
                  <c:y val="-0.213424842665806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9.0768499616560278E-2"/>
                  <c:y val="2.169880034819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733239</c:v>
                </c:pt>
                <c:pt idx="1">
                  <c:v>86980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66098700625384776"/>
          <c:y val="0.2036352469729539"/>
          <c:w val="0.31516225588921509"/>
          <c:h val="0.27684776070918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6379101</c:v>
                </c:pt>
                <c:pt idx="1">
                  <c:v>1519640</c:v>
                </c:pt>
                <c:pt idx="2">
                  <c:v>969706</c:v>
                </c:pt>
                <c:pt idx="3">
                  <c:v>323891</c:v>
                </c:pt>
                <c:pt idx="4">
                  <c:v>45619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1694259564259335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E-4098-B72E-839C502DE6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4576346</c:v>
                </c:pt>
                <c:pt idx="1" formatCode="#,##0">
                  <c:v>4661576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1518651</c:v>
                </c:pt>
                <c:pt idx="1">
                  <c:v>284753</c:v>
                </c:pt>
                <c:pt idx="2">
                  <c:v>271579</c:v>
                </c:pt>
                <c:pt idx="3">
                  <c:v>185881</c:v>
                </c:pt>
                <c:pt idx="4">
                  <c:v>339006</c:v>
                </c:pt>
                <c:pt idx="5">
                  <c:v>132316</c:v>
                </c:pt>
                <c:pt idx="6">
                  <c:v>574441</c:v>
                </c:pt>
                <c:pt idx="7">
                  <c:v>372282</c:v>
                </c:pt>
                <c:pt idx="8">
                  <c:v>1574327</c:v>
                </c:pt>
                <c:pt idx="9">
                  <c:v>944832</c:v>
                </c:pt>
                <c:pt idx="10">
                  <c:v>223135</c:v>
                </c:pt>
                <c:pt idx="11">
                  <c:v>689894</c:v>
                </c:pt>
                <c:pt idx="12">
                  <c:v>1149558</c:v>
                </c:pt>
                <c:pt idx="13">
                  <c:v>238233</c:v>
                </c:pt>
                <c:pt idx="14">
                  <c:v>132391</c:v>
                </c:pt>
                <c:pt idx="15">
                  <c:v>522764</c:v>
                </c:pt>
                <c:pt idx="16">
                  <c:v>66853</c:v>
                </c:pt>
                <c:pt idx="17">
                  <c:v>8699</c:v>
                </c:pt>
                <c:pt idx="18">
                  <c:v>8362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368935</xdr:colOff>
      <xdr:row>3</xdr:row>
      <xdr:rowOff>124643</xdr:rowOff>
    </xdr:from>
    <xdr:to>
      <xdr:col>5</xdr:col>
      <xdr:colOff>7678</xdr:colOff>
      <xdr:row>16</xdr:row>
      <xdr:rowOff>135741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8935" y="696143"/>
          <a:ext cx="5325168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Agosto 2024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1436631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424345"/>
          <a:ext cx="4651786" cy="11173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  <a:r>
              <a:rPr lang="es-ES" sz="16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es-ES" sz="16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10.208.300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+ 1,38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700868"/>
          <a:ext cx="4651786" cy="11173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12.828.770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+ 6,56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969374"/>
          <a:ext cx="4651786" cy="1119014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1.256,70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+ 5,11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247577"/>
          <a:ext cx="4651786" cy="11173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1.444,27 €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+ 4,99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57151</xdr:rowOff>
    </xdr:from>
    <xdr:to>
      <xdr:col>4</xdr:col>
      <xdr:colOff>1030492</xdr:colOff>
      <xdr:row>50</xdr:row>
      <xdr:rowOff>199759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506386"/>
          <a:ext cx="4651786" cy="1117520"/>
          <a:chOff x="717063" y="3533603"/>
          <a:chExt cx="4656829" cy="1117333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3"/>
            <a:ext cx="4175646" cy="463845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9.237.957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l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       + 1,31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AGOSTO 2024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3174</xdr:colOff>
      <xdr:row>2</xdr:row>
      <xdr:rowOff>133349</xdr:rowOff>
    </xdr:from>
    <xdr:to>
      <xdr:col>11</xdr:col>
      <xdr:colOff>1552574</xdr:colOff>
      <xdr:row>10</xdr:row>
      <xdr:rowOff>188979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647700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561974</xdr:colOff>
      <xdr:row>29</xdr:row>
      <xdr:rowOff>46036</xdr:rowOff>
    </xdr:from>
    <xdr:to>
      <xdr:col>19</xdr:col>
      <xdr:colOff>714374</xdr:colOff>
      <xdr:row>50</xdr:row>
      <xdr:rowOff>120650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  <sheetName val="tabla-5695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846.45157805000065</v>
          </cell>
          <cell r="D3">
            <v>0.10400572629414562</v>
          </cell>
          <cell r="E3">
            <v>0.10767294904062252</v>
          </cell>
        </row>
        <row r="4">
          <cell r="A4">
            <v>2</v>
          </cell>
          <cell r="B4" t="str">
            <v>CATALUÑA</v>
          </cell>
          <cell r="C4">
            <v>2193.0903677400011</v>
          </cell>
          <cell r="D4">
            <v>0.10570484730873919</v>
          </cell>
          <cell r="E4">
            <v>0.10767294904062252</v>
          </cell>
        </row>
        <row r="5">
          <cell r="A5">
            <v>3</v>
          </cell>
          <cell r="B5" t="str">
            <v>GALICIA</v>
          </cell>
          <cell r="C5">
            <v>786.58085319999964</v>
          </cell>
          <cell r="D5">
            <v>0.10316008181312664</v>
          </cell>
          <cell r="E5">
            <v>0.10767294904062252</v>
          </cell>
        </row>
        <row r="6">
          <cell r="A6">
            <v>4</v>
          </cell>
          <cell r="B6" t="str">
            <v>ANDALUCÍA</v>
          </cell>
          <cell r="C6">
            <v>1741.74512628</v>
          </cell>
          <cell r="D6">
            <v>0.11019388317645551</v>
          </cell>
          <cell r="E6">
            <v>0.10767294904062252</v>
          </cell>
        </row>
        <row r="7">
          <cell r="A7">
            <v>5</v>
          </cell>
          <cell r="B7" t="str">
            <v>ASTURIAS</v>
          </cell>
          <cell r="C7">
            <v>418.86542137999976</v>
          </cell>
          <cell r="D7">
            <v>9.45333917377702E-2</v>
          </cell>
          <cell r="E7">
            <v>0.10767294904062252</v>
          </cell>
        </row>
        <row r="8">
          <cell r="A8">
            <v>6</v>
          </cell>
          <cell r="B8" t="str">
            <v>CANTABRIA</v>
          </cell>
          <cell r="C8">
            <v>182.47767103000007</v>
          </cell>
          <cell r="D8">
            <v>0.10578478284745008</v>
          </cell>
          <cell r="E8">
            <v>0.10767294904062252</v>
          </cell>
        </row>
        <row r="9">
          <cell r="A9">
            <v>7</v>
          </cell>
          <cell r="B9" t="str">
            <v>RIOJA (LA)</v>
          </cell>
          <cell r="C9">
            <v>85.340911380000009</v>
          </cell>
          <cell r="D9">
            <v>0.11226564506037406</v>
          </cell>
          <cell r="E9">
            <v>0.10767294904062252</v>
          </cell>
        </row>
        <row r="10">
          <cell r="A10">
            <v>8</v>
          </cell>
          <cell r="B10" t="str">
            <v>MURCIA</v>
          </cell>
          <cell r="C10">
            <v>271.41182997999999</v>
          </cell>
          <cell r="D10">
            <v>0.11169432083654085</v>
          </cell>
          <cell r="E10">
            <v>0.10767294904062252</v>
          </cell>
        </row>
        <row r="11">
          <cell r="A11">
            <v>9</v>
          </cell>
          <cell r="B11" t="str">
            <v>C. VALENCIANA</v>
          </cell>
          <cell r="C11">
            <v>1130.95373505</v>
          </cell>
          <cell r="D11">
            <v>0.10863327963894309</v>
          </cell>
          <cell r="E11">
            <v>0.10767294904062252</v>
          </cell>
        </row>
        <row r="12">
          <cell r="A12">
            <v>10</v>
          </cell>
          <cell r="B12" t="str">
            <v>ARAGÓN</v>
          </cell>
          <cell r="C12">
            <v>390.52688735000021</v>
          </cell>
          <cell r="D12">
            <v>0.10562804543619464</v>
          </cell>
          <cell r="E12">
            <v>0.10767294904062252</v>
          </cell>
        </row>
        <row r="13">
          <cell r="A13">
            <v>11</v>
          </cell>
          <cell r="B13" t="str">
            <v>CASTILLA - LA MANCHA</v>
          </cell>
          <cell r="C13">
            <v>425.99697166999994</v>
          </cell>
          <cell r="D13">
            <v>0.11176876935854385</v>
          </cell>
          <cell r="E13">
            <v>0.10767294904062252</v>
          </cell>
        </row>
        <row r="14">
          <cell r="A14">
            <v>12</v>
          </cell>
          <cell r="B14" t="str">
            <v>CANARIAS</v>
          </cell>
          <cell r="C14">
            <v>382.39828266000046</v>
          </cell>
          <cell r="D14">
            <v>0.11356497870060012</v>
          </cell>
          <cell r="E14">
            <v>0.10767294904062252</v>
          </cell>
        </row>
        <row r="15">
          <cell r="A15">
            <v>13</v>
          </cell>
          <cell r="B15" t="str">
            <v>NAVARRA</v>
          </cell>
          <cell r="C15">
            <v>195.21821834999994</v>
          </cell>
          <cell r="D15">
            <v>0.10969191428898961</v>
          </cell>
          <cell r="E15">
            <v>0.10767294904062252</v>
          </cell>
        </row>
        <row r="16">
          <cell r="A16">
            <v>14</v>
          </cell>
          <cell r="B16" t="str">
            <v>EXTREMADURA</v>
          </cell>
          <cell r="C16">
            <v>233.83142725999991</v>
          </cell>
          <cell r="D16">
            <v>0.1082798701357981</v>
          </cell>
          <cell r="E16">
            <v>0.10767294904062252</v>
          </cell>
        </row>
        <row r="17">
          <cell r="A17">
            <v>15</v>
          </cell>
          <cell r="B17" t="str">
            <v>ILLES BALEARS</v>
          </cell>
          <cell r="C17">
            <v>226.51709337000003</v>
          </cell>
          <cell r="D17">
            <v>0.11142549830716719</v>
          </cell>
          <cell r="E17">
            <v>0.10767294904062252</v>
          </cell>
        </row>
        <row r="18">
          <cell r="A18">
            <v>16</v>
          </cell>
          <cell r="B18" t="str">
            <v>MADRID</v>
          </cell>
          <cell r="C18">
            <v>1703.6254542499987</v>
          </cell>
          <cell r="D18">
            <v>0.1114825520381133</v>
          </cell>
          <cell r="E18">
            <v>0.10767294904062252</v>
          </cell>
        </row>
        <row r="19">
          <cell r="A19">
            <v>17</v>
          </cell>
          <cell r="B19" t="str">
            <v>CASTILLA Y LEÓN</v>
          </cell>
          <cell r="C19">
            <v>738.68598454000028</v>
          </cell>
          <cell r="D19">
            <v>0.10586657954392065</v>
          </cell>
          <cell r="E19">
            <v>0.10767294904062252</v>
          </cell>
        </row>
        <row r="20">
          <cell r="A20">
            <v>18</v>
          </cell>
          <cell r="B20" t="str">
            <v>CEUTA</v>
          </cell>
          <cell r="C20">
            <v>10.803489300000008</v>
          </cell>
          <cell r="D20">
            <v>0.11318096010844836</v>
          </cell>
          <cell r="E20">
            <v>0.10767294904062252</v>
          </cell>
        </row>
        <row r="21">
          <cell r="A21">
            <v>19</v>
          </cell>
          <cell r="B21" t="str">
            <v>MELILLA</v>
          </cell>
          <cell r="C21">
            <v>9.8187165399999987</v>
          </cell>
          <cell r="D21">
            <v>0.1306691852578683</v>
          </cell>
          <cell r="E21">
            <v>0.10767294904062252</v>
          </cell>
        </row>
        <row r="26">
          <cell r="A26">
            <v>1</v>
          </cell>
          <cell r="B26" t="str">
            <v>PAÍS VASCO</v>
          </cell>
          <cell r="C26">
            <v>572247</v>
          </cell>
          <cell r="D26">
            <v>6.9169264986381762E-3</v>
          </cell>
          <cell r="E26">
            <v>9.7721919991555772E-3</v>
          </cell>
        </row>
        <row r="27">
          <cell r="A27">
            <v>2</v>
          </cell>
          <cell r="B27" t="str">
            <v>CATALUÑA</v>
          </cell>
          <cell r="C27">
            <v>1766648</v>
          </cell>
          <cell r="D27">
            <v>8.4839129893719001E-3</v>
          </cell>
          <cell r="E27">
            <v>9.7721919991555772E-3</v>
          </cell>
        </row>
        <row r="28">
          <cell r="A28">
            <v>3</v>
          </cell>
          <cell r="B28" t="str">
            <v>GALICIA</v>
          </cell>
          <cell r="C28">
            <v>770486</v>
          </cell>
          <cell r="D28">
            <v>2.8504638837114626E-3</v>
          </cell>
          <cell r="E28">
            <v>9.7721919991555772E-3</v>
          </cell>
        </row>
        <row r="29">
          <cell r="A29">
            <v>4</v>
          </cell>
          <cell r="B29" t="str">
            <v>ANDALUCÍA</v>
          </cell>
          <cell r="C29">
            <v>1630708</v>
          </cell>
          <cell r="D29">
            <v>1.1620520404770351E-2</v>
          </cell>
          <cell r="E29">
            <v>9.7721919991555772E-3</v>
          </cell>
        </row>
        <row r="30">
          <cell r="A30">
            <v>5</v>
          </cell>
          <cell r="B30" t="str">
            <v>ASTURIAS</v>
          </cell>
          <cell r="C30">
            <v>299610</v>
          </cell>
          <cell r="D30">
            <v>-8.2705814085337614E-4</v>
          </cell>
          <cell r="E30">
            <v>9.7721919991555772E-3</v>
          </cell>
        </row>
        <row r="31">
          <cell r="A31">
            <v>6</v>
          </cell>
          <cell r="B31" t="str">
            <v>CANTABRIA</v>
          </cell>
          <cell r="C31">
            <v>144593</v>
          </cell>
          <cell r="D31">
            <v>6.96412777781652E-3</v>
          </cell>
          <cell r="E31">
            <v>9.7721919991555772E-3</v>
          </cell>
        </row>
        <row r="32">
          <cell r="A32">
            <v>7</v>
          </cell>
          <cell r="B32" t="str">
            <v>RIOJA (LA)</v>
          </cell>
          <cell r="C32">
            <v>72385</v>
          </cell>
          <cell r="D32">
            <v>1.1486382627894365E-2</v>
          </cell>
          <cell r="E32">
            <v>9.7721919991555772E-3</v>
          </cell>
        </row>
        <row r="33">
          <cell r="A33">
            <v>8</v>
          </cell>
          <cell r="B33" t="str">
            <v>MURCIA</v>
          </cell>
          <cell r="C33">
            <v>256526</v>
          </cell>
          <cell r="D33">
            <v>1.1274668264568355E-2</v>
          </cell>
          <cell r="E33">
            <v>9.7721919991555772E-3</v>
          </cell>
        </row>
        <row r="34">
          <cell r="A34">
            <v>9</v>
          </cell>
          <cell r="B34" t="str">
            <v>C. VALENCIANA</v>
          </cell>
          <cell r="C34">
            <v>1027235</v>
          </cell>
          <cell r="D34">
            <v>1.0366924200473138E-2</v>
          </cell>
          <cell r="E34">
            <v>9.7721919991555772E-3</v>
          </cell>
        </row>
        <row r="35">
          <cell r="A35">
            <v>10</v>
          </cell>
          <cell r="B35" t="str">
            <v>ARAGÓN</v>
          </cell>
          <cell r="C35">
            <v>308943</v>
          </cell>
          <cell r="D35">
            <v>6.6962540079769095E-3</v>
          </cell>
          <cell r="E35">
            <v>9.7721919991555772E-3</v>
          </cell>
        </row>
        <row r="36">
          <cell r="A36">
            <v>11</v>
          </cell>
          <cell r="B36" t="str">
            <v>CASTILLA - LA MANCHA</v>
          </cell>
          <cell r="C36">
            <v>384937</v>
          </cell>
          <cell r="D36">
            <v>1.1047169786542188E-2</v>
          </cell>
          <cell r="E36">
            <v>9.7721919991555772E-3</v>
          </cell>
        </row>
        <row r="37">
          <cell r="A37">
            <v>12</v>
          </cell>
          <cell r="B37" t="str">
            <v>CANARIAS</v>
          </cell>
          <cell r="C37">
            <v>351642</v>
          </cell>
          <cell r="D37">
            <v>1.7694658609432423E-2</v>
          </cell>
          <cell r="E37">
            <v>9.7721919991555772E-3</v>
          </cell>
        </row>
        <row r="38">
          <cell r="A38">
            <v>13</v>
          </cell>
          <cell r="B38" t="str">
            <v>NAVARRA</v>
          </cell>
          <cell r="C38">
            <v>142525</v>
          </cell>
          <cell r="D38">
            <v>1.217234449013227E-2</v>
          </cell>
          <cell r="E38">
            <v>9.7721919991555772E-3</v>
          </cell>
        </row>
        <row r="39">
          <cell r="A39">
            <v>14</v>
          </cell>
          <cell r="B39" t="str">
            <v>EXTREMADURA</v>
          </cell>
          <cell r="C39">
            <v>234289</v>
          </cell>
          <cell r="D39">
            <v>7.594947596581747E-3</v>
          </cell>
          <cell r="E39">
            <v>9.7721919991555772E-3</v>
          </cell>
        </row>
        <row r="40">
          <cell r="A40">
            <v>15</v>
          </cell>
          <cell r="B40" t="str">
            <v>ILLES BALEARS</v>
          </cell>
          <cell r="C40">
            <v>203433</v>
          </cell>
          <cell r="D40">
            <v>1.1852772942054113E-2</v>
          </cell>
          <cell r="E40">
            <v>9.7721919991555772E-3</v>
          </cell>
        </row>
        <row r="41">
          <cell r="A41">
            <v>16</v>
          </cell>
          <cell r="B41" t="str">
            <v>MADRID</v>
          </cell>
          <cell r="C41">
            <v>1222868</v>
          </cell>
          <cell r="D41">
            <v>1.6904219402265275E-2</v>
          </cell>
          <cell r="E41">
            <v>9.7721919991555772E-3</v>
          </cell>
        </row>
        <row r="42">
          <cell r="A42">
            <v>17</v>
          </cell>
          <cell r="B42" t="str">
            <v>CASTILLA Y LEÓN</v>
          </cell>
          <cell r="C42">
            <v>619956</v>
          </cell>
          <cell r="D42">
            <v>5.6254136333553362E-3</v>
          </cell>
          <cell r="E42">
            <v>9.7721919991555772E-3</v>
          </cell>
        </row>
        <row r="43">
          <cell r="A43">
            <v>18</v>
          </cell>
          <cell r="B43" t="str">
            <v>CEUTA</v>
          </cell>
          <cell r="C43">
            <v>8991</v>
          </cell>
          <cell r="D43">
            <v>1.1816340310600859E-2</v>
          </cell>
          <cell r="E43">
            <v>9.7721919991555772E-3</v>
          </cell>
        </row>
        <row r="44">
          <cell r="A44">
            <v>19</v>
          </cell>
          <cell r="B44" t="str">
            <v>MELILLA</v>
          </cell>
          <cell r="C44">
            <v>8513</v>
          </cell>
          <cell r="D44">
            <v>2.4675012036591282E-2</v>
          </cell>
          <cell r="E44">
            <v>9.7721919991555772E-3</v>
          </cell>
        </row>
        <row r="49">
          <cell r="A49">
            <v>1</v>
          </cell>
          <cell r="B49" t="str">
            <v>PAÍS VASCO</v>
          </cell>
          <cell r="C49">
            <v>1547.5175544904287</v>
          </cell>
          <cell r="D49">
            <v>4.8041305236827592E-2</v>
          </cell>
          <cell r="E49">
            <v>4.9885730743512768E-2</v>
          </cell>
        </row>
        <row r="50">
          <cell r="A50">
            <v>2</v>
          </cell>
          <cell r="B50" t="str">
            <v>CATALUÑA</v>
          </cell>
          <cell r="C50">
            <v>1300.7207528304148</v>
          </cell>
          <cell r="D50">
            <v>5.0057655810609614E-2</v>
          </cell>
          <cell r="E50">
            <v>4.9885730743512768E-2</v>
          </cell>
        </row>
        <row r="51">
          <cell r="A51">
            <v>3</v>
          </cell>
          <cell r="B51" t="str">
            <v>GALICIA</v>
          </cell>
          <cell r="C51">
            <v>1070.4816474878257</v>
          </cell>
          <cell r="D51">
            <v>5.1687578112792565E-2</v>
          </cell>
          <cell r="E51">
            <v>4.9885730743512768E-2</v>
          </cell>
        </row>
        <row r="52">
          <cell r="A52">
            <v>4</v>
          </cell>
          <cell r="B52" t="str">
            <v>ANDALUCÍA</v>
          </cell>
          <cell r="C52">
            <v>1119.5180689420238</v>
          </cell>
          <cell r="D52">
            <v>5.1418349135048169E-2</v>
          </cell>
          <cell r="E52">
            <v>4.9885730743512768E-2</v>
          </cell>
        </row>
        <row r="53">
          <cell r="A53">
            <v>5</v>
          </cell>
          <cell r="B53" t="str">
            <v>ASTURIAS</v>
          </cell>
          <cell r="C53">
            <v>1462.2571791810756</v>
          </cell>
          <cell r="D53">
            <v>4.7706682683346768E-2</v>
          </cell>
          <cell r="E53">
            <v>4.9885730743512768E-2</v>
          </cell>
        </row>
        <row r="54">
          <cell r="A54">
            <v>6</v>
          </cell>
          <cell r="B54" t="str">
            <v>CANTABRIA</v>
          </cell>
          <cell r="C54">
            <v>1320.8312260515343</v>
          </cell>
          <cell r="D54">
            <v>4.9316117601035714E-2</v>
          </cell>
          <cell r="E54">
            <v>4.9885730743512768E-2</v>
          </cell>
        </row>
        <row r="55">
          <cell r="A55">
            <v>7</v>
          </cell>
          <cell r="B55" t="str">
            <v>RIOJA (LA)</v>
          </cell>
          <cell r="C55">
            <v>1238.3955400620653</v>
          </cell>
          <cell r="D55">
            <v>5.3566993643124894E-2</v>
          </cell>
          <cell r="E55">
            <v>4.9885730743512768E-2</v>
          </cell>
        </row>
        <row r="56">
          <cell r="A56">
            <v>8</v>
          </cell>
          <cell r="B56" t="str">
            <v>MURCIA</v>
          </cell>
          <cell r="C56">
            <v>1108.3201301208896</v>
          </cell>
          <cell r="D56">
            <v>5.1533400231857485E-2</v>
          </cell>
          <cell r="E56">
            <v>4.9885730743512768E-2</v>
          </cell>
        </row>
        <row r="57">
          <cell r="A57">
            <v>9</v>
          </cell>
          <cell r="B57" t="str">
            <v>C. VALENCIANA</v>
          </cell>
          <cell r="C57">
            <v>1153.6430143510258</v>
          </cell>
          <cell r="D57">
            <v>5.0406718858370558E-2</v>
          </cell>
          <cell r="E57">
            <v>4.9885730743512768E-2</v>
          </cell>
        </row>
        <row r="58">
          <cell r="A58">
            <v>10</v>
          </cell>
          <cell r="B58" t="str">
            <v>ARAGÓN</v>
          </cell>
          <cell r="C58">
            <v>1324.4746943451028</v>
          </cell>
          <cell r="D58">
            <v>5.0028220850832028E-2</v>
          </cell>
          <cell r="E58">
            <v>4.9885730743512768E-2</v>
          </cell>
        </row>
        <row r="59">
          <cell r="A59">
            <v>11</v>
          </cell>
          <cell r="B59" t="str">
            <v>CASTILLA - LA MANCHA</v>
          </cell>
          <cell r="C59">
            <v>1161.7567057676772</v>
          </cell>
          <cell r="D59">
            <v>5.3311294360009809E-2</v>
          </cell>
          <cell r="E59">
            <v>4.9885730743512768E-2</v>
          </cell>
        </row>
        <row r="60">
          <cell r="A60">
            <v>12</v>
          </cell>
          <cell r="B60" t="str">
            <v>CANARIAS</v>
          </cell>
          <cell r="C60">
            <v>1137.1159173087703</v>
          </cell>
          <cell r="D60">
            <v>4.9137334182025816E-2</v>
          </cell>
          <cell r="E60">
            <v>4.9885730743512768E-2</v>
          </cell>
        </row>
        <row r="61">
          <cell r="A61">
            <v>13</v>
          </cell>
          <cell r="B61" t="str">
            <v>NAVARRA</v>
          </cell>
          <cell r="C61">
            <v>1433.914118018982</v>
          </cell>
          <cell r="D61">
            <v>4.8974936027501803E-2</v>
          </cell>
          <cell r="E61">
            <v>4.9885730743512768E-2</v>
          </cell>
        </row>
        <row r="62">
          <cell r="A62">
            <v>14</v>
          </cell>
          <cell r="B62" t="str">
            <v>EXTREMADURA</v>
          </cell>
          <cell r="C62">
            <v>1050.3357679182325</v>
          </cell>
          <cell r="D62">
            <v>5.6071476406156506E-2</v>
          </cell>
          <cell r="E62">
            <v>4.9885730743512768E-2</v>
          </cell>
        </row>
        <row r="63">
          <cell r="A63">
            <v>15</v>
          </cell>
          <cell r="B63" t="str">
            <v>ILLES BALEARS</v>
          </cell>
          <cell r="C63">
            <v>1166.0378764813618</v>
          </cell>
          <cell r="D63">
            <v>4.9395821806375473E-2</v>
          </cell>
          <cell r="E63">
            <v>4.9885730743512768E-2</v>
          </cell>
        </row>
        <row r="64">
          <cell r="A64">
            <v>16</v>
          </cell>
          <cell r="B64" t="str">
            <v>MADRID</v>
          </cell>
          <cell r="C64">
            <v>1455.3047064755867</v>
          </cell>
          <cell r="D64">
            <v>4.7123568006640637E-2</v>
          </cell>
          <cell r="E64">
            <v>4.9885730743512768E-2</v>
          </cell>
        </row>
        <row r="65">
          <cell r="A65">
            <v>17</v>
          </cell>
          <cell r="B65" t="str">
            <v>CASTILLA Y LEÓN</v>
          </cell>
          <cell r="C65">
            <v>1249.2763608956711</v>
          </cell>
          <cell r="D65">
            <v>5.0727655295831342E-2</v>
          </cell>
          <cell r="E65">
            <v>4.9885730743512768E-2</v>
          </cell>
        </row>
        <row r="66">
          <cell r="A66">
            <v>18</v>
          </cell>
          <cell r="B66" t="str">
            <v>CEUTA</v>
          </cell>
          <cell r="C66">
            <v>1268.3171231971812</v>
          </cell>
          <cell r="D66">
            <v>5.4748553092171637E-2</v>
          </cell>
          <cell r="E66">
            <v>4.9885730743512768E-2</v>
          </cell>
        </row>
        <row r="67">
          <cell r="A67">
            <v>19</v>
          </cell>
          <cell r="B67" t="str">
            <v>MELILLA</v>
          </cell>
          <cell r="C67">
            <v>1215.7771774193548</v>
          </cell>
          <cell r="D67">
            <v>5.5845265516779374E-2</v>
          </cell>
          <cell r="E67">
            <v>4.9885730743512768E-2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topLeftCell="A6" zoomScale="85" zoomScaleNormal="85" workbookViewId="0">
      <selection activeCell="K29" sqref="K29"/>
    </sheetView>
  </sheetViews>
  <sheetFormatPr baseColWidth="10" defaultRowHeight="15"/>
  <cols>
    <col min="1" max="1" width="13.85546875" customWidth="1"/>
    <col min="3" max="3" width="26.28515625" customWidth="1"/>
    <col min="4" max="4" width="13.7109375" customWidth="1"/>
    <col min="5" max="5" width="20" customWidth="1"/>
  </cols>
  <sheetData>
    <row r="1" spans="1:18">
      <c r="A1" s="13"/>
      <c r="B1" s="13"/>
      <c r="C1" s="13"/>
      <c r="D1" s="13"/>
      <c r="E1" s="13"/>
    </row>
    <row r="2" spans="1:18">
      <c r="A2" s="13"/>
      <c r="B2" s="13"/>
      <c r="C2" s="13"/>
      <c r="D2" s="13"/>
      <c r="E2" s="13"/>
    </row>
    <row r="3" spans="1:18">
      <c r="A3" s="13"/>
      <c r="B3" s="13"/>
      <c r="C3" s="13"/>
      <c r="D3" s="13"/>
      <c r="E3" s="13"/>
    </row>
    <row r="4" spans="1:18" ht="15.75">
      <c r="A4" s="13"/>
      <c r="B4" s="13"/>
      <c r="C4" s="13"/>
      <c r="D4" s="13"/>
      <c r="E4" s="13"/>
      <c r="H4" s="7"/>
    </row>
    <row r="5" spans="1:18">
      <c r="A5" s="13"/>
      <c r="B5" s="13"/>
      <c r="C5" s="13"/>
      <c r="D5" s="13"/>
      <c r="E5" s="13"/>
    </row>
    <row r="6" spans="1:18">
      <c r="A6" s="13"/>
      <c r="B6" s="13"/>
      <c r="C6" s="13"/>
      <c r="D6" s="13"/>
      <c r="E6" s="13"/>
    </row>
    <row r="7" spans="1:18">
      <c r="A7" s="13"/>
      <c r="B7" s="13"/>
      <c r="C7" s="13"/>
      <c r="D7" s="13"/>
      <c r="E7" s="13"/>
    </row>
    <row r="8" spans="1:18">
      <c r="A8" s="13"/>
      <c r="B8" s="13"/>
      <c r="C8" s="13"/>
      <c r="D8" s="13"/>
      <c r="E8" s="13"/>
    </row>
    <row r="9" spans="1:18">
      <c r="A9" s="13"/>
      <c r="B9" s="13"/>
      <c r="C9" s="13"/>
      <c r="D9" s="13"/>
      <c r="E9" s="13"/>
    </row>
    <row r="10" spans="1:18">
      <c r="A10" s="13"/>
      <c r="B10" s="13"/>
      <c r="C10" s="13"/>
      <c r="D10" s="13"/>
      <c r="E10" s="13"/>
    </row>
    <row r="11" spans="1:18">
      <c r="A11" s="13"/>
      <c r="B11" s="13"/>
      <c r="C11" s="13"/>
      <c r="D11" s="13"/>
      <c r="E11" s="13"/>
      <c r="L11" s="134"/>
      <c r="M11" s="134"/>
    </row>
    <row r="12" spans="1:18">
      <c r="A12" s="13"/>
      <c r="B12" s="13"/>
      <c r="C12" s="13"/>
      <c r="D12" s="13"/>
      <c r="E12" s="13"/>
      <c r="L12" s="134"/>
      <c r="M12" s="134"/>
    </row>
    <row r="13" spans="1:18">
      <c r="A13" s="13"/>
      <c r="B13" s="13"/>
      <c r="C13" s="13"/>
      <c r="D13" s="13"/>
      <c r="E13" s="13"/>
      <c r="L13" s="134"/>
      <c r="M13" s="134"/>
    </row>
    <row r="14" spans="1:18">
      <c r="A14" s="13"/>
      <c r="B14" s="13"/>
      <c r="C14" s="13"/>
      <c r="D14" s="13"/>
      <c r="E14" s="13"/>
    </row>
    <row r="15" spans="1:18">
      <c r="A15" s="13"/>
      <c r="B15" s="13"/>
      <c r="C15" s="13"/>
      <c r="D15" s="13"/>
      <c r="E15" s="13"/>
    </row>
    <row r="16" spans="1:18" ht="15.75">
      <c r="A16" s="13"/>
      <c r="B16" s="13"/>
      <c r="C16" s="13"/>
      <c r="D16" s="13"/>
      <c r="E16" s="13"/>
      <c r="P16" s="138"/>
      <c r="Q16" s="139"/>
      <c r="R16" s="140"/>
    </row>
    <row r="17" spans="1:13">
      <c r="A17" s="13"/>
      <c r="B17" s="13"/>
      <c r="C17" s="13"/>
      <c r="D17" s="13"/>
      <c r="E17" s="13"/>
    </row>
    <row r="18" spans="1:13" ht="1.35" customHeight="1">
      <c r="A18" s="13"/>
      <c r="B18" s="13"/>
      <c r="C18" s="13"/>
      <c r="D18" s="13"/>
      <c r="E18" s="13"/>
      <c r="L18" s="139"/>
      <c r="M18" s="140"/>
    </row>
    <row r="19" spans="1:13">
      <c r="A19" s="13"/>
      <c r="B19" s="13"/>
      <c r="C19" s="13"/>
      <c r="D19" s="13"/>
      <c r="E19" s="13"/>
    </row>
    <row r="20" spans="1:13">
      <c r="A20" s="13"/>
      <c r="B20" s="13"/>
      <c r="C20" s="13"/>
      <c r="D20" s="13"/>
      <c r="E20" s="13"/>
    </row>
    <row r="21" spans="1:13">
      <c r="A21" s="13"/>
      <c r="B21" s="13"/>
      <c r="C21" s="13"/>
      <c r="D21" s="13"/>
      <c r="E21" s="13"/>
    </row>
    <row r="22" spans="1:13">
      <c r="A22" s="13"/>
      <c r="B22" s="13"/>
      <c r="C22" s="13"/>
      <c r="D22" s="13"/>
      <c r="E22" s="13"/>
    </row>
    <row r="23" spans="1:13">
      <c r="A23" s="13"/>
      <c r="B23" s="13"/>
      <c r="C23" s="13"/>
      <c r="D23" s="13"/>
      <c r="E23" s="13"/>
    </row>
    <row r="24" spans="1:13">
      <c r="A24" s="13"/>
      <c r="B24" s="13"/>
      <c r="C24" s="13"/>
      <c r="D24" s="13"/>
      <c r="E24" s="13"/>
    </row>
    <row r="25" spans="1:13">
      <c r="A25" s="13"/>
      <c r="B25" s="13"/>
      <c r="C25" s="13"/>
      <c r="D25" s="13"/>
      <c r="E25" s="13"/>
    </row>
    <row r="26" spans="1:13">
      <c r="A26" s="13"/>
      <c r="B26" s="13"/>
      <c r="C26" s="13"/>
      <c r="D26" s="13"/>
      <c r="E26" s="13"/>
    </row>
    <row r="27" spans="1:13">
      <c r="A27" s="13"/>
      <c r="B27" s="13"/>
      <c r="C27" s="13"/>
      <c r="D27" s="13"/>
      <c r="E27" s="13"/>
    </row>
    <row r="28" spans="1:13">
      <c r="A28" s="13"/>
      <c r="B28" s="13"/>
      <c r="C28" s="13"/>
      <c r="D28" s="13"/>
      <c r="E28" s="13"/>
    </row>
    <row r="29" spans="1:13">
      <c r="A29" s="13"/>
      <c r="B29" s="13"/>
      <c r="C29" s="13"/>
      <c r="D29" s="13"/>
      <c r="E29" s="13"/>
    </row>
    <row r="30" spans="1:13">
      <c r="A30" s="13"/>
      <c r="B30" s="13"/>
      <c r="C30" s="13"/>
      <c r="D30" s="13"/>
      <c r="E30" s="13"/>
    </row>
    <row r="31" spans="1:13">
      <c r="A31" s="13"/>
      <c r="B31" s="13"/>
      <c r="C31" s="13"/>
      <c r="D31" s="13"/>
      <c r="E31" s="13"/>
    </row>
    <row r="32" spans="1:13" ht="15.75">
      <c r="A32" s="13"/>
      <c r="B32" s="13"/>
      <c r="C32" s="13"/>
      <c r="D32" s="13"/>
      <c r="E32" s="13"/>
      <c r="I32" s="14"/>
    </row>
    <row r="33" spans="1:10" ht="15.75">
      <c r="A33" s="13"/>
      <c r="B33" s="13"/>
      <c r="C33" s="13"/>
      <c r="D33" s="13"/>
      <c r="E33" s="13"/>
      <c r="J33" s="138"/>
    </row>
    <row r="34" spans="1:10">
      <c r="A34" s="13"/>
      <c r="B34" s="13"/>
      <c r="C34" s="13"/>
      <c r="D34" s="13"/>
      <c r="E34" s="13"/>
    </row>
    <row r="35" spans="1:10">
      <c r="A35" s="13"/>
      <c r="B35" s="13"/>
      <c r="C35" s="13"/>
      <c r="D35" s="13"/>
      <c r="E35" s="13"/>
    </row>
    <row r="36" spans="1:10">
      <c r="A36" s="13"/>
      <c r="B36" s="13"/>
      <c r="C36" s="13"/>
      <c r="D36" s="13"/>
      <c r="E36" s="13"/>
    </row>
    <row r="37" spans="1:10">
      <c r="A37" s="13"/>
      <c r="B37" s="13"/>
      <c r="C37" s="13"/>
      <c r="D37" s="13"/>
      <c r="E37" s="13"/>
    </row>
    <row r="38" spans="1:10">
      <c r="A38" s="13"/>
      <c r="B38" s="13"/>
      <c r="C38" s="13"/>
      <c r="D38" s="13"/>
      <c r="E38" s="13"/>
    </row>
    <row r="39" spans="1:10">
      <c r="A39" s="13"/>
      <c r="B39" s="13"/>
      <c r="C39" s="13"/>
      <c r="D39" s="13"/>
      <c r="E39" s="13"/>
    </row>
    <row r="40" spans="1:10">
      <c r="A40" s="13"/>
      <c r="B40" s="13"/>
      <c r="C40" s="13"/>
      <c r="D40" s="13"/>
      <c r="E40" s="13"/>
    </row>
    <row r="41" spans="1:10">
      <c r="A41" s="13"/>
      <c r="B41" s="13"/>
      <c r="C41" s="13"/>
      <c r="D41" s="13"/>
      <c r="E41" s="13"/>
    </row>
    <row r="42" spans="1:10">
      <c r="A42" s="13"/>
      <c r="B42" s="13"/>
      <c r="C42" s="13"/>
      <c r="D42" s="13"/>
      <c r="E42" s="13"/>
    </row>
    <row r="43" spans="1:10">
      <c r="A43" s="13"/>
      <c r="B43" s="13"/>
      <c r="C43" s="13"/>
      <c r="D43" s="13"/>
      <c r="E43" s="13"/>
    </row>
    <row r="44" spans="1:10">
      <c r="A44" s="13"/>
      <c r="B44" s="13"/>
      <c r="C44" s="13"/>
      <c r="D44" s="13"/>
      <c r="E44" s="13"/>
    </row>
    <row r="45" spans="1:10" ht="15.75">
      <c r="A45" s="13"/>
      <c r="B45" s="13"/>
      <c r="C45" s="13"/>
      <c r="D45" s="13"/>
      <c r="E45" s="13"/>
      <c r="G45" s="138"/>
    </row>
    <row r="46" spans="1:10">
      <c r="A46" s="13"/>
      <c r="B46" s="13"/>
      <c r="C46" s="13"/>
      <c r="D46" s="13"/>
      <c r="E46" s="13"/>
    </row>
    <row r="47" spans="1:10">
      <c r="A47" s="13"/>
      <c r="B47" s="13"/>
      <c r="C47" s="13"/>
      <c r="D47" s="13"/>
      <c r="E47" s="13"/>
    </row>
    <row r="48" spans="1:10" ht="15.75">
      <c r="A48" s="13"/>
      <c r="B48" s="13"/>
      <c r="C48" s="13"/>
      <c r="D48" s="13"/>
      <c r="E48" s="13"/>
      <c r="G48" s="15"/>
      <c r="J48" s="15"/>
    </row>
    <row r="49" spans="1:14">
      <c r="A49" s="13"/>
      <c r="B49" s="13"/>
      <c r="C49" s="13"/>
      <c r="D49" s="13"/>
      <c r="E49" s="13"/>
    </row>
    <row r="50" spans="1:14" ht="15.75">
      <c r="A50" s="13"/>
      <c r="B50" s="13"/>
      <c r="C50" s="13"/>
      <c r="D50" s="13"/>
      <c r="E50" s="13"/>
      <c r="G50" s="15"/>
    </row>
    <row r="51" spans="1:14" ht="31.5" customHeight="1">
      <c r="A51" s="13"/>
      <c r="B51" s="13"/>
      <c r="C51" s="13"/>
      <c r="D51" s="13"/>
      <c r="E51" s="13"/>
      <c r="N51" s="327"/>
    </row>
    <row r="55" spans="1:14" ht="17.25">
      <c r="B55" s="446" t="s">
        <v>216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E7030-4665-4B58-AF66-6A3399619E74}">
  <sheetPr codeName="Hoja10">
    <pageSetUpPr autoPageBreaks="0" fitToPage="1"/>
  </sheetPr>
  <dimension ref="A1:HV129"/>
  <sheetViews>
    <sheetView showGridLines="0" showRowColHeaders="0" showOutlineSymbols="0" zoomScaleNormal="100" workbookViewId="0">
      <pane ySplit="9" topLeftCell="A78" activePane="bottomLeft" state="frozen"/>
      <selection activeCell="K51" sqref="K51"/>
      <selection pane="bottomLeft" activeCell="G96" sqref="G96"/>
    </sheetView>
  </sheetViews>
  <sheetFormatPr baseColWidth="10" defaultColWidth="11.42578125" defaultRowHeight="15.75"/>
  <cols>
    <col min="1" max="1" width="2.7109375" style="389" customWidth="1"/>
    <col min="2" max="2" width="8" style="395" customWidth="1"/>
    <col min="3" max="3" width="24.7109375" style="389" customWidth="1"/>
    <col min="4" max="9" width="15.7109375" style="389" customWidth="1"/>
    <col min="10" max="16384" width="11.42578125" style="389"/>
  </cols>
  <sheetData>
    <row r="1" spans="1:230" s="378" customFormat="1" ht="15.75" customHeight="1">
      <c r="B1" s="379"/>
      <c r="E1" s="380"/>
      <c r="G1" s="380"/>
      <c r="I1" s="380"/>
    </row>
    <row r="2" spans="1:230" s="378" customFormat="1">
      <c r="B2" s="379"/>
      <c r="E2" s="380"/>
      <c r="G2" s="380"/>
      <c r="I2" s="380"/>
    </row>
    <row r="3" spans="1:230" s="378" customFormat="1" ht="18.75">
      <c r="B3" s="381"/>
      <c r="C3" s="382" t="s">
        <v>46</v>
      </c>
      <c r="D3" s="383"/>
      <c r="E3" s="384"/>
      <c r="F3" s="383"/>
      <c r="G3" s="384"/>
      <c r="H3" s="383"/>
      <c r="I3" s="384"/>
    </row>
    <row r="4" spans="1:230" s="378" customFormat="1">
      <c r="B4" s="379"/>
      <c r="C4" s="385"/>
      <c r="D4" s="383"/>
      <c r="E4" s="384"/>
      <c r="F4" s="383"/>
      <c r="G4" s="384"/>
      <c r="H4" s="383"/>
      <c r="I4" s="384"/>
    </row>
    <row r="5" spans="1:230" s="378" customFormat="1" ht="18.75">
      <c r="B5" s="455" t="s">
        <v>227</v>
      </c>
      <c r="C5" s="386"/>
      <c r="D5" s="383"/>
      <c r="E5" s="384"/>
      <c r="F5" s="383"/>
      <c r="G5" s="384"/>
      <c r="H5" s="383"/>
      <c r="I5" s="384"/>
      <c r="K5" s="7" t="s">
        <v>168</v>
      </c>
    </row>
    <row r="6" spans="1:230" ht="9" customHeight="1">
      <c r="A6" s="387"/>
      <c r="B6" s="388"/>
      <c r="C6" s="443"/>
      <c r="D6" s="444"/>
      <c r="E6" s="445"/>
      <c r="F6" s="444"/>
      <c r="G6" s="445"/>
      <c r="H6" s="444"/>
      <c r="I6" s="445"/>
    </row>
    <row r="7" spans="1:230" ht="38.1" customHeight="1">
      <c r="A7" s="387"/>
      <c r="B7" s="511" t="s">
        <v>157</v>
      </c>
      <c r="C7" s="513" t="s">
        <v>47</v>
      </c>
      <c r="D7" s="427" t="s">
        <v>48</v>
      </c>
      <c r="E7" s="428"/>
      <c r="F7" s="429" t="s">
        <v>49</v>
      </c>
      <c r="G7" s="430"/>
      <c r="H7" s="456" t="s">
        <v>50</v>
      </c>
      <c r="I7" s="457"/>
    </row>
    <row r="8" spans="1:230" ht="36.75" customHeight="1">
      <c r="A8" s="387"/>
      <c r="B8" s="512"/>
      <c r="C8" s="514"/>
      <c r="D8" s="458" t="s">
        <v>7</v>
      </c>
      <c r="E8" s="459" t="s">
        <v>51</v>
      </c>
      <c r="F8" s="460" t="s">
        <v>7</v>
      </c>
      <c r="G8" s="461" t="s">
        <v>51</v>
      </c>
      <c r="H8" s="462" t="s">
        <v>7</v>
      </c>
      <c r="I8" s="463" t="s">
        <v>51</v>
      </c>
    </row>
    <row r="9" spans="1:230" ht="24" hidden="1" customHeight="1">
      <c r="B9" s="390"/>
      <c r="C9" s="391"/>
      <c r="D9" s="392"/>
      <c r="E9" s="393"/>
      <c r="F9" s="392"/>
      <c r="G9" s="393"/>
      <c r="H9" s="392"/>
      <c r="I9" s="393"/>
    </row>
    <row r="10" spans="1:230" s="399" customFormat="1" ht="18" customHeight="1">
      <c r="A10" s="394"/>
      <c r="B10" s="395"/>
      <c r="C10" s="396" t="s">
        <v>52</v>
      </c>
      <c r="D10" s="464">
        <v>207673</v>
      </c>
      <c r="E10" s="465">
        <v>1073.845747497267</v>
      </c>
      <c r="F10" s="466">
        <v>985494</v>
      </c>
      <c r="G10" s="467">
        <v>1306.0093141409279</v>
      </c>
      <c r="H10" s="468">
        <v>394481</v>
      </c>
      <c r="I10" s="469">
        <v>830.11697602672848</v>
      </c>
      <c r="J10" s="394"/>
      <c r="K10" s="394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4"/>
      <c r="AU10" s="394"/>
      <c r="AV10" s="394"/>
      <c r="AW10" s="394"/>
      <c r="AX10" s="394"/>
      <c r="AY10" s="394"/>
      <c r="AZ10" s="394"/>
      <c r="BA10" s="394"/>
      <c r="BB10" s="394"/>
      <c r="BC10" s="394"/>
      <c r="BD10" s="394"/>
      <c r="BE10" s="394"/>
      <c r="BF10" s="394"/>
      <c r="BG10" s="394"/>
      <c r="BH10" s="394"/>
      <c r="BI10" s="394"/>
      <c r="BJ10" s="394"/>
      <c r="BK10" s="394"/>
      <c r="BL10" s="394"/>
      <c r="BM10" s="394"/>
      <c r="BN10" s="394"/>
      <c r="BO10" s="394"/>
      <c r="BP10" s="394"/>
      <c r="BQ10" s="394"/>
      <c r="BR10" s="394"/>
      <c r="BS10" s="394"/>
      <c r="BT10" s="394"/>
      <c r="BU10" s="394"/>
      <c r="BV10" s="394"/>
      <c r="BW10" s="394"/>
      <c r="BX10" s="394"/>
      <c r="BY10" s="394"/>
      <c r="BZ10" s="394"/>
      <c r="CA10" s="394"/>
      <c r="CB10" s="394"/>
      <c r="CC10" s="394"/>
      <c r="CD10" s="394"/>
      <c r="CE10" s="394"/>
      <c r="CF10" s="394"/>
      <c r="CG10" s="394"/>
      <c r="CH10" s="394"/>
      <c r="CI10" s="394"/>
      <c r="CJ10" s="394"/>
      <c r="CK10" s="394"/>
      <c r="CL10" s="394"/>
      <c r="CM10" s="394"/>
      <c r="CN10" s="394"/>
      <c r="CO10" s="394"/>
      <c r="CP10" s="394"/>
      <c r="CQ10" s="394"/>
      <c r="CR10" s="394"/>
      <c r="CS10" s="394"/>
      <c r="CT10" s="394"/>
      <c r="CU10" s="394"/>
      <c r="CV10" s="394"/>
      <c r="CW10" s="394"/>
      <c r="CX10" s="394"/>
      <c r="CY10" s="394"/>
      <c r="CZ10" s="394"/>
      <c r="DA10" s="394"/>
      <c r="DB10" s="394"/>
      <c r="DC10" s="394"/>
      <c r="DD10" s="394"/>
      <c r="DE10" s="394"/>
      <c r="DF10" s="394"/>
      <c r="DG10" s="394"/>
      <c r="DH10" s="394"/>
      <c r="DI10" s="394"/>
      <c r="DJ10" s="394"/>
      <c r="DK10" s="394"/>
      <c r="DL10" s="394"/>
      <c r="DM10" s="394"/>
      <c r="DN10" s="394"/>
      <c r="DO10" s="394"/>
      <c r="DP10" s="394"/>
      <c r="DQ10" s="394"/>
      <c r="DR10" s="394"/>
      <c r="DS10" s="394"/>
      <c r="DT10" s="394"/>
      <c r="DU10" s="394"/>
      <c r="DV10" s="394"/>
      <c r="DW10" s="394"/>
      <c r="DX10" s="394"/>
      <c r="DY10" s="394"/>
      <c r="DZ10" s="394"/>
      <c r="EA10" s="394"/>
      <c r="EB10" s="394"/>
      <c r="EC10" s="394"/>
      <c r="ED10" s="394"/>
      <c r="EE10" s="394"/>
      <c r="EF10" s="394"/>
      <c r="EG10" s="394"/>
      <c r="EH10" s="394"/>
      <c r="EI10" s="394"/>
      <c r="EJ10" s="394"/>
      <c r="EK10" s="394"/>
      <c r="EL10" s="394"/>
      <c r="EM10" s="394"/>
      <c r="EN10" s="394"/>
      <c r="EO10" s="394"/>
      <c r="EP10" s="394"/>
      <c r="EQ10" s="394"/>
      <c r="ER10" s="394"/>
      <c r="ES10" s="394"/>
      <c r="ET10" s="394"/>
      <c r="EU10" s="394"/>
      <c r="EV10" s="394"/>
      <c r="EW10" s="394"/>
      <c r="EX10" s="394"/>
      <c r="EY10" s="394"/>
      <c r="EZ10" s="394"/>
      <c r="FA10" s="394"/>
      <c r="FB10" s="394"/>
      <c r="FC10" s="394"/>
      <c r="FD10" s="394"/>
      <c r="FE10" s="394"/>
      <c r="FF10" s="394"/>
      <c r="FG10" s="394"/>
      <c r="FH10" s="394"/>
      <c r="FI10" s="394"/>
      <c r="FJ10" s="394"/>
      <c r="FK10" s="394"/>
      <c r="FL10" s="394"/>
      <c r="FM10" s="394"/>
      <c r="FN10" s="394"/>
      <c r="FO10" s="394"/>
      <c r="FP10" s="394"/>
      <c r="FQ10" s="394"/>
      <c r="FR10" s="394"/>
      <c r="FS10" s="394"/>
      <c r="FT10" s="394"/>
      <c r="FU10" s="394"/>
      <c r="FV10" s="394"/>
      <c r="FW10" s="394"/>
      <c r="FX10" s="394"/>
      <c r="FY10" s="394"/>
      <c r="FZ10" s="394"/>
      <c r="GA10" s="394"/>
      <c r="GB10" s="394"/>
      <c r="GC10" s="394"/>
      <c r="GD10" s="394"/>
      <c r="GE10" s="394"/>
      <c r="GF10" s="394"/>
      <c r="GG10" s="394"/>
      <c r="GH10" s="394"/>
      <c r="GI10" s="394"/>
      <c r="GJ10" s="394"/>
      <c r="GK10" s="394"/>
      <c r="GL10" s="394"/>
      <c r="GM10" s="394"/>
      <c r="GN10" s="394"/>
      <c r="GO10" s="394"/>
      <c r="GP10" s="394"/>
      <c r="GQ10" s="394"/>
      <c r="GR10" s="394"/>
      <c r="GS10" s="394"/>
      <c r="GT10" s="394"/>
      <c r="GU10" s="394"/>
      <c r="GV10" s="394"/>
      <c r="GW10" s="394"/>
      <c r="GX10" s="394"/>
      <c r="GY10" s="394"/>
      <c r="GZ10" s="394"/>
      <c r="HA10" s="394"/>
      <c r="HB10" s="394"/>
      <c r="HC10" s="394"/>
      <c r="HD10" s="394"/>
      <c r="HE10" s="394"/>
      <c r="HF10" s="394"/>
      <c r="HG10" s="394"/>
      <c r="HH10" s="394"/>
      <c r="HI10" s="394"/>
      <c r="HJ10" s="394"/>
      <c r="HK10" s="394"/>
      <c r="HL10" s="394"/>
      <c r="HM10" s="394"/>
      <c r="HN10" s="394"/>
      <c r="HO10" s="394"/>
      <c r="HP10" s="394"/>
      <c r="HQ10" s="394"/>
      <c r="HR10" s="394"/>
      <c r="HS10" s="394"/>
      <c r="HT10" s="394"/>
      <c r="HU10" s="394"/>
      <c r="HV10" s="394"/>
    </row>
    <row r="11" spans="1:230" s="400" customFormat="1" ht="18" customHeight="1">
      <c r="B11" s="395">
        <v>4</v>
      </c>
      <c r="C11" s="401" t="s">
        <v>53</v>
      </c>
      <c r="D11" s="402">
        <v>10666</v>
      </c>
      <c r="E11" s="403">
        <v>1065.8569651228202</v>
      </c>
      <c r="F11" s="402">
        <v>70217</v>
      </c>
      <c r="G11" s="403">
        <v>1186.3359931355653</v>
      </c>
      <c r="H11" s="402">
        <v>28909</v>
      </c>
      <c r="I11" s="403">
        <v>758.30893285827949</v>
      </c>
    </row>
    <row r="12" spans="1:230" s="400" customFormat="1" ht="18" customHeight="1">
      <c r="B12" s="395">
        <v>11</v>
      </c>
      <c r="C12" s="401" t="s">
        <v>54</v>
      </c>
      <c r="D12" s="402">
        <v>34675</v>
      </c>
      <c r="E12" s="403">
        <v>1156.5507241528478</v>
      </c>
      <c r="F12" s="402">
        <v>126851</v>
      </c>
      <c r="G12" s="403">
        <v>1483.350589116365</v>
      </c>
      <c r="H12" s="402">
        <v>57007</v>
      </c>
      <c r="I12" s="403">
        <v>930.68970705351978</v>
      </c>
    </row>
    <row r="13" spans="1:230" s="400" customFormat="1" ht="18" customHeight="1">
      <c r="B13" s="395">
        <v>14</v>
      </c>
      <c r="C13" s="401" t="s">
        <v>55</v>
      </c>
      <c r="D13" s="402">
        <v>16005</v>
      </c>
      <c r="E13" s="403">
        <v>1011.0863167760075</v>
      </c>
      <c r="F13" s="402">
        <v>112572</v>
      </c>
      <c r="G13" s="403">
        <v>1203.7896158014426</v>
      </c>
      <c r="H13" s="402">
        <v>42884</v>
      </c>
      <c r="I13" s="403">
        <v>770.29772642477371</v>
      </c>
    </row>
    <row r="14" spans="1:230" s="400" customFormat="1" ht="18" customHeight="1">
      <c r="B14" s="395">
        <v>18</v>
      </c>
      <c r="C14" s="401" t="s">
        <v>56</v>
      </c>
      <c r="D14" s="402">
        <v>22694</v>
      </c>
      <c r="E14" s="403">
        <v>1078.1065770688285</v>
      </c>
      <c r="F14" s="402">
        <v>121913</v>
      </c>
      <c r="G14" s="403">
        <v>1233.3566012648362</v>
      </c>
      <c r="H14" s="402">
        <v>45104</v>
      </c>
      <c r="I14" s="403">
        <v>753.93602252571827</v>
      </c>
    </row>
    <row r="15" spans="1:230" s="400" customFormat="1" ht="18" customHeight="1">
      <c r="B15" s="395">
        <v>21</v>
      </c>
      <c r="C15" s="401" t="s">
        <v>57</v>
      </c>
      <c r="D15" s="402">
        <v>12511</v>
      </c>
      <c r="E15" s="403">
        <v>1014.1658516505476</v>
      </c>
      <c r="F15" s="402">
        <v>61263</v>
      </c>
      <c r="G15" s="403">
        <v>1332.4627519057181</v>
      </c>
      <c r="H15" s="402">
        <v>25073</v>
      </c>
      <c r="I15" s="403">
        <v>852.35705140988318</v>
      </c>
    </row>
    <row r="16" spans="1:230" s="400" customFormat="1" ht="18" customHeight="1">
      <c r="B16" s="395">
        <v>23</v>
      </c>
      <c r="C16" s="401" t="s">
        <v>58</v>
      </c>
      <c r="D16" s="402">
        <v>21585</v>
      </c>
      <c r="E16" s="403">
        <v>1002.9962983553393</v>
      </c>
      <c r="F16" s="402">
        <v>84753</v>
      </c>
      <c r="G16" s="403">
        <v>1193.9932663150564</v>
      </c>
      <c r="H16" s="402">
        <v>35858</v>
      </c>
      <c r="I16" s="403">
        <v>794.23750125495008</v>
      </c>
    </row>
    <row r="17" spans="1:230" s="400" customFormat="1" ht="18" customHeight="1">
      <c r="B17" s="395">
        <v>29</v>
      </c>
      <c r="C17" s="401" t="s">
        <v>59</v>
      </c>
      <c r="D17" s="402">
        <v>30221</v>
      </c>
      <c r="E17" s="403">
        <v>1137.8638139042384</v>
      </c>
      <c r="F17" s="402">
        <v>176929</v>
      </c>
      <c r="G17" s="403">
        <v>1317.4659110716725</v>
      </c>
      <c r="H17" s="402">
        <v>67661</v>
      </c>
      <c r="I17" s="403">
        <v>826.15922702886462</v>
      </c>
    </row>
    <row r="18" spans="1:230" s="400" customFormat="1" ht="18" customHeight="1">
      <c r="B18" s="395">
        <v>41</v>
      </c>
      <c r="C18" s="401" t="s">
        <v>60</v>
      </c>
      <c r="D18" s="402">
        <v>59316</v>
      </c>
      <c r="E18" s="403">
        <v>1047.9915641648122</v>
      </c>
      <c r="F18" s="402">
        <v>230996</v>
      </c>
      <c r="G18" s="403">
        <v>1358.4675579230807</v>
      </c>
      <c r="H18" s="402">
        <v>91985</v>
      </c>
      <c r="I18" s="403">
        <v>866.43408773169529</v>
      </c>
    </row>
    <row r="19" spans="1:230" s="400" customFormat="1" ht="18" hidden="1" customHeight="1">
      <c r="B19" s="395"/>
      <c r="C19" s="401"/>
      <c r="D19" s="402"/>
      <c r="E19" s="403"/>
      <c r="F19" s="402"/>
      <c r="G19" s="403"/>
      <c r="H19" s="402"/>
      <c r="I19" s="403"/>
    </row>
    <row r="20" spans="1:230" s="399" customFormat="1" ht="18" customHeight="1">
      <c r="A20" s="394"/>
      <c r="B20" s="395"/>
      <c r="C20" s="396" t="s">
        <v>61</v>
      </c>
      <c r="D20" s="464">
        <v>21661</v>
      </c>
      <c r="E20" s="465">
        <v>1219.8106851022576</v>
      </c>
      <c r="F20" s="466">
        <v>207957</v>
      </c>
      <c r="G20" s="467">
        <v>1516.5128629476289</v>
      </c>
      <c r="H20" s="468">
        <v>72972</v>
      </c>
      <c r="I20" s="469">
        <v>944.75782395987517</v>
      </c>
      <c r="J20" s="394"/>
      <c r="K20" s="394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  <c r="AU20" s="394"/>
      <c r="AV20" s="394"/>
      <c r="AW20" s="394"/>
      <c r="AX20" s="394"/>
      <c r="AY20" s="394"/>
      <c r="AZ20" s="394"/>
      <c r="BA20" s="394"/>
      <c r="BB20" s="394"/>
      <c r="BC20" s="394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4"/>
      <c r="CS20" s="394"/>
      <c r="CT20" s="394"/>
      <c r="CU20" s="394"/>
      <c r="CV20" s="394"/>
      <c r="CW20" s="394"/>
      <c r="CX20" s="394"/>
      <c r="CY20" s="394"/>
      <c r="CZ20" s="394"/>
      <c r="DA20" s="394"/>
      <c r="DB20" s="394"/>
      <c r="DC20" s="394"/>
      <c r="DD20" s="394"/>
      <c r="DE20" s="394"/>
      <c r="DF20" s="394"/>
      <c r="DG20" s="394"/>
      <c r="DH20" s="394"/>
      <c r="DI20" s="394"/>
      <c r="DJ20" s="394"/>
      <c r="DK20" s="394"/>
      <c r="DL20" s="394"/>
      <c r="DM20" s="394"/>
      <c r="DN20" s="394"/>
      <c r="DO20" s="394"/>
      <c r="DP20" s="394"/>
      <c r="DQ20" s="394"/>
      <c r="DR20" s="394"/>
      <c r="DS20" s="394"/>
      <c r="DT20" s="394"/>
      <c r="DU20" s="394"/>
      <c r="DV20" s="394"/>
      <c r="DW20" s="394"/>
      <c r="DX20" s="394"/>
      <c r="DY20" s="394"/>
      <c r="DZ20" s="394"/>
      <c r="EA20" s="394"/>
      <c r="EB20" s="394"/>
      <c r="EC20" s="394"/>
      <c r="ED20" s="394"/>
      <c r="EE20" s="394"/>
      <c r="EF20" s="394"/>
      <c r="EG20" s="394"/>
      <c r="EH20" s="394"/>
      <c r="EI20" s="394"/>
      <c r="EJ20" s="394"/>
      <c r="EK20" s="394"/>
      <c r="EL20" s="394"/>
      <c r="EM20" s="394"/>
      <c r="EN20" s="394"/>
      <c r="EO20" s="394"/>
      <c r="EP20" s="394"/>
      <c r="EQ20" s="394"/>
      <c r="ER20" s="394"/>
      <c r="ES20" s="394"/>
      <c r="ET20" s="394"/>
      <c r="EU20" s="394"/>
      <c r="EV20" s="394"/>
      <c r="EW20" s="394"/>
      <c r="EX20" s="394"/>
      <c r="EY20" s="394"/>
      <c r="EZ20" s="394"/>
      <c r="FA20" s="394"/>
      <c r="FB20" s="394"/>
      <c r="FC20" s="394"/>
      <c r="FD20" s="394"/>
      <c r="FE20" s="394"/>
      <c r="FF20" s="394"/>
      <c r="FG20" s="394"/>
      <c r="FH20" s="394"/>
      <c r="FI20" s="394"/>
      <c r="FJ20" s="394"/>
      <c r="FK20" s="394"/>
      <c r="FL20" s="394"/>
      <c r="FM20" s="394"/>
      <c r="FN20" s="394"/>
      <c r="FO20" s="394"/>
      <c r="FP20" s="394"/>
      <c r="FQ20" s="394"/>
      <c r="FR20" s="394"/>
      <c r="FS20" s="394"/>
      <c r="FT20" s="394"/>
      <c r="FU20" s="394"/>
      <c r="FV20" s="394"/>
      <c r="FW20" s="394"/>
      <c r="FX20" s="394"/>
      <c r="FY20" s="394"/>
      <c r="FZ20" s="394"/>
      <c r="GA20" s="394"/>
      <c r="GB20" s="394"/>
      <c r="GC20" s="394"/>
      <c r="GD20" s="394"/>
      <c r="GE20" s="394"/>
      <c r="GF20" s="394"/>
      <c r="GG20" s="394"/>
      <c r="GH20" s="394"/>
      <c r="GI20" s="394"/>
      <c r="GJ20" s="394"/>
      <c r="GK20" s="394"/>
      <c r="GL20" s="394"/>
      <c r="GM20" s="394"/>
      <c r="GN20" s="394"/>
      <c r="GO20" s="394"/>
      <c r="GP20" s="394"/>
      <c r="GQ20" s="394"/>
      <c r="GR20" s="394"/>
      <c r="GS20" s="394"/>
      <c r="GT20" s="394"/>
      <c r="GU20" s="394"/>
      <c r="GV20" s="394"/>
      <c r="GW20" s="394"/>
      <c r="GX20" s="394"/>
      <c r="GY20" s="394"/>
      <c r="GZ20" s="394"/>
      <c r="HA20" s="394"/>
      <c r="HB20" s="394"/>
      <c r="HC20" s="394"/>
      <c r="HD20" s="394"/>
      <c r="HE20" s="394"/>
      <c r="HF20" s="394"/>
      <c r="HG20" s="394"/>
      <c r="HH20" s="394"/>
      <c r="HI20" s="394"/>
      <c r="HJ20" s="394"/>
      <c r="HK20" s="394"/>
      <c r="HL20" s="394"/>
      <c r="HM20" s="394"/>
      <c r="HN20" s="394"/>
      <c r="HO20" s="394"/>
      <c r="HP20" s="394"/>
      <c r="HQ20" s="394"/>
      <c r="HR20" s="394"/>
      <c r="HS20" s="394"/>
      <c r="HT20" s="394"/>
      <c r="HU20" s="394"/>
      <c r="HV20" s="394"/>
    </row>
    <row r="21" spans="1:230" s="400" customFormat="1" ht="18" customHeight="1">
      <c r="B21" s="395">
        <v>22</v>
      </c>
      <c r="C21" s="401" t="s">
        <v>62</v>
      </c>
      <c r="D21" s="402">
        <v>4968</v>
      </c>
      <c r="E21" s="403">
        <v>1114.7297202093398</v>
      </c>
      <c r="F21" s="402">
        <v>34960</v>
      </c>
      <c r="G21" s="403">
        <v>1380.5593681350115</v>
      </c>
      <c r="H21" s="402">
        <v>12872</v>
      </c>
      <c r="I21" s="403">
        <v>871.72803449347418</v>
      </c>
    </row>
    <row r="22" spans="1:230" s="400" customFormat="1" ht="18" customHeight="1">
      <c r="B22" s="395">
        <v>40</v>
      </c>
      <c r="C22" s="401" t="s">
        <v>63</v>
      </c>
      <c r="D22" s="402">
        <v>3432</v>
      </c>
      <c r="E22" s="403">
        <v>1105.9968065268065</v>
      </c>
      <c r="F22" s="402">
        <v>23317</v>
      </c>
      <c r="G22" s="403">
        <v>1395.7457125702274</v>
      </c>
      <c r="H22" s="402">
        <v>8131</v>
      </c>
      <c r="I22" s="403">
        <v>858.08564752183008</v>
      </c>
    </row>
    <row r="23" spans="1:230" s="400" customFormat="1" ht="18" customHeight="1">
      <c r="B23" s="395">
        <v>50</v>
      </c>
      <c r="C23" s="401" t="s">
        <v>64</v>
      </c>
      <c r="D23" s="402">
        <v>13261</v>
      </c>
      <c r="E23" s="403">
        <v>1288.6329055124049</v>
      </c>
      <c r="F23" s="402">
        <v>149680</v>
      </c>
      <c r="G23" s="403">
        <v>1567.0798179449494</v>
      </c>
      <c r="H23" s="402">
        <v>51969</v>
      </c>
      <c r="I23" s="403">
        <v>976.40690161442387</v>
      </c>
    </row>
    <row r="24" spans="1:230" s="400" customFormat="1" ht="18" hidden="1" customHeight="1">
      <c r="B24" s="395"/>
      <c r="C24" s="401"/>
      <c r="D24" s="402"/>
      <c r="E24" s="403"/>
      <c r="F24" s="402"/>
      <c r="G24" s="403"/>
      <c r="H24" s="402"/>
      <c r="I24" s="403"/>
    </row>
    <row r="25" spans="1:230" s="399" customFormat="1" ht="18" customHeight="1">
      <c r="A25" s="394"/>
      <c r="B25" s="395">
        <v>33</v>
      </c>
      <c r="C25" s="396" t="s">
        <v>65</v>
      </c>
      <c r="D25" s="464">
        <v>26560</v>
      </c>
      <c r="E25" s="465">
        <v>1316.8891844879515</v>
      </c>
      <c r="F25" s="466">
        <v>186195</v>
      </c>
      <c r="G25" s="467">
        <v>1714.535273933242</v>
      </c>
      <c r="H25" s="468">
        <v>77094</v>
      </c>
      <c r="I25" s="469">
        <v>1029.8668670713673</v>
      </c>
      <c r="J25" s="394"/>
      <c r="K25" s="394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4"/>
      <c r="BX25" s="394"/>
      <c r="BY25" s="394"/>
      <c r="BZ25" s="394"/>
      <c r="CA25" s="394"/>
      <c r="CB25" s="394"/>
      <c r="CC25" s="394"/>
      <c r="CD25" s="394"/>
      <c r="CE25" s="394"/>
      <c r="CF25" s="394"/>
      <c r="CG25" s="394"/>
      <c r="CH25" s="394"/>
      <c r="CI25" s="394"/>
      <c r="CJ25" s="394"/>
      <c r="CK25" s="394"/>
      <c r="CL25" s="394"/>
      <c r="CM25" s="394"/>
      <c r="CN25" s="394"/>
      <c r="CO25" s="394"/>
      <c r="CP25" s="394"/>
      <c r="CQ25" s="394"/>
      <c r="CR25" s="394"/>
      <c r="CS25" s="394"/>
      <c r="CT25" s="394"/>
      <c r="CU25" s="394"/>
      <c r="CV25" s="394"/>
      <c r="CW25" s="394"/>
      <c r="CX25" s="394"/>
      <c r="CY25" s="394"/>
      <c r="CZ25" s="394"/>
      <c r="DA25" s="394"/>
      <c r="DB25" s="394"/>
      <c r="DC25" s="394"/>
      <c r="DD25" s="394"/>
      <c r="DE25" s="394"/>
      <c r="DF25" s="394"/>
      <c r="DG25" s="394"/>
      <c r="DH25" s="394"/>
      <c r="DI25" s="394"/>
      <c r="DJ25" s="394"/>
      <c r="DK25" s="394"/>
      <c r="DL25" s="394"/>
      <c r="DM25" s="394"/>
      <c r="DN25" s="394"/>
      <c r="DO25" s="394"/>
      <c r="DP25" s="394"/>
      <c r="DQ25" s="394"/>
      <c r="DR25" s="394"/>
      <c r="DS25" s="394"/>
      <c r="DT25" s="394"/>
      <c r="DU25" s="394"/>
      <c r="DV25" s="394"/>
      <c r="DW25" s="394"/>
      <c r="DX25" s="394"/>
      <c r="DY25" s="394"/>
      <c r="DZ25" s="394"/>
      <c r="EA25" s="394"/>
      <c r="EB25" s="394"/>
      <c r="EC25" s="394"/>
      <c r="ED25" s="394"/>
      <c r="EE25" s="394"/>
      <c r="EF25" s="394"/>
      <c r="EG25" s="394"/>
      <c r="EH25" s="394"/>
      <c r="EI25" s="394"/>
      <c r="EJ25" s="394"/>
      <c r="EK25" s="394"/>
      <c r="EL25" s="394"/>
      <c r="EM25" s="394"/>
      <c r="EN25" s="394"/>
      <c r="EO25" s="394"/>
      <c r="EP25" s="394"/>
      <c r="EQ25" s="394"/>
      <c r="ER25" s="394"/>
      <c r="ES25" s="394"/>
      <c r="ET25" s="394"/>
      <c r="EU25" s="394"/>
      <c r="EV25" s="394"/>
      <c r="EW25" s="394"/>
      <c r="EX25" s="394"/>
      <c r="EY25" s="394"/>
      <c r="EZ25" s="394"/>
      <c r="FA25" s="394"/>
      <c r="FB25" s="394"/>
      <c r="FC25" s="394"/>
      <c r="FD25" s="394"/>
      <c r="FE25" s="394"/>
      <c r="FF25" s="394"/>
      <c r="FG25" s="394"/>
      <c r="FH25" s="394"/>
      <c r="FI25" s="394"/>
      <c r="FJ25" s="394"/>
      <c r="FK25" s="394"/>
      <c r="FL25" s="394"/>
      <c r="FM25" s="394"/>
      <c r="FN25" s="394"/>
      <c r="FO25" s="394"/>
      <c r="FP25" s="394"/>
      <c r="FQ25" s="394"/>
      <c r="FR25" s="394"/>
      <c r="FS25" s="394"/>
      <c r="FT25" s="394"/>
      <c r="FU25" s="394"/>
      <c r="FV25" s="394"/>
      <c r="FW25" s="394"/>
      <c r="FX25" s="394"/>
      <c r="FY25" s="394"/>
      <c r="FZ25" s="394"/>
      <c r="GA25" s="394"/>
      <c r="GB25" s="394"/>
      <c r="GC25" s="394"/>
      <c r="GD25" s="394"/>
      <c r="GE25" s="394"/>
      <c r="GF25" s="394"/>
      <c r="GG25" s="394"/>
      <c r="GH25" s="394"/>
      <c r="GI25" s="394"/>
      <c r="GJ25" s="394"/>
      <c r="GK25" s="394"/>
      <c r="GL25" s="394"/>
      <c r="GM25" s="394"/>
      <c r="GN25" s="394"/>
      <c r="GO25" s="394"/>
      <c r="GP25" s="394"/>
      <c r="GQ25" s="394"/>
      <c r="GR25" s="394"/>
      <c r="GS25" s="394"/>
      <c r="GT25" s="394"/>
      <c r="GU25" s="394"/>
      <c r="GV25" s="394"/>
      <c r="GW25" s="394"/>
      <c r="GX25" s="394"/>
      <c r="GY25" s="394"/>
      <c r="GZ25" s="394"/>
      <c r="HA25" s="394"/>
      <c r="HB25" s="394"/>
      <c r="HC25" s="394"/>
      <c r="HD25" s="394"/>
      <c r="HE25" s="394"/>
      <c r="HF25" s="394"/>
      <c r="HG25" s="394"/>
      <c r="HH25" s="394"/>
      <c r="HI25" s="394"/>
      <c r="HJ25" s="394"/>
      <c r="HK25" s="394"/>
      <c r="HL25" s="394"/>
      <c r="HM25" s="394"/>
      <c r="HN25" s="394"/>
      <c r="HO25" s="394"/>
      <c r="HP25" s="394"/>
      <c r="HQ25" s="394"/>
      <c r="HR25" s="394"/>
      <c r="HS25" s="394"/>
      <c r="HT25" s="394"/>
      <c r="HU25" s="394"/>
      <c r="HV25" s="394"/>
    </row>
    <row r="26" spans="1:230" s="399" customFormat="1" ht="18" hidden="1" customHeight="1">
      <c r="A26" s="394"/>
      <c r="B26" s="395"/>
      <c r="C26" s="396"/>
      <c r="D26" s="464"/>
      <c r="E26" s="465"/>
      <c r="F26" s="466"/>
      <c r="G26" s="467"/>
      <c r="H26" s="468"/>
      <c r="I26" s="469"/>
      <c r="J26" s="394"/>
      <c r="K26" s="394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  <c r="HJ26" s="394"/>
      <c r="HK26" s="394"/>
      <c r="HL26" s="394"/>
      <c r="HM26" s="394"/>
      <c r="HN26" s="394"/>
      <c r="HO26" s="394"/>
      <c r="HP26" s="394"/>
      <c r="HQ26" s="394"/>
      <c r="HR26" s="394"/>
      <c r="HS26" s="394"/>
      <c r="HT26" s="394"/>
      <c r="HU26" s="394"/>
      <c r="HV26" s="394"/>
    </row>
    <row r="27" spans="1:230" s="399" customFormat="1" ht="18" customHeight="1">
      <c r="A27" s="394"/>
      <c r="B27" s="395">
        <v>7</v>
      </c>
      <c r="C27" s="396" t="s">
        <v>205</v>
      </c>
      <c r="D27" s="464">
        <v>17970</v>
      </c>
      <c r="E27" s="465">
        <v>1090.515324986088</v>
      </c>
      <c r="F27" s="466">
        <v>139275</v>
      </c>
      <c r="G27" s="467">
        <v>1332.5656684257765</v>
      </c>
      <c r="H27" s="468">
        <v>45440</v>
      </c>
      <c r="I27" s="469">
        <v>809.46310519366193</v>
      </c>
      <c r="J27" s="394"/>
      <c r="K27" s="394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4"/>
      <c r="CS27" s="394"/>
      <c r="CT27" s="394"/>
      <c r="CU27" s="394"/>
      <c r="CV27" s="394"/>
      <c r="CW27" s="394"/>
      <c r="CX27" s="394"/>
      <c r="CY27" s="394"/>
      <c r="CZ27" s="394"/>
      <c r="DA27" s="394"/>
      <c r="DB27" s="394"/>
      <c r="DC27" s="394"/>
      <c r="DD27" s="394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  <c r="DU27" s="394"/>
      <c r="DV27" s="394"/>
      <c r="DW27" s="394"/>
      <c r="DX27" s="394"/>
      <c r="DY27" s="394"/>
      <c r="DZ27" s="394"/>
      <c r="EA27" s="394"/>
      <c r="EB27" s="394"/>
      <c r="EC27" s="394"/>
      <c r="ED27" s="394"/>
      <c r="EE27" s="394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  <c r="FX27" s="394"/>
      <c r="FY27" s="394"/>
      <c r="FZ27" s="394"/>
      <c r="GA27" s="394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4"/>
      <c r="GN27" s="394"/>
      <c r="GO27" s="394"/>
      <c r="GP27" s="394"/>
      <c r="GQ27" s="394"/>
      <c r="GR27" s="394"/>
      <c r="GS27" s="394"/>
      <c r="GT27" s="394"/>
      <c r="GU27" s="394"/>
      <c r="GV27" s="394"/>
      <c r="GW27" s="394"/>
      <c r="GX27" s="394"/>
      <c r="GY27" s="394"/>
      <c r="GZ27" s="394"/>
      <c r="HA27" s="394"/>
      <c r="HB27" s="394"/>
      <c r="HC27" s="394"/>
      <c r="HD27" s="394"/>
      <c r="HE27" s="394"/>
      <c r="HF27" s="394"/>
      <c r="HG27" s="394"/>
      <c r="HH27" s="394"/>
      <c r="HI27" s="394"/>
      <c r="HJ27" s="394"/>
      <c r="HK27" s="394"/>
      <c r="HL27" s="394"/>
      <c r="HM27" s="394"/>
      <c r="HN27" s="394"/>
      <c r="HO27" s="394"/>
      <c r="HP27" s="394"/>
      <c r="HQ27" s="394"/>
      <c r="HR27" s="394"/>
      <c r="HS27" s="394"/>
      <c r="HT27" s="394"/>
      <c r="HU27" s="394"/>
      <c r="HV27" s="394"/>
    </row>
    <row r="28" spans="1:230" s="399" customFormat="1" ht="18" hidden="1" customHeight="1">
      <c r="A28" s="394"/>
      <c r="B28" s="395"/>
      <c r="C28" s="396"/>
      <c r="D28" s="464"/>
      <c r="E28" s="465"/>
      <c r="F28" s="466"/>
      <c r="G28" s="467"/>
      <c r="H28" s="468"/>
      <c r="I28" s="469"/>
      <c r="J28" s="394"/>
      <c r="K28" s="394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4"/>
      <c r="CG28" s="394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394"/>
      <c r="FU28" s="394"/>
      <c r="FV28" s="394"/>
      <c r="FW28" s="394"/>
      <c r="FX28" s="394"/>
      <c r="FY28" s="394"/>
      <c r="FZ28" s="394"/>
      <c r="GA28" s="394"/>
      <c r="GB28" s="394"/>
      <c r="GC28" s="394"/>
      <c r="GD28" s="394"/>
      <c r="GE28" s="394"/>
      <c r="GF28" s="394"/>
      <c r="GG28" s="394"/>
      <c r="GH28" s="394"/>
      <c r="GI28" s="394"/>
      <c r="GJ28" s="394"/>
      <c r="GK28" s="394"/>
      <c r="GL28" s="394"/>
      <c r="GM28" s="394"/>
      <c r="GN28" s="394"/>
      <c r="GO28" s="394"/>
      <c r="GP28" s="394"/>
      <c r="GQ28" s="394"/>
      <c r="GR28" s="394"/>
      <c r="GS28" s="394"/>
      <c r="GT28" s="394"/>
      <c r="GU28" s="394"/>
      <c r="GV28" s="394"/>
      <c r="GW28" s="394"/>
      <c r="GX28" s="394"/>
      <c r="GY28" s="394"/>
      <c r="GZ28" s="394"/>
      <c r="HA28" s="394"/>
      <c r="HB28" s="394"/>
      <c r="HC28" s="394"/>
      <c r="HD28" s="394"/>
      <c r="HE28" s="394"/>
      <c r="HF28" s="394"/>
      <c r="HG28" s="394"/>
      <c r="HH28" s="394"/>
      <c r="HI28" s="394"/>
      <c r="HJ28" s="394"/>
      <c r="HK28" s="394"/>
      <c r="HL28" s="394"/>
      <c r="HM28" s="394"/>
      <c r="HN28" s="394"/>
      <c r="HO28" s="394"/>
      <c r="HP28" s="394"/>
      <c r="HQ28" s="394"/>
      <c r="HR28" s="394"/>
      <c r="HS28" s="394"/>
      <c r="HT28" s="394"/>
      <c r="HU28" s="394"/>
      <c r="HV28" s="394"/>
    </row>
    <row r="29" spans="1:230" s="399" customFormat="1" ht="18" customHeight="1">
      <c r="A29" s="394"/>
      <c r="B29" s="395"/>
      <c r="C29" s="396" t="s">
        <v>66</v>
      </c>
      <c r="D29" s="464">
        <v>54422</v>
      </c>
      <c r="E29" s="465">
        <v>1108.5976086876633</v>
      </c>
      <c r="F29" s="466">
        <v>207533</v>
      </c>
      <c r="G29" s="467">
        <v>1331.0087854461706</v>
      </c>
      <c r="H29" s="468">
        <v>83155</v>
      </c>
      <c r="I29" s="469">
        <v>842.78168095724857</v>
      </c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L29" s="394"/>
      <c r="CM29" s="394"/>
      <c r="CN29" s="394"/>
      <c r="CO29" s="394"/>
      <c r="CP29" s="394"/>
      <c r="CQ29" s="394"/>
      <c r="CR29" s="394"/>
      <c r="CS29" s="394"/>
      <c r="CT29" s="394"/>
      <c r="CU29" s="394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  <c r="DU29" s="394"/>
      <c r="DV29" s="394"/>
      <c r="DW29" s="394"/>
      <c r="DX29" s="394"/>
      <c r="DY29" s="394"/>
      <c r="DZ29" s="394"/>
      <c r="EA29" s="394"/>
      <c r="EB29" s="394"/>
      <c r="EC29" s="394"/>
      <c r="ED29" s="394"/>
      <c r="EE29" s="394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394"/>
      <c r="GC29" s="394"/>
      <c r="GD29" s="394"/>
      <c r="GE29" s="394"/>
      <c r="GF29" s="394"/>
      <c r="GG29" s="394"/>
      <c r="GH29" s="394"/>
      <c r="GI29" s="394"/>
      <c r="GJ29" s="394"/>
      <c r="GK29" s="394"/>
      <c r="GL29" s="394"/>
      <c r="GM29" s="394"/>
      <c r="GN29" s="394"/>
      <c r="GO29" s="394"/>
      <c r="GP29" s="394"/>
      <c r="GQ29" s="394"/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394"/>
      <c r="HG29" s="394"/>
      <c r="HH29" s="394"/>
      <c r="HI29" s="394"/>
      <c r="HJ29" s="394"/>
      <c r="HK29" s="394"/>
      <c r="HL29" s="394"/>
      <c r="HM29" s="394"/>
      <c r="HN29" s="394"/>
      <c r="HO29" s="394"/>
      <c r="HP29" s="394"/>
      <c r="HQ29" s="394"/>
      <c r="HR29" s="394"/>
      <c r="HS29" s="394"/>
      <c r="HT29" s="394"/>
      <c r="HU29" s="394"/>
      <c r="HV29" s="394"/>
    </row>
    <row r="30" spans="1:230" s="400" customFormat="1" ht="18" customHeight="1">
      <c r="B30" s="395">
        <v>35</v>
      </c>
      <c r="C30" s="401" t="s">
        <v>67</v>
      </c>
      <c r="D30" s="402">
        <v>30557</v>
      </c>
      <c r="E30" s="403">
        <v>1160.9781153254573</v>
      </c>
      <c r="F30" s="402">
        <v>107585</v>
      </c>
      <c r="G30" s="403">
        <v>1352.6544487614444</v>
      </c>
      <c r="H30" s="402">
        <v>42822</v>
      </c>
      <c r="I30" s="403">
        <v>851.24438139274218</v>
      </c>
    </row>
    <row r="31" spans="1:230" s="400" customFormat="1" ht="18" customHeight="1">
      <c r="B31" s="395">
        <v>38</v>
      </c>
      <c r="C31" s="401" t="s">
        <v>68</v>
      </c>
      <c r="D31" s="402">
        <v>23865</v>
      </c>
      <c r="E31" s="403">
        <v>1041.5290504923528</v>
      </c>
      <c r="F31" s="402">
        <v>99948</v>
      </c>
      <c r="G31" s="403">
        <v>1307.709182775043</v>
      </c>
      <c r="H31" s="402">
        <v>40333</v>
      </c>
      <c r="I31" s="403">
        <v>833.796736667245</v>
      </c>
    </row>
    <row r="32" spans="1:230" s="400" customFormat="1" ht="18" hidden="1" customHeight="1">
      <c r="B32" s="395"/>
      <c r="C32" s="401"/>
      <c r="D32" s="402"/>
      <c r="E32" s="403"/>
      <c r="F32" s="402"/>
      <c r="G32" s="403"/>
      <c r="H32" s="402"/>
      <c r="I32" s="403"/>
    </row>
    <row r="33" spans="1:230" s="399" customFormat="1" ht="18" customHeight="1">
      <c r="A33" s="394"/>
      <c r="B33" s="395">
        <v>39</v>
      </c>
      <c r="C33" s="396" t="s">
        <v>69</v>
      </c>
      <c r="D33" s="464">
        <v>13119</v>
      </c>
      <c r="E33" s="465">
        <v>1219.0383725893739</v>
      </c>
      <c r="F33" s="466">
        <v>92476</v>
      </c>
      <c r="G33" s="467">
        <v>1533.6484220770797</v>
      </c>
      <c r="H33" s="468">
        <v>34979</v>
      </c>
      <c r="I33" s="469">
        <v>948.45591411990063</v>
      </c>
      <c r="J33" s="394"/>
      <c r="K33" s="394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  <c r="BO33" s="394"/>
      <c r="BP33" s="394"/>
      <c r="BQ33" s="394"/>
      <c r="BR33" s="394"/>
      <c r="BS33" s="394"/>
      <c r="BT33" s="394"/>
      <c r="BU33" s="394"/>
      <c r="BV33" s="394"/>
      <c r="BW33" s="394"/>
      <c r="BX33" s="394"/>
      <c r="BY33" s="394"/>
      <c r="BZ33" s="394"/>
      <c r="CA33" s="394"/>
      <c r="CB33" s="394"/>
      <c r="CC33" s="394"/>
      <c r="CD33" s="394"/>
      <c r="CE33" s="394"/>
      <c r="CF33" s="394"/>
      <c r="CG33" s="394"/>
      <c r="CH33" s="394"/>
      <c r="CI33" s="394"/>
      <c r="CJ33" s="394"/>
      <c r="CK33" s="394"/>
      <c r="CL33" s="394"/>
      <c r="CM33" s="394"/>
      <c r="CN33" s="394"/>
      <c r="CO33" s="394"/>
      <c r="CP33" s="394"/>
      <c r="CQ33" s="394"/>
      <c r="CR33" s="394"/>
      <c r="CS33" s="394"/>
      <c r="CT33" s="394"/>
      <c r="CU33" s="394"/>
      <c r="CV33" s="394"/>
      <c r="CW33" s="394"/>
      <c r="CX33" s="394"/>
      <c r="CY33" s="394"/>
      <c r="CZ33" s="394"/>
      <c r="DA33" s="394"/>
      <c r="DB33" s="394"/>
      <c r="DC33" s="394"/>
      <c r="DD33" s="394"/>
      <c r="DE33" s="394"/>
      <c r="DF33" s="394"/>
      <c r="DG33" s="394"/>
      <c r="DH33" s="394"/>
      <c r="DI33" s="394"/>
      <c r="DJ33" s="394"/>
      <c r="DK33" s="394"/>
      <c r="DL33" s="394"/>
      <c r="DM33" s="394"/>
      <c r="DN33" s="394"/>
      <c r="DO33" s="394"/>
      <c r="DP33" s="394"/>
      <c r="DQ33" s="394"/>
      <c r="DR33" s="394"/>
      <c r="DS33" s="394"/>
      <c r="DT33" s="394"/>
      <c r="DU33" s="394"/>
      <c r="DV33" s="394"/>
      <c r="DW33" s="394"/>
      <c r="DX33" s="394"/>
      <c r="DY33" s="394"/>
      <c r="DZ33" s="394"/>
      <c r="EA33" s="394"/>
      <c r="EB33" s="394"/>
      <c r="EC33" s="394"/>
      <c r="ED33" s="394"/>
      <c r="EE33" s="394"/>
      <c r="EF33" s="394"/>
      <c r="EG33" s="394"/>
      <c r="EH33" s="394"/>
      <c r="EI33" s="394"/>
      <c r="EJ33" s="394"/>
      <c r="EK33" s="394"/>
      <c r="EL33" s="394"/>
      <c r="EM33" s="394"/>
      <c r="EN33" s="394"/>
      <c r="EO33" s="394"/>
      <c r="EP33" s="394"/>
      <c r="EQ33" s="394"/>
      <c r="ER33" s="394"/>
      <c r="ES33" s="394"/>
      <c r="ET33" s="394"/>
      <c r="EU33" s="394"/>
      <c r="EV33" s="394"/>
      <c r="EW33" s="394"/>
      <c r="EX33" s="394"/>
      <c r="EY33" s="394"/>
      <c r="EZ33" s="394"/>
      <c r="FA33" s="394"/>
      <c r="FB33" s="394"/>
      <c r="FC33" s="394"/>
      <c r="FD33" s="394"/>
      <c r="FE33" s="394"/>
      <c r="FF33" s="394"/>
      <c r="FG33" s="394"/>
      <c r="FH33" s="394"/>
      <c r="FI33" s="394"/>
      <c r="FJ33" s="394"/>
      <c r="FK33" s="394"/>
      <c r="FL33" s="394"/>
      <c r="FM33" s="394"/>
      <c r="FN33" s="394"/>
      <c r="FO33" s="394"/>
      <c r="FP33" s="394"/>
      <c r="FQ33" s="394"/>
      <c r="FR33" s="394"/>
      <c r="FS33" s="394"/>
      <c r="FT33" s="394"/>
      <c r="FU33" s="394"/>
      <c r="FV33" s="394"/>
      <c r="FW33" s="394"/>
      <c r="FX33" s="394"/>
      <c r="FY33" s="394"/>
      <c r="FZ33" s="394"/>
      <c r="GA33" s="394"/>
      <c r="GB33" s="394"/>
      <c r="GC33" s="394"/>
      <c r="GD33" s="394"/>
      <c r="GE33" s="394"/>
      <c r="GF33" s="394"/>
      <c r="GG33" s="394"/>
      <c r="GH33" s="394"/>
      <c r="GI33" s="394"/>
      <c r="GJ33" s="394"/>
      <c r="GK33" s="394"/>
      <c r="GL33" s="394"/>
      <c r="GM33" s="394"/>
      <c r="GN33" s="394"/>
      <c r="GO33" s="394"/>
      <c r="GP33" s="394"/>
      <c r="GQ33" s="394"/>
      <c r="GR33" s="394"/>
      <c r="GS33" s="394"/>
      <c r="GT33" s="394"/>
      <c r="GU33" s="394"/>
      <c r="GV33" s="394"/>
      <c r="GW33" s="394"/>
      <c r="GX33" s="394"/>
      <c r="GY33" s="394"/>
      <c r="GZ33" s="394"/>
      <c r="HA33" s="394"/>
      <c r="HB33" s="394"/>
      <c r="HC33" s="394"/>
      <c r="HD33" s="394"/>
      <c r="HE33" s="394"/>
      <c r="HF33" s="394"/>
      <c r="HG33" s="394"/>
      <c r="HH33" s="394"/>
      <c r="HI33" s="394"/>
      <c r="HJ33" s="394"/>
      <c r="HK33" s="394"/>
      <c r="HL33" s="394"/>
      <c r="HM33" s="394"/>
      <c r="HN33" s="394"/>
      <c r="HO33" s="394"/>
      <c r="HP33" s="394"/>
      <c r="HQ33" s="394"/>
      <c r="HR33" s="394"/>
      <c r="HS33" s="394"/>
      <c r="HT33" s="394"/>
      <c r="HU33" s="394"/>
      <c r="HV33" s="394"/>
    </row>
    <row r="34" spans="1:230" s="399" customFormat="1" ht="18" hidden="1" customHeight="1">
      <c r="A34" s="394"/>
      <c r="B34" s="395"/>
      <c r="C34" s="396"/>
      <c r="D34" s="464"/>
      <c r="E34" s="465"/>
      <c r="F34" s="466"/>
      <c r="G34" s="467"/>
      <c r="H34" s="468"/>
      <c r="I34" s="469"/>
      <c r="J34" s="394"/>
      <c r="K34" s="394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394"/>
      <c r="FU34" s="394"/>
      <c r="FV34" s="394"/>
      <c r="FW34" s="394"/>
      <c r="FX34" s="394"/>
      <c r="FY34" s="394"/>
      <c r="FZ34" s="394"/>
      <c r="GA34" s="394"/>
      <c r="GB34" s="394"/>
      <c r="GC34" s="394"/>
      <c r="GD34" s="394"/>
      <c r="GE34" s="394"/>
      <c r="GF34" s="394"/>
      <c r="GG34" s="394"/>
      <c r="GH34" s="394"/>
      <c r="GI34" s="394"/>
      <c r="GJ34" s="394"/>
      <c r="GK34" s="394"/>
      <c r="GL34" s="394"/>
      <c r="GM34" s="394"/>
      <c r="GN34" s="394"/>
      <c r="GO34" s="394"/>
      <c r="GP34" s="394"/>
      <c r="GQ34" s="394"/>
      <c r="GR34" s="394"/>
      <c r="GS34" s="394"/>
      <c r="GT34" s="394"/>
      <c r="GU34" s="394"/>
      <c r="GV34" s="394"/>
      <c r="GW34" s="394"/>
      <c r="GX34" s="394"/>
      <c r="GY34" s="394"/>
      <c r="GZ34" s="394"/>
      <c r="HA34" s="394"/>
      <c r="HB34" s="394"/>
      <c r="HC34" s="394"/>
      <c r="HD34" s="394"/>
      <c r="HE34" s="394"/>
      <c r="HF34" s="394"/>
      <c r="HG34" s="394"/>
      <c r="HH34" s="394"/>
      <c r="HI34" s="394"/>
      <c r="HJ34" s="394"/>
      <c r="HK34" s="394"/>
      <c r="HL34" s="394"/>
      <c r="HM34" s="394"/>
      <c r="HN34" s="394"/>
      <c r="HO34" s="394"/>
      <c r="HP34" s="394"/>
      <c r="HQ34" s="394"/>
      <c r="HR34" s="394"/>
      <c r="HS34" s="394"/>
      <c r="HT34" s="394"/>
      <c r="HU34" s="394"/>
      <c r="HV34" s="394"/>
    </row>
    <row r="35" spans="1:230" s="399" customFormat="1" ht="18" customHeight="1">
      <c r="A35" s="394"/>
      <c r="B35" s="395"/>
      <c r="C35" s="396" t="s">
        <v>70</v>
      </c>
      <c r="D35" s="464">
        <v>46906</v>
      </c>
      <c r="E35" s="465">
        <v>1159.3805221080461</v>
      </c>
      <c r="F35" s="466">
        <v>407275</v>
      </c>
      <c r="G35" s="467">
        <v>1438.2351710269472</v>
      </c>
      <c r="H35" s="468">
        <v>149129</v>
      </c>
      <c r="I35" s="469">
        <v>893.92935995011078</v>
      </c>
      <c r="J35" s="394"/>
      <c r="K35" s="394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  <c r="DU35" s="394"/>
      <c r="DV35" s="394"/>
      <c r="DW35" s="394"/>
      <c r="DX35" s="394"/>
      <c r="DY35" s="394"/>
      <c r="DZ35" s="394"/>
      <c r="EA35" s="394"/>
      <c r="EB35" s="394"/>
      <c r="EC35" s="394"/>
      <c r="ED35" s="394"/>
      <c r="EE35" s="394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394"/>
      <c r="FU35" s="394"/>
      <c r="FV35" s="394"/>
      <c r="FW35" s="394"/>
      <c r="FX35" s="394"/>
      <c r="FY35" s="394"/>
      <c r="FZ35" s="394"/>
      <c r="GA35" s="394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4"/>
      <c r="HG35" s="394"/>
      <c r="HH35" s="394"/>
      <c r="HI35" s="394"/>
      <c r="HJ35" s="394"/>
      <c r="HK35" s="394"/>
      <c r="HL35" s="394"/>
      <c r="HM35" s="394"/>
      <c r="HN35" s="394"/>
      <c r="HO35" s="394"/>
      <c r="HP35" s="394"/>
      <c r="HQ35" s="394"/>
      <c r="HR35" s="394"/>
      <c r="HS35" s="394"/>
      <c r="HT35" s="394"/>
      <c r="HU35" s="394"/>
      <c r="HV35" s="394"/>
    </row>
    <row r="36" spans="1:230" s="400" customFormat="1" ht="18" customHeight="1">
      <c r="B36" s="395">
        <v>5</v>
      </c>
      <c r="C36" s="401" t="s">
        <v>71</v>
      </c>
      <c r="D36" s="402">
        <v>3140</v>
      </c>
      <c r="E36" s="403">
        <v>1038.1286496815287</v>
      </c>
      <c r="F36" s="402">
        <v>25181</v>
      </c>
      <c r="G36" s="403">
        <v>1252.903972042413</v>
      </c>
      <c r="H36" s="402">
        <v>9625</v>
      </c>
      <c r="I36" s="403">
        <v>823.90700467532452</v>
      </c>
    </row>
    <row r="37" spans="1:230" s="400" customFormat="1" ht="18" customHeight="1">
      <c r="B37" s="395">
        <v>9</v>
      </c>
      <c r="C37" s="401" t="s">
        <v>72</v>
      </c>
      <c r="D37" s="402">
        <v>5073</v>
      </c>
      <c r="E37" s="403">
        <v>1294.5031243839935</v>
      </c>
      <c r="F37" s="402">
        <v>64503</v>
      </c>
      <c r="G37" s="403">
        <v>1530.3676956110571</v>
      </c>
      <c r="H37" s="402">
        <v>20702</v>
      </c>
      <c r="I37" s="403">
        <v>924.15704907738382</v>
      </c>
    </row>
    <row r="38" spans="1:230" s="400" customFormat="1" ht="18" customHeight="1">
      <c r="B38" s="395">
        <v>24</v>
      </c>
      <c r="C38" s="401" t="s">
        <v>73</v>
      </c>
      <c r="D38" s="402">
        <v>13531</v>
      </c>
      <c r="E38" s="403">
        <v>1226.6181775182915</v>
      </c>
      <c r="F38" s="402">
        <v>87479</v>
      </c>
      <c r="G38" s="403">
        <v>1443.6166051280882</v>
      </c>
      <c r="H38" s="402">
        <v>34119</v>
      </c>
      <c r="I38" s="403">
        <v>873.44935021542267</v>
      </c>
    </row>
    <row r="39" spans="1:230" s="400" customFormat="1" ht="18" customHeight="1">
      <c r="B39" s="395">
        <v>34</v>
      </c>
      <c r="C39" s="401" t="s">
        <v>74</v>
      </c>
      <c r="D39" s="402">
        <v>3926</v>
      </c>
      <c r="E39" s="403">
        <v>1126.9176439123789</v>
      </c>
      <c r="F39" s="402">
        <v>27925</v>
      </c>
      <c r="G39" s="403">
        <v>1482.8048404655328</v>
      </c>
      <c r="H39" s="402">
        <v>10238</v>
      </c>
      <c r="I39" s="403">
        <v>925.37001465129902</v>
      </c>
    </row>
    <row r="40" spans="1:230" s="400" customFormat="1" ht="18" customHeight="1">
      <c r="B40" s="395">
        <v>37</v>
      </c>
      <c r="C40" s="401" t="s">
        <v>75</v>
      </c>
      <c r="D40" s="402">
        <v>5365</v>
      </c>
      <c r="E40" s="403">
        <v>1092.5408779123952</v>
      </c>
      <c r="F40" s="402">
        <v>53485</v>
      </c>
      <c r="G40" s="403">
        <v>1331.3391829484904</v>
      </c>
      <c r="H40" s="402">
        <v>20007</v>
      </c>
      <c r="I40" s="403">
        <v>852.65913880141954</v>
      </c>
    </row>
    <row r="41" spans="1:230" s="400" customFormat="1" ht="18" customHeight="1">
      <c r="B41" s="395">
        <v>40</v>
      </c>
      <c r="C41" s="401" t="s">
        <v>76</v>
      </c>
      <c r="D41" s="402">
        <v>2574</v>
      </c>
      <c r="E41" s="403">
        <v>1064.0415151515153</v>
      </c>
      <c r="F41" s="402">
        <v>23088</v>
      </c>
      <c r="G41" s="403">
        <v>1374.2408575883574</v>
      </c>
      <c r="H41" s="402">
        <v>8379</v>
      </c>
      <c r="I41" s="403">
        <v>856.44584795321646</v>
      </c>
    </row>
    <row r="42" spans="1:230" s="400" customFormat="1" ht="18" customHeight="1">
      <c r="B42" s="395">
        <v>42</v>
      </c>
      <c r="C42" s="401" t="s">
        <v>77</v>
      </c>
      <c r="D42" s="402">
        <v>1229</v>
      </c>
      <c r="E42" s="403">
        <v>1147.5687469487391</v>
      </c>
      <c r="F42" s="402">
        <v>15593</v>
      </c>
      <c r="G42" s="403">
        <v>1370.4699647277623</v>
      </c>
      <c r="H42" s="402">
        <v>5142</v>
      </c>
      <c r="I42" s="403">
        <v>833.48040256709464</v>
      </c>
    </row>
    <row r="43" spans="1:230" s="400" customFormat="1" ht="18" customHeight="1">
      <c r="B43" s="395">
        <v>47</v>
      </c>
      <c r="C43" s="401" t="s">
        <v>78</v>
      </c>
      <c r="D43" s="402">
        <v>9927</v>
      </c>
      <c r="E43" s="403">
        <v>1133.7755303717136</v>
      </c>
      <c r="F43" s="402">
        <v>78998</v>
      </c>
      <c r="G43" s="403">
        <v>1592.6513385148992</v>
      </c>
      <c r="H43" s="402">
        <v>28416</v>
      </c>
      <c r="I43" s="403">
        <v>998.05859023085577</v>
      </c>
    </row>
    <row r="44" spans="1:230" s="400" customFormat="1" ht="18" customHeight="1">
      <c r="B44" s="395">
        <v>49</v>
      </c>
      <c r="C44" s="401" t="s">
        <v>79</v>
      </c>
      <c r="D44" s="402">
        <v>2141</v>
      </c>
      <c r="E44" s="403">
        <v>1059.2428211116301</v>
      </c>
      <c r="F44" s="402">
        <v>31023</v>
      </c>
      <c r="G44" s="403">
        <v>1214.5803758501754</v>
      </c>
      <c r="H44" s="402">
        <v>12501</v>
      </c>
      <c r="I44" s="403">
        <v>807.27385809135274</v>
      </c>
    </row>
    <row r="45" spans="1:230" s="400" customFormat="1" ht="18" hidden="1" customHeight="1">
      <c r="B45" s="395"/>
      <c r="C45" s="401"/>
      <c r="D45" s="402"/>
      <c r="E45" s="403"/>
      <c r="F45" s="402"/>
      <c r="G45" s="403"/>
      <c r="H45" s="402"/>
      <c r="I45" s="403"/>
    </row>
    <row r="46" spans="1:230" s="399" customFormat="1" ht="18" customHeight="1">
      <c r="A46" s="394"/>
      <c r="B46" s="395"/>
      <c r="C46" s="396" t="s">
        <v>80</v>
      </c>
      <c r="D46" s="464">
        <v>45549</v>
      </c>
      <c r="E46" s="465">
        <v>1068.8666875233266</v>
      </c>
      <c r="F46" s="466">
        <v>235719</v>
      </c>
      <c r="G46" s="467">
        <v>1349.8439932292263</v>
      </c>
      <c r="H46" s="468">
        <v>95180</v>
      </c>
      <c r="I46" s="469">
        <v>884.52233788611022</v>
      </c>
      <c r="J46" s="394"/>
      <c r="K46" s="394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4"/>
      <c r="AG46" s="394"/>
      <c r="AH46" s="394"/>
      <c r="AI46" s="394"/>
      <c r="AJ46" s="394"/>
      <c r="AK46" s="394"/>
      <c r="AL46" s="394"/>
      <c r="AM46" s="394"/>
      <c r="AN46" s="394"/>
      <c r="AO46" s="394"/>
      <c r="AP46" s="394"/>
      <c r="AQ46" s="394"/>
      <c r="AR46" s="394"/>
      <c r="AS46" s="394"/>
      <c r="AT46" s="394"/>
      <c r="AU46" s="394"/>
      <c r="AV46" s="394"/>
      <c r="AW46" s="394"/>
      <c r="AX46" s="394"/>
      <c r="AY46" s="394"/>
      <c r="AZ46" s="394"/>
      <c r="BA46" s="394"/>
      <c r="BB46" s="394"/>
      <c r="BC46" s="394"/>
      <c r="BD46" s="394"/>
      <c r="BE46" s="394"/>
      <c r="BF46" s="394"/>
      <c r="BG46" s="394"/>
      <c r="BH46" s="394"/>
      <c r="BI46" s="394"/>
      <c r="BJ46" s="394"/>
      <c r="BK46" s="394"/>
      <c r="BL46" s="394"/>
      <c r="BM46" s="394"/>
      <c r="BN46" s="394"/>
      <c r="BO46" s="394"/>
      <c r="BP46" s="394"/>
      <c r="BQ46" s="394"/>
      <c r="BR46" s="394"/>
      <c r="BS46" s="394"/>
      <c r="BT46" s="394"/>
      <c r="BU46" s="394"/>
      <c r="BV46" s="394"/>
      <c r="BW46" s="394"/>
      <c r="BX46" s="394"/>
      <c r="BY46" s="394"/>
      <c r="BZ46" s="394"/>
      <c r="CA46" s="394"/>
      <c r="CB46" s="394"/>
      <c r="CC46" s="394"/>
      <c r="CD46" s="394"/>
      <c r="CE46" s="394"/>
      <c r="CF46" s="394"/>
      <c r="CG46" s="394"/>
      <c r="CH46" s="394"/>
      <c r="CI46" s="394"/>
      <c r="CJ46" s="394"/>
      <c r="CK46" s="394"/>
      <c r="CL46" s="394"/>
      <c r="CM46" s="394"/>
      <c r="CN46" s="394"/>
      <c r="CO46" s="394"/>
      <c r="CP46" s="394"/>
      <c r="CQ46" s="394"/>
      <c r="CR46" s="394"/>
      <c r="CS46" s="394"/>
      <c r="CT46" s="394"/>
      <c r="CU46" s="394"/>
      <c r="CV46" s="394"/>
      <c r="CW46" s="394"/>
      <c r="CX46" s="394"/>
      <c r="CY46" s="394"/>
      <c r="CZ46" s="394"/>
      <c r="DA46" s="394"/>
      <c r="DB46" s="394"/>
      <c r="DC46" s="394"/>
      <c r="DD46" s="394"/>
      <c r="DE46" s="394"/>
      <c r="DF46" s="394"/>
      <c r="DG46" s="394"/>
      <c r="DH46" s="394"/>
      <c r="DI46" s="394"/>
      <c r="DJ46" s="394"/>
      <c r="DK46" s="394"/>
      <c r="DL46" s="394"/>
      <c r="DM46" s="394"/>
      <c r="DN46" s="394"/>
      <c r="DO46" s="394"/>
      <c r="DP46" s="394"/>
      <c r="DQ46" s="394"/>
      <c r="DR46" s="394"/>
      <c r="DS46" s="394"/>
      <c r="DT46" s="394"/>
      <c r="DU46" s="394"/>
      <c r="DV46" s="394"/>
      <c r="DW46" s="394"/>
      <c r="DX46" s="394"/>
      <c r="DY46" s="394"/>
      <c r="DZ46" s="394"/>
      <c r="EA46" s="394"/>
      <c r="EB46" s="394"/>
      <c r="EC46" s="394"/>
      <c r="ED46" s="394"/>
      <c r="EE46" s="394"/>
      <c r="EF46" s="394"/>
      <c r="EG46" s="394"/>
      <c r="EH46" s="394"/>
      <c r="EI46" s="394"/>
      <c r="EJ46" s="394"/>
      <c r="EK46" s="394"/>
      <c r="EL46" s="394"/>
      <c r="EM46" s="394"/>
      <c r="EN46" s="394"/>
      <c r="EO46" s="394"/>
      <c r="EP46" s="394"/>
      <c r="EQ46" s="394"/>
      <c r="ER46" s="394"/>
      <c r="ES46" s="394"/>
      <c r="ET46" s="394"/>
      <c r="EU46" s="394"/>
      <c r="EV46" s="394"/>
      <c r="EW46" s="394"/>
      <c r="EX46" s="394"/>
      <c r="EY46" s="394"/>
      <c r="EZ46" s="394"/>
      <c r="FA46" s="394"/>
      <c r="FB46" s="394"/>
      <c r="FC46" s="394"/>
      <c r="FD46" s="394"/>
      <c r="FE46" s="394"/>
      <c r="FF46" s="394"/>
      <c r="FG46" s="394"/>
      <c r="FH46" s="394"/>
      <c r="FI46" s="394"/>
      <c r="FJ46" s="394"/>
      <c r="FK46" s="394"/>
      <c r="FL46" s="394"/>
      <c r="FM46" s="394"/>
      <c r="FN46" s="394"/>
      <c r="FO46" s="394"/>
      <c r="FP46" s="394"/>
      <c r="FQ46" s="394"/>
      <c r="FR46" s="394"/>
      <c r="FS46" s="394"/>
      <c r="FT46" s="394"/>
      <c r="FU46" s="394"/>
      <c r="FV46" s="394"/>
      <c r="FW46" s="394"/>
      <c r="FX46" s="394"/>
      <c r="FY46" s="394"/>
      <c r="FZ46" s="394"/>
      <c r="GA46" s="394"/>
      <c r="GB46" s="394"/>
      <c r="GC46" s="394"/>
      <c r="GD46" s="394"/>
      <c r="GE46" s="394"/>
      <c r="GF46" s="394"/>
      <c r="GG46" s="394"/>
      <c r="GH46" s="394"/>
      <c r="GI46" s="394"/>
      <c r="GJ46" s="394"/>
      <c r="GK46" s="394"/>
      <c r="GL46" s="394"/>
      <c r="GM46" s="394"/>
      <c r="GN46" s="394"/>
      <c r="GO46" s="394"/>
      <c r="GP46" s="394"/>
      <c r="GQ46" s="394"/>
      <c r="GR46" s="394"/>
      <c r="GS46" s="394"/>
      <c r="GT46" s="394"/>
      <c r="GU46" s="394"/>
      <c r="GV46" s="394"/>
      <c r="GW46" s="394"/>
      <c r="GX46" s="394"/>
      <c r="GY46" s="394"/>
      <c r="GZ46" s="394"/>
      <c r="HA46" s="394"/>
      <c r="HB46" s="394"/>
      <c r="HC46" s="394"/>
      <c r="HD46" s="394"/>
      <c r="HE46" s="394"/>
      <c r="HF46" s="394"/>
      <c r="HG46" s="394"/>
      <c r="HH46" s="394"/>
      <c r="HI46" s="394"/>
      <c r="HJ46" s="394"/>
      <c r="HK46" s="394"/>
      <c r="HL46" s="394"/>
      <c r="HM46" s="394"/>
      <c r="HN46" s="394"/>
      <c r="HO46" s="394"/>
      <c r="HP46" s="394"/>
      <c r="HQ46" s="394"/>
      <c r="HR46" s="394"/>
      <c r="HS46" s="394"/>
      <c r="HT46" s="394"/>
      <c r="HU46" s="394"/>
      <c r="HV46" s="394"/>
    </row>
    <row r="47" spans="1:230" s="400" customFormat="1" ht="18" customHeight="1">
      <c r="B47" s="395">
        <v>2</v>
      </c>
      <c r="C47" s="401" t="s">
        <v>81</v>
      </c>
      <c r="D47" s="402">
        <v>6774</v>
      </c>
      <c r="E47" s="403">
        <v>1087.1871863005611</v>
      </c>
      <c r="F47" s="402">
        <v>46145</v>
      </c>
      <c r="G47" s="403">
        <v>1302.1331411853942</v>
      </c>
      <c r="H47" s="402">
        <v>18503</v>
      </c>
      <c r="I47" s="403">
        <v>851.21397773334047</v>
      </c>
    </row>
    <row r="48" spans="1:230" s="400" customFormat="1" ht="18" customHeight="1">
      <c r="B48" s="395">
        <v>13</v>
      </c>
      <c r="C48" s="401" t="s">
        <v>82</v>
      </c>
      <c r="D48" s="402">
        <v>15385</v>
      </c>
      <c r="E48" s="403">
        <v>1051.2835066623334</v>
      </c>
      <c r="F48" s="402">
        <v>56452</v>
      </c>
      <c r="G48" s="403">
        <v>1378.9663875504855</v>
      </c>
      <c r="H48" s="402">
        <v>26413</v>
      </c>
      <c r="I48" s="403">
        <v>912.6472464316812</v>
      </c>
    </row>
    <row r="49" spans="1:230" s="400" customFormat="1" ht="18" customHeight="1">
      <c r="B49" s="395">
        <v>16</v>
      </c>
      <c r="C49" s="401" t="s">
        <v>83</v>
      </c>
      <c r="D49" s="402">
        <v>6421</v>
      </c>
      <c r="E49" s="403">
        <v>1007.763790686809</v>
      </c>
      <c r="F49" s="402">
        <v>26138</v>
      </c>
      <c r="G49" s="403">
        <v>1227.5245144999617</v>
      </c>
      <c r="H49" s="402">
        <v>10872</v>
      </c>
      <c r="I49" s="403">
        <v>838.88255242825596</v>
      </c>
    </row>
    <row r="50" spans="1:230" s="400" customFormat="1" ht="18" customHeight="1">
      <c r="B50" s="395">
        <v>19</v>
      </c>
      <c r="C50" s="401" t="s">
        <v>84</v>
      </c>
      <c r="D50" s="402">
        <v>5732</v>
      </c>
      <c r="E50" s="403">
        <v>1180.6135676901606</v>
      </c>
      <c r="F50" s="402">
        <v>28517</v>
      </c>
      <c r="G50" s="403">
        <v>1536.7579391240311</v>
      </c>
      <c r="H50" s="402">
        <v>9471</v>
      </c>
      <c r="I50" s="403">
        <v>956.28035054376528</v>
      </c>
    </row>
    <row r="51" spans="1:230" s="400" customFormat="1" ht="18" customHeight="1">
      <c r="B51" s="395">
        <v>45</v>
      </c>
      <c r="C51" s="401" t="s">
        <v>85</v>
      </c>
      <c r="D51" s="402">
        <v>11237</v>
      </c>
      <c r="E51" s="403">
        <v>1059.8093556999199</v>
      </c>
      <c r="F51" s="402">
        <v>78467</v>
      </c>
      <c r="G51" s="403">
        <v>1329.7662714262046</v>
      </c>
      <c r="H51" s="402">
        <v>29921</v>
      </c>
      <c r="I51" s="403">
        <v>874.16228936198638</v>
      </c>
    </row>
    <row r="52" spans="1:230" s="400" customFormat="1" ht="18" hidden="1" customHeight="1">
      <c r="B52" s="395"/>
      <c r="C52" s="401"/>
      <c r="D52" s="402"/>
      <c r="E52" s="403"/>
      <c r="F52" s="402"/>
      <c r="G52" s="403"/>
      <c r="H52" s="402"/>
      <c r="I52" s="403"/>
    </row>
    <row r="53" spans="1:230" s="399" customFormat="1" ht="18" customHeight="1">
      <c r="A53" s="394"/>
      <c r="B53" s="395"/>
      <c r="C53" s="396" t="s">
        <v>86</v>
      </c>
      <c r="D53" s="464">
        <v>160602</v>
      </c>
      <c r="E53" s="465">
        <v>1280.2620899490666</v>
      </c>
      <c r="F53" s="466">
        <v>1184530</v>
      </c>
      <c r="G53" s="467">
        <v>1476.132136864411</v>
      </c>
      <c r="H53" s="468">
        <v>390844</v>
      </c>
      <c r="I53" s="469">
        <v>913.78042390314306</v>
      </c>
      <c r="J53" s="394"/>
      <c r="K53" s="394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4"/>
      <c r="AU53" s="394"/>
      <c r="AV53" s="394"/>
      <c r="AW53" s="394"/>
      <c r="AX53" s="394"/>
      <c r="AY53" s="394"/>
      <c r="AZ53" s="394"/>
      <c r="BA53" s="394"/>
      <c r="BB53" s="394"/>
      <c r="BC53" s="394"/>
      <c r="BD53" s="394"/>
      <c r="BE53" s="394"/>
      <c r="BF53" s="394"/>
      <c r="BG53" s="394"/>
      <c r="BH53" s="394"/>
      <c r="BI53" s="394"/>
      <c r="BJ53" s="394"/>
      <c r="BK53" s="394"/>
      <c r="BL53" s="394"/>
      <c r="BM53" s="394"/>
      <c r="BN53" s="394"/>
      <c r="BO53" s="394"/>
      <c r="BP53" s="394"/>
      <c r="BQ53" s="394"/>
      <c r="BR53" s="394"/>
      <c r="BS53" s="394"/>
      <c r="BT53" s="394"/>
      <c r="BU53" s="394"/>
      <c r="BV53" s="394"/>
      <c r="BW53" s="394"/>
      <c r="BX53" s="394"/>
      <c r="BY53" s="394"/>
      <c r="BZ53" s="394"/>
      <c r="CA53" s="394"/>
      <c r="CB53" s="394"/>
      <c r="CC53" s="394"/>
      <c r="CD53" s="394"/>
      <c r="CE53" s="394"/>
      <c r="CF53" s="394"/>
      <c r="CG53" s="394"/>
      <c r="CH53" s="394"/>
      <c r="CI53" s="394"/>
      <c r="CJ53" s="394"/>
      <c r="CK53" s="394"/>
      <c r="CL53" s="394"/>
      <c r="CM53" s="394"/>
      <c r="CN53" s="394"/>
      <c r="CO53" s="394"/>
      <c r="CP53" s="394"/>
      <c r="CQ53" s="394"/>
      <c r="CR53" s="394"/>
      <c r="CS53" s="394"/>
      <c r="CT53" s="394"/>
      <c r="CU53" s="394"/>
      <c r="CV53" s="394"/>
      <c r="CW53" s="394"/>
      <c r="CX53" s="394"/>
      <c r="CY53" s="394"/>
      <c r="CZ53" s="394"/>
      <c r="DA53" s="394"/>
      <c r="DB53" s="394"/>
      <c r="DC53" s="394"/>
      <c r="DD53" s="394"/>
      <c r="DE53" s="394"/>
      <c r="DF53" s="394"/>
      <c r="DG53" s="394"/>
      <c r="DH53" s="394"/>
      <c r="DI53" s="394"/>
      <c r="DJ53" s="394"/>
      <c r="DK53" s="394"/>
      <c r="DL53" s="394"/>
      <c r="DM53" s="394"/>
      <c r="DN53" s="394"/>
      <c r="DO53" s="394"/>
      <c r="DP53" s="394"/>
      <c r="DQ53" s="394"/>
      <c r="DR53" s="394"/>
      <c r="DS53" s="394"/>
      <c r="DT53" s="394"/>
      <c r="DU53" s="394"/>
      <c r="DV53" s="394"/>
      <c r="DW53" s="394"/>
      <c r="DX53" s="394"/>
      <c r="DY53" s="394"/>
      <c r="DZ53" s="394"/>
      <c r="EA53" s="394"/>
      <c r="EB53" s="394"/>
      <c r="EC53" s="394"/>
      <c r="ED53" s="394"/>
      <c r="EE53" s="394"/>
      <c r="EF53" s="394"/>
      <c r="EG53" s="394"/>
      <c r="EH53" s="394"/>
      <c r="EI53" s="394"/>
      <c r="EJ53" s="394"/>
      <c r="EK53" s="394"/>
      <c r="EL53" s="394"/>
      <c r="EM53" s="394"/>
      <c r="EN53" s="394"/>
      <c r="EO53" s="394"/>
      <c r="EP53" s="394"/>
      <c r="EQ53" s="394"/>
      <c r="ER53" s="394"/>
      <c r="ES53" s="394"/>
      <c r="ET53" s="394"/>
      <c r="EU53" s="394"/>
      <c r="EV53" s="394"/>
      <c r="EW53" s="394"/>
      <c r="EX53" s="394"/>
      <c r="EY53" s="394"/>
      <c r="EZ53" s="394"/>
      <c r="FA53" s="394"/>
      <c r="FB53" s="394"/>
      <c r="FC53" s="394"/>
      <c r="FD53" s="394"/>
      <c r="FE53" s="394"/>
      <c r="FF53" s="394"/>
      <c r="FG53" s="394"/>
      <c r="FH53" s="394"/>
      <c r="FI53" s="394"/>
      <c r="FJ53" s="394"/>
      <c r="FK53" s="394"/>
      <c r="FL53" s="394"/>
      <c r="FM53" s="394"/>
      <c r="FN53" s="394"/>
      <c r="FO53" s="394"/>
      <c r="FP53" s="394"/>
      <c r="FQ53" s="394"/>
      <c r="FR53" s="394"/>
      <c r="FS53" s="394"/>
      <c r="FT53" s="394"/>
      <c r="FU53" s="394"/>
      <c r="FV53" s="394"/>
      <c r="FW53" s="394"/>
      <c r="FX53" s="394"/>
      <c r="FY53" s="394"/>
      <c r="FZ53" s="394"/>
      <c r="GA53" s="394"/>
      <c r="GB53" s="394"/>
      <c r="GC53" s="394"/>
      <c r="GD53" s="394"/>
      <c r="GE53" s="394"/>
      <c r="GF53" s="394"/>
      <c r="GG53" s="394"/>
      <c r="GH53" s="394"/>
      <c r="GI53" s="394"/>
      <c r="GJ53" s="394"/>
      <c r="GK53" s="394"/>
      <c r="GL53" s="394"/>
      <c r="GM53" s="394"/>
      <c r="GN53" s="394"/>
      <c r="GO53" s="394"/>
      <c r="GP53" s="394"/>
      <c r="GQ53" s="394"/>
      <c r="GR53" s="394"/>
      <c r="GS53" s="394"/>
      <c r="GT53" s="394"/>
      <c r="GU53" s="394"/>
      <c r="GV53" s="394"/>
      <c r="GW53" s="394"/>
      <c r="GX53" s="394"/>
      <c r="GY53" s="394"/>
      <c r="GZ53" s="394"/>
      <c r="HA53" s="394"/>
      <c r="HB53" s="394"/>
      <c r="HC53" s="394"/>
      <c r="HD53" s="394"/>
      <c r="HE53" s="394"/>
      <c r="HF53" s="394"/>
      <c r="HG53" s="394"/>
      <c r="HH53" s="394"/>
      <c r="HI53" s="394"/>
      <c r="HJ53" s="394"/>
      <c r="HK53" s="394"/>
      <c r="HL53" s="394"/>
      <c r="HM53" s="394"/>
      <c r="HN53" s="394"/>
      <c r="HO53" s="394"/>
      <c r="HP53" s="394"/>
      <c r="HQ53" s="394"/>
      <c r="HR53" s="394"/>
      <c r="HS53" s="394"/>
      <c r="HT53" s="394"/>
      <c r="HU53" s="394"/>
      <c r="HV53" s="394"/>
    </row>
    <row r="54" spans="1:230" s="400" customFormat="1" ht="18" customHeight="1">
      <c r="B54" s="395">
        <v>8</v>
      </c>
      <c r="C54" s="401" t="s">
        <v>87</v>
      </c>
      <c r="D54" s="402">
        <v>118763</v>
      </c>
      <c r="E54" s="403">
        <v>1322.0574503843791</v>
      </c>
      <c r="F54" s="402">
        <v>889343</v>
      </c>
      <c r="G54" s="403">
        <v>1517.4413024895905</v>
      </c>
      <c r="H54" s="402">
        <v>290362</v>
      </c>
      <c r="I54" s="403">
        <v>944.6038173727967</v>
      </c>
    </row>
    <row r="55" spans="1:230" s="400" customFormat="1" ht="18" customHeight="1">
      <c r="B55" s="395">
        <v>17</v>
      </c>
      <c r="C55" s="401" t="s">
        <v>209</v>
      </c>
      <c r="D55" s="402">
        <v>13183</v>
      </c>
      <c r="E55" s="403">
        <v>1152.7075498748391</v>
      </c>
      <c r="F55" s="402">
        <v>113518</v>
      </c>
      <c r="G55" s="403">
        <v>1333.3480464772108</v>
      </c>
      <c r="H55" s="402">
        <v>36241</v>
      </c>
      <c r="I55" s="403">
        <v>805.14218316271626</v>
      </c>
    </row>
    <row r="56" spans="1:230" s="400" customFormat="1" ht="18" customHeight="1">
      <c r="B56" s="395">
        <v>25</v>
      </c>
      <c r="C56" s="401" t="s">
        <v>206</v>
      </c>
      <c r="D56" s="402">
        <v>10886</v>
      </c>
      <c r="E56" s="403">
        <v>1134.916297078817</v>
      </c>
      <c r="F56" s="402">
        <v>64633</v>
      </c>
      <c r="G56" s="403">
        <v>1292.6006139278695</v>
      </c>
      <c r="H56" s="402">
        <v>23901</v>
      </c>
      <c r="I56" s="403">
        <v>785.15051085728624</v>
      </c>
    </row>
    <row r="57" spans="1:230" s="400" customFormat="1" ht="18" customHeight="1">
      <c r="B57" s="395">
        <v>43</v>
      </c>
      <c r="C57" s="401" t="s">
        <v>88</v>
      </c>
      <c r="D57" s="402">
        <v>17770</v>
      </c>
      <c r="E57" s="403">
        <v>1184.5976786719189</v>
      </c>
      <c r="F57" s="402">
        <v>117036</v>
      </c>
      <c r="G57" s="403">
        <v>1402.0757782220855</v>
      </c>
      <c r="H57" s="402">
        <v>40340</v>
      </c>
      <c r="I57" s="403">
        <v>865.72885870104119</v>
      </c>
    </row>
    <row r="58" spans="1:230" s="400" customFormat="1" ht="18" hidden="1" customHeight="1">
      <c r="B58" s="395"/>
      <c r="C58" s="401"/>
      <c r="D58" s="402"/>
      <c r="E58" s="403"/>
      <c r="F58" s="402"/>
      <c r="G58" s="403"/>
      <c r="H58" s="402"/>
      <c r="I58" s="403"/>
    </row>
    <row r="59" spans="1:230" s="399" customFormat="1" ht="18" customHeight="1">
      <c r="A59" s="394"/>
      <c r="B59" s="395"/>
      <c r="C59" s="396" t="s">
        <v>89</v>
      </c>
      <c r="D59" s="464">
        <v>96641</v>
      </c>
      <c r="E59" s="465">
        <v>1111.3632715928022</v>
      </c>
      <c r="F59" s="466">
        <v>665491</v>
      </c>
      <c r="G59" s="467">
        <v>1325.1497200713457</v>
      </c>
      <c r="H59" s="468">
        <v>245438</v>
      </c>
      <c r="I59" s="469">
        <v>840.13545266014239</v>
      </c>
      <c r="J59" s="394"/>
      <c r="K59" s="394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4"/>
      <c r="X59" s="394"/>
      <c r="Y59" s="394"/>
      <c r="Z59" s="394"/>
      <c r="AA59" s="394"/>
      <c r="AB59" s="394"/>
      <c r="AC59" s="394"/>
      <c r="AD59" s="394"/>
      <c r="AE59" s="394"/>
      <c r="AF59" s="394"/>
      <c r="AG59" s="394"/>
      <c r="AH59" s="394"/>
      <c r="AI59" s="394"/>
      <c r="AJ59" s="394"/>
      <c r="AK59" s="394"/>
      <c r="AL59" s="394"/>
      <c r="AM59" s="394"/>
      <c r="AN59" s="394"/>
      <c r="AO59" s="394"/>
      <c r="AP59" s="394"/>
      <c r="AQ59" s="394"/>
      <c r="AR59" s="394"/>
      <c r="AS59" s="394"/>
      <c r="AT59" s="394"/>
      <c r="AU59" s="394"/>
      <c r="AV59" s="394"/>
      <c r="AW59" s="394"/>
      <c r="AX59" s="394"/>
      <c r="AY59" s="394"/>
      <c r="AZ59" s="394"/>
      <c r="BA59" s="394"/>
      <c r="BB59" s="394"/>
      <c r="BC59" s="394"/>
      <c r="BD59" s="394"/>
      <c r="BE59" s="394"/>
      <c r="BF59" s="394"/>
      <c r="BG59" s="394"/>
      <c r="BH59" s="394"/>
      <c r="BI59" s="394"/>
      <c r="BJ59" s="394"/>
      <c r="BK59" s="394"/>
      <c r="BL59" s="394"/>
      <c r="BM59" s="394"/>
      <c r="BN59" s="394"/>
      <c r="BO59" s="394"/>
      <c r="BP59" s="394"/>
      <c r="BQ59" s="394"/>
      <c r="BR59" s="394"/>
      <c r="BS59" s="394"/>
      <c r="BT59" s="394"/>
      <c r="BU59" s="394"/>
      <c r="BV59" s="394"/>
      <c r="BW59" s="394"/>
      <c r="BX59" s="394"/>
      <c r="BY59" s="394"/>
      <c r="BZ59" s="394"/>
      <c r="CA59" s="394"/>
      <c r="CB59" s="394"/>
      <c r="CC59" s="394"/>
      <c r="CD59" s="394"/>
      <c r="CE59" s="394"/>
      <c r="CF59" s="394"/>
      <c r="CG59" s="394"/>
      <c r="CH59" s="394"/>
      <c r="CI59" s="394"/>
      <c r="CJ59" s="394"/>
      <c r="CK59" s="394"/>
      <c r="CL59" s="394"/>
      <c r="CM59" s="394"/>
      <c r="CN59" s="394"/>
      <c r="CO59" s="394"/>
      <c r="CP59" s="394"/>
      <c r="CQ59" s="394"/>
      <c r="CR59" s="394"/>
      <c r="CS59" s="394"/>
      <c r="CT59" s="394"/>
      <c r="CU59" s="394"/>
      <c r="CV59" s="394"/>
      <c r="CW59" s="394"/>
      <c r="CX59" s="394"/>
      <c r="CY59" s="394"/>
      <c r="CZ59" s="394"/>
      <c r="DA59" s="394"/>
      <c r="DB59" s="394"/>
      <c r="DC59" s="394"/>
      <c r="DD59" s="394"/>
      <c r="DE59" s="394"/>
      <c r="DF59" s="394"/>
      <c r="DG59" s="394"/>
      <c r="DH59" s="394"/>
      <c r="DI59" s="394"/>
      <c r="DJ59" s="394"/>
      <c r="DK59" s="394"/>
      <c r="DL59" s="394"/>
      <c r="DM59" s="394"/>
      <c r="DN59" s="394"/>
      <c r="DO59" s="394"/>
      <c r="DP59" s="394"/>
      <c r="DQ59" s="394"/>
      <c r="DR59" s="394"/>
      <c r="DS59" s="394"/>
      <c r="DT59" s="394"/>
      <c r="DU59" s="394"/>
      <c r="DV59" s="394"/>
      <c r="DW59" s="394"/>
      <c r="DX59" s="394"/>
      <c r="DY59" s="394"/>
      <c r="DZ59" s="394"/>
      <c r="EA59" s="394"/>
      <c r="EB59" s="394"/>
      <c r="EC59" s="394"/>
      <c r="ED59" s="394"/>
      <c r="EE59" s="394"/>
      <c r="EF59" s="394"/>
      <c r="EG59" s="394"/>
      <c r="EH59" s="394"/>
      <c r="EI59" s="394"/>
      <c r="EJ59" s="394"/>
      <c r="EK59" s="394"/>
      <c r="EL59" s="394"/>
      <c r="EM59" s="394"/>
      <c r="EN59" s="394"/>
      <c r="EO59" s="394"/>
      <c r="EP59" s="394"/>
      <c r="EQ59" s="394"/>
      <c r="ER59" s="394"/>
      <c r="ES59" s="394"/>
      <c r="ET59" s="394"/>
      <c r="EU59" s="394"/>
      <c r="EV59" s="394"/>
      <c r="EW59" s="394"/>
      <c r="EX59" s="394"/>
      <c r="EY59" s="394"/>
      <c r="EZ59" s="394"/>
      <c r="FA59" s="394"/>
      <c r="FB59" s="394"/>
      <c r="FC59" s="394"/>
      <c r="FD59" s="394"/>
      <c r="FE59" s="394"/>
      <c r="FF59" s="394"/>
      <c r="FG59" s="394"/>
      <c r="FH59" s="394"/>
      <c r="FI59" s="394"/>
      <c r="FJ59" s="394"/>
      <c r="FK59" s="394"/>
      <c r="FL59" s="394"/>
      <c r="FM59" s="394"/>
      <c r="FN59" s="394"/>
      <c r="FO59" s="394"/>
      <c r="FP59" s="394"/>
      <c r="FQ59" s="394"/>
      <c r="FR59" s="394"/>
      <c r="FS59" s="394"/>
      <c r="FT59" s="394"/>
      <c r="FU59" s="394"/>
      <c r="FV59" s="394"/>
      <c r="FW59" s="394"/>
      <c r="FX59" s="394"/>
      <c r="FY59" s="394"/>
      <c r="FZ59" s="394"/>
      <c r="GA59" s="394"/>
      <c r="GB59" s="394"/>
      <c r="GC59" s="394"/>
      <c r="GD59" s="394"/>
      <c r="GE59" s="394"/>
      <c r="GF59" s="394"/>
      <c r="GG59" s="394"/>
      <c r="GH59" s="394"/>
      <c r="GI59" s="394"/>
      <c r="GJ59" s="394"/>
      <c r="GK59" s="394"/>
      <c r="GL59" s="394"/>
      <c r="GM59" s="394"/>
      <c r="GN59" s="394"/>
      <c r="GO59" s="394"/>
      <c r="GP59" s="394"/>
      <c r="GQ59" s="394"/>
      <c r="GR59" s="394"/>
      <c r="GS59" s="394"/>
      <c r="GT59" s="394"/>
      <c r="GU59" s="394"/>
      <c r="GV59" s="394"/>
      <c r="GW59" s="394"/>
      <c r="GX59" s="394"/>
      <c r="GY59" s="394"/>
      <c r="GZ59" s="394"/>
      <c r="HA59" s="394"/>
      <c r="HB59" s="394"/>
      <c r="HC59" s="394"/>
      <c r="HD59" s="394"/>
      <c r="HE59" s="394"/>
      <c r="HF59" s="394"/>
      <c r="HG59" s="394"/>
      <c r="HH59" s="394"/>
      <c r="HI59" s="394"/>
      <c r="HJ59" s="394"/>
      <c r="HK59" s="394"/>
      <c r="HL59" s="394"/>
      <c r="HM59" s="394"/>
      <c r="HN59" s="394"/>
      <c r="HO59" s="394"/>
      <c r="HP59" s="394"/>
      <c r="HQ59" s="394"/>
      <c r="HR59" s="394"/>
      <c r="HS59" s="394"/>
      <c r="HT59" s="394"/>
      <c r="HU59" s="394"/>
      <c r="HV59" s="394"/>
    </row>
    <row r="60" spans="1:230" s="400" customFormat="1" ht="18" customHeight="1">
      <c r="B60" s="395">
        <v>3</v>
      </c>
      <c r="C60" s="401" t="s">
        <v>210</v>
      </c>
      <c r="D60" s="402">
        <v>24052</v>
      </c>
      <c r="E60" s="403">
        <v>1062.5662527024779</v>
      </c>
      <c r="F60" s="402">
        <v>222379</v>
      </c>
      <c r="G60" s="403">
        <v>1232.3603667612499</v>
      </c>
      <c r="H60" s="402">
        <v>82147</v>
      </c>
      <c r="I60" s="403">
        <v>808.48056191948581</v>
      </c>
    </row>
    <row r="61" spans="1:230" s="400" customFormat="1" ht="18" customHeight="1">
      <c r="B61" s="395">
        <v>12</v>
      </c>
      <c r="C61" s="401" t="s">
        <v>208</v>
      </c>
      <c r="D61" s="402">
        <v>13815</v>
      </c>
      <c r="E61" s="403">
        <v>1124.4484002895404</v>
      </c>
      <c r="F61" s="402">
        <v>89640</v>
      </c>
      <c r="G61" s="403">
        <v>1274.8233205042393</v>
      </c>
      <c r="H61" s="402">
        <v>30527</v>
      </c>
      <c r="I61" s="403">
        <v>816.70137353817927</v>
      </c>
    </row>
    <row r="62" spans="1:230" s="400" customFormat="1" ht="18" customHeight="1">
      <c r="B62" s="395">
        <v>46</v>
      </c>
      <c r="C62" s="401" t="s">
        <v>90</v>
      </c>
      <c r="D62" s="402">
        <v>58774</v>
      </c>
      <c r="E62" s="403">
        <v>1128.2567082383366</v>
      </c>
      <c r="F62" s="402">
        <v>353472</v>
      </c>
      <c r="G62" s="403">
        <v>1396.2887694357685</v>
      </c>
      <c r="H62" s="402">
        <v>132764</v>
      </c>
      <c r="I62" s="403">
        <v>865.11004248139557</v>
      </c>
    </row>
    <row r="63" spans="1:230" s="400" customFormat="1" ht="18" hidden="1" customHeight="1">
      <c r="B63" s="395"/>
      <c r="C63" s="401"/>
      <c r="D63" s="402"/>
      <c r="E63" s="403"/>
      <c r="F63" s="402"/>
      <c r="G63" s="403"/>
      <c r="H63" s="402"/>
      <c r="I63" s="403"/>
    </row>
    <row r="64" spans="1:230" s="399" customFormat="1" ht="18" customHeight="1">
      <c r="A64" s="394"/>
      <c r="B64" s="395"/>
      <c r="C64" s="396" t="s">
        <v>91</v>
      </c>
      <c r="D64" s="464">
        <v>28487</v>
      </c>
      <c r="E64" s="465">
        <v>991.82033488959837</v>
      </c>
      <c r="F64" s="466">
        <v>140416</v>
      </c>
      <c r="G64" s="467">
        <v>1213.6938729204649</v>
      </c>
      <c r="H64" s="468">
        <v>59313</v>
      </c>
      <c r="I64" s="469">
        <v>816.7347234164514</v>
      </c>
      <c r="J64" s="394"/>
      <c r="K64" s="394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394"/>
      <c r="AC64" s="394"/>
      <c r="AD64" s="394"/>
      <c r="AE64" s="394"/>
      <c r="AF64" s="394"/>
      <c r="AG64" s="394"/>
      <c r="AH64" s="394"/>
      <c r="AI64" s="394"/>
      <c r="AJ64" s="394"/>
      <c r="AK64" s="394"/>
      <c r="AL64" s="394"/>
      <c r="AM64" s="394"/>
      <c r="AN64" s="394"/>
      <c r="AO64" s="394"/>
      <c r="AP64" s="394"/>
      <c r="AQ64" s="394"/>
      <c r="AR64" s="394"/>
      <c r="AS64" s="394"/>
      <c r="AT64" s="394"/>
      <c r="AU64" s="394"/>
      <c r="AV64" s="394"/>
      <c r="AW64" s="394"/>
      <c r="AX64" s="394"/>
      <c r="AY64" s="394"/>
      <c r="AZ64" s="394"/>
      <c r="BA64" s="394"/>
      <c r="BB64" s="394"/>
      <c r="BC64" s="394"/>
      <c r="BD64" s="394"/>
      <c r="BE64" s="394"/>
      <c r="BF64" s="394"/>
      <c r="BG64" s="394"/>
      <c r="BH64" s="394"/>
      <c r="BI64" s="394"/>
      <c r="BJ64" s="394"/>
      <c r="BK64" s="394"/>
      <c r="BL64" s="394"/>
      <c r="BM64" s="394"/>
      <c r="BN64" s="394"/>
      <c r="BO64" s="394"/>
      <c r="BP64" s="394"/>
      <c r="BQ64" s="394"/>
      <c r="BR64" s="394"/>
      <c r="BS64" s="394"/>
      <c r="BT64" s="394"/>
      <c r="BU64" s="394"/>
      <c r="BV64" s="394"/>
      <c r="BW64" s="394"/>
      <c r="BX64" s="394"/>
      <c r="BY64" s="394"/>
      <c r="BZ64" s="394"/>
      <c r="CA64" s="394"/>
      <c r="CB64" s="394"/>
      <c r="CC64" s="394"/>
      <c r="CD64" s="394"/>
      <c r="CE64" s="394"/>
      <c r="CF64" s="394"/>
      <c r="CG64" s="394"/>
      <c r="CH64" s="394"/>
      <c r="CI64" s="394"/>
      <c r="CJ64" s="394"/>
      <c r="CK64" s="394"/>
      <c r="CL64" s="394"/>
      <c r="CM64" s="394"/>
      <c r="CN64" s="394"/>
      <c r="CO64" s="394"/>
      <c r="CP64" s="394"/>
      <c r="CQ64" s="394"/>
      <c r="CR64" s="394"/>
      <c r="CS64" s="394"/>
      <c r="CT64" s="394"/>
      <c r="CU64" s="394"/>
      <c r="CV64" s="394"/>
      <c r="CW64" s="394"/>
      <c r="CX64" s="394"/>
      <c r="CY64" s="394"/>
      <c r="CZ64" s="394"/>
      <c r="DA64" s="394"/>
      <c r="DB64" s="394"/>
      <c r="DC64" s="394"/>
      <c r="DD64" s="394"/>
      <c r="DE64" s="394"/>
      <c r="DF64" s="394"/>
      <c r="DG64" s="394"/>
      <c r="DH64" s="394"/>
      <c r="DI64" s="394"/>
      <c r="DJ64" s="394"/>
      <c r="DK64" s="394"/>
      <c r="DL64" s="394"/>
      <c r="DM64" s="394"/>
      <c r="DN64" s="394"/>
      <c r="DO64" s="394"/>
      <c r="DP64" s="394"/>
      <c r="DQ64" s="394"/>
      <c r="DR64" s="394"/>
      <c r="DS64" s="394"/>
      <c r="DT64" s="394"/>
      <c r="DU64" s="394"/>
      <c r="DV64" s="394"/>
      <c r="DW64" s="394"/>
      <c r="DX64" s="394"/>
      <c r="DY64" s="394"/>
      <c r="DZ64" s="394"/>
      <c r="EA64" s="394"/>
      <c r="EB64" s="394"/>
      <c r="EC64" s="394"/>
      <c r="ED64" s="394"/>
      <c r="EE64" s="394"/>
      <c r="EF64" s="394"/>
      <c r="EG64" s="394"/>
      <c r="EH64" s="394"/>
      <c r="EI64" s="394"/>
      <c r="EJ64" s="394"/>
      <c r="EK64" s="394"/>
      <c r="EL64" s="394"/>
      <c r="EM64" s="394"/>
      <c r="EN64" s="394"/>
      <c r="EO64" s="394"/>
      <c r="EP64" s="394"/>
      <c r="EQ64" s="394"/>
      <c r="ER64" s="394"/>
      <c r="ES64" s="394"/>
      <c r="ET64" s="394"/>
      <c r="EU64" s="394"/>
      <c r="EV64" s="394"/>
      <c r="EW64" s="394"/>
      <c r="EX64" s="394"/>
      <c r="EY64" s="394"/>
      <c r="EZ64" s="394"/>
      <c r="FA64" s="394"/>
      <c r="FB64" s="394"/>
      <c r="FC64" s="394"/>
      <c r="FD64" s="394"/>
      <c r="FE64" s="394"/>
      <c r="FF64" s="394"/>
      <c r="FG64" s="394"/>
      <c r="FH64" s="394"/>
      <c r="FI64" s="394"/>
      <c r="FJ64" s="394"/>
      <c r="FK64" s="394"/>
      <c r="FL64" s="394"/>
      <c r="FM64" s="394"/>
      <c r="FN64" s="394"/>
      <c r="FO64" s="394"/>
      <c r="FP64" s="394"/>
      <c r="FQ64" s="394"/>
      <c r="FR64" s="394"/>
      <c r="FS64" s="394"/>
      <c r="FT64" s="394"/>
      <c r="FU64" s="394"/>
      <c r="FV64" s="394"/>
      <c r="FW64" s="394"/>
      <c r="FX64" s="394"/>
      <c r="FY64" s="394"/>
      <c r="FZ64" s="394"/>
      <c r="GA64" s="394"/>
      <c r="GB64" s="394"/>
      <c r="GC64" s="394"/>
      <c r="GD64" s="394"/>
      <c r="GE64" s="394"/>
      <c r="GF64" s="394"/>
      <c r="GG64" s="394"/>
      <c r="GH64" s="394"/>
      <c r="GI64" s="394"/>
      <c r="GJ64" s="394"/>
      <c r="GK64" s="394"/>
      <c r="GL64" s="394"/>
      <c r="GM64" s="394"/>
      <c r="GN64" s="394"/>
      <c r="GO64" s="394"/>
      <c r="GP64" s="394"/>
      <c r="GQ64" s="394"/>
      <c r="GR64" s="394"/>
      <c r="GS64" s="394"/>
      <c r="GT64" s="394"/>
      <c r="GU64" s="394"/>
      <c r="GV64" s="394"/>
      <c r="GW64" s="394"/>
      <c r="GX64" s="394"/>
      <c r="GY64" s="394"/>
      <c r="GZ64" s="394"/>
      <c r="HA64" s="394"/>
      <c r="HB64" s="394"/>
      <c r="HC64" s="394"/>
      <c r="HD64" s="394"/>
      <c r="HE64" s="394"/>
      <c r="HF64" s="394"/>
      <c r="HG64" s="394"/>
      <c r="HH64" s="394"/>
      <c r="HI64" s="394"/>
      <c r="HJ64" s="394"/>
      <c r="HK64" s="394"/>
      <c r="HL64" s="394"/>
      <c r="HM64" s="394"/>
      <c r="HN64" s="394"/>
      <c r="HO64" s="394"/>
      <c r="HP64" s="394"/>
      <c r="HQ64" s="394"/>
      <c r="HR64" s="394"/>
      <c r="HS64" s="394"/>
      <c r="HT64" s="394"/>
      <c r="HU64" s="394"/>
      <c r="HV64" s="394"/>
    </row>
    <row r="65" spans="1:230" s="400" customFormat="1" ht="18" customHeight="1">
      <c r="B65" s="395">
        <v>6</v>
      </c>
      <c r="C65" s="401" t="s">
        <v>92</v>
      </c>
      <c r="D65" s="402">
        <v>18308</v>
      </c>
      <c r="E65" s="403">
        <v>984.90253222634931</v>
      </c>
      <c r="F65" s="402">
        <v>79651</v>
      </c>
      <c r="G65" s="403">
        <v>1231.4978715898105</v>
      </c>
      <c r="H65" s="402">
        <v>35467</v>
      </c>
      <c r="I65" s="403">
        <v>835.78279019934018</v>
      </c>
    </row>
    <row r="66" spans="1:230" s="400" customFormat="1" ht="18" customHeight="1">
      <c r="B66" s="395">
        <v>10</v>
      </c>
      <c r="C66" s="401" t="s">
        <v>93</v>
      </c>
      <c r="D66" s="402">
        <v>10179</v>
      </c>
      <c r="E66" s="403">
        <v>1004.2627291482464</v>
      </c>
      <c r="F66" s="402">
        <v>60765</v>
      </c>
      <c r="G66" s="403">
        <v>1190.3563217312599</v>
      </c>
      <c r="H66" s="402">
        <v>23846</v>
      </c>
      <c r="I66" s="403">
        <v>788.40385934747962</v>
      </c>
    </row>
    <row r="67" spans="1:230" s="400" customFormat="1" ht="18" hidden="1" customHeight="1">
      <c r="B67" s="395"/>
      <c r="C67" s="401"/>
      <c r="D67" s="402"/>
      <c r="E67" s="403"/>
      <c r="F67" s="402"/>
      <c r="G67" s="403"/>
      <c r="H67" s="402"/>
      <c r="I67" s="403"/>
    </row>
    <row r="68" spans="1:230" s="399" customFormat="1" ht="18" customHeight="1">
      <c r="A68" s="394"/>
      <c r="B68" s="395"/>
      <c r="C68" s="396" t="s">
        <v>94</v>
      </c>
      <c r="D68" s="464">
        <v>76401</v>
      </c>
      <c r="E68" s="465">
        <v>1053.981243439222</v>
      </c>
      <c r="F68" s="466">
        <v>487961</v>
      </c>
      <c r="G68" s="467">
        <v>1232.6224996874753</v>
      </c>
      <c r="H68" s="468">
        <v>184056</v>
      </c>
      <c r="I68" s="469">
        <v>762.13138887077844</v>
      </c>
      <c r="J68" s="394"/>
      <c r="K68" s="394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94"/>
      <c r="AF68" s="394"/>
      <c r="AG68" s="394"/>
      <c r="AH68" s="394"/>
      <c r="AI68" s="394"/>
      <c r="AJ68" s="394"/>
      <c r="AK68" s="394"/>
      <c r="AL68" s="394"/>
      <c r="AM68" s="394"/>
      <c r="AN68" s="394"/>
      <c r="AO68" s="394"/>
      <c r="AP68" s="394"/>
      <c r="AQ68" s="394"/>
      <c r="AR68" s="394"/>
      <c r="AS68" s="394"/>
      <c r="AT68" s="394"/>
      <c r="AU68" s="394"/>
      <c r="AV68" s="394"/>
      <c r="AW68" s="394"/>
      <c r="AX68" s="394"/>
      <c r="AY68" s="394"/>
      <c r="AZ68" s="394"/>
      <c r="BA68" s="394"/>
      <c r="BB68" s="394"/>
      <c r="BC68" s="394"/>
      <c r="BD68" s="394"/>
      <c r="BE68" s="394"/>
      <c r="BF68" s="394"/>
      <c r="BG68" s="394"/>
      <c r="BH68" s="394"/>
      <c r="BI68" s="394"/>
      <c r="BJ68" s="394"/>
      <c r="BK68" s="394"/>
      <c r="BL68" s="394"/>
      <c r="BM68" s="394"/>
      <c r="BN68" s="394"/>
      <c r="BO68" s="394"/>
      <c r="BP68" s="394"/>
      <c r="BQ68" s="394"/>
      <c r="BR68" s="394"/>
      <c r="BS68" s="394"/>
      <c r="BT68" s="394"/>
      <c r="BU68" s="394"/>
      <c r="BV68" s="394"/>
      <c r="BW68" s="394"/>
      <c r="BX68" s="394"/>
      <c r="BY68" s="394"/>
      <c r="BZ68" s="394"/>
      <c r="CA68" s="394"/>
      <c r="CB68" s="394"/>
      <c r="CC68" s="394"/>
      <c r="CD68" s="394"/>
      <c r="CE68" s="394"/>
      <c r="CF68" s="394"/>
      <c r="CG68" s="394"/>
      <c r="CH68" s="394"/>
      <c r="CI68" s="394"/>
      <c r="CJ68" s="394"/>
      <c r="CK68" s="394"/>
      <c r="CL68" s="394"/>
      <c r="CM68" s="394"/>
      <c r="CN68" s="394"/>
      <c r="CO68" s="394"/>
      <c r="CP68" s="394"/>
      <c r="CQ68" s="394"/>
      <c r="CR68" s="394"/>
      <c r="CS68" s="394"/>
      <c r="CT68" s="394"/>
      <c r="CU68" s="394"/>
      <c r="CV68" s="394"/>
      <c r="CW68" s="394"/>
      <c r="CX68" s="394"/>
      <c r="CY68" s="394"/>
      <c r="CZ68" s="394"/>
      <c r="DA68" s="394"/>
      <c r="DB68" s="394"/>
      <c r="DC68" s="394"/>
      <c r="DD68" s="394"/>
      <c r="DE68" s="394"/>
      <c r="DF68" s="394"/>
      <c r="DG68" s="394"/>
      <c r="DH68" s="394"/>
      <c r="DI68" s="394"/>
      <c r="DJ68" s="394"/>
      <c r="DK68" s="394"/>
      <c r="DL68" s="394"/>
      <c r="DM68" s="394"/>
      <c r="DN68" s="394"/>
      <c r="DO68" s="394"/>
      <c r="DP68" s="394"/>
      <c r="DQ68" s="394"/>
      <c r="DR68" s="394"/>
      <c r="DS68" s="394"/>
      <c r="DT68" s="394"/>
      <c r="DU68" s="394"/>
      <c r="DV68" s="394"/>
      <c r="DW68" s="394"/>
      <c r="DX68" s="394"/>
      <c r="DY68" s="394"/>
      <c r="DZ68" s="394"/>
      <c r="EA68" s="394"/>
      <c r="EB68" s="394"/>
      <c r="EC68" s="394"/>
      <c r="ED68" s="394"/>
      <c r="EE68" s="394"/>
      <c r="EF68" s="394"/>
      <c r="EG68" s="394"/>
      <c r="EH68" s="394"/>
      <c r="EI68" s="394"/>
      <c r="EJ68" s="394"/>
      <c r="EK68" s="394"/>
      <c r="EL68" s="394"/>
      <c r="EM68" s="394"/>
      <c r="EN68" s="394"/>
      <c r="EO68" s="394"/>
      <c r="EP68" s="394"/>
      <c r="EQ68" s="394"/>
      <c r="ER68" s="394"/>
      <c r="ES68" s="394"/>
      <c r="ET68" s="394"/>
      <c r="EU68" s="394"/>
      <c r="EV68" s="394"/>
      <c r="EW68" s="394"/>
      <c r="EX68" s="394"/>
      <c r="EY68" s="394"/>
      <c r="EZ68" s="394"/>
      <c r="FA68" s="394"/>
      <c r="FB68" s="394"/>
      <c r="FC68" s="394"/>
      <c r="FD68" s="394"/>
      <c r="FE68" s="394"/>
      <c r="FF68" s="394"/>
      <c r="FG68" s="394"/>
      <c r="FH68" s="394"/>
      <c r="FI68" s="394"/>
      <c r="FJ68" s="394"/>
      <c r="FK68" s="394"/>
      <c r="FL68" s="394"/>
      <c r="FM68" s="394"/>
      <c r="FN68" s="394"/>
      <c r="FO68" s="394"/>
      <c r="FP68" s="394"/>
      <c r="FQ68" s="394"/>
      <c r="FR68" s="394"/>
      <c r="FS68" s="394"/>
      <c r="FT68" s="394"/>
      <c r="FU68" s="394"/>
      <c r="FV68" s="394"/>
      <c r="FW68" s="394"/>
      <c r="FX68" s="394"/>
      <c r="FY68" s="394"/>
      <c r="FZ68" s="394"/>
      <c r="GA68" s="394"/>
      <c r="GB68" s="394"/>
      <c r="GC68" s="394"/>
      <c r="GD68" s="394"/>
      <c r="GE68" s="394"/>
      <c r="GF68" s="394"/>
      <c r="GG68" s="394"/>
      <c r="GH68" s="394"/>
      <c r="GI68" s="394"/>
      <c r="GJ68" s="394"/>
      <c r="GK68" s="394"/>
      <c r="GL68" s="394"/>
      <c r="GM68" s="394"/>
      <c r="GN68" s="394"/>
      <c r="GO68" s="394"/>
      <c r="GP68" s="394"/>
      <c r="GQ68" s="394"/>
      <c r="GR68" s="394"/>
      <c r="GS68" s="394"/>
      <c r="GT68" s="394"/>
      <c r="GU68" s="394"/>
      <c r="GV68" s="394"/>
      <c r="GW68" s="394"/>
      <c r="GX68" s="394"/>
      <c r="GY68" s="394"/>
      <c r="GZ68" s="394"/>
      <c r="HA68" s="394"/>
      <c r="HB68" s="394"/>
      <c r="HC68" s="394"/>
      <c r="HD68" s="394"/>
      <c r="HE68" s="394"/>
      <c r="HF68" s="394"/>
      <c r="HG68" s="394"/>
      <c r="HH68" s="394"/>
      <c r="HI68" s="394"/>
      <c r="HJ68" s="394"/>
      <c r="HK68" s="394"/>
      <c r="HL68" s="394"/>
      <c r="HM68" s="394"/>
      <c r="HN68" s="394"/>
      <c r="HO68" s="394"/>
      <c r="HP68" s="394"/>
      <c r="HQ68" s="394"/>
      <c r="HR68" s="394"/>
      <c r="HS68" s="394"/>
      <c r="HT68" s="394"/>
      <c r="HU68" s="394"/>
      <c r="HV68" s="394"/>
    </row>
    <row r="69" spans="1:230" s="400" customFormat="1" ht="18" customHeight="1">
      <c r="B69" s="395">
        <v>15</v>
      </c>
      <c r="C69" s="401" t="s">
        <v>200</v>
      </c>
      <c r="D69" s="402">
        <v>28929</v>
      </c>
      <c r="E69" s="403">
        <v>1052.9313432887416</v>
      </c>
      <c r="F69" s="402">
        <v>192636</v>
      </c>
      <c r="G69" s="403">
        <v>1298.2745119292347</v>
      </c>
      <c r="H69" s="402">
        <v>74025</v>
      </c>
      <c r="I69" s="403">
        <v>807.01882161431956</v>
      </c>
    </row>
    <row r="70" spans="1:230" s="400" customFormat="1" ht="18" customHeight="1">
      <c r="B70" s="395">
        <v>27</v>
      </c>
      <c r="C70" s="401" t="s">
        <v>95</v>
      </c>
      <c r="D70" s="402">
        <v>11330</v>
      </c>
      <c r="E70" s="403">
        <v>1044.0110988526037</v>
      </c>
      <c r="F70" s="402">
        <v>70749</v>
      </c>
      <c r="G70" s="403">
        <v>1110.3066389630949</v>
      </c>
      <c r="H70" s="402">
        <v>26829</v>
      </c>
      <c r="I70" s="403">
        <v>663.94376495583151</v>
      </c>
    </row>
    <row r="71" spans="1:230" s="400" customFormat="1" ht="18" customHeight="1">
      <c r="B71" s="395">
        <v>32</v>
      </c>
      <c r="C71" s="401" t="s">
        <v>207</v>
      </c>
      <c r="D71" s="402">
        <v>12195</v>
      </c>
      <c r="E71" s="403">
        <v>1067.7501410414104</v>
      </c>
      <c r="F71" s="402">
        <v>67311</v>
      </c>
      <c r="G71" s="403">
        <v>1032.1767837351995</v>
      </c>
      <c r="H71" s="402">
        <v>24686</v>
      </c>
      <c r="I71" s="403">
        <v>658.43044519160662</v>
      </c>
    </row>
    <row r="72" spans="1:230" s="400" customFormat="1" ht="18" customHeight="1">
      <c r="B72" s="395">
        <v>36</v>
      </c>
      <c r="C72" s="401" t="s">
        <v>96</v>
      </c>
      <c r="D72" s="402">
        <v>23947</v>
      </c>
      <c r="E72" s="403">
        <v>1052.9549183613813</v>
      </c>
      <c r="F72" s="402">
        <v>157265</v>
      </c>
      <c r="G72" s="403">
        <v>1293.0236403522717</v>
      </c>
      <c r="H72" s="402">
        <v>58516</v>
      </c>
      <c r="I72" s="403">
        <v>794.1131553763073</v>
      </c>
    </row>
    <row r="73" spans="1:230" s="400" customFormat="1" ht="18" hidden="1" customHeight="1">
      <c r="B73" s="395"/>
      <c r="C73" s="401"/>
      <c r="D73" s="402"/>
      <c r="E73" s="403"/>
      <c r="F73" s="402"/>
      <c r="G73" s="403"/>
      <c r="H73" s="402"/>
      <c r="I73" s="403"/>
    </row>
    <row r="74" spans="1:230" s="399" customFormat="1" ht="18" customHeight="1">
      <c r="A74" s="394"/>
      <c r="B74" s="395">
        <v>28</v>
      </c>
      <c r="C74" s="396" t="s">
        <v>97</v>
      </c>
      <c r="D74" s="464">
        <v>90654</v>
      </c>
      <c r="E74" s="465">
        <v>1258.418042336797</v>
      </c>
      <c r="F74" s="466">
        <v>850251</v>
      </c>
      <c r="G74" s="467">
        <v>1663.7515170696654</v>
      </c>
      <c r="H74" s="468">
        <v>273351</v>
      </c>
      <c r="I74" s="469">
        <v>1023.9193904174485</v>
      </c>
      <c r="J74" s="394"/>
      <c r="K74" s="394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  <c r="AN74" s="394"/>
      <c r="AO74" s="394"/>
      <c r="AP74" s="394"/>
      <c r="AQ74" s="394"/>
      <c r="AR74" s="394"/>
      <c r="AS74" s="394"/>
      <c r="AT74" s="394"/>
      <c r="AU74" s="394"/>
      <c r="AV74" s="394"/>
      <c r="AW74" s="394"/>
      <c r="AX74" s="394"/>
      <c r="AY74" s="394"/>
      <c r="AZ74" s="394"/>
      <c r="BA74" s="394"/>
      <c r="BB74" s="394"/>
      <c r="BC74" s="394"/>
      <c r="BD74" s="394"/>
      <c r="BE74" s="394"/>
      <c r="BF74" s="394"/>
      <c r="BG74" s="394"/>
      <c r="BH74" s="394"/>
      <c r="BI74" s="394"/>
      <c r="BJ74" s="394"/>
      <c r="BK74" s="394"/>
      <c r="BL74" s="394"/>
      <c r="BM74" s="394"/>
      <c r="BN74" s="394"/>
      <c r="BO74" s="394"/>
      <c r="BP74" s="394"/>
      <c r="BQ74" s="394"/>
      <c r="BR74" s="394"/>
      <c r="BS74" s="394"/>
      <c r="BT74" s="394"/>
      <c r="BU74" s="394"/>
      <c r="BV74" s="394"/>
      <c r="BW74" s="394"/>
      <c r="BX74" s="394"/>
      <c r="BY74" s="394"/>
      <c r="BZ74" s="394"/>
      <c r="CA74" s="394"/>
      <c r="CB74" s="394"/>
      <c r="CC74" s="394"/>
      <c r="CD74" s="394"/>
      <c r="CE74" s="394"/>
      <c r="CF74" s="394"/>
      <c r="CG74" s="394"/>
      <c r="CH74" s="394"/>
      <c r="CI74" s="394"/>
      <c r="CJ74" s="394"/>
      <c r="CK74" s="394"/>
      <c r="CL74" s="394"/>
      <c r="CM74" s="394"/>
      <c r="CN74" s="394"/>
      <c r="CO74" s="394"/>
      <c r="CP74" s="394"/>
      <c r="CQ74" s="394"/>
      <c r="CR74" s="394"/>
      <c r="CS74" s="394"/>
      <c r="CT74" s="394"/>
      <c r="CU74" s="394"/>
      <c r="CV74" s="394"/>
      <c r="CW74" s="394"/>
      <c r="CX74" s="394"/>
      <c r="CY74" s="394"/>
      <c r="CZ74" s="394"/>
      <c r="DA74" s="394"/>
      <c r="DB74" s="394"/>
      <c r="DC74" s="394"/>
      <c r="DD74" s="394"/>
      <c r="DE74" s="394"/>
      <c r="DF74" s="394"/>
      <c r="DG74" s="394"/>
      <c r="DH74" s="394"/>
      <c r="DI74" s="394"/>
      <c r="DJ74" s="394"/>
      <c r="DK74" s="394"/>
      <c r="DL74" s="394"/>
      <c r="DM74" s="394"/>
      <c r="DN74" s="394"/>
      <c r="DO74" s="394"/>
      <c r="DP74" s="394"/>
      <c r="DQ74" s="394"/>
      <c r="DR74" s="394"/>
      <c r="DS74" s="394"/>
      <c r="DT74" s="394"/>
      <c r="DU74" s="394"/>
      <c r="DV74" s="394"/>
      <c r="DW74" s="394"/>
      <c r="DX74" s="394"/>
      <c r="DY74" s="394"/>
      <c r="DZ74" s="394"/>
      <c r="EA74" s="394"/>
      <c r="EB74" s="394"/>
      <c r="EC74" s="394"/>
      <c r="ED74" s="394"/>
      <c r="EE74" s="394"/>
      <c r="EF74" s="394"/>
      <c r="EG74" s="394"/>
      <c r="EH74" s="394"/>
      <c r="EI74" s="394"/>
      <c r="EJ74" s="394"/>
      <c r="EK74" s="394"/>
      <c r="EL74" s="394"/>
      <c r="EM74" s="394"/>
      <c r="EN74" s="394"/>
      <c r="EO74" s="394"/>
      <c r="EP74" s="394"/>
      <c r="EQ74" s="394"/>
      <c r="ER74" s="394"/>
      <c r="ES74" s="394"/>
      <c r="ET74" s="394"/>
      <c r="EU74" s="394"/>
      <c r="EV74" s="394"/>
      <c r="EW74" s="394"/>
      <c r="EX74" s="394"/>
      <c r="EY74" s="394"/>
      <c r="EZ74" s="394"/>
      <c r="FA74" s="394"/>
      <c r="FB74" s="394"/>
      <c r="FC74" s="394"/>
      <c r="FD74" s="394"/>
      <c r="FE74" s="394"/>
      <c r="FF74" s="394"/>
      <c r="FG74" s="394"/>
      <c r="FH74" s="394"/>
      <c r="FI74" s="394"/>
      <c r="FJ74" s="394"/>
      <c r="FK74" s="394"/>
      <c r="FL74" s="394"/>
      <c r="FM74" s="394"/>
      <c r="FN74" s="394"/>
      <c r="FO74" s="394"/>
      <c r="FP74" s="394"/>
      <c r="FQ74" s="394"/>
      <c r="FR74" s="394"/>
      <c r="FS74" s="394"/>
      <c r="FT74" s="394"/>
      <c r="FU74" s="394"/>
      <c r="FV74" s="394"/>
      <c r="FW74" s="394"/>
      <c r="FX74" s="394"/>
      <c r="FY74" s="394"/>
      <c r="FZ74" s="394"/>
      <c r="GA74" s="394"/>
      <c r="GB74" s="394"/>
      <c r="GC74" s="394"/>
      <c r="GD74" s="394"/>
      <c r="GE74" s="394"/>
      <c r="GF74" s="394"/>
      <c r="GG74" s="394"/>
      <c r="GH74" s="394"/>
      <c r="GI74" s="394"/>
      <c r="GJ74" s="394"/>
      <c r="GK74" s="394"/>
      <c r="GL74" s="394"/>
      <c r="GM74" s="394"/>
      <c r="GN74" s="394"/>
      <c r="GO74" s="394"/>
      <c r="GP74" s="394"/>
      <c r="GQ74" s="394"/>
      <c r="GR74" s="394"/>
      <c r="GS74" s="394"/>
      <c r="GT74" s="394"/>
      <c r="GU74" s="394"/>
      <c r="GV74" s="394"/>
      <c r="GW74" s="394"/>
      <c r="GX74" s="394"/>
      <c r="GY74" s="394"/>
      <c r="GZ74" s="394"/>
      <c r="HA74" s="394"/>
      <c r="HB74" s="394"/>
      <c r="HC74" s="394"/>
      <c r="HD74" s="394"/>
      <c r="HE74" s="394"/>
      <c r="HF74" s="394"/>
      <c r="HG74" s="394"/>
      <c r="HH74" s="394"/>
      <c r="HI74" s="394"/>
      <c r="HJ74" s="394"/>
      <c r="HK74" s="394"/>
      <c r="HL74" s="394"/>
      <c r="HM74" s="394"/>
      <c r="HN74" s="394"/>
      <c r="HO74" s="394"/>
      <c r="HP74" s="394"/>
      <c r="HQ74" s="394"/>
      <c r="HR74" s="394"/>
      <c r="HS74" s="394"/>
      <c r="HT74" s="394"/>
      <c r="HU74" s="394"/>
      <c r="HV74" s="394"/>
    </row>
    <row r="75" spans="1:230" s="399" customFormat="1" ht="18" hidden="1" customHeight="1">
      <c r="A75" s="394"/>
      <c r="B75" s="395"/>
      <c r="C75" s="396"/>
      <c r="D75" s="464"/>
      <c r="E75" s="465"/>
      <c r="F75" s="466"/>
      <c r="G75" s="467"/>
      <c r="H75" s="468"/>
      <c r="I75" s="469"/>
      <c r="J75" s="394"/>
      <c r="K75" s="394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94"/>
      <c r="AV75" s="394"/>
      <c r="AW75" s="394"/>
      <c r="AX75" s="394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4"/>
      <c r="BL75" s="394"/>
      <c r="BM75" s="394"/>
      <c r="BN75" s="394"/>
      <c r="BO75" s="394"/>
      <c r="BP75" s="394"/>
      <c r="BQ75" s="394"/>
      <c r="BR75" s="394"/>
      <c r="BS75" s="394"/>
      <c r="BT75" s="394"/>
      <c r="BU75" s="394"/>
      <c r="BV75" s="394"/>
      <c r="BW75" s="394"/>
      <c r="BX75" s="394"/>
      <c r="BY75" s="394"/>
      <c r="BZ75" s="394"/>
      <c r="CA75" s="394"/>
      <c r="CB75" s="394"/>
      <c r="CC75" s="394"/>
      <c r="CD75" s="394"/>
      <c r="CE75" s="394"/>
      <c r="CF75" s="394"/>
      <c r="CG75" s="394"/>
      <c r="CH75" s="394"/>
      <c r="CI75" s="394"/>
      <c r="CJ75" s="394"/>
      <c r="CK75" s="394"/>
      <c r="CL75" s="394"/>
      <c r="CM75" s="394"/>
      <c r="CN75" s="394"/>
      <c r="CO75" s="394"/>
      <c r="CP75" s="394"/>
      <c r="CQ75" s="394"/>
      <c r="CR75" s="394"/>
      <c r="CS75" s="394"/>
      <c r="CT75" s="394"/>
      <c r="CU75" s="394"/>
      <c r="CV75" s="394"/>
      <c r="CW75" s="394"/>
      <c r="CX75" s="394"/>
      <c r="CY75" s="394"/>
      <c r="CZ75" s="394"/>
      <c r="DA75" s="394"/>
      <c r="DB75" s="394"/>
      <c r="DC75" s="394"/>
      <c r="DD75" s="394"/>
      <c r="DE75" s="394"/>
      <c r="DF75" s="394"/>
      <c r="DG75" s="394"/>
      <c r="DH75" s="394"/>
      <c r="DI75" s="394"/>
      <c r="DJ75" s="394"/>
      <c r="DK75" s="394"/>
      <c r="DL75" s="394"/>
      <c r="DM75" s="394"/>
      <c r="DN75" s="394"/>
      <c r="DO75" s="394"/>
      <c r="DP75" s="394"/>
      <c r="DQ75" s="394"/>
      <c r="DR75" s="394"/>
      <c r="DS75" s="394"/>
      <c r="DT75" s="394"/>
      <c r="DU75" s="394"/>
      <c r="DV75" s="394"/>
      <c r="DW75" s="394"/>
      <c r="DX75" s="394"/>
      <c r="DY75" s="394"/>
      <c r="DZ75" s="394"/>
      <c r="EA75" s="394"/>
      <c r="EB75" s="394"/>
      <c r="EC75" s="394"/>
      <c r="ED75" s="394"/>
      <c r="EE75" s="394"/>
      <c r="EF75" s="394"/>
      <c r="EG75" s="394"/>
      <c r="EH75" s="394"/>
      <c r="EI75" s="394"/>
      <c r="EJ75" s="394"/>
      <c r="EK75" s="394"/>
      <c r="EL75" s="394"/>
      <c r="EM75" s="394"/>
      <c r="EN75" s="394"/>
      <c r="EO75" s="394"/>
      <c r="EP75" s="394"/>
      <c r="EQ75" s="394"/>
      <c r="ER75" s="394"/>
      <c r="ES75" s="394"/>
      <c r="ET75" s="394"/>
      <c r="EU75" s="394"/>
      <c r="EV75" s="394"/>
      <c r="EW75" s="394"/>
      <c r="EX75" s="394"/>
      <c r="EY75" s="394"/>
      <c r="EZ75" s="394"/>
      <c r="FA75" s="394"/>
      <c r="FB75" s="394"/>
      <c r="FC75" s="394"/>
      <c r="FD75" s="394"/>
      <c r="FE75" s="394"/>
      <c r="FF75" s="394"/>
      <c r="FG75" s="394"/>
      <c r="FH75" s="394"/>
      <c r="FI75" s="394"/>
      <c r="FJ75" s="394"/>
      <c r="FK75" s="394"/>
      <c r="FL75" s="394"/>
      <c r="FM75" s="394"/>
      <c r="FN75" s="394"/>
      <c r="FO75" s="394"/>
      <c r="FP75" s="394"/>
      <c r="FQ75" s="394"/>
      <c r="FR75" s="394"/>
      <c r="FS75" s="394"/>
      <c r="FT75" s="394"/>
      <c r="FU75" s="394"/>
      <c r="FV75" s="394"/>
      <c r="FW75" s="394"/>
      <c r="FX75" s="394"/>
      <c r="FY75" s="394"/>
      <c r="FZ75" s="394"/>
      <c r="GA75" s="394"/>
      <c r="GB75" s="394"/>
      <c r="GC75" s="394"/>
      <c r="GD75" s="394"/>
      <c r="GE75" s="394"/>
      <c r="GF75" s="394"/>
      <c r="GG75" s="394"/>
      <c r="GH75" s="394"/>
      <c r="GI75" s="394"/>
      <c r="GJ75" s="394"/>
      <c r="GK75" s="394"/>
      <c r="GL75" s="394"/>
      <c r="GM75" s="394"/>
      <c r="GN75" s="394"/>
      <c r="GO75" s="394"/>
      <c r="GP75" s="394"/>
      <c r="GQ75" s="394"/>
      <c r="GR75" s="394"/>
      <c r="GS75" s="394"/>
      <c r="GT75" s="394"/>
      <c r="GU75" s="394"/>
      <c r="GV75" s="394"/>
      <c r="GW75" s="394"/>
      <c r="GX75" s="394"/>
      <c r="GY75" s="394"/>
      <c r="GZ75" s="394"/>
      <c r="HA75" s="394"/>
      <c r="HB75" s="394"/>
      <c r="HC75" s="394"/>
      <c r="HD75" s="394"/>
      <c r="HE75" s="394"/>
      <c r="HF75" s="394"/>
      <c r="HG75" s="394"/>
      <c r="HH75" s="394"/>
      <c r="HI75" s="394"/>
      <c r="HJ75" s="394"/>
      <c r="HK75" s="394"/>
      <c r="HL75" s="394"/>
      <c r="HM75" s="394"/>
      <c r="HN75" s="394"/>
      <c r="HO75" s="394"/>
      <c r="HP75" s="394"/>
      <c r="HQ75" s="394"/>
      <c r="HR75" s="394"/>
      <c r="HS75" s="394"/>
      <c r="HT75" s="394"/>
      <c r="HU75" s="394"/>
      <c r="HV75" s="394"/>
    </row>
    <row r="76" spans="1:230" s="399" customFormat="1" ht="18" customHeight="1">
      <c r="A76" s="394"/>
      <c r="B76" s="395">
        <v>30</v>
      </c>
      <c r="C76" s="396" t="s">
        <v>98</v>
      </c>
      <c r="D76" s="464">
        <v>29920</v>
      </c>
      <c r="E76" s="465">
        <v>1050.8179321524062</v>
      </c>
      <c r="F76" s="466">
        <v>156822</v>
      </c>
      <c r="G76" s="467">
        <v>1295.7572622463686</v>
      </c>
      <c r="H76" s="468">
        <v>62298</v>
      </c>
      <c r="I76" s="469">
        <v>826.03734036405672</v>
      </c>
      <c r="J76" s="394"/>
      <c r="K76" s="394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  <c r="AU76" s="394"/>
      <c r="AV76" s="394"/>
      <c r="AW76" s="394"/>
      <c r="AX76" s="394"/>
      <c r="AY76" s="394"/>
      <c r="AZ76" s="394"/>
      <c r="BA76" s="394"/>
      <c r="BB76" s="394"/>
      <c r="BC76" s="394"/>
      <c r="BD76" s="394"/>
      <c r="BE76" s="394"/>
      <c r="BF76" s="394"/>
      <c r="BG76" s="394"/>
      <c r="BH76" s="394"/>
      <c r="BI76" s="394"/>
      <c r="BJ76" s="394"/>
      <c r="BK76" s="394"/>
      <c r="BL76" s="394"/>
      <c r="BM76" s="394"/>
      <c r="BN76" s="394"/>
      <c r="BO76" s="394"/>
      <c r="BP76" s="394"/>
      <c r="BQ76" s="394"/>
      <c r="BR76" s="394"/>
      <c r="BS76" s="394"/>
      <c r="BT76" s="394"/>
      <c r="BU76" s="394"/>
      <c r="BV76" s="394"/>
      <c r="BW76" s="394"/>
      <c r="BX76" s="394"/>
      <c r="BY76" s="394"/>
      <c r="BZ76" s="394"/>
      <c r="CA76" s="394"/>
      <c r="CB76" s="394"/>
      <c r="CC76" s="394"/>
      <c r="CD76" s="394"/>
      <c r="CE76" s="394"/>
      <c r="CF76" s="394"/>
      <c r="CG76" s="394"/>
      <c r="CH76" s="394"/>
      <c r="CI76" s="394"/>
      <c r="CJ76" s="394"/>
      <c r="CK76" s="394"/>
      <c r="CL76" s="394"/>
      <c r="CM76" s="394"/>
      <c r="CN76" s="394"/>
      <c r="CO76" s="394"/>
      <c r="CP76" s="394"/>
      <c r="CQ76" s="394"/>
      <c r="CR76" s="394"/>
      <c r="CS76" s="394"/>
      <c r="CT76" s="394"/>
      <c r="CU76" s="394"/>
      <c r="CV76" s="394"/>
      <c r="CW76" s="394"/>
      <c r="CX76" s="394"/>
      <c r="CY76" s="394"/>
      <c r="CZ76" s="394"/>
      <c r="DA76" s="394"/>
      <c r="DB76" s="394"/>
      <c r="DC76" s="394"/>
      <c r="DD76" s="394"/>
      <c r="DE76" s="394"/>
      <c r="DF76" s="394"/>
      <c r="DG76" s="394"/>
      <c r="DH76" s="394"/>
      <c r="DI76" s="394"/>
      <c r="DJ76" s="394"/>
      <c r="DK76" s="394"/>
      <c r="DL76" s="394"/>
      <c r="DM76" s="394"/>
      <c r="DN76" s="394"/>
      <c r="DO76" s="394"/>
      <c r="DP76" s="394"/>
      <c r="DQ76" s="394"/>
      <c r="DR76" s="394"/>
      <c r="DS76" s="394"/>
      <c r="DT76" s="394"/>
      <c r="DU76" s="394"/>
      <c r="DV76" s="394"/>
      <c r="DW76" s="394"/>
      <c r="DX76" s="394"/>
      <c r="DY76" s="394"/>
      <c r="DZ76" s="394"/>
      <c r="EA76" s="394"/>
      <c r="EB76" s="394"/>
      <c r="EC76" s="394"/>
      <c r="ED76" s="394"/>
      <c r="EE76" s="394"/>
      <c r="EF76" s="394"/>
      <c r="EG76" s="394"/>
      <c r="EH76" s="394"/>
      <c r="EI76" s="394"/>
      <c r="EJ76" s="394"/>
      <c r="EK76" s="394"/>
      <c r="EL76" s="394"/>
      <c r="EM76" s="394"/>
      <c r="EN76" s="394"/>
      <c r="EO76" s="394"/>
      <c r="EP76" s="394"/>
      <c r="EQ76" s="394"/>
      <c r="ER76" s="394"/>
      <c r="ES76" s="394"/>
      <c r="ET76" s="394"/>
      <c r="EU76" s="394"/>
      <c r="EV76" s="394"/>
      <c r="EW76" s="394"/>
      <c r="EX76" s="394"/>
      <c r="EY76" s="394"/>
      <c r="EZ76" s="394"/>
      <c r="FA76" s="394"/>
      <c r="FB76" s="394"/>
      <c r="FC76" s="394"/>
      <c r="FD76" s="394"/>
      <c r="FE76" s="394"/>
      <c r="FF76" s="394"/>
      <c r="FG76" s="394"/>
      <c r="FH76" s="394"/>
      <c r="FI76" s="394"/>
      <c r="FJ76" s="394"/>
      <c r="FK76" s="394"/>
      <c r="FL76" s="394"/>
      <c r="FM76" s="394"/>
      <c r="FN76" s="394"/>
      <c r="FO76" s="394"/>
      <c r="FP76" s="394"/>
      <c r="FQ76" s="394"/>
      <c r="FR76" s="394"/>
      <c r="FS76" s="394"/>
      <c r="FT76" s="394"/>
      <c r="FU76" s="394"/>
      <c r="FV76" s="394"/>
      <c r="FW76" s="394"/>
      <c r="FX76" s="394"/>
      <c r="FY76" s="394"/>
      <c r="FZ76" s="394"/>
      <c r="GA76" s="394"/>
      <c r="GB76" s="394"/>
      <c r="GC76" s="394"/>
      <c r="GD76" s="394"/>
      <c r="GE76" s="394"/>
      <c r="GF76" s="394"/>
      <c r="GG76" s="394"/>
      <c r="GH76" s="394"/>
      <c r="GI76" s="394"/>
      <c r="GJ76" s="394"/>
      <c r="GK76" s="394"/>
      <c r="GL76" s="394"/>
      <c r="GM76" s="394"/>
      <c r="GN76" s="394"/>
      <c r="GO76" s="394"/>
      <c r="GP76" s="394"/>
      <c r="GQ76" s="394"/>
      <c r="GR76" s="394"/>
      <c r="GS76" s="394"/>
      <c r="GT76" s="394"/>
      <c r="GU76" s="394"/>
      <c r="GV76" s="394"/>
      <c r="GW76" s="394"/>
      <c r="GX76" s="394"/>
      <c r="GY76" s="394"/>
      <c r="GZ76" s="394"/>
      <c r="HA76" s="394"/>
      <c r="HB76" s="394"/>
      <c r="HC76" s="394"/>
      <c r="HD76" s="394"/>
      <c r="HE76" s="394"/>
      <c r="HF76" s="394"/>
      <c r="HG76" s="394"/>
      <c r="HH76" s="394"/>
      <c r="HI76" s="394"/>
      <c r="HJ76" s="394"/>
      <c r="HK76" s="394"/>
      <c r="HL76" s="394"/>
      <c r="HM76" s="394"/>
      <c r="HN76" s="394"/>
      <c r="HO76" s="394"/>
      <c r="HP76" s="394"/>
      <c r="HQ76" s="394"/>
      <c r="HR76" s="394"/>
      <c r="HS76" s="394"/>
      <c r="HT76" s="394"/>
      <c r="HU76" s="394"/>
      <c r="HV76" s="394"/>
    </row>
    <row r="77" spans="1:230" s="399" customFormat="1" ht="18" hidden="1" customHeight="1">
      <c r="A77" s="394"/>
      <c r="B77" s="395"/>
      <c r="C77" s="396"/>
      <c r="D77" s="464"/>
      <c r="E77" s="465"/>
      <c r="F77" s="466"/>
      <c r="G77" s="467"/>
      <c r="H77" s="468"/>
      <c r="I77" s="469"/>
      <c r="J77" s="394"/>
      <c r="K77" s="394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  <c r="AU77" s="394"/>
      <c r="AV77" s="394"/>
      <c r="AW77" s="394"/>
      <c r="AX77" s="394"/>
      <c r="AY77" s="394"/>
      <c r="AZ77" s="394"/>
      <c r="BA77" s="394"/>
      <c r="BB77" s="394"/>
      <c r="BC77" s="394"/>
      <c r="BD77" s="394"/>
      <c r="BE77" s="394"/>
      <c r="BF77" s="394"/>
      <c r="BG77" s="394"/>
      <c r="BH77" s="394"/>
      <c r="BI77" s="394"/>
      <c r="BJ77" s="394"/>
      <c r="BK77" s="394"/>
      <c r="BL77" s="394"/>
      <c r="BM77" s="394"/>
      <c r="BN77" s="394"/>
      <c r="BO77" s="394"/>
      <c r="BP77" s="394"/>
      <c r="BQ77" s="394"/>
      <c r="BR77" s="394"/>
      <c r="BS77" s="394"/>
      <c r="BT77" s="394"/>
      <c r="BU77" s="394"/>
      <c r="BV77" s="394"/>
      <c r="BW77" s="394"/>
      <c r="BX77" s="394"/>
      <c r="BY77" s="394"/>
      <c r="BZ77" s="394"/>
      <c r="CA77" s="394"/>
      <c r="CB77" s="394"/>
      <c r="CC77" s="394"/>
      <c r="CD77" s="394"/>
      <c r="CE77" s="394"/>
      <c r="CF77" s="394"/>
      <c r="CG77" s="394"/>
      <c r="CH77" s="394"/>
      <c r="CI77" s="394"/>
      <c r="CJ77" s="394"/>
      <c r="CK77" s="394"/>
      <c r="CL77" s="394"/>
      <c r="CM77" s="394"/>
      <c r="CN77" s="394"/>
      <c r="CO77" s="394"/>
      <c r="CP77" s="394"/>
      <c r="CQ77" s="394"/>
      <c r="CR77" s="394"/>
      <c r="CS77" s="394"/>
      <c r="CT77" s="394"/>
      <c r="CU77" s="394"/>
      <c r="CV77" s="394"/>
      <c r="CW77" s="394"/>
      <c r="CX77" s="394"/>
      <c r="CY77" s="394"/>
      <c r="CZ77" s="394"/>
      <c r="DA77" s="394"/>
      <c r="DB77" s="394"/>
      <c r="DC77" s="394"/>
      <c r="DD77" s="394"/>
      <c r="DE77" s="394"/>
      <c r="DF77" s="394"/>
      <c r="DG77" s="394"/>
      <c r="DH77" s="394"/>
      <c r="DI77" s="394"/>
      <c r="DJ77" s="394"/>
      <c r="DK77" s="394"/>
      <c r="DL77" s="394"/>
      <c r="DM77" s="394"/>
      <c r="DN77" s="394"/>
      <c r="DO77" s="394"/>
      <c r="DP77" s="394"/>
      <c r="DQ77" s="394"/>
      <c r="DR77" s="394"/>
      <c r="DS77" s="394"/>
      <c r="DT77" s="394"/>
      <c r="DU77" s="394"/>
      <c r="DV77" s="394"/>
      <c r="DW77" s="394"/>
      <c r="DX77" s="394"/>
      <c r="DY77" s="394"/>
      <c r="DZ77" s="394"/>
      <c r="EA77" s="394"/>
      <c r="EB77" s="394"/>
      <c r="EC77" s="394"/>
      <c r="ED77" s="394"/>
      <c r="EE77" s="394"/>
      <c r="EF77" s="394"/>
      <c r="EG77" s="394"/>
      <c r="EH77" s="394"/>
      <c r="EI77" s="394"/>
      <c r="EJ77" s="394"/>
      <c r="EK77" s="394"/>
      <c r="EL77" s="394"/>
      <c r="EM77" s="394"/>
      <c r="EN77" s="394"/>
      <c r="EO77" s="394"/>
      <c r="EP77" s="394"/>
      <c r="EQ77" s="394"/>
      <c r="ER77" s="394"/>
      <c r="ES77" s="394"/>
      <c r="ET77" s="394"/>
      <c r="EU77" s="394"/>
      <c r="EV77" s="394"/>
      <c r="EW77" s="394"/>
      <c r="EX77" s="394"/>
      <c r="EY77" s="394"/>
      <c r="EZ77" s="394"/>
      <c r="FA77" s="394"/>
      <c r="FB77" s="394"/>
      <c r="FC77" s="394"/>
      <c r="FD77" s="394"/>
      <c r="FE77" s="394"/>
      <c r="FF77" s="394"/>
      <c r="FG77" s="394"/>
      <c r="FH77" s="394"/>
      <c r="FI77" s="394"/>
      <c r="FJ77" s="394"/>
      <c r="FK77" s="394"/>
      <c r="FL77" s="394"/>
      <c r="FM77" s="394"/>
      <c r="FN77" s="394"/>
      <c r="FO77" s="394"/>
      <c r="FP77" s="394"/>
      <c r="FQ77" s="394"/>
      <c r="FR77" s="394"/>
      <c r="FS77" s="394"/>
      <c r="FT77" s="394"/>
      <c r="FU77" s="394"/>
      <c r="FV77" s="394"/>
      <c r="FW77" s="394"/>
      <c r="FX77" s="394"/>
      <c r="FY77" s="394"/>
      <c r="FZ77" s="394"/>
      <c r="GA77" s="394"/>
      <c r="GB77" s="394"/>
      <c r="GC77" s="394"/>
      <c r="GD77" s="394"/>
      <c r="GE77" s="394"/>
      <c r="GF77" s="394"/>
      <c r="GG77" s="394"/>
      <c r="GH77" s="394"/>
      <c r="GI77" s="394"/>
      <c r="GJ77" s="394"/>
      <c r="GK77" s="394"/>
      <c r="GL77" s="394"/>
      <c r="GM77" s="394"/>
      <c r="GN77" s="394"/>
      <c r="GO77" s="394"/>
      <c r="GP77" s="394"/>
      <c r="GQ77" s="394"/>
      <c r="GR77" s="394"/>
      <c r="GS77" s="394"/>
      <c r="GT77" s="394"/>
      <c r="GU77" s="394"/>
      <c r="GV77" s="394"/>
      <c r="GW77" s="394"/>
      <c r="GX77" s="394"/>
      <c r="GY77" s="394"/>
      <c r="GZ77" s="394"/>
      <c r="HA77" s="394"/>
      <c r="HB77" s="394"/>
      <c r="HC77" s="394"/>
      <c r="HD77" s="394"/>
      <c r="HE77" s="394"/>
      <c r="HF77" s="394"/>
      <c r="HG77" s="394"/>
      <c r="HH77" s="394"/>
      <c r="HI77" s="394"/>
      <c r="HJ77" s="394"/>
      <c r="HK77" s="394"/>
      <c r="HL77" s="394"/>
      <c r="HM77" s="394"/>
      <c r="HN77" s="394"/>
      <c r="HO77" s="394"/>
      <c r="HP77" s="394"/>
      <c r="HQ77" s="394"/>
      <c r="HR77" s="394"/>
      <c r="HS77" s="394"/>
      <c r="HT77" s="394"/>
      <c r="HU77" s="394"/>
      <c r="HV77" s="394"/>
    </row>
    <row r="78" spans="1:230" s="399" customFormat="1" ht="18" customHeight="1">
      <c r="A78" s="394"/>
      <c r="B78" s="395">
        <v>31</v>
      </c>
      <c r="C78" s="396" t="s">
        <v>99</v>
      </c>
      <c r="D78" s="464">
        <v>10142</v>
      </c>
      <c r="E78" s="465">
        <v>1384.6576030368765</v>
      </c>
      <c r="F78" s="466">
        <v>100089</v>
      </c>
      <c r="G78" s="467">
        <v>1622.7392116016745</v>
      </c>
      <c r="H78" s="468">
        <v>29970</v>
      </c>
      <c r="I78" s="469">
        <v>992.25955555555561</v>
      </c>
      <c r="J78" s="394"/>
      <c r="K78" s="394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94"/>
      <c r="AS78" s="394"/>
      <c r="AT78" s="394"/>
      <c r="AU78" s="394"/>
      <c r="AV78" s="394"/>
      <c r="AW78" s="394"/>
      <c r="AX78" s="394"/>
      <c r="AY78" s="394"/>
      <c r="AZ78" s="394"/>
      <c r="BA78" s="394"/>
      <c r="BB78" s="394"/>
      <c r="BC78" s="394"/>
      <c r="BD78" s="394"/>
      <c r="BE78" s="394"/>
      <c r="BF78" s="394"/>
      <c r="BG78" s="394"/>
      <c r="BH78" s="394"/>
      <c r="BI78" s="394"/>
      <c r="BJ78" s="394"/>
      <c r="BK78" s="394"/>
      <c r="BL78" s="394"/>
      <c r="BM78" s="394"/>
      <c r="BN78" s="394"/>
      <c r="BO78" s="394"/>
      <c r="BP78" s="394"/>
      <c r="BQ78" s="394"/>
      <c r="BR78" s="394"/>
      <c r="BS78" s="394"/>
      <c r="BT78" s="394"/>
      <c r="BU78" s="394"/>
      <c r="BV78" s="394"/>
      <c r="BW78" s="394"/>
      <c r="BX78" s="394"/>
      <c r="BY78" s="394"/>
      <c r="BZ78" s="394"/>
      <c r="CA78" s="394"/>
      <c r="CB78" s="394"/>
      <c r="CC78" s="394"/>
      <c r="CD78" s="394"/>
      <c r="CE78" s="394"/>
      <c r="CF78" s="394"/>
      <c r="CG78" s="394"/>
      <c r="CH78" s="394"/>
      <c r="CI78" s="394"/>
      <c r="CJ78" s="394"/>
      <c r="CK78" s="394"/>
      <c r="CL78" s="394"/>
      <c r="CM78" s="394"/>
      <c r="CN78" s="394"/>
      <c r="CO78" s="394"/>
      <c r="CP78" s="394"/>
      <c r="CQ78" s="394"/>
      <c r="CR78" s="394"/>
      <c r="CS78" s="394"/>
      <c r="CT78" s="394"/>
      <c r="CU78" s="394"/>
      <c r="CV78" s="394"/>
      <c r="CW78" s="394"/>
      <c r="CX78" s="394"/>
      <c r="CY78" s="394"/>
      <c r="CZ78" s="394"/>
      <c r="DA78" s="394"/>
      <c r="DB78" s="394"/>
      <c r="DC78" s="394"/>
      <c r="DD78" s="394"/>
      <c r="DE78" s="394"/>
      <c r="DF78" s="394"/>
      <c r="DG78" s="394"/>
      <c r="DH78" s="394"/>
      <c r="DI78" s="394"/>
      <c r="DJ78" s="394"/>
      <c r="DK78" s="394"/>
      <c r="DL78" s="394"/>
      <c r="DM78" s="394"/>
      <c r="DN78" s="394"/>
      <c r="DO78" s="394"/>
      <c r="DP78" s="394"/>
      <c r="DQ78" s="394"/>
      <c r="DR78" s="394"/>
      <c r="DS78" s="394"/>
      <c r="DT78" s="394"/>
      <c r="DU78" s="394"/>
      <c r="DV78" s="394"/>
      <c r="DW78" s="394"/>
      <c r="DX78" s="394"/>
      <c r="DY78" s="394"/>
      <c r="DZ78" s="394"/>
      <c r="EA78" s="394"/>
      <c r="EB78" s="394"/>
      <c r="EC78" s="394"/>
      <c r="ED78" s="394"/>
      <c r="EE78" s="394"/>
      <c r="EF78" s="394"/>
      <c r="EG78" s="394"/>
      <c r="EH78" s="394"/>
      <c r="EI78" s="394"/>
      <c r="EJ78" s="394"/>
      <c r="EK78" s="394"/>
      <c r="EL78" s="394"/>
      <c r="EM78" s="394"/>
      <c r="EN78" s="394"/>
      <c r="EO78" s="394"/>
      <c r="EP78" s="394"/>
      <c r="EQ78" s="394"/>
      <c r="ER78" s="394"/>
      <c r="ES78" s="394"/>
      <c r="ET78" s="394"/>
      <c r="EU78" s="394"/>
      <c r="EV78" s="394"/>
      <c r="EW78" s="394"/>
      <c r="EX78" s="394"/>
      <c r="EY78" s="394"/>
      <c r="EZ78" s="394"/>
      <c r="FA78" s="394"/>
      <c r="FB78" s="394"/>
      <c r="FC78" s="394"/>
      <c r="FD78" s="394"/>
      <c r="FE78" s="394"/>
      <c r="FF78" s="394"/>
      <c r="FG78" s="394"/>
      <c r="FH78" s="394"/>
      <c r="FI78" s="394"/>
      <c r="FJ78" s="394"/>
      <c r="FK78" s="394"/>
      <c r="FL78" s="394"/>
      <c r="FM78" s="394"/>
      <c r="FN78" s="394"/>
      <c r="FO78" s="394"/>
      <c r="FP78" s="394"/>
      <c r="FQ78" s="394"/>
      <c r="FR78" s="394"/>
      <c r="FS78" s="394"/>
      <c r="FT78" s="394"/>
      <c r="FU78" s="394"/>
      <c r="FV78" s="394"/>
      <c r="FW78" s="394"/>
      <c r="FX78" s="394"/>
      <c r="FY78" s="394"/>
      <c r="FZ78" s="394"/>
      <c r="GA78" s="394"/>
      <c r="GB78" s="394"/>
      <c r="GC78" s="394"/>
      <c r="GD78" s="394"/>
      <c r="GE78" s="394"/>
      <c r="GF78" s="394"/>
      <c r="GG78" s="394"/>
      <c r="GH78" s="394"/>
      <c r="GI78" s="394"/>
      <c r="GJ78" s="394"/>
      <c r="GK78" s="394"/>
      <c r="GL78" s="394"/>
      <c r="GM78" s="394"/>
      <c r="GN78" s="394"/>
      <c r="GO78" s="394"/>
      <c r="GP78" s="394"/>
      <c r="GQ78" s="394"/>
      <c r="GR78" s="394"/>
      <c r="GS78" s="394"/>
      <c r="GT78" s="394"/>
      <c r="GU78" s="394"/>
      <c r="GV78" s="394"/>
      <c r="GW78" s="394"/>
      <c r="GX78" s="394"/>
      <c r="GY78" s="394"/>
      <c r="GZ78" s="394"/>
      <c r="HA78" s="394"/>
      <c r="HB78" s="394"/>
      <c r="HC78" s="394"/>
      <c r="HD78" s="394"/>
      <c r="HE78" s="394"/>
      <c r="HF78" s="394"/>
      <c r="HG78" s="394"/>
      <c r="HH78" s="394"/>
      <c r="HI78" s="394"/>
      <c r="HJ78" s="394"/>
      <c r="HK78" s="394"/>
      <c r="HL78" s="394"/>
      <c r="HM78" s="394"/>
      <c r="HN78" s="394"/>
      <c r="HO78" s="394"/>
      <c r="HP78" s="394"/>
      <c r="HQ78" s="394"/>
      <c r="HR78" s="394"/>
      <c r="HS78" s="394"/>
      <c r="HT78" s="394"/>
      <c r="HU78" s="394"/>
      <c r="HV78" s="394"/>
    </row>
    <row r="79" spans="1:230" s="399" customFormat="1" ht="18" hidden="1" customHeight="1">
      <c r="A79" s="394"/>
      <c r="B79" s="395"/>
      <c r="C79" s="396"/>
      <c r="D79" s="464"/>
      <c r="E79" s="465"/>
      <c r="F79" s="466"/>
      <c r="G79" s="467"/>
      <c r="H79" s="468"/>
      <c r="I79" s="469"/>
      <c r="J79" s="394"/>
      <c r="K79" s="394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  <c r="AU79" s="394"/>
      <c r="AV79" s="394"/>
      <c r="AW79" s="394"/>
      <c r="AX79" s="394"/>
      <c r="AY79" s="394"/>
      <c r="AZ79" s="394"/>
      <c r="BA79" s="394"/>
      <c r="BB79" s="394"/>
      <c r="BC79" s="394"/>
      <c r="BD79" s="394"/>
      <c r="BE79" s="394"/>
      <c r="BF79" s="394"/>
      <c r="BG79" s="394"/>
      <c r="BH79" s="394"/>
      <c r="BI79" s="394"/>
      <c r="BJ79" s="394"/>
      <c r="BK79" s="394"/>
      <c r="BL79" s="394"/>
      <c r="BM79" s="394"/>
      <c r="BN79" s="394"/>
      <c r="BO79" s="394"/>
      <c r="BP79" s="394"/>
      <c r="BQ79" s="394"/>
      <c r="BR79" s="394"/>
      <c r="BS79" s="394"/>
      <c r="BT79" s="394"/>
      <c r="BU79" s="394"/>
      <c r="BV79" s="394"/>
      <c r="BW79" s="394"/>
      <c r="BX79" s="394"/>
      <c r="BY79" s="394"/>
      <c r="BZ79" s="394"/>
      <c r="CA79" s="394"/>
      <c r="CB79" s="394"/>
      <c r="CC79" s="394"/>
      <c r="CD79" s="394"/>
      <c r="CE79" s="394"/>
      <c r="CF79" s="394"/>
      <c r="CG79" s="394"/>
      <c r="CH79" s="394"/>
      <c r="CI79" s="394"/>
      <c r="CJ79" s="394"/>
      <c r="CK79" s="394"/>
      <c r="CL79" s="394"/>
      <c r="CM79" s="394"/>
      <c r="CN79" s="394"/>
      <c r="CO79" s="394"/>
      <c r="CP79" s="394"/>
      <c r="CQ79" s="394"/>
      <c r="CR79" s="394"/>
      <c r="CS79" s="394"/>
      <c r="CT79" s="394"/>
      <c r="CU79" s="394"/>
      <c r="CV79" s="394"/>
      <c r="CW79" s="394"/>
      <c r="CX79" s="394"/>
      <c r="CY79" s="394"/>
      <c r="CZ79" s="394"/>
      <c r="DA79" s="394"/>
      <c r="DB79" s="394"/>
      <c r="DC79" s="394"/>
      <c r="DD79" s="394"/>
      <c r="DE79" s="394"/>
      <c r="DF79" s="394"/>
      <c r="DG79" s="394"/>
      <c r="DH79" s="394"/>
      <c r="DI79" s="394"/>
      <c r="DJ79" s="394"/>
      <c r="DK79" s="394"/>
      <c r="DL79" s="394"/>
      <c r="DM79" s="394"/>
      <c r="DN79" s="394"/>
      <c r="DO79" s="394"/>
      <c r="DP79" s="394"/>
      <c r="DQ79" s="394"/>
      <c r="DR79" s="394"/>
      <c r="DS79" s="394"/>
      <c r="DT79" s="394"/>
      <c r="DU79" s="394"/>
      <c r="DV79" s="394"/>
      <c r="DW79" s="394"/>
      <c r="DX79" s="394"/>
      <c r="DY79" s="394"/>
      <c r="DZ79" s="394"/>
      <c r="EA79" s="394"/>
      <c r="EB79" s="394"/>
      <c r="EC79" s="394"/>
      <c r="ED79" s="394"/>
      <c r="EE79" s="394"/>
      <c r="EF79" s="394"/>
      <c r="EG79" s="394"/>
      <c r="EH79" s="394"/>
      <c r="EI79" s="394"/>
      <c r="EJ79" s="394"/>
      <c r="EK79" s="394"/>
      <c r="EL79" s="394"/>
      <c r="EM79" s="394"/>
      <c r="EN79" s="394"/>
      <c r="EO79" s="394"/>
      <c r="EP79" s="394"/>
      <c r="EQ79" s="394"/>
      <c r="ER79" s="394"/>
      <c r="ES79" s="394"/>
      <c r="ET79" s="394"/>
      <c r="EU79" s="394"/>
      <c r="EV79" s="394"/>
      <c r="EW79" s="394"/>
      <c r="EX79" s="394"/>
      <c r="EY79" s="394"/>
      <c r="EZ79" s="394"/>
      <c r="FA79" s="394"/>
      <c r="FB79" s="394"/>
      <c r="FC79" s="394"/>
      <c r="FD79" s="394"/>
      <c r="FE79" s="394"/>
      <c r="FF79" s="394"/>
      <c r="FG79" s="394"/>
      <c r="FH79" s="394"/>
      <c r="FI79" s="394"/>
      <c r="FJ79" s="394"/>
      <c r="FK79" s="394"/>
      <c r="FL79" s="394"/>
      <c r="FM79" s="394"/>
      <c r="FN79" s="394"/>
      <c r="FO79" s="394"/>
      <c r="FP79" s="394"/>
      <c r="FQ79" s="394"/>
      <c r="FR79" s="394"/>
      <c r="FS79" s="394"/>
      <c r="FT79" s="394"/>
      <c r="FU79" s="394"/>
      <c r="FV79" s="394"/>
      <c r="FW79" s="394"/>
      <c r="FX79" s="394"/>
      <c r="FY79" s="394"/>
      <c r="FZ79" s="394"/>
      <c r="GA79" s="394"/>
      <c r="GB79" s="394"/>
      <c r="GC79" s="394"/>
      <c r="GD79" s="394"/>
      <c r="GE79" s="394"/>
      <c r="GF79" s="394"/>
      <c r="GG79" s="394"/>
      <c r="GH79" s="394"/>
      <c r="GI79" s="394"/>
      <c r="GJ79" s="394"/>
      <c r="GK79" s="394"/>
      <c r="GL79" s="394"/>
      <c r="GM79" s="394"/>
      <c r="GN79" s="394"/>
      <c r="GO79" s="394"/>
      <c r="GP79" s="394"/>
      <c r="GQ79" s="394"/>
      <c r="GR79" s="394"/>
      <c r="GS79" s="394"/>
      <c r="GT79" s="394"/>
      <c r="GU79" s="394"/>
      <c r="GV79" s="394"/>
      <c r="GW79" s="394"/>
      <c r="GX79" s="394"/>
      <c r="GY79" s="394"/>
      <c r="GZ79" s="394"/>
      <c r="HA79" s="394"/>
      <c r="HB79" s="394"/>
      <c r="HC79" s="394"/>
      <c r="HD79" s="394"/>
      <c r="HE79" s="394"/>
      <c r="HF79" s="394"/>
      <c r="HG79" s="394"/>
      <c r="HH79" s="394"/>
      <c r="HI79" s="394"/>
      <c r="HJ79" s="394"/>
      <c r="HK79" s="394"/>
      <c r="HL79" s="394"/>
      <c r="HM79" s="394"/>
      <c r="HN79" s="394"/>
      <c r="HO79" s="394"/>
      <c r="HP79" s="394"/>
      <c r="HQ79" s="394"/>
      <c r="HR79" s="394"/>
      <c r="HS79" s="394"/>
      <c r="HT79" s="394"/>
      <c r="HU79" s="394"/>
      <c r="HV79" s="394"/>
    </row>
    <row r="80" spans="1:230" s="399" customFormat="1" ht="18" customHeight="1">
      <c r="A80" s="394"/>
      <c r="B80" s="395"/>
      <c r="C80" s="396" t="s">
        <v>100</v>
      </c>
      <c r="D80" s="464">
        <v>40407</v>
      </c>
      <c r="E80" s="465">
        <v>1479.0871366347417</v>
      </c>
      <c r="F80" s="466">
        <v>386248</v>
      </c>
      <c r="G80" s="467">
        <v>1765.385670424183</v>
      </c>
      <c r="H80" s="468">
        <v>133747</v>
      </c>
      <c r="I80" s="469">
        <v>1088.8953927938567</v>
      </c>
      <c r="J80" s="394"/>
      <c r="K80" s="394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94"/>
      <c r="AS80" s="394"/>
      <c r="AT80" s="394"/>
      <c r="AU80" s="394"/>
      <c r="AV80" s="394"/>
      <c r="AW80" s="394"/>
      <c r="AX80" s="394"/>
      <c r="AY80" s="394"/>
      <c r="AZ80" s="394"/>
      <c r="BA80" s="394"/>
      <c r="BB80" s="394"/>
      <c r="BC80" s="394"/>
      <c r="BD80" s="394"/>
      <c r="BE80" s="394"/>
      <c r="BF80" s="394"/>
      <c r="BG80" s="394"/>
      <c r="BH80" s="394"/>
      <c r="BI80" s="394"/>
      <c r="BJ80" s="394"/>
      <c r="BK80" s="394"/>
      <c r="BL80" s="394"/>
      <c r="BM80" s="394"/>
      <c r="BN80" s="394"/>
      <c r="BO80" s="394"/>
      <c r="BP80" s="394"/>
      <c r="BQ80" s="394"/>
      <c r="BR80" s="394"/>
      <c r="BS80" s="394"/>
      <c r="BT80" s="394"/>
      <c r="BU80" s="394"/>
      <c r="BV80" s="394"/>
      <c r="BW80" s="394"/>
      <c r="BX80" s="394"/>
      <c r="BY80" s="394"/>
      <c r="BZ80" s="394"/>
      <c r="CA80" s="394"/>
      <c r="CB80" s="394"/>
      <c r="CC80" s="394"/>
      <c r="CD80" s="394"/>
      <c r="CE80" s="394"/>
      <c r="CF80" s="394"/>
      <c r="CG80" s="394"/>
      <c r="CH80" s="394"/>
      <c r="CI80" s="394"/>
      <c r="CJ80" s="394"/>
      <c r="CK80" s="394"/>
      <c r="CL80" s="394"/>
      <c r="CM80" s="394"/>
      <c r="CN80" s="394"/>
      <c r="CO80" s="394"/>
      <c r="CP80" s="394"/>
      <c r="CQ80" s="394"/>
      <c r="CR80" s="394"/>
      <c r="CS80" s="394"/>
      <c r="CT80" s="394"/>
      <c r="CU80" s="394"/>
      <c r="CV80" s="394"/>
      <c r="CW80" s="394"/>
      <c r="CX80" s="394"/>
      <c r="CY80" s="394"/>
      <c r="CZ80" s="394"/>
      <c r="DA80" s="394"/>
      <c r="DB80" s="394"/>
      <c r="DC80" s="394"/>
      <c r="DD80" s="394"/>
      <c r="DE80" s="394"/>
      <c r="DF80" s="394"/>
      <c r="DG80" s="394"/>
      <c r="DH80" s="394"/>
      <c r="DI80" s="394"/>
      <c r="DJ80" s="394"/>
      <c r="DK80" s="394"/>
      <c r="DL80" s="394"/>
      <c r="DM80" s="394"/>
      <c r="DN80" s="394"/>
      <c r="DO80" s="394"/>
      <c r="DP80" s="394"/>
      <c r="DQ80" s="394"/>
      <c r="DR80" s="394"/>
      <c r="DS80" s="394"/>
      <c r="DT80" s="394"/>
      <c r="DU80" s="394"/>
      <c r="DV80" s="394"/>
      <c r="DW80" s="394"/>
      <c r="DX80" s="394"/>
      <c r="DY80" s="394"/>
      <c r="DZ80" s="394"/>
      <c r="EA80" s="394"/>
      <c r="EB80" s="394"/>
      <c r="EC80" s="394"/>
      <c r="ED80" s="394"/>
      <c r="EE80" s="394"/>
      <c r="EF80" s="394"/>
      <c r="EG80" s="394"/>
      <c r="EH80" s="394"/>
      <c r="EI80" s="394"/>
      <c r="EJ80" s="394"/>
      <c r="EK80" s="394"/>
      <c r="EL80" s="394"/>
      <c r="EM80" s="394"/>
      <c r="EN80" s="394"/>
      <c r="EO80" s="394"/>
      <c r="EP80" s="394"/>
      <c r="EQ80" s="394"/>
      <c r="ER80" s="394"/>
      <c r="ES80" s="394"/>
      <c r="ET80" s="394"/>
      <c r="EU80" s="394"/>
      <c r="EV80" s="394"/>
      <c r="EW80" s="394"/>
      <c r="EX80" s="394"/>
      <c r="EY80" s="394"/>
      <c r="EZ80" s="394"/>
      <c r="FA80" s="394"/>
      <c r="FB80" s="394"/>
      <c r="FC80" s="394"/>
      <c r="FD80" s="394"/>
      <c r="FE80" s="394"/>
      <c r="FF80" s="394"/>
      <c r="FG80" s="394"/>
      <c r="FH80" s="394"/>
      <c r="FI80" s="394"/>
      <c r="FJ80" s="394"/>
      <c r="FK80" s="394"/>
      <c r="FL80" s="394"/>
      <c r="FM80" s="394"/>
      <c r="FN80" s="394"/>
      <c r="FO80" s="394"/>
      <c r="FP80" s="394"/>
      <c r="FQ80" s="394"/>
      <c r="FR80" s="394"/>
      <c r="FS80" s="394"/>
      <c r="FT80" s="394"/>
      <c r="FU80" s="394"/>
      <c r="FV80" s="394"/>
      <c r="FW80" s="394"/>
      <c r="FX80" s="394"/>
      <c r="FY80" s="394"/>
      <c r="FZ80" s="394"/>
      <c r="GA80" s="394"/>
      <c r="GB80" s="394"/>
      <c r="GC80" s="394"/>
      <c r="GD80" s="394"/>
      <c r="GE80" s="394"/>
      <c r="GF80" s="394"/>
      <c r="GG80" s="394"/>
      <c r="GH80" s="394"/>
      <c r="GI80" s="394"/>
      <c r="GJ80" s="394"/>
      <c r="GK80" s="394"/>
      <c r="GL80" s="394"/>
      <c r="GM80" s="394"/>
      <c r="GN80" s="394"/>
      <c r="GO80" s="394"/>
      <c r="GP80" s="394"/>
      <c r="GQ80" s="394"/>
      <c r="GR80" s="394"/>
      <c r="GS80" s="394"/>
      <c r="GT80" s="394"/>
      <c r="GU80" s="394"/>
      <c r="GV80" s="394"/>
      <c r="GW80" s="394"/>
      <c r="GX80" s="394"/>
      <c r="GY80" s="394"/>
      <c r="GZ80" s="394"/>
      <c r="HA80" s="394"/>
      <c r="HB80" s="394"/>
      <c r="HC80" s="394"/>
      <c r="HD80" s="394"/>
      <c r="HE80" s="394"/>
      <c r="HF80" s="394"/>
      <c r="HG80" s="394"/>
      <c r="HH80" s="394"/>
      <c r="HI80" s="394"/>
      <c r="HJ80" s="394"/>
      <c r="HK80" s="394"/>
      <c r="HL80" s="394"/>
      <c r="HM80" s="394"/>
      <c r="HN80" s="394"/>
      <c r="HO80" s="394"/>
      <c r="HP80" s="394"/>
      <c r="HQ80" s="394"/>
      <c r="HR80" s="394"/>
      <c r="HS80" s="394"/>
      <c r="HT80" s="394"/>
      <c r="HU80" s="394"/>
      <c r="HV80" s="394"/>
    </row>
    <row r="81" spans="1:230" s="400" customFormat="1" ht="18" customHeight="1">
      <c r="B81" s="395">
        <v>1</v>
      </c>
      <c r="C81" s="401" t="s">
        <v>202</v>
      </c>
      <c r="D81" s="402">
        <v>6351</v>
      </c>
      <c r="E81" s="403">
        <v>1467.0990253503385</v>
      </c>
      <c r="F81" s="402">
        <v>56867</v>
      </c>
      <c r="G81" s="403">
        <v>1780.3088100304217</v>
      </c>
      <c r="H81" s="402">
        <v>17293</v>
      </c>
      <c r="I81" s="403">
        <v>1079.5871734227721</v>
      </c>
    </row>
    <row r="82" spans="1:230" s="400" customFormat="1" ht="18" customHeight="1">
      <c r="B82" s="395">
        <v>20</v>
      </c>
      <c r="C82" s="401" t="s">
        <v>204</v>
      </c>
      <c r="D82" s="402">
        <v>12321</v>
      </c>
      <c r="E82" s="403">
        <v>1521.1176568460351</v>
      </c>
      <c r="F82" s="402">
        <v>133780</v>
      </c>
      <c r="G82" s="403">
        <v>1711.070012184183</v>
      </c>
      <c r="H82" s="402">
        <v>43379</v>
      </c>
      <c r="I82" s="403">
        <v>1062.4432891491276</v>
      </c>
    </row>
    <row r="83" spans="1:230" s="400" customFormat="1" ht="18" customHeight="1">
      <c r="B83" s="395">
        <v>48</v>
      </c>
      <c r="C83" s="401" t="s">
        <v>211</v>
      </c>
      <c r="D83" s="402">
        <v>21735</v>
      </c>
      <c r="E83" s="403">
        <v>1458.7640841959974</v>
      </c>
      <c r="F83" s="402">
        <v>195601</v>
      </c>
      <c r="G83" s="403">
        <v>1798.1959044176667</v>
      </c>
      <c r="H83" s="402">
        <v>73075</v>
      </c>
      <c r="I83" s="403">
        <v>1106.8007344509065</v>
      </c>
    </row>
    <row r="84" spans="1:230" s="400" customFormat="1" ht="18" hidden="1" customHeight="1">
      <c r="B84" s="395"/>
      <c r="C84" s="401"/>
      <c r="D84" s="402"/>
      <c r="E84" s="403"/>
      <c r="F84" s="402"/>
      <c r="G84" s="403"/>
      <c r="H84" s="402"/>
      <c r="I84" s="403"/>
    </row>
    <row r="85" spans="1:230" s="399" customFormat="1" ht="18" customHeight="1">
      <c r="A85" s="394"/>
      <c r="B85" s="395">
        <v>26</v>
      </c>
      <c r="C85" s="396" t="s">
        <v>101</v>
      </c>
      <c r="D85" s="464">
        <v>4762</v>
      </c>
      <c r="E85" s="465">
        <v>1198.9857244855102</v>
      </c>
      <c r="F85" s="466">
        <v>50745</v>
      </c>
      <c r="G85" s="467">
        <v>1392.2088481623805</v>
      </c>
      <c r="H85" s="468">
        <v>15997</v>
      </c>
      <c r="I85" s="469">
        <v>887.5639001062699</v>
      </c>
      <c r="J85" s="394"/>
      <c r="K85" s="394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394"/>
      <c r="AE85" s="394"/>
      <c r="AF85" s="394"/>
      <c r="AG85" s="394"/>
      <c r="AH85" s="394"/>
      <c r="AI85" s="394"/>
      <c r="AJ85" s="394"/>
      <c r="AK85" s="394"/>
      <c r="AL85" s="394"/>
      <c r="AM85" s="394"/>
      <c r="AN85" s="394"/>
      <c r="AO85" s="394"/>
      <c r="AP85" s="394"/>
      <c r="AQ85" s="394"/>
      <c r="AR85" s="394"/>
      <c r="AS85" s="394"/>
      <c r="AT85" s="394"/>
      <c r="AU85" s="394"/>
      <c r="AV85" s="394"/>
      <c r="AW85" s="394"/>
      <c r="AX85" s="394"/>
      <c r="AY85" s="394"/>
      <c r="AZ85" s="394"/>
      <c r="BA85" s="394"/>
      <c r="BB85" s="394"/>
      <c r="BC85" s="394"/>
      <c r="BD85" s="394"/>
      <c r="BE85" s="394"/>
      <c r="BF85" s="394"/>
      <c r="BG85" s="394"/>
      <c r="BH85" s="394"/>
      <c r="BI85" s="394"/>
      <c r="BJ85" s="394"/>
      <c r="BK85" s="394"/>
      <c r="BL85" s="394"/>
      <c r="BM85" s="394"/>
      <c r="BN85" s="394"/>
      <c r="BO85" s="394"/>
      <c r="BP85" s="394"/>
      <c r="BQ85" s="394"/>
      <c r="BR85" s="394"/>
      <c r="BS85" s="394"/>
      <c r="BT85" s="394"/>
      <c r="BU85" s="394"/>
      <c r="BV85" s="394"/>
      <c r="BW85" s="394"/>
      <c r="BX85" s="394"/>
      <c r="BY85" s="394"/>
      <c r="BZ85" s="394"/>
      <c r="CA85" s="394"/>
      <c r="CB85" s="394"/>
      <c r="CC85" s="394"/>
      <c r="CD85" s="394"/>
      <c r="CE85" s="394"/>
      <c r="CF85" s="394"/>
      <c r="CG85" s="394"/>
      <c r="CH85" s="394"/>
      <c r="CI85" s="394"/>
      <c r="CJ85" s="394"/>
      <c r="CK85" s="394"/>
      <c r="CL85" s="394"/>
      <c r="CM85" s="394"/>
      <c r="CN85" s="394"/>
      <c r="CO85" s="394"/>
      <c r="CP85" s="394"/>
      <c r="CQ85" s="394"/>
      <c r="CR85" s="394"/>
      <c r="CS85" s="394"/>
      <c r="CT85" s="394"/>
      <c r="CU85" s="394"/>
      <c r="CV85" s="394"/>
      <c r="CW85" s="394"/>
      <c r="CX85" s="394"/>
      <c r="CY85" s="394"/>
      <c r="CZ85" s="394"/>
      <c r="DA85" s="394"/>
      <c r="DB85" s="394"/>
      <c r="DC85" s="394"/>
      <c r="DD85" s="394"/>
      <c r="DE85" s="394"/>
      <c r="DF85" s="394"/>
      <c r="DG85" s="394"/>
      <c r="DH85" s="394"/>
      <c r="DI85" s="394"/>
      <c r="DJ85" s="394"/>
      <c r="DK85" s="394"/>
      <c r="DL85" s="394"/>
      <c r="DM85" s="394"/>
      <c r="DN85" s="394"/>
      <c r="DO85" s="394"/>
      <c r="DP85" s="394"/>
      <c r="DQ85" s="394"/>
      <c r="DR85" s="394"/>
      <c r="DS85" s="394"/>
      <c r="DT85" s="394"/>
      <c r="DU85" s="394"/>
      <c r="DV85" s="394"/>
      <c r="DW85" s="394"/>
      <c r="DX85" s="394"/>
      <c r="DY85" s="394"/>
      <c r="DZ85" s="394"/>
      <c r="EA85" s="394"/>
      <c r="EB85" s="394"/>
      <c r="EC85" s="394"/>
      <c r="ED85" s="394"/>
      <c r="EE85" s="394"/>
      <c r="EF85" s="394"/>
      <c r="EG85" s="394"/>
      <c r="EH85" s="394"/>
      <c r="EI85" s="394"/>
      <c r="EJ85" s="394"/>
      <c r="EK85" s="394"/>
      <c r="EL85" s="394"/>
      <c r="EM85" s="394"/>
      <c r="EN85" s="394"/>
      <c r="EO85" s="394"/>
      <c r="EP85" s="394"/>
      <c r="EQ85" s="394"/>
      <c r="ER85" s="394"/>
      <c r="ES85" s="394"/>
      <c r="ET85" s="394"/>
      <c r="EU85" s="394"/>
      <c r="EV85" s="394"/>
      <c r="EW85" s="394"/>
      <c r="EX85" s="394"/>
      <c r="EY85" s="394"/>
      <c r="EZ85" s="394"/>
      <c r="FA85" s="394"/>
      <c r="FB85" s="394"/>
      <c r="FC85" s="394"/>
      <c r="FD85" s="394"/>
      <c r="FE85" s="394"/>
      <c r="FF85" s="394"/>
      <c r="FG85" s="394"/>
      <c r="FH85" s="394"/>
      <c r="FI85" s="394"/>
      <c r="FJ85" s="394"/>
      <c r="FK85" s="394"/>
      <c r="FL85" s="394"/>
      <c r="FM85" s="394"/>
      <c r="FN85" s="394"/>
      <c r="FO85" s="394"/>
      <c r="FP85" s="394"/>
      <c r="FQ85" s="394"/>
      <c r="FR85" s="394"/>
      <c r="FS85" s="394"/>
      <c r="FT85" s="394"/>
      <c r="FU85" s="394"/>
      <c r="FV85" s="394"/>
      <c r="FW85" s="394"/>
      <c r="FX85" s="394"/>
      <c r="FY85" s="394"/>
      <c r="FZ85" s="394"/>
      <c r="GA85" s="394"/>
      <c r="GB85" s="394"/>
      <c r="GC85" s="394"/>
      <c r="GD85" s="394"/>
      <c r="GE85" s="394"/>
      <c r="GF85" s="394"/>
      <c r="GG85" s="394"/>
      <c r="GH85" s="394"/>
      <c r="GI85" s="394"/>
      <c r="GJ85" s="394"/>
      <c r="GK85" s="394"/>
      <c r="GL85" s="394"/>
      <c r="GM85" s="394"/>
      <c r="GN85" s="394"/>
      <c r="GO85" s="394"/>
      <c r="GP85" s="394"/>
      <c r="GQ85" s="394"/>
      <c r="GR85" s="394"/>
      <c r="GS85" s="394"/>
      <c r="GT85" s="394"/>
      <c r="GU85" s="394"/>
      <c r="GV85" s="394"/>
      <c r="GW85" s="394"/>
      <c r="GX85" s="394"/>
      <c r="GY85" s="394"/>
      <c r="GZ85" s="394"/>
      <c r="HA85" s="394"/>
      <c r="HB85" s="394"/>
      <c r="HC85" s="394"/>
      <c r="HD85" s="394"/>
      <c r="HE85" s="394"/>
      <c r="HF85" s="394"/>
      <c r="HG85" s="394"/>
      <c r="HH85" s="394"/>
      <c r="HI85" s="394"/>
      <c r="HJ85" s="394"/>
      <c r="HK85" s="394"/>
      <c r="HL85" s="394"/>
      <c r="HM85" s="394"/>
      <c r="HN85" s="394"/>
      <c r="HO85" s="394"/>
      <c r="HP85" s="394"/>
      <c r="HQ85" s="394"/>
      <c r="HR85" s="394"/>
      <c r="HS85" s="394"/>
      <c r="HT85" s="394"/>
      <c r="HU85" s="394"/>
      <c r="HV85" s="394"/>
    </row>
    <row r="86" spans="1:230" s="399" customFormat="1" ht="18" hidden="1" customHeight="1">
      <c r="A86" s="394"/>
      <c r="B86" s="395"/>
      <c r="C86" s="396"/>
      <c r="D86" s="397"/>
      <c r="E86" s="398"/>
      <c r="F86" s="397"/>
      <c r="G86" s="398"/>
      <c r="H86" s="397"/>
      <c r="I86" s="398"/>
      <c r="J86" s="394"/>
      <c r="K86" s="394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94"/>
      <c r="AS86" s="394"/>
      <c r="AT86" s="394"/>
      <c r="AU86" s="394"/>
      <c r="AV86" s="394"/>
      <c r="AW86" s="394"/>
      <c r="AX86" s="394"/>
      <c r="AY86" s="394"/>
      <c r="AZ86" s="394"/>
      <c r="BA86" s="394"/>
      <c r="BB86" s="394"/>
      <c r="BC86" s="394"/>
      <c r="BD86" s="394"/>
      <c r="BE86" s="394"/>
      <c r="BF86" s="394"/>
      <c r="BG86" s="394"/>
      <c r="BH86" s="394"/>
      <c r="BI86" s="394"/>
      <c r="BJ86" s="394"/>
      <c r="BK86" s="394"/>
      <c r="BL86" s="394"/>
      <c r="BM86" s="394"/>
      <c r="BN86" s="394"/>
      <c r="BO86" s="394"/>
      <c r="BP86" s="394"/>
      <c r="BQ86" s="394"/>
      <c r="BR86" s="394"/>
      <c r="BS86" s="394"/>
      <c r="BT86" s="394"/>
      <c r="BU86" s="394"/>
      <c r="BV86" s="394"/>
      <c r="BW86" s="394"/>
      <c r="BX86" s="394"/>
      <c r="BY86" s="394"/>
      <c r="BZ86" s="394"/>
      <c r="CA86" s="394"/>
      <c r="CB86" s="394"/>
      <c r="CC86" s="394"/>
      <c r="CD86" s="394"/>
      <c r="CE86" s="394"/>
      <c r="CF86" s="394"/>
      <c r="CG86" s="394"/>
      <c r="CH86" s="394"/>
      <c r="CI86" s="394"/>
      <c r="CJ86" s="394"/>
      <c r="CK86" s="394"/>
      <c r="CL86" s="394"/>
      <c r="CM86" s="394"/>
      <c r="CN86" s="394"/>
      <c r="CO86" s="394"/>
      <c r="CP86" s="394"/>
      <c r="CQ86" s="394"/>
      <c r="CR86" s="394"/>
      <c r="CS86" s="394"/>
      <c r="CT86" s="394"/>
      <c r="CU86" s="394"/>
      <c r="CV86" s="394"/>
      <c r="CW86" s="394"/>
      <c r="CX86" s="394"/>
      <c r="CY86" s="394"/>
      <c r="CZ86" s="394"/>
      <c r="DA86" s="394"/>
      <c r="DB86" s="394"/>
      <c r="DC86" s="394"/>
      <c r="DD86" s="394"/>
      <c r="DE86" s="394"/>
      <c r="DF86" s="394"/>
      <c r="DG86" s="394"/>
      <c r="DH86" s="394"/>
      <c r="DI86" s="394"/>
      <c r="DJ86" s="394"/>
      <c r="DK86" s="394"/>
      <c r="DL86" s="394"/>
      <c r="DM86" s="394"/>
      <c r="DN86" s="394"/>
      <c r="DO86" s="394"/>
      <c r="DP86" s="394"/>
      <c r="DQ86" s="394"/>
      <c r="DR86" s="394"/>
      <c r="DS86" s="394"/>
      <c r="DT86" s="394"/>
      <c r="DU86" s="394"/>
      <c r="DV86" s="394"/>
      <c r="DW86" s="394"/>
      <c r="DX86" s="394"/>
      <c r="DY86" s="394"/>
      <c r="DZ86" s="394"/>
      <c r="EA86" s="394"/>
      <c r="EB86" s="394"/>
      <c r="EC86" s="394"/>
      <c r="ED86" s="394"/>
      <c r="EE86" s="394"/>
      <c r="EF86" s="394"/>
      <c r="EG86" s="394"/>
      <c r="EH86" s="394"/>
      <c r="EI86" s="394"/>
      <c r="EJ86" s="394"/>
      <c r="EK86" s="394"/>
      <c r="EL86" s="394"/>
      <c r="EM86" s="394"/>
      <c r="EN86" s="394"/>
      <c r="EO86" s="394"/>
      <c r="EP86" s="394"/>
      <c r="EQ86" s="394"/>
      <c r="ER86" s="394"/>
      <c r="ES86" s="394"/>
      <c r="ET86" s="394"/>
      <c r="EU86" s="394"/>
      <c r="EV86" s="394"/>
      <c r="EW86" s="394"/>
      <c r="EX86" s="394"/>
      <c r="EY86" s="394"/>
      <c r="EZ86" s="394"/>
      <c r="FA86" s="394"/>
      <c r="FB86" s="394"/>
      <c r="FC86" s="394"/>
      <c r="FD86" s="394"/>
      <c r="FE86" s="394"/>
      <c r="FF86" s="394"/>
      <c r="FG86" s="394"/>
      <c r="FH86" s="394"/>
      <c r="FI86" s="394"/>
      <c r="FJ86" s="394"/>
      <c r="FK86" s="394"/>
      <c r="FL86" s="394"/>
      <c r="FM86" s="394"/>
      <c r="FN86" s="394"/>
      <c r="FO86" s="394"/>
      <c r="FP86" s="394"/>
      <c r="FQ86" s="394"/>
      <c r="FR86" s="394"/>
      <c r="FS86" s="394"/>
      <c r="FT86" s="394"/>
      <c r="FU86" s="394"/>
      <c r="FV86" s="394"/>
      <c r="FW86" s="394"/>
      <c r="FX86" s="394"/>
      <c r="FY86" s="394"/>
      <c r="FZ86" s="394"/>
      <c r="GA86" s="394"/>
      <c r="GB86" s="394"/>
      <c r="GC86" s="394"/>
      <c r="GD86" s="394"/>
      <c r="GE86" s="394"/>
      <c r="GF86" s="394"/>
      <c r="GG86" s="394"/>
      <c r="GH86" s="394"/>
      <c r="GI86" s="394"/>
      <c r="GJ86" s="394"/>
      <c r="GK86" s="394"/>
      <c r="GL86" s="394"/>
      <c r="GM86" s="394"/>
      <c r="GN86" s="394"/>
      <c r="GO86" s="394"/>
      <c r="GP86" s="394"/>
      <c r="GQ86" s="394"/>
      <c r="GR86" s="394"/>
      <c r="GS86" s="394"/>
      <c r="GT86" s="394"/>
      <c r="GU86" s="394"/>
      <c r="GV86" s="394"/>
      <c r="GW86" s="394"/>
      <c r="GX86" s="394"/>
      <c r="GY86" s="394"/>
      <c r="GZ86" s="394"/>
      <c r="HA86" s="394"/>
      <c r="HB86" s="394"/>
      <c r="HC86" s="394"/>
      <c r="HD86" s="394"/>
      <c r="HE86" s="394"/>
      <c r="HF86" s="394"/>
      <c r="HG86" s="394"/>
      <c r="HH86" s="394"/>
      <c r="HI86" s="394"/>
      <c r="HJ86" s="394"/>
      <c r="HK86" s="394"/>
      <c r="HL86" s="394"/>
      <c r="HM86" s="394"/>
      <c r="HN86" s="394"/>
      <c r="HO86" s="394"/>
      <c r="HP86" s="394"/>
      <c r="HQ86" s="394"/>
      <c r="HR86" s="394"/>
      <c r="HS86" s="394"/>
      <c r="HT86" s="394"/>
      <c r="HU86" s="394"/>
      <c r="HV86" s="394"/>
    </row>
    <row r="87" spans="1:230" s="399" customFormat="1" ht="18" customHeight="1">
      <c r="A87" s="394"/>
      <c r="B87" s="395">
        <v>51</v>
      </c>
      <c r="C87" s="401" t="s">
        <v>102</v>
      </c>
      <c r="D87" s="402">
        <v>1001</v>
      </c>
      <c r="E87" s="403">
        <v>1322.6551948051949</v>
      </c>
      <c r="F87" s="402">
        <v>4728</v>
      </c>
      <c r="G87" s="403">
        <v>1592.4668189509307</v>
      </c>
      <c r="H87" s="402">
        <v>2627</v>
      </c>
      <c r="I87" s="403">
        <v>959.34280928816156</v>
      </c>
      <c r="J87" s="394"/>
      <c r="K87" s="394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  <c r="AU87" s="394"/>
      <c r="AV87" s="394"/>
      <c r="AW87" s="394"/>
      <c r="AX87" s="394"/>
      <c r="AY87" s="394"/>
      <c r="AZ87" s="394"/>
      <c r="BA87" s="394"/>
      <c r="BB87" s="394"/>
      <c r="BC87" s="394"/>
      <c r="BD87" s="394"/>
      <c r="BE87" s="394"/>
      <c r="BF87" s="394"/>
      <c r="BG87" s="394"/>
      <c r="BH87" s="394"/>
      <c r="BI87" s="394"/>
      <c r="BJ87" s="394"/>
      <c r="BK87" s="394"/>
      <c r="BL87" s="394"/>
      <c r="BM87" s="394"/>
      <c r="BN87" s="394"/>
      <c r="BO87" s="394"/>
      <c r="BP87" s="394"/>
      <c r="BQ87" s="394"/>
      <c r="BR87" s="394"/>
      <c r="BS87" s="394"/>
      <c r="BT87" s="394"/>
      <c r="BU87" s="394"/>
      <c r="BV87" s="394"/>
      <c r="BW87" s="394"/>
      <c r="BX87" s="394"/>
      <c r="BY87" s="394"/>
      <c r="BZ87" s="394"/>
      <c r="CA87" s="394"/>
      <c r="CB87" s="394"/>
      <c r="CC87" s="394"/>
      <c r="CD87" s="394"/>
      <c r="CE87" s="394"/>
      <c r="CF87" s="394"/>
      <c r="CG87" s="394"/>
      <c r="CH87" s="394"/>
      <c r="CI87" s="394"/>
      <c r="CJ87" s="394"/>
      <c r="CK87" s="394"/>
      <c r="CL87" s="394"/>
      <c r="CM87" s="394"/>
      <c r="CN87" s="394"/>
      <c r="CO87" s="394"/>
      <c r="CP87" s="394"/>
      <c r="CQ87" s="394"/>
      <c r="CR87" s="394"/>
      <c r="CS87" s="394"/>
      <c r="CT87" s="394"/>
      <c r="CU87" s="394"/>
      <c r="CV87" s="394"/>
      <c r="CW87" s="394"/>
      <c r="CX87" s="394"/>
      <c r="CY87" s="394"/>
      <c r="CZ87" s="394"/>
      <c r="DA87" s="394"/>
      <c r="DB87" s="394"/>
      <c r="DC87" s="394"/>
      <c r="DD87" s="394"/>
      <c r="DE87" s="394"/>
      <c r="DF87" s="394"/>
      <c r="DG87" s="394"/>
      <c r="DH87" s="394"/>
      <c r="DI87" s="394"/>
      <c r="DJ87" s="394"/>
      <c r="DK87" s="394"/>
      <c r="DL87" s="394"/>
      <c r="DM87" s="394"/>
      <c r="DN87" s="394"/>
      <c r="DO87" s="394"/>
      <c r="DP87" s="394"/>
      <c r="DQ87" s="394"/>
      <c r="DR87" s="394"/>
      <c r="DS87" s="394"/>
      <c r="DT87" s="394"/>
      <c r="DU87" s="394"/>
      <c r="DV87" s="394"/>
      <c r="DW87" s="394"/>
      <c r="DX87" s="394"/>
      <c r="DY87" s="394"/>
      <c r="DZ87" s="394"/>
      <c r="EA87" s="394"/>
      <c r="EB87" s="394"/>
      <c r="EC87" s="394"/>
      <c r="ED87" s="394"/>
      <c r="EE87" s="394"/>
      <c r="EF87" s="394"/>
      <c r="EG87" s="394"/>
      <c r="EH87" s="394"/>
      <c r="EI87" s="394"/>
      <c r="EJ87" s="394"/>
      <c r="EK87" s="394"/>
      <c r="EL87" s="394"/>
      <c r="EM87" s="394"/>
      <c r="EN87" s="394"/>
      <c r="EO87" s="394"/>
      <c r="EP87" s="394"/>
      <c r="EQ87" s="394"/>
      <c r="ER87" s="394"/>
      <c r="ES87" s="394"/>
      <c r="ET87" s="394"/>
      <c r="EU87" s="394"/>
      <c r="EV87" s="394"/>
      <c r="EW87" s="394"/>
      <c r="EX87" s="394"/>
      <c r="EY87" s="394"/>
      <c r="EZ87" s="394"/>
      <c r="FA87" s="394"/>
      <c r="FB87" s="394"/>
      <c r="FC87" s="394"/>
      <c r="FD87" s="394"/>
      <c r="FE87" s="394"/>
      <c r="FF87" s="394"/>
      <c r="FG87" s="394"/>
      <c r="FH87" s="394"/>
      <c r="FI87" s="394"/>
      <c r="FJ87" s="394"/>
      <c r="FK87" s="394"/>
      <c r="FL87" s="394"/>
      <c r="FM87" s="394"/>
      <c r="FN87" s="394"/>
      <c r="FO87" s="394"/>
      <c r="FP87" s="394"/>
      <c r="FQ87" s="394"/>
      <c r="FR87" s="394"/>
      <c r="FS87" s="394"/>
      <c r="FT87" s="394"/>
      <c r="FU87" s="394"/>
      <c r="FV87" s="394"/>
      <c r="FW87" s="394"/>
      <c r="FX87" s="394"/>
      <c r="FY87" s="394"/>
      <c r="FZ87" s="394"/>
      <c r="GA87" s="394"/>
      <c r="GB87" s="394"/>
      <c r="GC87" s="394"/>
      <c r="GD87" s="394"/>
      <c r="GE87" s="394"/>
      <c r="GF87" s="394"/>
      <c r="GG87" s="394"/>
      <c r="GH87" s="394"/>
      <c r="GI87" s="394"/>
      <c r="GJ87" s="394"/>
      <c r="GK87" s="394"/>
      <c r="GL87" s="394"/>
      <c r="GM87" s="394"/>
      <c r="GN87" s="394"/>
      <c r="GO87" s="394"/>
      <c r="GP87" s="394"/>
      <c r="GQ87" s="394"/>
      <c r="GR87" s="394"/>
      <c r="GS87" s="394"/>
      <c r="GT87" s="394"/>
      <c r="GU87" s="394"/>
      <c r="GV87" s="394"/>
      <c r="GW87" s="394"/>
      <c r="GX87" s="394"/>
      <c r="GY87" s="394"/>
      <c r="GZ87" s="394"/>
      <c r="HA87" s="394"/>
      <c r="HB87" s="394"/>
      <c r="HC87" s="394"/>
      <c r="HD87" s="394"/>
      <c r="HE87" s="394"/>
      <c r="HF87" s="394"/>
      <c r="HG87" s="394"/>
      <c r="HH87" s="394"/>
      <c r="HI87" s="394"/>
      <c r="HJ87" s="394"/>
      <c r="HK87" s="394"/>
      <c r="HL87" s="394"/>
      <c r="HM87" s="394"/>
      <c r="HN87" s="394"/>
      <c r="HO87" s="394"/>
      <c r="HP87" s="394"/>
      <c r="HQ87" s="394"/>
      <c r="HR87" s="394"/>
      <c r="HS87" s="394"/>
      <c r="HT87" s="394"/>
      <c r="HU87" s="394"/>
      <c r="HV87" s="394"/>
    </row>
    <row r="88" spans="1:230" s="399" customFormat="1" ht="18" customHeight="1">
      <c r="A88" s="394"/>
      <c r="B88" s="395">
        <v>52</v>
      </c>
      <c r="C88" s="401" t="s">
        <v>103</v>
      </c>
      <c r="D88" s="404">
        <v>1292</v>
      </c>
      <c r="E88" s="405">
        <v>1292.2062461300311</v>
      </c>
      <c r="F88" s="404">
        <v>4417</v>
      </c>
      <c r="G88" s="405">
        <v>1524.1105026035771</v>
      </c>
      <c r="H88" s="404">
        <v>2255</v>
      </c>
      <c r="I88" s="405">
        <v>894.42486917960082</v>
      </c>
      <c r="J88" s="394"/>
      <c r="K88" s="394"/>
      <c r="L88" s="394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4"/>
      <c r="AE88" s="394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94"/>
      <c r="AS88" s="394"/>
      <c r="AT88" s="394"/>
      <c r="AU88" s="394"/>
      <c r="AV88" s="394"/>
      <c r="AW88" s="394"/>
      <c r="AX88" s="394"/>
      <c r="AY88" s="394"/>
      <c r="AZ88" s="394"/>
      <c r="BA88" s="394"/>
      <c r="BB88" s="394"/>
      <c r="BC88" s="394"/>
      <c r="BD88" s="394"/>
      <c r="BE88" s="394"/>
      <c r="BF88" s="394"/>
      <c r="BG88" s="394"/>
      <c r="BH88" s="394"/>
      <c r="BI88" s="394"/>
      <c r="BJ88" s="394"/>
      <c r="BK88" s="394"/>
      <c r="BL88" s="394"/>
      <c r="BM88" s="394"/>
      <c r="BN88" s="394"/>
      <c r="BO88" s="394"/>
      <c r="BP88" s="394"/>
      <c r="BQ88" s="394"/>
      <c r="BR88" s="394"/>
      <c r="BS88" s="394"/>
      <c r="BT88" s="394"/>
      <c r="BU88" s="394"/>
      <c r="BV88" s="394"/>
      <c r="BW88" s="394"/>
      <c r="BX88" s="394"/>
      <c r="BY88" s="394"/>
      <c r="BZ88" s="394"/>
      <c r="CA88" s="394"/>
      <c r="CB88" s="394"/>
      <c r="CC88" s="394"/>
      <c r="CD88" s="394"/>
      <c r="CE88" s="394"/>
      <c r="CF88" s="394"/>
      <c r="CG88" s="394"/>
      <c r="CH88" s="394"/>
      <c r="CI88" s="394"/>
      <c r="CJ88" s="394"/>
      <c r="CK88" s="394"/>
      <c r="CL88" s="394"/>
      <c r="CM88" s="394"/>
      <c r="CN88" s="394"/>
      <c r="CO88" s="394"/>
      <c r="CP88" s="394"/>
      <c r="CQ88" s="394"/>
      <c r="CR88" s="394"/>
      <c r="CS88" s="394"/>
      <c r="CT88" s="394"/>
      <c r="CU88" s="394"/>
      <c r="CV88" s="394"/>
      <c r="CW88" s="394"/>
      <c r="CX88" s="394"/>
      <c r="CY88" s="394"/>
      <c r="CZ88" s="394"/>
      <c r="DA88" s="394"/>
      <c r="DB88" s="394"/>
      <c r="DC88" s="394"/>
      <c r="DD88" s="394"/>
      <c r="DE88" s="394"/>
      <c r="DF88" s="394"/>
      <c r="DG88" s="394"/>
      <c r="DH88" s="394"/>
      <c r="DI88" s="394"/>
      <c r="DJ88" s="394"/>
      <c r="DK88" s="394"/>
      <c r="DL88" s="394"/>
      <c r="DM88" s="394"/>
      <c r="DN88" s="394"/>
      <c r="DO88" s="394"/>
      <c r="DP88" s="394"/>
      <c r="DQ88" s="394"/>
      <c r="DR88" s="394"/>
      <c r="DS88" s="394"/>
      <c r="DT88" s="394"/>
      <c r="DU88" s="394"/>
      <c r="DV88" s="394"/>
      <c r="DW88" s="394"/>
      <c r="DX88" s="394"/>
      <c r="DY88" s="394"/>
      <c r="DZ88" s="394"/>
      <c r="EA88" s="394"/>
      <c r="EB88" s="394"/>
      <c r="EC88" s="394"/>
      <c r="ED88" s="394"/>
      <c r="EE88" s="394"/>
      <c r="EF88" s="394"/>
      <c r="EG88" s="394"/>
      <c r="EH88" s="394"/>
      <c r="EI88" s="394"/>
      <c r="EJ88" s="394"/>
      <c r="EK88" s="394"/>
      <c r="EL88" s="394"/>
      <c r="EM88" s="394"/>
      <c r="EN88" s="394"/>
      <c r="EO88" s="394"/>
      <c r="EP88" s="394"/>
      <c r="EQ88" s="394"/>
      <c r="ER88" s="394"/>
      <c r="ES88" s="394"/>
      <c r="ET88" s="394"/>
      <c r="EU88" s="394"/>
      <c r="EV88" s="394"/>
      <c r="EW88" s="394"/>
      <c r="EX88" s="394"/>
      <c r="EY88" s="394"/>
      <c r="EZ88" s="394"/>
      <c r="FA88" s="394"/>
      <c r="FB88" s="394"/>
      <c r="FC88" s="394"/>
      <c r="FD88" s="394"/>
      <c r="FE88" s="394"/>
      <c r="FF88" s="394"/>
      <c r="FG88" s="394"/>
      <c r="FH88" s="394"/>
      <c r="FI88" s="394"/>
      <c r="FJ88" s="394"/>
      <c r="FK88" s="394"/>
      <c r="FL88" s="394"/>
      <c r="FM88" s="394"/>
      <c r="FN88" s="394"/>
      <c r="FO88" s="394"/>
      <c r="FP88" s="394"/>
      <c r="FQ88" s="394"/>
      <c r="FR88" s="394"/>
      <c r="FS88" s="394"/>
      <c r="FT88" s="394"/>
      <c r="FU88" s="394"/>
      <c r="FV88" s="394"/>
      <c r="FW88" s="394"/>
      <c r="FX88" s="394"/>
      <c r="FY88" s="394"/>
      <c r="FZ88" s="394"/>
      <c r="GA88" s="394"/>
      <c r="GB88" s="394"/>
      <c r="GC88" s="394"/>
      <c r="GD88" s="394"/>
      <c r="GE88" s="394"/>
      <c r="GF88" s="394"/>
      <c r="GG88" s="394"/>
      <c r="GH88" s="394"/>
      <c r="GI88" s="394"/>
      <c r="GJ88" s="394"/>
      <c r="GK88" s="394"/>
      <c r="GL88" s="394"/>
      <c r="GM88" s="394"/>
      <c r="GN88" s="394"/>
      <c r="GO88" s="394"/>
      <c r="GP88" s="394"/>
      <c r="GQ88" s="394"/>
      <c r="GR88" s="394"/>
      <c r="GS88" s="394"/>
      <c r="GT88" s="394"/>
      <c r="GU88" s="394"/>
      <c r="GV88" s="394"/>
      <c r="GW88" s="394"/>
      <c r="GX88" s="394"/>
      <c r="GY88" s="394"/>
      <c r="GZ88" s="394"/>
      <c r="HA88" s="394"/>
      <c r="HB88" s="394"/>
      <c r="HC88" s="394"/>
      <c r="HD88" s="394"/>
      <c r="HE88" s="394"/>
      <c r="HF88" s="394"/>
      <c r="HG88" s="394"/>
      <c r="HH88" s="394"/>
      <c r="HI88" s="394"/>
      <c r="HJ88" s="394"/>
      <c r="HK88" s="394"/>
      <c r="HL88" s="394"/>
      <c r="HM88" s="394"/>
      <c r="HN88" s="394"/>
      <c r="HO88" s="394"/>
      <c r="HP88" s="394"/>
      <c r="HQ88" s="394"/>
      <c r="HR88" s="394"/>
      <c r="HS88" s="394"/>
      <c r="HT88" s="394"/>
      <c r="HU88" s="394"/>
      <c r="HV88" s="394"/>
    </row>
    <row r="89" spans="1:230" s="399" customFormat="1" ht="18" hidden="1" customHeight="1">
      <c r="A89" s="394"/>
      <c r="B89" s="395"/>
      <c r="C89" s="401"/>
      <c r="D89" s="406"/>
      <c r="E89" s="407"/>
      <c r="F89" s="406"/>
      <c r="G89" s="407"/>
      <c r="H89" s="406"/>
      <c r="I89" s="407"/>
      <c r="J89" s="394"/>
      <c r="K89" s="394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94"/>
      <c r="AV89" s="394"/>
      <c r="AW89" s="394"/>
      <c r="AX89" s="394"/>
      <c r="AY89" s="394"/>
      <c r="AZ89" s="394"/>
      <c r="BA89" s="394"/>
      <c r="BB89" s="394"/>
      <c r="BC89" s="394"/>
      <c r="BD89" s="394"/>
      <c r="BE89" s="394"/>
      <c r="BF89" s="394"/>
      <c r="BG89" s="394"/>
      <c r="BH89" s="394"/>
      <c r="BI89" s="394"/>
      <c r="BJ89" s="394"/>
      <c r="BK89" s="394"/>
      <c r="BL89" s="394"/>
      <c r="BM89" s="394"/>
      <c r="BN89" s="394"/>
      <c r="BO89" s="394"/>
      <c r="BP89" s="394"/>
      <c r="BQ89" s="394"/>
      <c r="BR89" s="394"/>
      <c r="BS89" s="394"/>
      <c r="BT89" s="394"/>
      <c r="BU89" s="394"/>
      <c r="BV89" s="394"/>
      <c r="BW89" s="394"/>
      <c r="BX89" s="394"/>
      <c r="BY89" s="394"/>
      <c r="BZ89" s="394"/>
      <c r="CA89" s="394"/>
      <c r="CB89" s="394"/>
      <c r="CC89" s="394"/>
      <c r="CD89" s="394"/>
      <c r="CE89" s="394"/>
      <c r="CF89" s="394"/>
      <c r="CG89" s="394"/>
      <c r="CH89" s="394"/>
      <c r="CI89" s="394"/>
      <c r="CJ89" s="394"/>
      <c r="CK89" s="394"/>
      <c r="CL89" s="394"/>
      <c r="CM89" s="394"/>
      <c r="CN89" s="394"/>
      <c r="CO89" s="394"/>
      <c r="CP89" s="394"/>
      <c r="CQ89" s="394"/>
      <c r="CR89" s="394"/>
      <c r="CS89" s="394"/>
      <c r="CT89" s="394"/>
      <c r="CU89" s="394"/>
      <c r="CV89" s="394"/>
      <c r="CW89" s="394"/>
      <c r="CX89" s="394"/>
      <c r="CY89" s="394"/>
      <c r="CZ89" s="394"/>
      <c r="DA89" s="394"/>
      <c r="DB89" s="394"/>
      <c r="DC89" s="394"/>
      <c r="DD89" s="394"/>
      <c r="DE89" s="394"/>
      <c r="DF89" s="394"/>
      <c r="DG89" s="394"/>
      <c r="DH89" s="394"/>
      <c r="DI89" s="394"/>
      <c r="DJ89" s="394"/>
      <c r="DK89" s="394"/>
      <c r="DL89" s="394"/>
      <c r="DM89" s="394"/>
      <c r="DN89" s="394"/>
      <c r="DO89" s="394"/>
      <c r="DP89" s="394"/>
      <c r="DQ89" s="394"/>
      <c r="DR89" s="394"/>
      <c r="DS89" s="394"/>
      <c r="DT89" s="394"/>
      <c r="DU89" s="394"/>
      <c r="DV89" s="394"/>
      <c r="DW89" s="394"/>
      <c r="DX89" s="394"/>
      <c r="DY89" s="394"/>
      <c r="DZ89" s="394"/>
      <c r="EA89" s="394"/>
      <c r="EB89" s="394"/>
      <c r="EC89" s="394"/>
      <c r="ED89" s="394"/>
      <c r="EE89" s="394"/>
      <c r="EF89" s="394"/>
      <c r="EG89" s="394"/>
      <c r="EH89" s="394"/>
      <c r="EI89" s="394"/>
      <c r="EJ89" s="394"/>
      <c r="EK89" s="394"/>
      <c r="EL89" s="394"/>
      <c r="EM89" s="394"/>
      <c r="EN89" s="394"/>
      <c r="EO89" s="394"/>
      <c r="EP89" s="394"/>
      <c r="EQ89" s="394"/>
      <c r="ER89" s="394"/>
      <c r="ES89" s="394"/>
      <c r="ET89" s="394"/>
      <c r="EU89" s="394"/>
      <c r="EV89" s="394"/>
      <c r="EW89" s="394"/>
      <c r="EX89" s="394"/>
      <c r="EY89" s="394"/>
      <c r="EZ89" s="394"/>
      <c r="FA89" s="394"/>
      <c r="FB89" s="394"/>
      <c r="FC89" s="394"/>
      <c r="FD89" s="394"/>
      <c r="FE89" s="394"/>
      <c r="FF89" s="394"/>
      <c r="FG89" s="394"/>
      <c r="FH89" s="394"/>
      <c r="FI89" s="394"/>
      <c r="FJ89" s="394"/>
      <c r="FK89" s="394"/>
      <c r="FL89" s="394"/>
      <c r="FM89" s="394"/>
      <c r="FN89" s="394"/>
      <c r="FO89" s="394"/>
      <c r="FP89" s="394"/>
      <c r="FQ89" s="394"/>
      <c r="FR89" s="394"/>
      <c r="FS89" s="394"/>
      <c r="FT89" s="394"/>
      <c r="FU89" s="394"/>
      <c r="FV89" s="394"/>
      <c r="FW89" s="394"/>
      <c r="FX89" s="394"/>
      <c r="FY89" s="394"/>
      <c r="FZ89" s="394"/>
      <c r="GA89" s="394"/>
      <c r="GB89" s="394"/>
      <c r="GC89" s="394"/>
      <c r="GD89" s="394"/>
      <c r="GE89" s="394"/>
      <c r="GF89" s="394"/>
      <c r="GG89" s="394"/>
      <c r="GH89" s="394"/>
      <c r="GI89" s="394"/>
      <c r="GJ89" s="394"/>
      <c r="GK89" s="394"/>
      <c r="GL89" s="394"/>
      <c r="GM89" s="394"/>
      <c r="GN89" s="394"/>
      <c r="GO89" s="394"/>
      <c r="GP89" s="394"/>
      <c r="GQ89" s="394"/>
      <c r="GR89" s="394"/>
      <c r="GS89" s="394"/>
      <c r="GT89" s="394"/>
      <c r="GU89" s="394"/>
      <c r="GV89" s="394"/>
      <c r="GW89" s="394"/>
      <c r="GX89" s="394"/>
      <c r="GY89" s="394"/>
      <c r="GZ89" s="394"/>
      <c r="HA89" s="394"/>
      <c r="HB89" s="394"/>
      <c r="HC89" s="394"/>
      <c r="HD89" s="394"/>
      <c r="HE89" s="394"/>
      <c r="HF89" s="394"/>
      <c r="HG89" s="394"/>
      <c r="HH89" s="394"/>
      <c r="HI89" s="394"/>
      <c r="HJ89" s="394"/>
      <c r="HK89" s="394"/>
      <c r="HL89" s="394"/>
      <c r="HM89" s="394"/>
      <c r="HN89" s="394"/>
      <c r="HO89" s="394"/>
      <c r="HP89" s="394"/>
      <c r="HQ89" s="394"/>
      <c r="HR89" s="394"/>
      <c r="HS89" s="394"/>
      <c r="HT89" s="394"/>
      <c r="HU89" s="394"/>
      <c r="HV89" s="394"/>
    </row>
    <row r="90" spans="1:230" s="399" customFormat="1" ht="18" customHeight="1">
      <c r="A90" s="408"/>
      <c r="B90" s="409"/>
      <c r="C90" s="410" t="s">
        <v>45</v>
      </c>
      <c r="D90" s="411">
        <v>974169</v>
      </c>
      <c r="E90" s="412">
        <v>1163.2730744562805</v>
      </c>
      <c r="F90" s="470">
        <v>6493622</v>
      </c>
      <c r="G90" s="471">
        <v>1444.2733273541314</v>
      </c>
      <c r="H90" s="472">
        <v>2352326</v>
      </c>
      <c r="I90" s="473">
        <v>897.35284942648377</v>
      </c>
      <c r="J90" s="394"/>
      <c r="K90" s="394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4"/>
      <c r="AE90" s="394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  <c r="AS90" s="394"/>
      <c r="AT90" s="394"/>
      <c r="AU90" s="394"/>
      <c r="AV90" s="394"/>
      <c r="AW90" s="394"/>
      <c r="AX90" s="394"/>
      <c r="AY90" s="394"/>
      <c r="AZ90" s="394"/>
      <c r="BA90" s="394"/>
      <c r="BB90" s="394"/>
      <c r="BC90" s="394"/>
      <c r="BD90" s="394"/>
      <c r="BE90" s="394"/>
      <c r="BF90" s="394"/>
      <c r="BG90" s="394"/>
      <c r="BH90" s="394"/>
      <c r="BI90" s="394"/>
      <c r="BJ90" s="394"/>
      <c r="BK90" s="394"/>
      <c r="BL90" s="394"/>
      <c r="BM90" s="394"/>
      <c r="BN90" s="394"/>
      <c r="BO90" s="394"/>
      <c r="BP90" s="394"/>
      <c r="BQ90" s="394"/>
      <c r="BR90" s="394"/>
      <c r="BS90" s="394"/>
      <c r="BT90" s="394"/>
      <c r="BU90" s="394"/>
      <c r="BV90" s="394"/>
      <c r="BW90" s="394"/>
      <c r="BX90" s="394"/>
      <c r="BY90" s="394"/>
      <c r="BZ90" s="394"/>
      <c r="CA90" s="394"/>
      <c r="CB90" s="394"/>
      <c r="CC90" s="394"/>
      <c r="CD90" s="394"/>
      <c r="CE90" s="394"/>
      <c r="CF90" s="394"/>
      <c r="CG90" s="394"/>
      <c r="CH90" s="394"/>
      <c r="CI90" s="394"/>
      <c r="CJ90" s="394"/>
      <c r="CK90" s="394"/>
      <c r="CL90" s="394"/>
      <c r="CM90" s="394"/>
      <c r="CN90" s="394"/>
      <c r="CO90" s="394"/>
      <c r="CP90" s="394"/>
      <c r="CQ90" s="394"/>
      <c r="CR90" s="394"/>
      <c r="CS90" s="394"/>
      <c r="CT90" s="394"/>
      <c r="CU90" s="394"/>
      <c r="CV90" s="394"/>
      <c r="CW90" s="394"/>
      <c r="CX90" s="394"/>
      <c r="CY90" s="394"/>
      <c r="CZ90" s="394"/>
      <c r="DA90" s="394"/>
      <c r="DB90" s="394"/>
      <c r="DC90" s="394"/>
      <c r="DD90" s="394"/>
      <c r="DE90" s="394"/>
      <c r="DF90" s="394"/>
      <c r="DG90" s="394"/>
      <c r="DH90" s="394"/>
      <c r="DI90" s="394"/>
      <c r="DJ90" s="394"/>
      <c r="DK90" s="394"/>
      <c r="DL90" s="394"/>
      <c r="DM90" s="394"/>
      <c r="DN90" s="394"/>
      <c r="DO90" s="394"/>
      <c r="DP90" s="394"/>
      <c r="DQ90" s="394"/>
      <c r="DR90" s="394"/>
      <c r="DS90" s="394"/>
      <c r="DT90" s="394"/>
      <c r="DU90" s="394"/>
      <c r="DV90" s="394"/>
      <c r="DW90" s="394"/>
      <c r="DX90" s="394"/>
      <c r="DY90" s="394"/>
      <c r="DZ90" s="394"/>
      <c r="EA90" s="394"/>
      <c r="EB90" s="394"/>
      <c r="EC90" s="394"/>
      <c r="ED90" s="394"/>
      <c r="EE90" s="394"/>
      <c r="EF90" s="394"/>
      <c r="EG90" s="394"/>
      <c r="EH90" s="394"/>
      <c r="EI90" s="394"/>
      <c r="EJ90" s="394"/>
      <c r="EK90" s="394"/>
      <c r="EL90" s="394"/>
      <c r="EM90" s="394"/>
      <c r="EN90" s="394"/>
      <c r="EO90" s="394"/>
      <c r="EP90" s="394"/>
      <c r="EQ90" s="394"/>
      <c r="ER90" s="394"/>
      <c r="ES90" s="394"/>
      <c r="ET90" s="394"/>
      <c r="EU90" s="394"/>
      <c r="EV90" s="394"/>
      <c r="EW90" s="394"/>
      <c r="EX90" s="394"/>
      <c r="EY90" s="394"/>
      <c r="EZ90" s="394"/>
      <c r="FA90" s="394"/>
      <c r="FB90" s="394"/>
      <c r="FC90" s="394"/>
      <c r="FD90" s="394"/>
      <c r="FE90" s="394"/>
      <c r="FF90" s="394"/>
      <c r="FG90" s="394"/>
      <c r="FH90" s="394"/>
      <c r="FI90" s="394"/>
      <c r="FJ90" s="394"/>
      <c r="FK90" s="394"/>
      <c r="FL90" s="394"/>
      <c r="FM90" s="394"/>
      <c r="FN90" s="394"/>
      <c r="FO90" s="394"/>
      <c r="FP90" s="394"/>
      <c r="FQ90" s="394"/>
      <c r="FR90" s="394"/>
      <c r="FS90" s="394"/>
      <c r="FT90" s="394"/>
      <c r="FU90" s="394"/>
      <c r="FV90" s="394"/>
      <c r="FW90" s="394"/>
      <c r="FX90" s="394"/>
      <c r="FY90" s="394"/>
      <c r="FZ90" s="394"/>
      <c r="GA90" s="394"/>
      <c r="GB90" s="394"/>
      <c r="GC90" s="394"/>
      <c r="GD90" s="394"/>
      <c r="GE90" s="394"/>
      <c r="GF90" s="394"/>
      <c r="GG90" s="394"/>
      <c r="GH90" s="394"/>
      <c r="GI90" s="394"/>
      <c r="GJ90" s="394"/>
      <c r="GK90" s="394"/>
      <c r="GL90" s="394"/>
      <c r="GM90" s="394"/>
      <c r="GN90" s="394"/>
      <c r="GO90" s="394"/>
      <c r="GP90" s="394"/>
      <c r="GQ90" s="394"/>
      <c r="GR90" s="394"/>
      <c r="GS90" s="394"/>
      <c r="GT90" s="394"/>
      <c r="GU90" s="394"/>
      <c r="GV90" s="394"/>
      <c r="GW90" s="394"/>
      <c r="GX90" s="394"/>
      <c r="GY90" s="394"/>
      <c r="GZ90" s="394"/>
      <c r="HA90" s="394"/>
      <c r="HB90" s="394"/>
      <c r="HC90" s="394"/>
      <c r="HD90" s="394"/>
      <c r="HE90" s="394"/>
      <c r="HF90" s="394"/>
      <c r="HG90" s="394"/>
      <c r="HH90" s="394"/>
      <c r="HI90" s="394"/>
      <c r="HJ90" s="394"/>
      <c r="HK90" s="394"/>
      <c r="HL90" s="394"/>
      <c r="HM90" s="394"/>
      <c r="HN90" s="394"/>
      <c r="HO90" s="394"/>
      <c r="HP90" s="394"/>
      <c r="HQ90" s="394"/>
      <c r="HR90" s="394"/>
      <c r="HS90" s="394"/>
      <c r="HT90" s="394"/>
      <c r="HU90" s="394"/>
      <c r="HV90" s="394"/>
    </row>
    <row r="91" spans="1:230" ht="18" customHeight="1">
      <c r="A91" s="387"/>
      <c r="B91" s="388"/>
      <c r="C91" s="387"/>
      <c r="D91" s="387"/>
      <c r="E91" s="387"/>
      <c r="F91" s="387"/>
      <c r="G91" s="387"/>
      <c r="H91" s="387"/>
      <c r="I91" s="387"/>
    </row>
    <row r="92" spans="1:230" ht="18" customHeight="1">
      <c r="A92" s="387"/>
      <c r="B92" s="413"/>
      <c r="C92" s="387"/>
      <c r="D92" s="414"/>
      <c r="E92" s="415"/>
      <c r="F92" s="414"/>
      <c r="G92" s="415"/>
      <c r="H92" s="414"/>
      <c r="I92" s="415"/>
    </row>
    <row r="93" spans="1:230" ht="18" customHeight="1">
      <c r="B93" s="416"/>
      <c r="D93" s="417"/>
      <c r="E93" s="418"/>
      <c r="F93" s="417"/>
      <c r="G93" s="418"/>
      <c r="H93" s="417"/>
      <c r="I93" s="418"/>
    </row>
    <row r="94" spans="1:230" ht="18" customHeight="1">
      <c r="B94" s="416"/>
      <c r="C94" s="419"/>
      <c r="D94" s="417"/>
      <c r="E94" s="418"/>
      <c r="F94" s="417"/>
      <c r="G94" s="418"/>
      <c r="H94" s="417"/>
      <c r="I94" s="418"/>
    </row>
    <row r="95" spans="1:230" ht="18" customHeight="1">
      <c r="B95" s="416"/>
      <c r="E95" s="418"/>
      <c r="G95" s="418"/>
      <c r="I95" s="418"/>
    </row>
    <row r="96" spans="1:230" ht="18" customHeight="1">
      <c r="B96" s="416"/>
      <c r="E96" s="418"/>
      <c r="G96" s="418"/>
      <c r="I96" s="418"/>
    </row>
    <row r="97" spans="2:9" ht="18" customHeight="1">
      <c r="B97" s="416"/>
      <c r="E97" s="418"/>
      <c r="G97" s="418"/>
      <c r="I97" s="418"/>
    </row>
    <row r="98" spans="2:9" ht="18" customHeight="1">
      <c r="B98" s="416"/>
      <c r="E98" s="418"/>
      <c r="G98" s="418"/>
      <c r="I98" s="418"/>
    </row>
    <row r="99" spans="2:9" ht="18" customHeight="1">
      <c r="B99" s="416"/>
      <c r="E99" s="418"/>
      <c r="G99" s="418"/>
      <c r="I99" s="418"/>
    </row>
    <row r="100" spans="2:9" ht="18" customHeight="1">
      <c r="B100" s="416"/>
      <c r="E100" s="418"/>
      <c r="G100" s="418"/>
      <c r="I100" s="418"/>
    </row>
    <row r="101" spans="2:9" ht="18" customHeight="1">
      <c r="B101" s="416"/>
    </row>
    <row r="102" spans="2:9" ht="18" customHeight="1">
      <c r="B102" s="416"/>
    </row>
    <row r="103" spans="2:9" ht="18" customHeight="1">
      <c r="B103" s="416"/>
    </row>
    <row r="104" spans="2:9" ht="18" customHeight="1">
      <c r="B104" s="416"/>
    </row>
    <row r="105" spans="2:9" ht="18" customHeight="1">
      <c r="B105" s="416"/>
    </row>
    <row r="106" spans="2:9" ht="18" customHeight="1">
      <c r="B106" s="416"/>
    </row>
    <row r="107" spans="2:9" ht="18" customHeight="1">
      <c r="B107" s="41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29AD0E74-CEEB-40AA-9278-87C96970139B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329A1-1A40-409D-9A10-702B57161473}">
  <sheetPr codeName="Hoja11">
    <pageSetUpPr autoPageBreaks="0" fitToPage="1"/>
  </sheetPr>
  <dimension ref="A1:HI129"/>
  <sheetViews>
    <sheetView showGridLines="0" showRowColHeaders="0" showOutlineSymbols="0" zoomScaleNormal="100" workbookViewId="0">
      <pane ySplit="9" topLeftCell="A68" activePane="bottomLeft" state="frozen"/>
      <selection activeCell="K51" sqref="K51"/>
      <selection pane="bottomLeft" activeCell="K91" sqref="K91"/>
    </sheetView>
  </sheetViews>
  <sheetFormatPr baseColWidth="10" defaultColWidth="11.42578125" defaultRowHeight="15.75"/>
  <cols>
    <col min="1" max="1" width="2.7109375" style="389" customWidth="1"/>
    <col min="2" max="2" width="8" style="395" customWidth="1"/>
    <col min="3" max="3" width="24.7109375" style="389" customWidth="1"/>
    <col min="4" max="9" width="15.7109375" style="389" customWidth="1"/>
    <col min="10" max="10" width="11.42578125" style="420"/>
    <col min="11" max="11" width="28" style="389" customWidth="1"/>
    <col min="12" max="16384" width="11.42578125" style="389"/>
  </cols>
  <sheetData>
    <row r="1" spans="1:217" s="378" customFormat="1" ht="15.75" customHeight="1">
      <c r="B1" s="379"/>
      <c r="E1" s="380"/>
      <c r="G1" s="380"/>
      <c r="I1" s="380"/>
      <c r="J1" s="420"/>
      <c r="K1" s="389"/>
    </row>
    <row r="2" spans="1:217" s="378" customFormat="1">
      <c r="B2" s="379"/>
      <c r="E2" s="380"/>
      <c r="G2" s="380"/>
      <c r="I2" s="380"/>
      <c r="J2" s="420"/>
      <c r="K2" s="389"/>
    </row>
    <row r="3" spans="1:217" s="378" customFormat="1" ht="18.75">
      <c r="B3" s="381"/>
      <c r="C3" s="382" t="s">
        <v>46</v>
      </c>
      <c r="D3" s="383"/>
      <c r="E3" s="384"/>
      <c r="F3" s="383"/>
      <c r="G3" s="384"/>
      <c r="H3" s="383"/>
      <c r="I3" s="384"/>
      <c r="J3" s="420"/>
      <c r="K3" s="389"/>
    </row>
    <row r="4" spans="1:217" s="378" customFormat="1">
      <c r="B4" s="379"/>
      <c r="C4" s="385"/>
      <c r="D4" s="383"/>
      <c r="E4" s="384"/>
      <c r="F4" s="383"/>
      <c r="G4" s="384"/>
      <c r="H4" s="383"/>
      <c r="I4" s="384"/>
      <c r="J4" s="420"/>
      <c r="K4" s="389"/>
    </row>
    <row r="5" spans="1:217" s="378" customFormat="1" ht="18.75">
      <c r="B5" s="455" t="str">
        <f>'Número pensiones (IP-J-V)'!$B$5</f>
        <v>1 de Agosto de 2024</v>
      </c>
      <c r="C5" s="474"/>
      <c r="D5" s="475"/>
      <c r="E5" s="476"/>
      <c r="F5" s="475"/>
      <c r="G5" s="476"/>
      <c r="H5" s="475"/>
      <c r="I5" s="476"/>
      <c r="J5" s="420"/>
      <c r="K5" s="421" t="s">
        <v>168</v>
      </c>
    </row>
    <row r="6" spans="1:217" s="424" customFormat="1" ht="9" customHeight="1">
      <c r="A6" s="422"/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  <c r="W6" s="423"/>
      <c r="X6" s="423"/>
      <c r="Y6" s="423"/>
      <c r="Z6" s="423"/>
      <c r="AA6" s="423"/>
      <c r="AB6" s="423"/>
      <c r="AC6" s="423"/>
      <c r="AD6" s="423"/>
      <c r="AE6" s="423"/>
      <c r="AF6" s="423"/>
      <c r="AG6" s="423"/>
      <c r="AH6" s="423"/>
      <c r="AI6" s="423"/>
      <c r="AJ6" s="423"/>
      <c r="AK6" s="423"/>
      <c r="AL6" s="423"/>
      <c r="AM6" s="423"/>
      <c r="AN6" s="423"/>
      <c r="AO6" s="423"/>
      <c r="AP6" s="423"/>
      <c r="AQ6" s="423"/>
      <c r="AR6" s="423"/>
      <c r="AS6" s="423"/>
      <c r="AT6" s="423"/>
      <c r="AU6" s="423"/>
      <c r="AV6" s="423"/>
      <c r="AW6" s="423"/>
      <c r="AX6" s="423"/>
      <c r="AY6" s="423"/>
      <c r="AZ6" s="423"/>
      <c r="BA6" s="423"/>
      <c r="BB6" s="423"/>
      <c r="BC6" s="423"/>
      <c r="BD6" s="423"/>
      <c r="BE6" s="423"/>
      <c r="BF6" s="423"/>
      <c r="BG6" s="423"/>
      <c r="BH6" s="423"/>
      <c r="BI6" s="423"/>
      <c r="BJ6" s="423"/>
      <c r="BK6" s="423"/>
      <c r="BL6" s="423"/>
      <c r="BM6" s="423"/>
      <c r="BN6" s="423"/>
      <c r="BO6" s="423"/>
      <c r="BP6" s="423"/>
      <c r="BQ6" s="423"/>
      <c r="BR6" s="423"/>
      <c r="BS6" s="423"/>
      <c r="BT6" s="423"/>
      <c r="BU6" s="423"/>
      <c r="BV6" s="423"/>
      <c r="BW6" s="423"/>
      <c r="BX6" s="423"/>
      <c r="BY6" s="423"/>
      <c r="BZ6" s="423"/>
      <c r="CA6" s="423"/>
      <c r="CB6" s="423"/>
      <c r="CC6" s="423"/>
      <c r="CD6" s="423"/>
      <c r="CE6" s="423"/>
      <c r="CF6" s="423"/>
      <c r="CG6" s="423"/>
      <c r="CH6" s="423"/>
      <c r="CI6" s="423"/>
      <c r="CJ6" s="423"/>
      <c r="CK6" s="423"/>
      <c r="CL6" s="423"/>
      <c r="CM6" s="423"/>
      <c r="CN6" s="423"/>
      <c r="CO6" s="423"/>
      <c r="CP6" s="423"/>
      <c r="CQ6" s="423"/>
      <c r="CR6" s="423"/>
      <c r="CS6" s="423"/>
      <c r="CT6" s="423"/>
      <c r="CU6" s="423"/>
      <c r="CV6" s="423"/>
      <c r="CW6" s="423"/>
      <c r="CX6" s="423"/>
      <c r="CY6" s="423"/>
      <c r="CZ6" s="423"/>
      <c r="DA6" s="423"/>
      <c r="DB6" s="423"/>
      <c r="DC6" s="423"/>
      <c r="DD6" s="423"/>
      <c r="DE6" s="423"/>
      <c r="DF6" s="423"/>
      <c r="DG6" s="423"/>
      <c r="DH6" s="423"/>
      <c r="DI6" s="423"/>
      <c r="DJ6" s="423"/>
      <c r="DK6" s="423"/>
      <c r="DL6" s="423"/>
      <c r="DM6" s="423"/>
      <c r="DN6" s="423"/>
      <c r="DO6" s="423"/>
      <c r="DP6" s="423"/>
      <c r="DQ6" s="423"/>
      <c r="DR6" s="423"/>
      <c r="DS6" s="423"/>
      <c r="DT6" s="423"/>
      <c r="DU6" s="423"/>
      <c r="DV6" s="423"/>
      <c r="DW6" s="423"/>
      <c r="DX6" s="423"/>
      <c r="DY6" s="423"/>
      <c r="DZ6" s="423"/>
      <c r="EA6" s="423"/>
      <c r="EB6" s="423"/>
      <c r="EC6" s="423"/>
      <c r="ED6" s="423"/>
      <c r="EE6" s="423"/>
      <c r="EF6" s="423"/>
      <c r="EG6" s="423"/>
      <c r="EH6" s="423"/>
      <c r="EI6" s="423"/>
      <c r="EJ6" s="423"/>
      <c r="EK6" s="423"/>
      <c r="EL6" s="423"/>
      <c r="EM6" s="423"/>
      <c r="EN6" s="423"/>
      <c r="EO6" s="423"/>
      <c r="EP6" s="423"/>
      <c r="EQ6" s="423"/>
      <c r="ER6" s="423"/>
      <c r="ES6" s="423"/>
      <c r="ET6" s="423"/>
      <c r="EU6" s="423"/>
      <c r="EV6" s="423"/>
      <c r="EW6" s="423"/>
      <c r="EX6" s="423"/>
      <c r="EY6" s="423"/>
      <c r="EZ6" s="423"/>
      <c r="FA6" s="423"/>
      <c r="FB6" s="423"/>
      <c r="FC6" s="423"/>
      <c r="FD6" s="423"/>
      <c r="FE6" s="423"/>
      <c r="FF6" s="423"/>
      <c r="FG6" s="423"/>
      <c r="FH6" s="423"/>
      <c r="FI6" s="423"/>
      <c r="FJ6" s="423"/>
      <c r="FK6" s="423"/>
      <c r="FL6" s="423"/>
      <c r="FM6" s="423"/>
      <c r="FN6" s="423"/>
      <c r="FO6" s="423"/>
      <c r="FP6" s="423"/>
      <c r="FQ6" s="423"/>
      <c r="FR6" s="423"/>
      <c r="FS6" s="423"/>
      <c r="FT6" s="423"/>
      <c r="FU6" s="423"/>
      <c r="FV6" s="423"/>
      <c r="FW6" s="423"/>
      <c r="FX6" s="423"/>
      <c r="FY6" s="423"/>
      <c r="FZ6" s="423"/>
      <c r="GA6" s="423"/>
      <c r="GB6" s="423"/>
      <c r="GC6" s="423"/>
      <c r="GD6" s="423"/>
      <c r="GE6" s="423"/>
      <c r="GF6" s="423"/>
      <c r="GG6" s="423"/>
      <c r="GH6" s="423"/>
      <c r="GI6" s="423"/>
      <c r="GJ6" s="423"/>
      <c r="GK6" s="423"/>
      <c r="GL6" s="423"/>
      <c r="GM6" s="423"/>
      <c r="GN6" s="423"/>
      <c r="GO6" s="423"/>
      <c r="GP6" s="423"/>
      <c r="GQ6" s="423"/>
      <c r="GR6" s="423"/>
      <c r="GS6" s="423"/>
      <c r="GT6" s="423"/>
      <c r="GU6" s="423"/>
      <c r="GV6" s="423"/>
      <c r="GW6" s="423"/>
      <c r="GX6" s="423"/>
      <c r="GY6" s="423"/>
      <c r="GZ6" s="423"/>
      <c r="HA6" s="423"/>
      <c r="HB6" s="423"/>
      <c r="HC6" s="423"/>
      <c r="HD6" s="423"/>
      <c r="HE6" s="423"/>
      <c r="HF6" s="423"/>
      <c r="HG6" s="423"/>
      <c r="HH6" s="423"/>
      <c r="HI6" s="423"/>
    </row>
    <row r="7" spans="1:217" ht="38.1" customHeight="1">
      <c r="A7" s="387"/>
      <c r="B7" s="511" t="s">
        <v>157</v>
      </c>
      <c r="C7" s="513" t="s">
        <v>47</v>
      </c>
      <c r="D7" s="427" t="s">
        <v>104</v>
      </c>
      <c r="E7" s="428"/>
      <c r="F7" s="429" t="s">
        <v>105</v>
      </c>
      <c r="G7" s="430"/>
      <c r="H7" s="457" t="s">
        <v>45</v>
      </c>
      <c r="I7" s="457"/>
    </row>
    <row r="8" spans="1:217" ht="36.75" customHeight="1">
      <c r="A8" s="387"/>
      <c r="B8" s="512"/>
      <c r="C8" s="514"/>
      <c r="D8" s="458" t="s">
        <v>7</v>
      </c>
      <c r="E8" s="459" t="s">
        <v>51</v>
      </c>
      <c r="F8" s="460" t="s">
        <v>7</v>
      </c>
      <c r="G8" s="461" t="s">
        <v>51</v>
      </c>
      <c r="H8" s="462" t="s">
        <v>7</v>
      </c>
      <c r="I8" s="463" t="s">
        <v>51</v>
      </c>
    </row>
    <row r="9" spans="1:217" ht="24" hidden="1" customHeight="1">
      <c r="B9" s="390"/>
      <c r="C9" s="391"/>
      <c r="D9" s="392"/>
      <c r="E9" s="393"/>
      <c r="F9" s="392"/>
      <c r="G9" s="393"/>
      <c r="H9" s="392"/>
      <c r="I9" s="393"/>
    </row>
    <row r="10" spans="1:217" s="399" customFormat="1" ht="18" customHeight="1">
      <c r="A10" s="394"/>
      <c r="B10" s="395"/>
      <c r="C10" s="396" t="s">
        <v>52</v>
      </c>
      <c r="D10" s="464">
        <v>69864</v>
      </c>
      <c r="E10" s="465">
        <v>474.3158762739036</v>
      </c>
      <c r="F10" s="466">
        <v>12442</v>
      </c>
      <c r="G10" s="467">
        <v>704.51420028934217</v>
      </c>
      <c r="H10" s="468">
        <v>1669954</v>
      </c>
      <c r="I10" s="469">
        <v>1125.4451654536588</v>
      </c>
      <c r="J10" s="425"/>
      <c r="K10" s="400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4"/>
      <c r="AU10" s="394"/>
      <c r="AV10" s="394"/>
      <c r="AW10" s="394"/>
      <c r="AX10" s="394"/>
      <c r="AY10" s="394"/>
      <c r="AZ10" s="394"/>
      <c r="BA10" s="394"/>
      <c r="BB10" s="394"/>
      <c r="BC10" s="394"/>
      <c r="BD10" s="394"/>
      <c r="BE10" s="394"/>
      <c r="BF10" s="394"/>
      <c r="BG10" s="394"/>
      <c r="BH10" s="394"/>
      <c r="BI10" s="394"/>
      <c r="BJ10" s="394"/>
      <c r="BK10" s="394"/>
      <c r="BL10" s="394"/>
      <c r="BM10" s="394"/>
      <c r="BN10" s="394"/>
      <c r="BO10" s="394"/>
      <c r="BP10" s="394"/>
      <c r="BQ10" s="394"/>
      <c r="BR10" s="394"/>
      <c r="BS10" s="394"/>
      <c r="BT10" s="394"/>
      <c r="BU10" s="394"/>
      <c r="BV10" s="394"/>
      <c r="BW10" s="394"/>
      <c r="BX10" s="394"/>
      <c r="BY10" s="394"/>
      <c r="BZ10" s="394"/>
      <c r="CA10" s="394"/>
      <c r="CB10" s="394"/>
      <c r="CC10" s="394"/>
      <c r="CD10" s="394"/>
      <c r="CE10" s="394"/>
      <c r="CF10" s="394"/>
      <c r="CG10" s="394"/>
      <c r="CH10" s="394"/>
      <c r="CI10" s="394"/>
      <c r="CJ10" s="394"/>
      <c r="CK10" s="394"/>
      <c r="CL10" s="394"/>
      <c r="CM10" s="394"/>
      <c r="CN10" s="394"/>
      <c r="CO10" s="394"/>
      <c r="CP10" s="394"/>
      <c r="CQ10" s="394"/>
      <c r="CR10" s="394"/>
      <c r="CS10" s="394"/>
      <c r="CT10" s="394"/>
      <c r="CU10" s="394"/>
      <c r="CV10" s="394"/>
      <c r="CW10" s="394"/>
      <c r="CX10" s="394"/>
      <c r="CY10" s="394"/>
      <c r="CZ10" s="394"/>
      <c r="DA10" s="394"/>
      <c r="DB10" s="394"/>
      <c r="DC10" s="394"/>
      <c r="DD10" s="394"/>
      <c r="DE10" s="394"/>
      <c r="DF10" s="394"/>
      <c r="DG10" s="394"/>
      <c r="DH10" s="394"/>
      <c r="DI10" s="394"/>
      <c r="DJ10" s="394"/>
      <c r="DK10" s="394"/>
      <c r="DL10" s="394"/>
      <c r="DM10" s="394"/>
      <c r="DN10" s="394"/>
      <c r="DO10" s="394"/>
      <c r="DP10" s="394"/>
      <c r="DQ10" s="394"/>
      <c r="DR10" s="394"/>
      <c r="DS10" s="394"/>
      <c r="DT10" s="394"/>
      <c r="DU10" s="394"/>
      <c r="DV10" s="394"/>
      <c r="DW10" s="394"/>
      <c r="DX10" s="394"/>
      <c r="DY10" s="394"/>
      <c r="DZ10" s="394"/>
      <c r="EA10" s="394"/>
      <c r="EB10" s="394"/>
      <c r="EC10" s="394"/>
      <c r="ED10" s="394"/>
      <c r="EE10" s="394"/>
      <c r="EF10" s="394"/>
      <c r="EG10" s="394"/>
      <c r="EH10" s="394"/>
      <c r="EI10" s="394"/>
      <c r="EJ10" s="394"/>
      <c r="EK10" s="394"/>
      <c r="EL10" s="394"/>
      <c r="EM10" s="394"/>
      <c r="EN10" s="394"/>
      <c r="EO10" s="394"/>
      <c r="EP10" s="394"/>
      <c r="EQ10" s="394"/>
      <c r="ER10" s="394"/>
      <c r="ES10" s="394"/>
      <c r="ET10" s="394"/>
      <c r="EU10" s="394"/>
      <c r="EV10" s="394"/>
      <c r="EW10" s="394"/>
      <c r="EX10" s="394"/>
      <c r="EY10" s="394"/>
      <c r="EZ10" s="394"/>
      <c r="FA10" s="394"/>
      <c r="FB10" s="394"/>
      <c r="FC10" s="394"/>
      <c r="FD10" s="394"/>
      <c r="FE10" s="394"/>
      <c r="FF10" s="394"/>
      <c r="FG10" s="394"/>
      <c r="FH10" s="394"/>
      <c r="FI10" s="394"/>
      <c r="FJ10" s="394"/>
      <c r="FK10" s="394"/>
      <c r="FL10" s="394"/>
      <c r="FM10" s="394"/>
      <c r="FN10" s="394"/>
      <c r="FO10" s="394"/>
      <c r="FP10" s="394"/>
      <c r="FQ10" s="394"/>
      <c r="FR10" s="394"/>
      <c r="FS10" s="394"/>
      <c r="FT10" s="394"/>
      <c r="FU10" s="394"/>
      <c r="FV10" s="394"/>
      <c r="FW10" s="394"/>
      <c r="FX10" s="394"/>
      <c r="FY10" s="394"/>
      <c r="FZ10" s="394"/>
      <c r="GA10" s="394"/>
      <c r="GB10" s="394"/>
      <c r="GC10" s="394"/>
      <c r="GD10" s="394"/>
      <c r="GE10" s="394"/>
      <c r="GF10" s="394"/>
      <c r="GG10" s="394"/>
      <c r="GH10" s="394"/>
      <c r="GI10" s="394"/>
      <c r="GJ10" s="394"/>
      <c r="GK10" s="394"/>
      <c r="GL10" s="394"/>
      <c r="GM10" s="394"/>
      <c r="GN10" s="394"/>
      <c r="GO10" s="394"/>
      <c r="GP10" s="394"/>
      <c r="GQ10" s="394"/>
      <c r="GR10" s="394"/>
      <c r="GS10" s="394"/>
      <c r="GT10" s="394"/>
      <c r="GU10" s="394"/>
      <c r="GV10" s="394"/>
      <c r="GW10" s="394"/>
      <c r="GX10" s="394"/>
      <c r="GY10" s="394"/>
      <c r="GZ10" s="394"/>
      <c r="HA10" s="394"/>
      <c r="HB10" s="394"/>
      <c r="HC10" s="394"/>
      <c r="HD10" s="394"/>
      <c r="HE10" s="394"/>
      <c r="HF10" s="394"/>
      <c r="HG10" s="394"/>
      <c r="HH10" s="394"/>
      <c r="HI10" s="394"/>
    </row>
    <row r="11" spans="1:217" s="400" customFormat="1" ht="18" customHeight="1">
      <c r="B11" s="395">
        <v>4</v>
      </c>
      <c r="C11" s="401" t="s">
        <v>53</v>
      </c>
      <c r="D11" s="402">
        <v>5510</v>
      </c>
      <c r="E11" s="403">
        <v>422.07802903811262</v>
      </c>
      <c r="F11" s="402">
        <v>527</v>
      </c>
      <c r="G11" s="403">
        <v>683.54679316888041</v>
      </c>
      <c r="H11" s="402">
        <v>115829</v>
      </c>
      <c r="I11" s="403">
        <v>1029.7698923412954</v>
      </c>
      <c r="J11" s="425"/>
      <c r="K11" s="425"/>
    </row>
    <row r="12" spans="1:217" s="400" customFormat="1" ht="18" customHeight="1">
      <c r="B12" s="395">
        <v>11</v>
      </c>
      <c r="C12" s="401" t="s">
        <v>54</v>
      </c>
      <c r="D12" s="402">
        <v>10555</v>
      </c>
      <c r="E12" s="403">
        <v>508.66936049265757</v>
      </c>
      <c r="F12" s="402">
        <v>2877</v>
      </c>
      <c r="G12" s="403">
        <v>724.87542231491136</v>
      </c>
      <c r="H12" s="402">
        <v>231965</v>
      </c>
      <c r="I12" s="403">
        <v>1244.9214396999535</v>
      </c>
      <c r="J12" s="425"/>
    </row>
    <row r="13" spans="1:217" s="400" customFormat="1" ht="18" customHeight="1">
      <c r="B13" s="395">
        <v>14</v>
      </c>
      <c r="C13" s="401" t="s">
        <v>55</v>
      </c>
      <c r="D13" s="402">
        <v>6939</v>
      </c>
      <c r="E13" s="403">
        <v>477.24202334630348</v>
      </c>
      <c r="F13" s="402">
        <v>1406</v>
      </c>
      <c r="G13" s="403">
        <v>685.57447368421049</v>
      </c>
      <c r="H13" s="402">
        <v>179806</v>
      </c>
      <c r="I13" s="403">
        <v>1051.1572969756294</v>
      </c>
      <c r="J13" s="425"/>
    </row>
    <row r="14" spans="1:217" s="400" customFormat="1" ht="18" customHeight="1">
      <c r="B14" s="395">
        <v>18</v>
      </c>
      <c r="C14" s="401" t="s">
        <v>56</v>
      </c>
      <c r="D14" s="402">
        <v>7908</v>
      </c>
      <c r="E14" s="403">
        <v>454.32912873039965</v>
      </c>
      <c r="F14" s="402">
        <v>1427</v>
      </c>
      <c r="G14" s="403">
        <v>707.85199719691661</v>
      </c>
      <c r="H14" s="402">
        <v>199046</v>
      </c>
      <c r="I14" s="403">
        <v>1072.3009952473294</v>
      </c>
      <c r="J14" s="425"/>
    </row>
    <row r="15" spans="1:217" s="400" customFormat="1" ht="18" customHeight="1">
      <c r="B15" s="395">
        <v>21</v>
      </c>
      <c r="C15" s="401" t="s">
        <v>57</v>
      </c>
      <c r="D15" s="402">
        <v>4352</v>
      </c>
      <c r="E15" s="403">
        <v>478.37365579044115</v>
      </c>
      <c r="F15" s="402">
        <v>806</v>
      </c>
      <c r="G15" s="403">
        <v>730.59517369727052</v>
      </c>
      <c r="H15" s="402">
        <v>104005</v>
      </c>
      <c r="I15" s="403">
        <v>1138.029755780972</v>
      </c>
      <c r="J15" s="425"/>
    </row>
    <row r="16" spans="1:217" s="400" customFormat="1" ht="18" customHeight="1">
      <c r="B16" s="395">
        <v>23</v>
      </c>
      <c r="C16" s="401" t="s">
        <v>58</v>
      </c>
      <c r="D16" s="402">
        <v>5469</v>
      </c>
      <c r="E16" s="403">
        <v>464.37092155787161</v>
      </c>
      <c r="F16" s="402">
        <v>838</v>
      </c>
      <c r="G16" s="403">
        <v>645.39584725537009</v>
      </c>
      <c r="H16" s="402">
        <v>148503</v>
      </c>
      <c r="I16" s="403">
        <v>1039.7395406826793</v>
      </c>
      <c r="J16" s="425"/>
    </row>
    <row r="17" spans="1:217" s="400" customFormat="1" ht="18" customHeight="1">
      <c r="B17" s="395">
        <v>29</v>
      </c>
      <c r="C17" s="401" t="s">
        <v>59</v>
      </c>
      <c r="D17" s="402">
        <v>12964</v>
      </c>
      <c r="E17" s="403">
        <v>459.26142780006171</v>
      </c>
      <c r="F17" s="402">
        <v>1696</v>
      </c>
      <c r="G17" s="403">
        <v>699.70943985849055</v>
      </c>
      <c r="H17" s="402">
        <v>289471</v>
      </c>
      <c r="I17" s="403">
        <v>1141.8229816458295</v>
      </c>
      <c r="J17" s="425"/>
    </row>
    <row r="18" spans="1:217" s="400" customFormat="1" ht="18" customHeight="1">
      <c r="B18" s="395">
        <v>41</v>
      </c>
      <c r="C18" s="401" t="s">
        <v>60</v>
      </c>
      <c r="D18" s="402">
        <v>16167</v>
      </c>
      <c r="E18" s="403">
        <v>492.55522484072497</v>
      </c>
      <c r="F18" s="402">
        <v>2865</v>
      </c>
      <c r="G18" s="403">
        <v>708.35559511343808</v>
      </c>
      <c r="H18" s="402">
        <v>401329</v>
      </c>
      <c r="I18" s="403">
        <v>1160.2818592476492</v>
      </c>
      <c r="J18" s="425"/>
    </row>
    <row r="19" spans="1:217" s="400" customFormat="1" ht="18" hidden="1" customHeight="1">
      <c r="B19" s="395"/>
      <c r="C19" s="401"/>
      <c r="D19" s="402"/>
      <c r="E19" s="403"/>
      <c r="F19" s="402"/>
      <c r="G19" s="403"/>
      <c r="H19" s="402"/>
      <c r="I19" s="403"/>
      <c r="J19" s="425"/>
    </row>
    <row r="20" spans="1:217" s="399" customFormat="1" ht="18" customHeight="1">
      <c r="A20" s="394"/>
      <c r="B20" s="395"/>
      <c r="C20" s="396" t="s">
        <v>61</v>
      </c>
      <c r="D20" s="464">
        <v>9453</v>
      </c>
      <c r="E20" s="465">
        <v>516.19105998095847</v>
      </c>
      <c r="F20" s="466">
        <v>845</v>
      </c>
      <c r="G20" s="467">
        <v>787.77595266272181</v>
      </c>
      <c r="H20" s="468">
        <v>312888</v>
      </c>
      <c r="I20" s="469">
        <v>1330.4373366508144</v>
      </c>
      <c r="J20" s="425"/>
      <c r="K20" s="400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  <c r="AU20" s="394"/>
      <c r="AV20" s="394"/>
      <c r="AW20" s="394"/>
      <c r="AX20" s="394"/>
      <c r="AY20" s="394"/>
      <c r="AZ20" s="394"/>
      <c r="BA20" s="394"/>
      <c r="BB20" s="394"/>
      <c r="BC20" s="394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4"/>
      <c r="CS20" s="394"/>
      <c r="CT20" s="394"/>
      <c r="CU20" s="394"/>
      <c r="CV20" s="394"/>
      <c r="CW20" s="394"/>
      <c r="CX20" s="394"/>
      <c r="CY20" s="394"/>
      <c r="CZ20" s="394"/>
      <c r="DA20" s="394"/>
      <c r="DB20" s="394"/>
      <c r="DC20" s="394"/>
      <c r="DD20" s="394"/>
      <c r="DE20" s="394"/>
      <c r="DF20" s="394"/>
      <c r="DG20" s="394"/>
      <c r="DH20" s="394"/>
      <c r="DI20" s="394"/>
      <c r="DJ20" s="394"/>
      <c r="DK20" s="394"/>
      <c r="DL20" s="394"/>
      <c r="DM20" s="394"/>
      <c r="DN20" s="394"/>
      <c r="DO20" s="394"/>
      <c r="DP20" s="394"/>
      <c r="DQ20" s="394"/>
      <c r="DR20" s="394"/>
      <c r="DS20" s="394"/>
      <c r="DT20" s="394"/>
      <c r="DU20" s="394"/>
      <c r="DV20" s="394"/>
      <c r="DW20" s="394"/>
      <c r="DX20" s="394"/>
      <c r="DY20" s="394"/>
      <c r="DZ20" s="394"/>
      <c r="EA20" s="394"/>
      <c r="EB20" s="394"/>
      <c r="EC20" s="394"/>
      <c r="ED20" s="394"/>
      <c r="EE20" s="394"/>
      <c r="EF20" s="394"/>
      <c r="EG20" s="394"/>
      <c r="EH20" s="394"/>
      <c r="EI20" s="394"/>
      <c r="EJ20" s="394"/>
      <c r="EK20" s="394"/>
      <c r="EL20" s="394"/>
      <c r="EM20" s="394"/>
      <c r="EN20" s="394"/>
      <c r="EO20" s="394"/>
      <c r="EP20" s="394"/>
      <c r="EQ20" s="394"/>
      <c r="ER20" s="394"/>
      <c r="ES20" s="394"/>
      <c r="ET20" s="394"/>
      <c r="EU20" s="394"/>
      <c r="EV20" s="394"/>
      <c r="EW20" s="394"/>
      <c r="EX20" s="394"/>
      <c r="EY20" s="394"/>
      <c r="EZ20" s="394"/>
      <c r="FA20" s="394"/>
      <c r="FB20" s="394"/>
      <c r="FC20" s="394"/>
      <c r="FD20" s="394"/>
      <c r="FE20" s="394"/>
      <c r="FF20" s="394"/>
      <c r="FG20" s="394"/>
      <c r="FH20" s="394"/>
      <c r="FI20" s="394"/>
      <c r="FJ20" s="394"/>
      <c r="FK20" s="394"/>
      <c r="FL20" s="394"/>
      <c r="FM20" s="394"/>
      <c r="FN20" s="394"/>
      <c r="FO20" s="394"/>
      <c r="FP20" s="394"/>
      <c r="FQ20" s="394"/>
      <c r="FR20" s="394"/>
      <c r="FS20" s="394"/>
      <c r="FT20" s="394"/>
      <c r="FU20" s="394"/>
      <c r="FV20" s="394"/>
      <c r="FW20" s="394"/>
      <c r="FX20" s="394"/>
      <c r="FY20" s="394"/>
      <c r="FZ20" s="394"/>
      <c r="GA20" s="394"/>
      <c r="GB20" s="394"/>
      <c r="GC20" s="394"/>
      <c r="GD20" s="394"/>
      <c r="GE20" s="394"/>
      <c r="GF20" s="394"/>
      <c r="GG20" s="394"/>
      <c r="GH20" s="394"/>
      <c r="GI20" s="394"/>
      <c r="GJ20" s="394"/>
      <c r="GK20" s="394"/>
      <c r="GL20" s="394"/>
      <c r="GM20" s="394"/>
      <c r="GN20" s="394"/>
      <c r="GO20" s="394"/>
      <c r="GP20" s="394"/>
      <c r="GQ20" s="394"/>
      <c r="GR20" s="394"/>
      <c r="GS20" s="394"/>
      <c r="GT20" s="394"/>
      <c r="GU20" s="394"/>
      <c r="GV20" s="394"/>
      <c r="GW20" s="394"/>
      <c r="GX20" s="394"/>
      <c r="GY20" s="394"/>
      <c r="GZ20" s="394"/>
      <c r="HA20" s="394"/>
      <c r="HB20" s="394"/>
      <c r="HC20" s="394"/>
      <c r="HD20" s="394"/>
      <c r="HE20" s="394"/>
      <c r="HF20" s="394"/>
      <c r="HG20" s="394"/>
      <c r="HH20" s="394"/>
      <c r="HI20" s="394"/>
    </row>
    <row r="21" spans="1:217" s="400" customFormat="1" ht="18" customHeight="1">
      <c r="B21" s="395">
        <v>22</v>
      </c>
      <c r="C21" s="401" t="s">
        <v>62</v>
      </c>
      <c r="D21" s="402">
        <v>1655</v>
      </c>
      <c r="E21" s="403">
        <v>491.61952265861032</v>
      </c>
      <c r="F21" s="402">
        <v>86</v>
      </c>
      <c r="G21" s="403">
        <v>717.83197674418602</v>
      </c>
      <c r="H21" s="402">
        <v>54541</v>
      </c>
      <c r="I21" s="403">
        <v>1208.2393040098277</v>
      </c>
      <c r="J21" s="425"/>
    </row>
    <row r="22" spans="1:217" s="400" customFormat="1" ht="18" customHeight="1">
      <c r="B22" s="395">
        <v>40</v>
      </c>
      <c r="C22" s="401" t="s">
        <v>63</v>
      </c>
      <c r="D22" s="402">
        <v>1030</v>
      </c>
      <c r="E22" s="403">
        <v>500.34963106796118</v>
      </c>
      <c r="F22" s="402">
        <v>102</v>
      </c>
      <c r="G22" s="403">
        <v>779.25980392156862</v>
      </c>
      <c r="H22" s="402">
        <v>36012</v>
      </c>
      <c r="I22" s="403">
        <v>1219.3802854604035</v>
      </c>
      <c r="J22" s="425"/>
    </row>
    <row r="23" spans="1:217" s="400" customFormat="1" ht="18" customHeight="1">
      <c r="B23" s="395">
        <v>50</v>
      </c>
      <c r="C23" s="401" t="s">
        <v>64</v>
      </c>
      <c r="D23" s="402">
        <v>6768</v>
      </c>
      <c r="E23" s="403">
        <v>524.61046985815608</v>
      </c>
      <c r="F23" s="402">
        <v>657</v>
      </c>
      <c r="G23" s="403">
        <v>798.25362252663638</v>
      </c>
      <c r="H23" s="402">
        <v>222335</v>
      </c>
      <c r="I23" s="403">
        <v>1378.401847077608</v>
      </c>
      <c r="J23" s="425"/>
    </row>
    <row r="24" spans="1:217" s="400" customFormat="1" ht="18" hidden="1" customHeight="1">
      <c r="B24" s="395"/>
      <c r="C24" s="401"/>
      <c r="D24" s="402"/>
      <c r="E24" s="403"/>
      <c r="F24" s="402"/>
      <c r="G24" s="403"/>
      <c r="H24" s="402"/>
      <c r="I24" s="403"/>
      <c r="J24" s="425"/>
    </row>
    <row r="25" spans="1:217" s="399" customFormat="1" ht="18" customHeight="1">
      <c r="A25" s="394"/>
      <c r="B25" s="395">
        <v>33</v>
      </c>
      <c r="C25" s="396" t="s">
        <v>65</v>
      </c>
      <c r="D25" s="464">
        <v>8739</v>
      </c>
      <c r="E25" s="465">
        <v>612.42025746652939</v>
      </c>
      <c r="F25" s="466">
        <v>2008</v>
      </c>
      <c r="G25" s="467">
        <v>998.28731075697215</v>
      </c>
      <c r="H25" s="468">
        <v>300596</v>
      </c>
      <c r="I25" s="469">
        <v>1466.9773711892374</v>
      </c>
      <c r="J25" s="425"/>
      <c r="K25" s="400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4"/>
      <c r="BX25" s="394"/>
      <c r="BY25" s="394"/>
      <c r="BZ25" s="394"/>
      <c r="CA25" s="394"/>
      <c r="CB25" s="394"/>
      <c r="CC25" s="394"/>
      <c r="CD25" s="394"/>
      <c r="CE25" s="394"/>
      <c r="CF25" s="394"/>
      <c r="CG25" s="394"/>
      <c r="CH25" s="394"/>
      <c r="CI25" s="394"/>
      <c r="CJ25" s="394"/>
      <c r="CK25" s="394"/>
      <c r="CL25" s="394"/>
      <c r="CM25" s="394"/>
      <c r="CN25" s="394"/>
      <c r="CO25" s="394"/>
      <c r="CP25" s="394"/>
      <c r="CQ25" s="394"/>
      <c r="CR25" s="394"/>
      <c r="CS25" s="394"/>
      <c r="CT25" s="394"/>
      <c r="CU25" s="394"/>
      <c r="CV25" s="394"/>
      <c r="CW25" s="394"/>
      <c r="CX25" s="394"/>
      <c r="CY25" s="394"/>
      <c r="CZ25" s="394"/>
      <c r="DA25" s="394"/>
      <c r="DB25" s="394"/>
      <c r="DC25" s="394"/>
      <c r="DD25" s="394"/>
      <c r="DE25" s="394"/>
      <c r="DF25" s="394"/>
      <c r="DG25" s="394"/>
      <c r="DH25" s="394"/>
      <c r="DI25" s="394"/>
      <c r="DJ25" s="394"/>
      <c r="DK25" s="394"/>
      <c r="DL25" s="394"/>
      <c r="DM25" s="394"/>
      <c r="DN25" s="394"/>
      <c r="DO25" s="394"/>
      <c r="DP25" s="394"/>
      <c r="DQ25" s="394"/>
      <c r="DR25" s="394"/>
      <c r="DS25" s="394"/>
      <c r="DT25" s="394"/>
      <c r="DU25" s="394"/>
      <c r="DV25" s="394"/>
      <c r="DW25" s="394"/>
      <c r="DX25" s="394"/>
      <c r="DY25" s="394"/>
      <c r="DZ25" s="394"/>
      <c r="EA25" s="394"/>
      <c r="EB25" s="394"/>
      <c r="EC25" s="394"/>
      <c r="ED25" s="394"/>
      <c r="EE25" s="394"/>
      <c r="EF25" s="394"/>
      <c r="EG25" s="394"/>
      <c r="EH25" s="394"/>
      <c r="EI25" s="394"/>
      <c r="EJ25" s="394"/>
      <c r="EK25" s="394"/>
      <c r="EL25" s="394"/>
      <c r="EM25" s="394"/>
      <c r="EN25" s="394"/>
      <c r="EO25" s="394"/>
      <c r="EP25" s="394"/>
      <c r="EQ25" s="394"/>
      <c r="ER25" s="394"/>
      <c r="ES25" s="394"/>
      <c r="ET25" s="394"/>
      <c r="EU25" s="394"/>
      <c r="EV25" s="394"/>
      <c r="EW25" s="394"/>
      <c r="EX25" s="394"/>
      <c r="EY25" s="394"/>
      <c r="EZ25" s="394"/>
      <c r="FA25" s="394"/>
      <c r="FB25" s="394"/>
      <c r="FC25" s="394"/>
      <c r="FD25" s="394"/>
      <c r="FE25" s="394"/>
      <c r="FF25" s="394"/>
      <c r="FG25" s="394"/>
      <c r="FH25" s="394"/>
      <c r="FI25" s="394"/>
      <c r="FJ25" s="394"/>
      <c r="FK25" s="394"/>
      <c r="FL25" s="394"/>
      <c r="FM25" s="394"/>
      <c r="FN25" s="394"/>
      <c r="FO25" s="394"/>
      <c r="FP25" s="394"/>
      <c r="FQ25" s="394"/>
      <c r="FR25" s="394"/>
      <c r="FS25" s="394"/>
      <c r="FT25" s="394"/>
      <c r="FU25" s="394"/>
      <c r="FV25" s="394"/>
      <c r="FW25" s="394"/>
      <c r="FX25" s="394"/>
      <c r="FY25" s="394"/>
      <c r="FZ25" s="394"/>
      <c r="GA25" s="394"/>
      <c r="GB25" s="394"/>
      <c r="GC25" s="394"/>
      <c r="GD25" s="394"/>
      <c r="GE25" s="394"/>
      <c r="GF25" s="394"/>
      <c r="GG25" s="394"/>
      <c r="GH25" s="394"/>
      <c r="GI25" s="394"/>
      <c r="GJ25" s="394"/>
      <c r="GK25" s="394"/>
      <c r="GL25" s="394"/>
      <c r="GM25" s="394"/>
      <c r="GN25" s="394"/>
      <c r="GO25" s="394"/>
      <c r="GP25" s="394"/>
      <c r="GQ25" s="394"/>
      <c r="GR25" s="394"/>
      <c r="GS25" s="394"/>
      <c r="GT25" s="394"/>
      <c r="GU25" s="394"/>
      <c r="GV25" s="394"/>
      <c r="GW25" s="394"/>
      <c r="GX25" s="394"/>
      <c r="GY25" s="394"/>
      <c r="GZ25" s="394"/>
      <c r="HA25" s="394"/>
      <c r="HB25" s="394"/>
      <c r="HC25" s="394"/>
      <c r="HD25" s="394"/>
      <c r="HE25" s="394"/>
      <c r="HF25" s="394"/>
      <c r="HG25" s="394"/>
      <c r="HH25" s="394"/>
      <c r="HI25" s="394"/>
    </row>
    <row r="26" spans="1:217" s="399" customFormat="1" ht="18" hidden="1" customHeight="1">
      <c r="A26" s="394"/>
      <c r="B26" s="395"/>
      <c r="C26" s="396"/>
      <c r="D26" s="464"/>
      <c r="E26" s="465"/>
      <c r="F26" s="466"/>
      <c r="G26" s="467"/>
      <c r="H26" s="468"/>
      <c r="I26" s="469"/>
      <c r="J26" s="425"/>
      <c r="K26" s="400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</row>
    <row r="27" spans="1:217" s="399" customFormat="1" ht="18" customHeight="1">
      <c r="A27" s="394"/>
      <c r="B27" s="395">
        <v>7</v>
      </c>
      <c r="C27" s="396" t="s">
        <v>205</v>
      </c>
      <c r="D27" s="464">
        <v>6044</v>
      </c>
      <c r="E27" s="465">
        <v>433.39651555261412</v>
      </c>
      <c r="F27" s="466">
        <v>114</v>
      </c>
      <c r="G27" s="467">
        <v>723.02122807017543</v>
      </c>
      <c r="H27" s="468">
        <v>208843</v>
      </c>
      <c r="I27" s="469">
        <v>1171.5667765737894</v>
      </c>
      <c r="J27" s="425"/>
      <c r="K27" s="400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4"/>
      <c r="CS27" s="394"/>
      <c r="CT27" s="394"/>
      <c r="CU27" s="394"/>
      <c r="CV27" s="394"/>
      <c r="CW27" s="394"/>
      <c r="CX27" s="394"/>
      <c r="CY27" s="394"/>
      <c r="CZ27" s="394"/>
      <c r="DA27" s="394"/>
      <c r="DB27" s="394"/>
      <c r="DC27" s="394"/>
      <c r="DD27" s="394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  <c r="DU27" s="394"/>
      <c r="DV27" s="394"/>
      <c r="DW27" s="394"/>
      <c r="DX27" s="394"/>
      <c r="DY27" s="394"/>
      <c r="DZ27" s="394"/>
      <c r="EA27" s="394"/>
      <c r="EB27" s="394"/>
      <c r="EC27" s="394"/>
      <c r="ED27" s="394"/>
      <c r="EE27" s="394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  <c r="FX27" s="394"/>
      <c r="FY27" s="394"/>
      <c r="FZ27" s="394"/>
      <c r="GA27" s="394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4"/>
      <c r="GN27" s="394"/>
      <c r="GO27" s="394"/>
      <c r="GP27" s="394"/>
      <c r="GQ27" s="394"/>
      <c r="GR27" s="394"/>
      <c r="GS27" s="394"/>
      <c r="GT27" s="394"/>
      <c r="GU27" s="394"/>
      <c r="GV27" s="394"/>
      <c r="GW27" s="394"/>
      <c r="GX27" s="394"/>
      <c r="GY27" s="394"/>
      <c r="GZ27" s="394"/>
      <c r="HA27" s="394"/>
      <c r="HB27" s="394"/>
      <c r="HC27" s="394"/>
      <c r="HD27" s="394"/>
      <c r="HE27" s="394"/>
      <c r="HF27" s="394"/>
      <c r="HG27" s="394"/>
      <c r="HH27" s="394"/>
      <c r="HI27" s="394"/>
    </row>
    <row r="28" spans="1:217" s="399" customFormat="1" ht="18" hidden="1" customHeight="1">
      <c r="A28" s="394"/>
      <c r="B28" s="395"/>
      <c r="C28" s="396"/>
      <c r="D28" s="464"/>
      <c r="E28" s="465"/>
      <c r="F28" s="466"/>
      <c r="G28" s="467"/>
      <c r="H28" s="468"/>
      <c r="I28" s="469"/>
      <c r="J28" s="425"/>
      <c r="K28" s="400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4"/>
      <c r="CG28" s="394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394"/>
      <c r="FU28" s="394"/>
      <c r="FV28" s="394"/>
      <c r="FW28" s="394"/>
      <c r="FX28" s="394"/>
      <c r="FY28" s="394"/>
      <c r="FZ28" s="394"/>
      <c r="GA28" s="394"/>
      <c r="GB28" s="394"/>
      <c r="GC28" s="394"/>
      <c r="GD28" s="394"/>
      <c r="GE28" s="394"/>
      <c r="GF28" s="394"/>
      <c r="GG28" s="394"/>
      <c r="GH28" s="394"/>
      <c r="GI28" s="394"/>
      <c r="GJ28" s="394"/>
      <c r="GK28" s="394"/>
      <c r="GL28" s="394"/>
      <c r="GM28" s="394"/>
      <c r="GN28" s="394"/>
      <c r="GO28" s="394"/>
      <c r="GP28" s="394"/>
      <c r="GQ28" s="394"/>
      <c r="GR28" s="394"/>
      <c r="GS28" s="394"/>
      <c r="GT28" s="394"/>
      <c r="GU28" s="394"/>
      <c r="GV28" s="394"/>
      <c r="GW28" s="394"/>
      <c r="GX28" s="394"/>
      <c r="GY28" s="394"/>
      <c r="GZ28" s="394"/>
      <c r="HA28" s="394"/>
      <c r="HB28" s="394"/>
      <c r="HC28" s="394"/>
      <c r="HD28" s="394"/>
      <c r="HE28" s="394"/>
      <c r="HF28" s="394"/>
      <c r="HG28" s="394"/>
      <c r="HH28" s="394"/>
      <c r="HI28" s="394"/>
    </row>
    <row r="29" spans="1:217" s="399" customFormat="1" ht="18" customHeight="1">
      <c r="A29" s="394"/>
      <c r="B29" s="395"/>
      <c r="C29" s="396" t="s">
        <v>66</v>
      </c>
      <c r="D29" s="464">
        <v>16468</v>
      </c>
      <c r="E29" s="465">
        <v>474.60800886567898</v>
      </c>
      <c r="F29" s="466">
        <v>2578</v>
      </c>
      <c r="G29" s="467">
        <v>720.38179208688916</v>
      </c>
      <c r="H29" s="468">
        <v>364156</v>
      </c>
      <c r="I29" s="469">
        <v>1143.2321449049314</v>
      </c>
      <c r="J29" s="425"/>
      <c r="K29" s="426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L29" s="394"/>
      <c r="CM29" s="394"/>
      <c r="CN29" s="394"/>
      <c r="CO29" s="394"/>
      <c r="CP29" s="394"/>
      <c r="CQ29" s="394"/>
      <c r="CR29" s="394"/>
      <c r="CS29" s="394"/>
      <c r="CT29" s="394"/>
      <c r="CU29" s="394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  <c r="DU29" s="394"/>
      <c r="DV29" s="394"/>
      <c r="DW29" s="394"/>
      <c r="DX29" s="394"/>
      <c r="DY29" s="394"/>
      <c r="DZ29" s="394"/>
      <c r="EA29" s="394"/>
      <c r="EB29" s="394"/>
      <c r="EC29" s="394"/>
      <c r="ED29" s="394"/>
      <c r="EE29" s="394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394"/>
      <c r="GC29" s="394"/>
      <c r="GD29" s="394"/>
      <c r="GE29" s="394"/>
      <c r="GF29" s="394"/>
      <c r="GG29" s="394"/>
      <c r="GH29" s="394"/>
      <c r="GI29" s="394"/>
      <c r="GJ29" s="394"/>
      <c r="GK29" s="394"/>
      <c r="GL29" s="394"/>
      <c r="GM29" s="394"/>
      <c r="GN29" s="394"/>
      <c r="GO29" s="394"/>
      <c r="GP29" s="394"/>
      <c r="GQ29" s="394"/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394"/>
      <c r="HG29" s="394"/>
      <c r="HH29" s="394"/>
      <c r="HI29" s="394"/>
    </row>
    <row r="30" spans="1:217" s="400" customFormat="1" ht="18" customHeight="1">
      <c r="B30" s="395">
        <v>35</v>
      </c>
      <c r="C30" s="401" t="s">
        <v>67</v>
      </c>
      <c r="D30" s="402">
        <v>9163</v>
      </c>
      <c r="E30" s="403">
        <v>480.91212921532247</v>
      </c>
      <c r="F30" s="402">
        <v>1729</v>
      </c>
      <c r="G30" s="403">
        <v>710.79569693464441</v>
      </c>
      <c r="H30" s="402">
        <v>191856</v>
      </c>
      <c r="I30" s="403">
        <v>1162.7933848302898</v>
      </c>
      <c r="J30" s="425"/>
    </row>
    <row r="31" spans="1:217" s="400" customFormat="1" ht="18" customHeight="1">
      <c r="B31" s="395">
        <v>38</v>
      </c>
      <c r="C31" s="401" t="s">
        <v>68</v>
      </c>
      <c r="D31" s="402">
        <v>7305</v>
      </c>
      <c r="E31" s="403">
        <v>466.70045859000686</v>
      </c>
      <c r="F31" s="402">
        <v>849</v>
      </c>
      <c r="G31" s="403">
        <v>739.90400471142505</v>
      </c>
      <c r="H31" s="402">
        <v>172300</v>
      </c>
      <c r="I31" s="403">
        <v>1121.4507099245504</v>
      </c>
      <c r="J31" s="425"/>
    </row>
    <row r="32" spans="1:217" s="400" customFormat="1" ht="18" hidden="1" customHeight="1">
      <c r="B32" s="395"/>
      <c r="C32" s="401"/>
      <c r="D32" s="402"/>
      <c r="E32" s="403"/>
      <c r="F32" s="402"/>
      <c r="G32" s="403"/>
      <c r="H32" s="402"/>
      <c r="I32" s="403"/>
      <c r="J32" s="425"/>
    </row>
    <row r="33" spans="1:217" s="399" customFormat="1" ht="18" customHeight="1">
      <c r="A33" s="394"/>
      <c r="B33" s="395">
        <v>39</v>
      </c>
      <c r="C33" s="396" t="s">
        <v>69</v>
      </c>
      <c r="D33" s="464">
        <v>4574</v>
      </c>
      <c r="E33" s="465">
        <v>552.99881504153916</v>
      </c>
      <c r="F33" s="466">
        <v>1375</v>
      </c>
      <c r="G33" s="467">
        <v>822.01436363636367</v>
      </c>
      <c r="H33" s="468">
        <v>146523</v>
      </c>
      <c r="I33" s="469">
        <v>1328.4874159005753</v>
      </c>
      <c r="J33" s="425"/>
      <c r="K33" s="400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  <c r="BO33" s="394"/>
      <c r="BP33" s="394"/>
      <c r="BQ33" s="394"/>
      <c r="BR33" s="394"/>
      <c r="BS33" s="394"/>
      <c r="BT33" s="394"/>
      <c r="BU33" s="394"/>
      <c r="BV33" s="394"/>
      <c r="BW33" s="394"/>
      <c r="BX33" s="394"/>
      <c r="BY33" s="394"/>
      <c r="BZ33" s="394"/>
      <c r="CA33" s="394"/>
      <c r="CB33" s="394"/>
      <c r="CC33" s="394"/>
      <c r="CD33" s="394"/>
      <c r="CE33" s="394"/>
      <c r="CF33" s="394"/>
      <c r="CG33" s="394"/>
      <c r="CH33" s="394"/>
      <c r="CI33" s="394"/>
      <c r="CJ33" s="394"/>
      <c r="CK33" s="394"/>
      <c r="CL33" s="394"/>
      <c r="CM33" s="394"/>
      <c r="CN33" s="394"/>
      <c r="CO33" s="394"/>
      <c r="CP33" s="394"/>
      <c r="CQ33" s="394"/>
      <c r="CR33" s="394"/>
      <c r="CS33" s="394"/>
      <c r="CT33" s="394"/>
      <c r="CU33" s="394"/>
      <c r="CV33" s="394"/>
      <c r="CW33" s="394"/>
      <c r="CX33" s="394"/>
      <c r="CY33" s="394"/>
      <c r="CZ33" s="394"/>
      <c r="DA33" s="394"/>
      <c r="DB33" s="394"/>
      <c r="DC33" s="394"/>
      <c r="DD33" s="394"/>
      <c r="DE33" s="394"/>
      <c r="DF33" s="394"/>
      <c r="DG33" s="394"/>
      <c r="DH33" s="394"/>
      <c r="DI33" s="394"/>
      <c r="DJ33" s="394"/>
      <c r="DK33" s="394"/>
      <c r="DL33" s="394"/>
      <c r="DM33" s="394"/>
      <c r="DN33" s="394"/>
      <c r="DO33" s="394"/>
      <c r="DP33" s="394"/>
      <c r="DQ33" s="394"/>
      <c r="DR33" s="394"/>
      <c r="DS33" s="394"/>
      <c r="DT33" s="394"/>
      <c r="DU33" s="394"/>
      <c r="DV33" s="394"/>
      <c r="DW33" s="394"/>
      <c r="DX33" s="394"/>
      <c r="DY33" s="394"/>
      <c r="DZ33" s="394"/>
      <c r="EA33" s="394"/>
      <c r="EB33" s="394"/>
      <c r="EC33" s="394"/>
      <c r="ED33" s="394"/>
      <c r="EE33" s="394"/>
      <c r="EF33" s="394"/>
      <c r="EG33" s="394"/>
      <c r="EH33" s="394"/>
      <c r="EI33" s="394"/>
      <c r="EJ33" s="394"/>
      <c r="EK33" s="394"/>
      <c r="EL33" s="394"/>
      <c r="EM33" s="394"/>
      <c r="EN33" s="394"/>
      <c r="EO33" s="394"/>
      <c r="EP33" s="394"/>
      <c r="EQ33" s="394"/>
      <c r="ER33" s="394"/>
      <c r="ES33" s="394"/>
      <c r="ET33" s="394"/>
      <c r="EU33" s="394"/>
      <c r="EV33" s="394"/>
      <c r="EW33" s="394"/>
      <c r="EX33" s="394"/>
      <c r="EY33" s="394"/>
      <c r="EZ33" s="394"/>
      <c r="FA33" s="394"/>
      <c r="FB33" s="394"/>
      <c r="FC33" s="394"/>
      <c r="FD33" s="394"/>
      <c r="FE33" s="394"/>
      <c r="FF33" s="394"/>
      <c r="FG33" s="394"/>
      <c r="FH33" s="394"/>
      <c r="FI33" s="394"/>
      <c r="FJ33" s="394"/>
      <c r="FK33" s="394"/>
      <c r="FL33" s="394"/>
      <c r="FM33" s="394"/>
      <c r="FN33" s="394"/>
      <c r="FO33" s="394"/>
      <c r="FP33" s="394"/>
      <c r="FQ33" s="394"/>
      <c r="FR33" s="394"/>
      <c r="FS33" s="394"/>
      <c r="FT33" s="394"/>
      <c r="FU33" s="394"/>
      <c r="FV33" s="394"/>
      <c r="FW33" s="394"/>
      <c r="FX33" s="394"/>
      <c r="FY33" s="394"/>
      <c r="FZ33" s="394"/>
      <c r="GA33" s="394"/>
      <c r="GB33" s="394"/>
      <c r="GC33" s="394"/>
      <c r="GD33" s="394"/>
      <c r="GE33" s="394"/>
      <c r="GF33" s="394"/>
      <c r="GG33" s="394"/>
      <c r="GH33" s="394"/>
      <c r="GI33" s="394"/>
      <c r="GJ33" s="394"/>
      <c r="GK33" s="394"/>
      <c r="GL33" s="394"/>
      <c r="GM33" s="394"/>
      <c r="GN33" s="394"/>
      <c r="GO33" s="394"/>
      <c r="GP33" s="394"/>
      <c r="GQ33" s="394"/>
      <c r="GR33" s="394"/>
      <c r="GS33" s="394"/>
      <c r="GT33" s="394"/>
      <c r="GU33" s="394"/>
      <c r="GV33" s="394"/>
      <c r="GW33" s="394"/>
      <c r="GX33" s="394"/>
      <c r="GY33" s="394"/>
      <c r="GZ33" s="394"/>
      <c r="HA33" s="394"/>
      <c r="HB33" s="394"/>
      <c r="HC33" s="394"/>
      <c r="HD33" s="394"/>
      <c r="HE33" s="394"/>
      <c r="HF33" s="394"/>
      <c r="HG33" s="394"/>
      <c r="HH33" s="394"/>
      <c r="HI33" s="394"/>
    </row>
    <row r="34" spans="1:217" s="399" customFormat="1" ht="18" hidden="1" customHeight="1">
      <c r="A34" s="394"/>
      <c r="B34" s="395"/>
      <c r="C34" s="396"/>
      <c r="D34" s="464"/>
      <c r="E34" s="465"/>
      <c r="F34" s="466"/>
      <c r="G34" s="467"/>
      <c r="H34" s="468"/>
      <c r="I34" s="469"/>
      <c r="J34" s="425"/>
      <c r="K34" s="400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394"/>
      <c r="FU34" s="394"/>
      <c r="FV34" s="394"/>
      <c r="FW34" s="394"/>
      <c r="FX34" s="394"/>
      <c r="FY34" s="394"/>
      <c r="FZ34" s="394"/>
      <c r="GA34" s="394"/>
      <c r="GB34" s="394"/>
      <c r="GC34" s="394"/>
      <c r="GD34" s="394"/>
      <c r="GE34" s="394"/>
      <c r="GF34" s="394"/>
      <c r="GG34" s="394"/>
      <c r="GH34" s="394"/>
      <c r="GI34" s="394"/>
      <c r="GJ34" s="394"/>
      <c r="GK34" s="394"/>
      <c r="GL34" s="394"/>
      <c r="GM34" s="394"/>
      <c r="GN34" s="394"/>
      <c r="GO34" s="394"/>
      <c r="GP34" s="394"/>
      <c r="GQ34" s="394"/>
      <c r="GR34" s="394"/>
      <c r="GS34" s="394"/>
      <c r="GT34" s="394"/>
      <c r="GU34" s="394"/>
      <c r="GV34" s="394"/>
      <c r="GW34" s="394"/>
      <c r="GX34" s="394"/>
      <c r="GY34" s="394"/>
      <c r="GZ34" s="394"/>
      <c r="HA34" s="394"/>
      <c r="HB34" s="394"/>
      <c r="HC34" s="394"/>
      <c r="HD34" s="394"/>
      <c r="HE34" s="394"/>
      <c r="HF34" s="394"/>
      <c r="HG34" s="394"/>
      <c r="HH34" s="394"/>
      <c r="HI34" s="394"/>
    </row>
    <row r="35" spans="1:217" s="399" customFormat="1" ht="18" customHeight="1">
      <c r="A35" s="394"/>
      <c r="B35" s="395"/>
      <c r="C35" s="396" t="s">
        <v>70</v>
      </c>
      <c r="D35" s="464">
        <v>19112</v>
      </c>
      <c r="E35" s="465">
        <v>542.08336542486393</v>
      </c>
      <c r="F35" s="466">
        <v>3903</v>
      </c>
      <c r="G35" s="467">
        <v>760.18590058929055</v>
      </c>
      <c r="H35" s="468">
        <v>626325</v>
      </c>
      <c r="I35" s="469">
        <v>1256.1804596974416</v>
      </c>
      <c r="J35" s="425"/>
      <c r="K35" s="400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  <c r="DU35" s="394"/>
      <c r="DV35" s="394"/>
      <c r="DW35" s="394"/>
      <c r="DX35" s="394"/>
      <c r="DY35" s="394"/>
      <c r="DZ35" s="394"/>
      <c r="EA35" s="394"/>
      <c r="EB35" s="394"/>
      <c r="EC35" s="394"/>
      <c r="ED35" s="394"/>
      <c r="EE35" s="394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394"/>
      <c r="FU35" s="394"/>
      <c r="FV35" s="394"/>
      <c r="FW35" s="394"/>
      <c r="FX35" s="394"/>
      <c r="FY35" s="394"/>
      <c r="FZ35" s="394"/>
      <c r="GA35" s="394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4"/>
      <c r="HG35" s="394"/>
      <c r="HH35" s="394"/>
      <c r="HI35" s="394"/>
    </row>
    <row r="36" spans="1:217" s="400" customFormat="1" ht="18" customHeight="1">
      <c r="B36" s="395">
        <v>5</v>
      </c>
      <c r="C36" s="401" t="s">
        <v>71</v>
      </c>
      <c r="D36" s="402">
        <v>1283</v>
      </c>
      <c r="E36" s="403">
        <v>535.9043803585347</v>
      </c>
      <c r="F36" s="402">
        <v>236</v>
      </c>
      <c r="G36" s="403">
        <v>686.10915254237295</v>
      </c>
      <c r="H36" s="402">
        <v>39465</v>
      </c>
      <c r="I36" s="403">
        <v>1104.489823387813</v>
      </c>
      <c r="J36" s="425"/>
    </row>
    <row r="37" spans="1:217" s="400" customFormat="1" ht="18" customHeight="1">
      <c r="B37" s="395">
        <v>9</v>
      </c>
      <c r="C37" s="401" t="s">
        <v>72</v>
      </c>
      <c r="D37" s="402">
        <v>2845</v>
      </c>
      <c r="E37" s="403">
        <v>536.33773637961326</v>
      </c>
      <c r="F37" s="402">
        <v>320</v>
      </c>
      <c r="G37" s="403">
        <v>790.32653125000002</v>
      </c>
      <c r="H37" s="402">
        <v>93443</v>
      </c>
      <c r="I37" s="403">
        <v>1350.4597069871472</v>
      </c>
      <c r="J37" s="425"/>
    </row>
    <row r="38" spans="1:217" s="400" customFormat="1" ht="18" customHeight="1">
      <c r="B38" s="395">
        <v>24</v>
      </c>
      <c r="C38" s="401" t="s">
        <v>73</v>
      </c>
      <c r="D38" s="402">
        <v>4105</v>
      </c>
      <c r="E38" s="403">
        <v>550.31886236297203</v>
      </c>
      <c r="F38" s="402">
        <v>1095</v>
      </c>
      <c r="G38" s="403">
        <v>837.31018264840179</v>
      </c>
      <c r="H38" s="402">
        <v>140329</v>
      </c>
      <c r="I38" s="403">
        <v>1253.2023995040227</v>
      </c>
      <c r="J38" s="420"/>
    </row>
    <row r="39" spans="1:217" s="400" customFormat="1" ht="18" customHeight="1">
      <c r="B39" s="395">
        <v>34</v>
      </c>
      <c r="C39" s="401" t="s">
        <v>74</v>
      </c>
      <c r="D39" s="402">
        <v>1357</v>
      </c>
      <c r="E39" s="403">
        <v>568.19694178334566</v>
      </c>
      <c r="F39" s="402">
        <v>291</v>
      </c>
      <c r="G39" s="403">
        <v>789.29491408934723</v>
      </c>
      <c r="H39" s="402">
        <v>43737</v>
      </c>
      <c r="I39" s="403">
        <v>1287.3829965475456</v>
      </c>
      <c r="J39" s="420"/>
    </row>
    <row r="40" spans="1:217" s="400" customFormat="1" ht="18" customHeight="1">
      <c r="B40" s="395">
        <v>37</v>
      </c>
      <c r="C40" s="401" t="s">
        <v>75</v>
      </c>
      <c r="D40" s="402">
        <v>2549</v>
      </c>
      <c r="E40" s="403">
        <v>549.67495880737545</v>
      </c>
      <c r="F40" s="402">
        <v>649</v>
      </c>
      <c r="G40" s="403">
        <v>707.15745762711879</v>
      </c>
      <c r="H40" s="402">
        <v>82055</v>
      </c>
      <c r="I40" s="403">
        <v>1169.7931394796176</v>
      </c>
      <c r="J40" s="420"/>
    </row>
    <row r="41" spans="1:217" s="400" customFormat="1" ht="18" customHeight="1">
      <c r="B41" s="395">
        <v>40</v>
      </c>
      <c r="C41" s="401" t="s">
        <v>76</v>
      </c>
      <c r="D41" s="402">
        <v>1127</v>
      </c>
      <c r="E41" s="403">
        <v>501.69912156166805</v>
      </c>
      <c r="F41" s="402">
        <v>138</v>
      </c>
      <c r="G41" s="403">
        <v>714.85166666666669</v>
      </c>
      <c r="H41" s="402">
        <v>35306</v>
      </c>
      <c r="I41" s="403">
        <v>1198.3102016654393</v>
      </c>
      <c r="J41" s="420"/>
    </row>
    <row r="42" spans="1:217" s="400" customFormat="1" ht="18" customHeight="1">
      <c r="B42" s="395">
        <v>42</v>
      </c>
      <c r="C42" s="401" t="s">
        <v>77</v>
      </c>
      <c r="D42" s="402">
        <v>693</v>
      </c>
      <c r="E42" s="403">
        <v>534.37401154401152</v>
      </c>
      <c r="F42" s="402">
        <v>76</v>
      </c>
      <c r="G42" s="403">
        <v>730.33486842105265</v>
      </c>
      <c r="H42" s="402">
        <v>22733</v>
      </c>
      <c r="I42" s="403">
        <v>1209.3293018959228</v>
      </c>
      <c r="J42" s="420"/>
    </row>
    <row r="43" spans="1:217" s="400" customFormat="1" ht="18" customHeight="1">
      <c r="B43" s="395">
        <v>47</v>
      </c>
      <c r="C43" s="401" t="s">
        <v>78</v>
      </c>
      <c r="D43" s="402">
        <v>3591</v>
      </c>
      <c r="E43" s="403">
        <v>545.49884154831534</v>
      </c>
      <c r="F43" s="402">
        <v>678</v>
      </c>
      <c r="G43" s="403">
        <v>775.40501474926248</v>
      </c>
      <c r="H43" s="402">
        <v>121610</v>
      </c>
      <c r="I43" s="403">
        <v>1380.7803961022946</v>
      </c>
      <c r="J43" s="420"/>
    </row>
    <row r="44" spans="1:217" s="400" customFormat="1" ht="18" customHeight="1">
      <c r="B44" s="395">
        <v>49</v>
      </c>
      <c r="C44" s="401" t="s">
        <v>79</v>
      </c>
      <c r="D44" s="402">
        <v>1562</v>
      </c>
      <c r="E44" s="403">
        <v>525.61140204865558</v>
      </c>
      <c r="F44" s="402">
        <v>420</v>
      </c>
      <c r="G44" s="403">
        <v>635.27400000000023</v>
      </c>
      <c r="H44" s="402">
        <v>47647</v>
      </c>
      <c r="I44" s="403">
        <v>1073.0437691774928</v>
      </c>
      <c r="J44" s="420"/>
    </row>
    <row r="45" spans="1:217" s="400" customFormat="1" ht="18" hidden="1" customHeight="1">
      <c r="B45" s="395"/>
      <c r="C45" s="401"/>
      <c r="D45" s="402"/>
      <c r="E45" s="403"/>
      <c r="F45" s="402"/>
      <c r="G45" s="403"/>
      <c r="H45" s="402"/>
      <c r="I45" s="403"/>
      <c r="J45" s="420"/>
    </row>
    <row r="46" spans="1:217" s="399" customFormat="1" ht="18" customHeight="1">
      <c r="A46" s="394"/>
      <c r="B46" s="395"/>
      <c r="C46" s="396" t="s">
        <v>80</v>
      </c>
      <c r="D46" s="464">
        <v>14719</v>
      </c>
      <c r="E46" s="465">
        <v>499.34401250084926</v>
      </c>
      <c r="F46" s="466">
        <v>2649</v>
      </c>
      <c r="G46" s="467">
        <v>672.17662514156314</v>
      </c>
      <c r="H46" s="468">
        <v>393816</v>
      </c>
      <c r="I46" s="469">
        <v>1168.5380012747069</v>
      </c>
      <c r="J46" s="420"/>
      <c r="K46" s="400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4"/>
      <c r="AG46" s="394"/>
      <c r="AH46" s="394"/>
      <c r="AI46" s="394"/>
      <c r="AJ46" s="394"/>
      <c r="AK46" s="394"/>
      <c r="AL46" s="394"/>
      <c r="AM46" s="394"/>
      <c r="AN46" s="394"/>
      <c r="AO46" s="394"/>
      <c r="AP46" s="394"/>
      <c r="AQ46" s="394"/>
      <c r="AR46" s="394"/>
      <c r="AS46" s="394"/>
      <c r="AT46" s="394"/>
      <c r="AU46" s="394"/>
      <c r="AV46" s="394"/>
      <c r="AW46" s="394"/>
      <c r="AX46" s="394"/>
      <c r="AY46" s="394"/>
      <c r="AZ46" s="394"/>
      <c r="BA46" s="394"/>
      <c r="BB46" s="394"/>
      <c r="BC46" s="394"/>
      <c r="BD46" s="394"/>
      <c r="BE46" s="394"/>
      <c r="BF46" s="394"/>
      <c r="BG46" s="394"/>
      <c r="BH46" s="394"/>
      <c r="BI46" s="394"/>
      <c r="BJ46" s="394"/>
      <c r="BK46" s="394"/>
      <c r="BL46" s="394"/>
      <c r="BM46" s="394"/>
      <c r="BN46" s="394"/>
      <c r="BO46" s="394"/>
      <c r="BP46" s="394"/>
      <c r="BQ46" s="394"/>
      <c r="BR46" s="394"/>
      <c r="BS46" s="394"/>
      <c r="BT46" s="394"/>
      <c r="BU46" s="394"/>
      <c r="BV46" s="394"/>
      <c r="BW46" s="394"/>
      <c r="BX46" s="394"/>
      <c r="BY46" s="394"/>
      <c r="BZ46" s="394"/>
      <c r="CA46" s="394"/>
      <c r="CB46" s="394"/>
      <c r="CC46" s="394"/>
      <c r="CD46" s="394"/>
      <c r="CE46" s="394"/>
      <c r="CF46" s="394"/>
      <c r="CG46" s="394"/>
      <c r="CH46" s="394"/>
      <c r="CI46" s="394"/>
      <c r="CJ46" s="394"/>
      <c r="CK46" s="394"/>
      <c r="CL46" s="394"/>
      <c r="CM46" s="394"/>
      <c r="CN46" s="394"/>
      <c r="CO46" s="394"/>
      <c r="CP46" s="394"/>
      <c r="CQ46" s="394"/>
      <c r="CR46" s="394"/>
      <c r="CS46" s="394"/>
      <c r="CT46" s="394"/>
      <c r="CU46" s="394"/>
      <c r="CV46" s="394"/>
      <c r="CW46" s="394"/>
      <c r="CX46" s="394"/>
      <c r="CY46" s="394"/>
      <c r="CZ46" s="394"/>
      <c r="DA46" s="394"/>
      <c r="DB46" s="394"/>
      <c r="DC46" s="394"/>
      <c r="DD46" s="394"/>
      <c r="DE46" s="394"/>
      <c r="DF46" s="394"/>
      <c r="DG46" s="394"/>
      <c r="DH46" s="394"/>
      <c r="DI46" s="394"/>
      <c r="DJ46" s="394"/>
      <c r="DK46" s="394"/>
      <c r="DL46" s="394"/>
      <c r="DM46" s="394"/>
      <c r="DN46" s="394"/>
      <c r="DO46" s="394"/>
      <c r="DP46" s="394"/>
      <c r="DQ46" s="394"/>
      <c r="DR46" s="394"/>
      <c r="DS46" s="394"/>
      <c r="DT46" s="394"/>
      <c r="DU46" s="394"/>
      <c r="DV46" s="394"/>
      <c r="DW46" s="394"/>
      <c r="DX46" s="394"/>
      <c r="DY46" s="394"/>
      <c r="DZ46" s="394"/>
      <c r="EA46" s="394"/>
      <c r="EB46" s="394"/>
      <c r="EC46" s="394"/>
      <c r="ED46" s="394"/>
      <c r="EE46" s="394"/>
      <c r="EF46" s="394"/>
      <c r="EG46" s="394"/>
      <c r="EH46" s="394"/>
      <c r="EI46" s="394"/>
      <c r="EJ46" s="394"/>
      <c r="EK46" s="394"/>
      <c r="EL46" s="394"/>
      <c r="EM46" s="394"/>
      <c r="EN46" s="394"/>
      <c r="EO46" s="394"/>
      <c r="EP46" s="394"/>
      <c r="EQ46" s="394"/>
      <c r="ER46" s="394"/>
      <c r="ES46" s="394"/>
      <c r="ET46" s="394"/>
      <c r="EU46" s="394"/>
      <c r="EV46" s="394"/>
      <c r="EW46" s="394"/>
      <c r="EX46" s="394"/>
      <c r="EY46" s="394"/>
      <c r="EZ46" s="394"/>
      <c r="FA46" s="394"/>
      <c r="FB46" s="394"/>
      <c r="FC46" s="394"/>
      <c r="FD46" s="394"/>
      <c r="FE46" s="394"/>
      <c r="FF46" s="394"/>
      <c r="FG46" s="394"/>
      <c r="FH46" s="394"/>
      <c r="FI46" s="394"/>
      <c r="FJ46" s="394"/>
      <c r="FK46" s="394"/>
      <c r="FL46" s="394"/>
      <c r="FM46" s="394"/>
      <c r="FN46" s="394"/>
      <c r="FO46" s="394"/>
      <c r="FP46" s="394"/>
      <c r="FQ46" s="394"/>
      <c r="FR46" s="394"/>
      <c r="FS46" s="394"/>
      <c r="FT46" s="394"/>
      <c r="FU46" s="394"/>
      <c r="FV46" s="394"/>
      <c r="FW46" s="394"/>
      <c r="FX46" s="394"/>
      <c r="FY46" s="394"/>
      <c r="FZ46" s="394"/>
      <c r="GA46" s="394"/>
      <c r="GB46" s="394"/>
      <c r="GC46" s="394"/>
      <c r="GD46" s="394"/>
      <c r="GE46" s="394"/>
      <c r="GF46" s="394"/>
      <c r="GG46" s="394"/>
      <c r="GH46" s="394"/>
      <c r="GI46" s="394"/>
      <c r="GJ46" s="394"/>
      <c r="GK46" s="394"/>
      <c r="GL46" s="394"/>
      <c r="GM46" s="394"/>
      <c r="GN46" s="394"/>
      <c r="GO46" s="394"/>
      <c r="GP46" s="394"/>
      <c r="GQ46" s="394"/>
      <c r="GR46" s="394"/>
      <c r="GS46" s="394"/>
      <c r="GT46" s="394"/>
      <c r="GU46" s="394"/>
      <c r="GV46" s="394"/>
      <c r="GW46" s="394"/>
      <c r="GX46" s="394"/>
      <c r="GY46" s="394"/>
      <c r="GZ46" s="394"/>
      <c r="HA46" s="394"/>
      <c r="HB46" s="394"/>
      <c r="HC46" s="394"/>
      <c r="HD46" s="394"/>
      <c r="HE46" s="394"/>
      <c r="HF46" s="394"/>
      <c r="HG46" s="394"/>
      <c r="HH46" s="394"/>
      <c r="HI46" s="394"/>
    </row>
    <row r="47" spans="1:217" s="400" customFormat="1" ht="18" customHeight="1">
      <c r="B47" s="395">
        <v>2</v>
      </c>
      <c r="C47" s="401" t="s">
        <v>81</v>
      </c>
      <c r="D47" s="402">
        <v>2932</v>
      </c>
      <c r="E47" s="403">
        <v>502.9109276944065</v>
      </c>
      <c r="F47" s="402">
        <v>753</v>
      </c>
      <c r="G47" s="403">
        <v>636.12656042496678</v>
      </c>
      <c r="H47" s="402">
        <v>75107</v>
      </c>
      <c r="I47" s="403">
        <v>1133.7836708961872</v>
      </c>
      <c r="J47" s="420"/>
    </row>
    <row r="48" spans="1:217" s="400" customFormat="1" ht="18" customHeight="1">
      <c r="B48" s="395">
        <v>13</v>
      </c>
      <c r="C48" s="401" t="s">
        <v>82</v>
      </c>
      <c r="D48" s="402">
        <v>4010</v>
      </c>
      <c r="E48" s="403">
        <v>525.26885536159602</v>
      </c>
      <c r="F48" s="402">
        <v>885</v>
      </c>
      <c r="G48" s="403">
        <v>712.24586440677967</v>
      </c>
      <c r="H48" s="402">
        <v>103145</v>
      </c>
      <c r="I48" s="403">
        <v>1171.7661998157932</v>
      </c>
      <c r="J48" s="420"/>
    </row>
    <row r="49" spans="1:217" s="400" customFormat="1" ht="18" customHeight="1">
      <c r="B49" s="395">
        <v>16</v>
      </c>
      <c r="C49" s="401" t="s">
        <v>83</v>
      </c>
      <c r="D49" s="402">
        <v>1608</v>
      </c>
      <c r="E49" s="403">
        <v>515.90056592039809</v>
      </c>
      <c r="F49" s="402">
        <v>326</v>
      </c>
      <c r="G49" s="403">
        <v>643.24622699386509</v>
      </c>
      <c r="H49" s="402">
        <v>45365</v>
      </c>
      <c r="I49" s="403">
        <v>1073.8561567287556</v>
      </c>
      <c r="J49" s="420"/>
    </row>
    <row r="50" spans="1:217" s="400" customFormat="1" ht="18" customHeight="1">
      <c r="B50" s="395">
        <v>19</v>
      </c>
      <c r="C50" s="401" t="s">
        <v>84</v>
      </c>
      <c r="D50" s="402">
        <v>1576</v>
      </c>
      <c r="E50" s="403">
        <v>495.07059644670051</v>
      </c>
      <c r="F50" s="402">
        <v>114</v>
      </c>
      <c r="G50" s="403">
        <v>752.45508771929826</v>
      </c>
      <c r="H50" s="402">
        <v>45410</v>
      </c>
      <c r="I50" s="403">
        <v>1332.6127606254126</v>
      </c>
      <c r="J50" s="420"/>
    </row>
    <row r="51" spans="1:217" s="400" customFormat="1" ht="18" customHeight="1">
      <c r="B51" s="395">
        <v>45</v>
      </c>
      <c r="C51" s="401" t="s">
        <v>85</v>
      </c>
      <c r="D51" s="402">
        <v>4593</v>
      </c>
      <c r="E51" s="403">
        <v>470.10280862181594</v>
      </c>
      <c r="F51" s="402">
        <v>571</v>
      </c>
      <c r="G51" s="403">
        <v>658.10304728546419</v>
      </c>
      <c r="H51" s="402">
        <v>124789</v>
      </c>
      <c r="I51" s="403">
        <v>1161.5015478127082</v>
      </c>
      <c r="J51" s="420"/>
    </row>
    <row r="52" spans="1:217" s="400" customFormat="1" ht="18" hidden="1" customHeight="1">
      <c r="B52" s="395"/>
      <c r="C52" s="401"/>
      <c r="D52" s="402"/>
      <c r="E52" s="403"/>
      <c r="F52" s="402"/>
      <c r="G52" s="403"/>
      <c r="H52" s="402"/>
      <c r="I52" s="403"/>
      <c r="J52" s="420"/>
    </row>
    <row r="53" spans="1:217" s="399" customFormat="1" ht="18" customHeight="1">
      <c r="A53" s="394"/>
      <c r="B53" s="395"/>
      <c r="C53" s="396" t="s">
        <v>86</v>
      </c>
      <c r="D53" s="464">
        <v>50914</v>
      </c>
      <c r="E53" s="465">
        <v>496.81430529913206</v>
      </c>
      <c r="F53" s="466">
        <v>1405</v>
      </c>
      <c r="G53" s="467">
        <v>817.29872597864778</v>
      </c>
      <c r="H53" s="468">
        <v>1788295</v>
      </c>
      <c r="I53" s="469">
        <v>1307.2363097251855</v>
      </c>
      <c r="J53" s="420"/>
      <c r="K53" s="400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4"/>
      <c r="AU53" s="394"/>
      <c r="AV53" s="394"/>
      <c r="AW53" s="394"/>
      <c r="AX53" s="394"/>
      <c r="AY53" s="394"/>
      <c r="AZ53" s="394"/>
      <c r="BA53" s="394"/>
      <c r="BB53" s="394"/>
      <c r="BC53" s="394"/>
      <c r="BD53" s="394"/>
      <c r="BE53" s="394"/>
      <c r="BF53" s="394"/>
      <c r="BG53" s="394"/>
      <c r="BH53" s="394"/>
      <c r="BI53" s="394"/>
      <c r="BJ53" s="394"/>
      <c r="BK53" s="394"/>
      <c r="BL53" s="394"/>
      <c r="BM53" s="394"/>
      <c r="BN53" s="394"/>
      <c r="BO53" s="394"/>
      <c r="BP53" s="394"/>
      <c r="BQ53" s="394"/>
      <c r="BR53" s="394"/>
      <c r="BS53" s="394"/>
      <c r="BT53" s="394"/>
      <c r="BU53" s="394"/>
      <c r="BV53" s="394"/>
      <c r="BW53" s="394"/>
      <c r="BX53" s="394"/>
      <c r="BY53" s="394"/>
      <c r="BZ53" s="394"/>
      <c r="CA53" s="394"/>
      <c r="CB53" s="394"/>
      <c r="CC53" s="394"/>
      <c r="CD53" s="394"/>
      <c r="CE53" s="394"/>
      <c r="CF53" s="394"/>
      <c r="CG53" s="394"/>
      <c r="CH53" s="394"/>
      <c r="CI53" s="394"/>
      <c r="CJ53" s="394"/>
      <c r="CK53" s="394"/>
      <c r="CL53" s="394"/>
      <c r="CM53" s="394"/>
      <c r="CN53" s="394"/>
      <c r="CO53" s="394"/>
      <c r="CP53" s="394"/>
      <c r="CQ53" s="394"/>
      <c r="CR53" s="394"/>
      <c r="CS53" s="394"/>
      <c r="CT53" s="394"/>
      <c r="CU53" s="394"/>
      <c r="CV53" s="394"/>
      <c r="CW53" s="394"/>
      <c r="CX53" s="394"/>
      <c r="CY53" s="394"/>
      <c r="CZ53" s="394"/>
      <c r="DA53" s="394"/>
      <c r="DB53" s="394"/>
      <c r="DC53" s="394"/>
      <c r="DD53" s="394"/>
      <c r="DE53" s="394"/>
      <c r="DF53" s="394"/>
      <c r="DG53" s="394"/>
      <c r="DH53" s="394"/>
      <c r="DI53" s="394"/>
      <c r="DJ53" s="394"/>
      <c r="DK53" s="394"/>
      <c r="DL53" s="394"/>
      <c r="DM53" s="394"/>
      <c r="DN53" s="394"/>
      <c r="DO53" s="394"/>
      <c r="DP53" s="394"/>
      <c r="DQ53" s="394"/>
      <c r="DR53" s="394"/>
      <c r="DS53" s="394"/>
      <c r="DT53" s="394"/>
      <c r="DU53" s="394"/>
      <c r="DV53" s="394"/>
      <c r="DW53" s="394"/>
      <c r="DX53" s="394"/>
      <c r="DY53" s="394"/>
      <c r="DZ53" s="394"/>
      <c r="EA53" s="394"/>
      <c r="EB53" s="394"/>
      <c r="EC53" s="394"/>
      <c r="ED53" s="394"/>
      <c r="EE53" s="394"/>
      <c r="EF53" s="394"/>
      <c r="EG53" s="394"/>
      <c r="EH53" s="394"/>
      <c r="EI53" s="394"/>
      <c r="EJ53" s="394"/>
      <c r="EK53" s="394"/>
      <c r="EL53" s="394"/>
      <c r="EM53" s="394"/>
      <c r="EN53" s="394"/>
      <c r="EO53" s="394"/>
      <c r="EP53" s="394"/>
      <c r="EQ53" s="394"/>
      <c r="ER53" s="394"/>
      <c r="ES53" s="394"/>
      <c r="ET53" s="394"/>
      <c r="EU53" s="394"/>
      <c r="EV53" s="394"/>
      <c r="EW53" s="394"/>
      <c r="EX53" s="394"/>
      <c r="EY53" s="394"/>
      <c r="EZ53" s="394"/>
      <c r="FA53" s="394"/>
      <c r="FB53" s="394"/>
      <c r="FC53" s="394"/>
      <c r="FD53" s="394"/>
      <c r="FE53" s="394"/>
      <c r="FF53" s="394"/>
      <c r="FG53" s="394"/>
      <c r="FH53" s="394"/>
      <c r="FI53" s="394"/>
      <c r="FJ53" s="394"/>
      <c r="FK53" s="394"/>
      <c r="FL53" s="394"/>
      <c r="FM53" s="394"/>
      <c r="FN53" s="394"/>
      <c r="FO53" s="394"/>
      <c r="FP53" s="394"/>
      <c r="FQ53" s="394"/>
      <c r="FR53" s="394"/>
      <c r="FS53" s="394"/>
      <c r="FT53" s="394"/>
      <c r="FU53" s="394"/>
      <c r="FV53" s="394"/>
      <c r="FW53" s="394"/>
      <c r="FX53" s="394"/>
      <c r="FY53" s="394"/>
      <c r="FZ53" s="394"/>
      <c r="GA53" s="394"/>
      <c r="GB53" s="394"/>
      <c r="GC53" s="394"/>
      <c r="GD53" s="394"/>
      <c r="GE53" s="394"/>
      <c r="GF53" s="394"/>
      <c r="GG53" s="394"/>
      <c r="GH53" s="394"/>
      <c r="GI53" s="394"/>
      <c r="GJ53" s="394"/>
      <c r="GK53" s="394"/>
      <c r="GL53" s="394"/>
      <c r="GM53" s="394"/>
      <c r="GN53" s="394"/>
      <c r="GO53" s="394"/>
      <c r="GP53" s="394"/>
      <c r="GQ53" s="394"/>
      <c r="GR53" s="394"/>
      <c r="GS53" s="394"/>
      <c r="GT53" s="394"/>
      <c r="GU53" s="394"/>
      <c r="GV53" s="394"/>
      <c r="GW53" s="394"/>
      <c r="GX53" s="394"/>
      <c r="GY53" s="394"/>
      <c r="GZ53" s="394"/>
      <c r="HA53" s="394"/>
      <c r="HB53" s="394"/>
      <c r="HC53" s="394"/>
      <c r="HD53" s="394"/>
      <c r="HE53" s="394"/>
      <c r="HF53" s="394"/>
      <c r="HG53" s="394"/>
      <c r="HH53" s="394"/>
      <c r="HI53" s="394"/>
    </row>
    <row r="54" spans="1:217" s="400" customFormat="1" ht="18" customHeight="1">
      <c r="B54" s="395">
        <v>8</v>
      </c>
      <c r="C54" s="401" t="s">
        <v>87</v>
      </c>
      <c r="D54" s="402">
        <v>37456</v>
      </c>
      <c r="E54" s="403">
        <v>515.27605777445547</v>
      </c>
      <c r="F54" s="402">
        <v>1097</v>
      </c>
      <c r="G54" s="403">
        <v>840.09803099361886</v>
      </c>
      <c r="H54" s="402">
        <v>1337021</v>
      </c>
      <c r="I54" s="403">
        <v>1347.0514901710599</v>
      </c>
      <c r="J54" s="420"/>
    </row>
    <row r="55" spans="1:217" s="400" customFormat="1" ht="18" customHeight="1">
      <c r="B55" s="395">
        <v>17</v>
      </c>
      <c r="C55" s="401" t="s">
        <v>209</v>
      </c>
      <c r="D55" s="402">
        <v>4719</v>
      </c>
      <c r="E55" s="403">
        <v>426.62160203432927</v>
      </c>
      <c r="F55" s="402">
        <v>59</v>
      </c>
      <c r="G55" s="403">
        <v>793.16576271186443</v>
      </c>
      <c r="H55" s="402">
        <v>167720</v>
      </c>
      <c r="I55" s="403">
        <v>1179.312718518961</v>
      </c>
      <c r="J55" s="420"/>
    </row>
    <row r="56" spans="1:217" s="400" customFormat="1" ht="18" customHeight="1">
      <c r="B56" s="395">
        <v>25</v>
      </c>
      <c r="C56" s="401" t="s">
        <v>206</v>
      </c>
      <c r="D56" s="402">
        <v>3208</v>
      </c>
      <c r="E56" s="403">
        <v>449.3466895261846</v>
      </c>
      <c r="F56" s="402">
        <v>62</v>
      </c>
      <c r="G56" s="403">
        <v>782.51661290322579</v>
      </c>
      <c r="H56" s="402">
        <v>102690</v>
      </c>
      <c r="I56" s="403">
        <v>1131.1252980816048</v>
      </c>
      <c r="J56" s="420"/>
    </row>
    <row r="57" spans="1:217" s="400" customFormat="1" ht="18" customHeight="1">
      <c r="B57" s="395">
        <v>43</v>
      </c>
      <c r="C57" s="401" t="s">
        <v>88</v>
      </c>
      <c r="D57" s="402">
        <v>5531</v>
      </c>
      <c r="E57" s="403">
        <v>459.21026939070691</v>
      </c>
      <c r="F57" s="402">
        <v>187</v>
      </c>
      <c r="G57" s="403">
        <v>702.69711229946518</v>
      </c>
      <c r="H57" s="402">
        <v>180864</v>
      </c>
      <c r="I57" s="403">
        <v>1231.5244606444614</v>
      </c>
      <c r="J57" s="420"/>
    </row>
    <row r="58" spans="1:217" s="400" customFormat="1" ht="18" hidden="1" customHeight="1">
      <c r="B58" s="395"/>
      <c r="C58" s="401"/>
      <c r="D58" s="402"/>
      <c r="E58" s="403"/>
      <c r="F58" s="402"/>
      <c r="G58" s="403"/>
      <c r="H58" s="402"/>
      <c r="I58" s="403"/>
      <c r="J58" s="420"/>
    </row>
    <row r="59" spans="1:217" s="399" customFormat="1" ht="18" customHeight="1">
      <c r="A59" s="394"/>
      <c r="B59" s="395"/>
      <c r="C59" s="396" t="s">
        <v>89</v>
      </c>
      <c r="D59" s="464">
        <v>37761</v>
      </c>
      <c r="E59" s="465">
        <v>471.3523007865258</v>
      </c>
      <c r="F59" s="466">
        <v>2633</v>
      </c>
      <c r="G59" s="467">
        <v>727.00657045195612</v>
      </c>
      <c r="H59" s="468">
        <v>1047964</v>
      </c>
      <c r="I59" s="469">
        <v>1159.5747354393854</v>
      </c>
      <c r="J59" s="420"/>
      <c r="K59" s="400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4"/>
      <c r="X59" s="394"/>
      <c r="Y59" s="394"/>
      <c r="Z59" s="394"/>
      <c r="AA59" s="394"/>
      <c r="AB59" s="394"/>
      <c r="AC59" s="394"/>
      <c r="AD59" s="394"/>
      <c r="AE59" s="394"/>
      <c r="AF59" s="394"/>
      <c r="AG59" s="394"/>
      <c r="AH59" s="394"/>
      <c r="AI59" s="394"/>
      <c r="AJ59" s="394"/>
      <c r="AK59" s="394"/>
      <c r="AL59" s="394"/>
      <c r="AM59" s="394"/>
      <c r="AN59" s="394"/>
      <c r="AO59" s="394"/>
      <c r="AP59" s="394"/>
      <c r="AQ59" s="394"/>
      <c r="AR59" s="394"/>
      <c r="AS59" s="394"/>
      <c r="AT59" s="394"/>
      <c r="AU59" s="394"/>
      <c r="AV59" s="394"/>
      <c r="AW59" s="394"/>
      <c r="AX59" s="394"/>
      <c r="AY59" s="394"/>
      <c r="AZ59" s="394"/>
      <c r="BA59" s="394"/>
      <c r="BB59" s="394"/>
      <c r="BC59" s="394"/>
      <c r="BD59" s="394"/>
      <c r="BE59" s="394"/>
      <c r="BF59" s="394"/>
      <c r="BG59" s="394"/>
      <c r="BH59" s="394"/>
      <c r="BI59" s="394"/>
      <c r="BJ59" s="394"/>
      <c r="BK59" s="394"/>
      <c r="BL59" s="394"/>
      <c r="BM59" s="394"/>
      <c r="BN59" s="394"/>
      <c r="BO59" s="394"/>
      <c r="BP59" s="394"/>
      <c r="BQ59" s="394"/>
      <c r="BR59" s="394"/>
      <c r="BS59" s="394"/>
      <c r="BT59" s="394"/>
      <c r="BU59" s="394"/>
      <c r="BV59" s="394"/>
      <c r="BW59" s="394"/>
      <c r="BX59" s="394"/>
      <c r="BY59" s="394"/>
      <c r="BZ59" s="394"/>
      <c r="CA59" s="394"/>
      <c r="CB59" s="394"/>
      <c r="CC59" s="394"/>
      <c r="CD59" s="394"/>
      <c r="CE59" s="394"/>
      <c r="CF59" s="394"/>
      <c r="CG59" s="394"/>
      <c r="CH59" s="394"/>
      <c r="CI59" s="394"/>
      <c r="CJ59" s="394"/>
      <c r="CK59" s="394"/>
      <c r="CL59" s="394"/>
      <c r="CM59" s="394"/>
      <c r="CN59" s="394"/>
      <c r="CO59" s="394"/>
      <c r="CP59" s="394"/>
      <c r="CQ59" s="394"/>
      <c r="CR59" s="394"/>
      <c r="CS59" s="394"/>
      <c r="CT59" s="394"/>
      <c r="CU59" s="394"/>
      <c r="CV59" s="394"/>
      <c r="CW59" s="394"/>
      <c r="CX59" s="394"/>
      <c r="CY59" s="394"/>
      <c r="CZ59" s="394"/>
      <c r="DA59" s="394"/>
      <c r="DB59" s="394"/>
      <c r="DC59" s="394"/>
      <c r="DD59" s="394"/>
      <c r="DE59" s="394"/>
      <c r="DF59" s="394"/>
      <c r="DG59" s="394"/>
      <c r="DH59" s="394"/>
      <c r="DI59" s="394"/>
      <c r="DJ59" s="394"/>
      <c r="DK59" s="394"/>
      <c r="DL59" s="394"/>
      <c r="DM59" s="394"/>
      <c r="DN59" s="394"/>
      <c r="DO59" s="394"/>
      <c r="DP59" s="394"/>
      <c r="DQ59" s="394"/>
      <c r="DR59" s="394"/>
      <c r="DS59" s="394"/>
      <c r="DT59" s="394"/>
      <c r="DU59" s="394"/>
      <c r="DV59" s="394"/>
      <c r="DW59" s="394"/>
      <c r="DX59" s="394"/>
      <c r="DY59" s="394"/>
      <c r="DZ59" s="394"/>
      <c r="EA59" s="394"/>
      <c r="EB59" s="394"/>
      <c r="EC59" s="394"/>
      <c r="ED59" s="394"/>
      <c r="EE59" s="394"/>
      <c r="EF59" s="394"/>
      <c r="EG59" s="394"/>
      <c r="EH59" s="394"/>
      <c r="EI59" s="394"/>
      <c r="EJ59" s="394"/>
      <c r="EK59" s="394"/>
      <c r="EL59" s="394"/>
      <c r="EM59" s="394"/>
      <c r="EN59" s="394"/>
      <c r="EO59" s="394"/>
      <c r="EP59" s="394"/>
      <c r="EQ59" s="394"/>
      <c r="ER59" s="394"/>
      <c r="ES59" s="394"/>
      <c r="ET59" s="394"/>
      <c r="EU59" s="394"/>
      <c r="EV59" s="394"/>
      <c r="EW59" s="394"/>
      <c r="EX59" s="394"/>
      <c r="EY59" s="394"/>
      <c r="EZ59" s="394"/>
      <c r="FA59" s="394"/>
      <c r="FB59" s="394"/>
      <c r="FC59" s="394"/>
      <c r="FD59" s="394"/>
      <c r="FE59" s="394"/>
      <c r="FF59" s="394"/>
      <c r="FG59" s="394"/>
      <c r="FH59" s="394"/>
      <c r="FI59" s="394"/>
      <c r="FJ59" s="394"/>
      <c r="FK59" s="394"/>
      <c r="FL59" s="394"/>
      <c r="FM59" s="394"/>
      <c r="FN59" s="394"/>
      <c r="FO59" s="394"/>
      <c r="FP59" s="394"/>
      <c r="FQ59" s="394"/>
      <c r="FR59" s="394"/>
      <c r="FS59" s="394"/>
      <c r="FT59" s="394"/>
      <c r="FU59" s="394"/>
      <c r="FV59" s="394"/>
      <c r="FW59" s="394"/>
      <c r="FX59" s="394"/>
      <c r="FY59" s="394"/>
      <c r="FZ59" s="394"/>
      <c r="GA59" s="394"/>
      <c r="GB59" s="394"/>
      <c r="GC59" s="394"/>
      <c r="GD59" s="394"/>
      <c r="GE59" s="394"/>
      <c r="GF59" s="394"/>
      <c r="GG59" s="394"/>
      <c r="GH59" s="394"/>
      <c r="GI59" s="394"/>
      <c r="GJ59" s="394"/>
      <c r="GK59" s="394"/>
      <c r="GL59" s="394"/>
      <c r="GM59" s="394"/>
      <c r="GN59" s="394"/>
      <c r="GO59" s="394"/>
      <c r="GP59" s="394"/>
      <c r="GQ59" s="394"/>
      <c r="GR59" s="394"/>
      <c r="GS59" s="394"/>
      <c r="GT59" s="394"/>
      <c r="GU59" s="394"/>
      <c r="GV59" s="394"/>
      <c r="GW59" s="394"/>
      <c r="GX59" s="394"/>
      <c r="GY59" s="394"/>
      <c r="GZ59" s="394"/>
      <c r="HA59" s="394"/>
      <c r="HB59" s="394"/>
      <c r="HC59" s="394"/>
      <c r="HD59" s="394"/>
      <c r="HE59" s="394"/>
      <c r="HF59" s="394"/>
      <c r="HG59" s="394"/>
      <c r="HH59" s="394"/>
      <c r="HI59" s="394"/>
    </row>
    <row r="60" spans="1:217" s="400" customFormat="1" ht="18" customHeight="1">
      <c r="B60" s="395">
        <v>3</v>
      </c>
      <c r="C60" s="401" t="s">
        <v>210</v>
      </c>
      <c r="D60" s="402">
        <v>12410</v>
      </c>
      <c r="E60" s="403">
        <v>442.32983400483482</v>
      </c>
      <c r="F60" s="402">
        <v>1240</v>
      </c>
      <c r="G60" s="403">
        <v>712.98105645161286</v>
      </c>
      <c r="H60" s="402">
        <v>342228</v>
      </c>
      <c r="I60" s="403">
        <v>1088.150507790129</v>
      </c>
      <c r="J60" s="420"/>
    </row>
    <row r="61" spans="1:217" s="400" customFormat="1" ht="18" customHeight="1">
      <c r="B61" s="395">
        <v>12</v>
      </c>
      <c r="C61" s="401" t="s">
        <v>208</v>
      </c>
      <c r="D61" s="402">
        <v>4592</v>
      </c>
      <c r="E61" s="403">
        <v>463.31760452961663</v>
      </c>
      <c r="F61" s="402">
        <v>257</v>
      </c>
      <c r="G61" s="403">
        <v>673.00062256809349</v>
      </c>
      <c r="H61" s="402">
        <v>138831</v>
      </c>
      <c r="I61" s="403">
        <v>1131.1693752115884</v>
      </c>
      <c r="J61" s="420"/>
    </row>
    <row r="62" spans="1:217" s="400" customFormat="1" ht="18" customHeight="1">
      <c r="B62" s="395">
        <v>46</v>
      </c>
      <c r="C62" s="401" t="s">
        <v>90</v>
      </c>
      <c r="D62" s="402">
        <v>20759</v>
      </c>
      <c r="E62" s="403">
        <v>490.47962570451375</v>
      </c>
      <c r="F62" s="402">
        <v>1136</v>
      </c>
      <c r="G62" s="403">
        <v>754.53400528169027</v>
      </c>
      <c r="H62" s="402">
        <v>566905</v>
      </c>
      <c r="I62" s="403">
        <v>1209.6482312556777</v>
      </c>
      <c r="J62" s="420"/>
    </row>
    <row r="63" spans="1:217" s="400" customFormat="1" ht="18" hidden="1" customHeight="1">
      <c r="B63" s="395"/>
      <c r="C63" s="401"/>
      <c r="D63" s="402"/>
      <c r="E63" s="403"/>
      <c r="F63" s="402"/>
      <c r="G63" s="403"/>
      <c r="H63" s="402"/>
      <c r="I63" s="403"/>
      <c r="J63" s="420"/>
    </row>
    <row r="64" spans="1:217" s="399" customFormat="1" ht="18" customHeight="1">
      <c r="A64" s="394"/>
      <c r="B64" s="395"/>
      <c r="C64" s="396" t="s">
        <v>91</v>
      </c>
      <c r="D64" s="464">
        <v>9319</v>
      </c>
      <c r="E64" s="465">
        <v>494.23402189076097</v>
      </c>
      <c r="F64" s="466">
        <v>2139</v>
      </c>
      <c r="G64" s="467">
        <v>655.84505843852253</v>
      </c>
      <c r="H64" s="468">
        <v>239674</v>
      </c>
      <c r="I64" s="469">
        <v>1056.1330424660164</v>
      </c>
      <c r="J64" s="420"/>
      <c r="K64" s="400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394"/>
      <c r="AC64" s="394"/>
      <c r="AD64" s="394"/>
      <c r="AE64" s="394"/>
      <c r="AF64" s="394"/>
      <c r="AG64" s="394"/>
      <c r="AH64" s="394"/>
      <c r="AI64" s="394"/>
      <c r="AJ64" s="394"/>
      <c r="AK64" s="394"/>
      <c r="AL64" s="394"/>
      <c r="AM64" s="394"/>
      <c r="AN64" s="394"/>
      <c r="AO64" s="394"/>
      <c r="AP64" s="394"/>
      <c r="AQ64" s="394"/>
      <c r="AR64" s="394"/>
      <c r="AS64" s="394"/>
      <c r="AT64" s="394"/>
      <c r="AU64" s="394"/>
      <c r="AV64" s="394"/>
      <c r="AW64" s="394"/>
      <c r="AX64" s="394"/>
      <c r="AY64" s="394"/>
      <c r="AZ64" s="394"/>
      <c r="BA64" s="394"/>
      <c r="BB64" s="394"/>
      <c r="BC64" s="394"/>
      <c r="BD64" s="394"/>
      <c r="BE64" s="394"/>
      <c r="BF64" s="394"/>
      <c r="BG64" s="394"/>
      <c r="BH64" s="394"/>
      <c r="BI64" s="394"/>
      <c r="BJ64" s="394"/>
      <c r="BK64" s="394"/>
      <c r="BL64" s="394"/>
      <c r="BM64" s="394"/>
      <c r="BN64" s="394"/>
      <c r="BO64" s="394"/>
      <c r="BP64" s="394"/>
      <c r="BQ64" s="394"/>
      <c r="BR64" s="394"/>
      <c r="BS64" s="394"/>
      <c r="BT64" s="394"/>
      <c r="BU64" s="394"/>
      <c r="BV64" s="394"/>
      <c r="BW64" s="394"/>
      <c r="BX64" s="394"/>
      <c r="BY64" s="394"/>
      <c r="BZ64" s="394"/>
      <c r="CA64" s="394"/>
      <c r="CB64" s="394"/>
      <c r="CC64" s="394"/>
      <c r="CD64" s="394"/>
      <c r="CE64" s="394"/>
      <c r="CF64" s="394"/>
      <c r="CG64" s="394"/>
      <c r="CH64" s="394"/>
      <c r="CI64" s="394"/>
      <c r="CJ64" s="394"/>
      <c r="CK64" s="394"/>
      <c r="CL64" s="394"/>
      <c r="CM64" s="394"/>
      <c r="CN64" s="394"/>
      <c r="CO64" s="394"/>
      <c r="CP64" s="394"/>
      <c r="CQ64" s="394"/>
      <c r="CR64" s="394"/>
      <c r="CS64" s="394"/>
      <c r="CT64" s="394"/>
      <c r="CU64" s="394"/>
      <c r="CV64" s="394"/>
      <c r="CW64" s="394"/>
      <c r="CX64" s="394"/>
      <c r="CY64" s="394"/>
      <c r="CZ64" s="394"/>
      <c r="DA64" s="394"/>
      <c r="DB64" s="394"/>
      <c r="DC64" s="394"/>
      <c r="DD64" s="394"/>
      <c r="DE64" s="394"/>
      <c r="DF64" s="394"/>
      <c r="DG64" s="394"/>
      <c r="DH64" s="394"/>
      <c r="DI64" s="394"/>
      <c r="DJ64" s="394"/>
      <c r="DK64" s="394"/>
      <c r="DL64" s="394"/>
      <c r="DM64" s="394"/>
      <c r="DN64" s="394"/>
      <c r="DO64" s="394"/>
      <c r="DP64" s="394"/>
      <c r="DQ64" s="394"/>
      <c r="DR64" s="394"/>
      <c r="DS64" s="394"/>
      <c r="DT64" s="394"/>
      <c r="DU64" s="394"/>
      <c r="DV64" s="394"/>
      <c r="DW64" s="394"/>
      <c r="DX64" s="394"/>
      <c r="DY64" s="394"/>
      <c r="DZ64" s="394"/>
      <c r="EA64" s="394"/>
      <c r="EB64" s="394"/>
      <c r="EC64" s="394"/>
      <c r="ED64" s="394"/>
      <c r="EE64" s="394"/>
      <c r="EF64" s="394"/>
      <c r="EG64" s="394"/>
      <c r="EH64" s="394"/>
      <c r="EI64" s="394"/>
      <c r="EJ64" s="394"/>
      <c r="EK64" s="394"/>
      <c r="EL64" s="394"/>
      <c r="EM64" s="394"/>
      <c r="EN64" s="394"/>
      <c r="EO64" s="394"/>
      <c r="EP64" s="394"/>
      <c r="EQ64" s="394"/>
      <c r="ER64" s="394"/>
      <c r="ES64" s="394"/>
      <c r="ET64" s="394"/>
      <c r="EU64" s="394"/>
      <c r="EV64" s="394"/>
      <c r="EW64" s="394"/>
      <c r="EX64" s="394"/>
      <c r="EY64" s="394"/>
      <c r="EZ64" s="394"/>
      <c r="FA64" s="394"/>
      <c r="FB64" s="394"/>
      <c r="FC64" s="394"/>
      <c r="FD64" s="394"/>
      <c r="FE64" s="394"/>
      <c r="FF64" s="394"/>
      <c r="FG64" s="394"/>
      <c r="FH64" s="394"/>
      <c r="FI64" s="394"/>
      <c r="FJ64" s="394"/>
      <c r="FK64" s="394"/>
      <c r="FL64" s="394"/>
      <c r="FM64" s="394"/>
      <c r="FN64" s="394"/>
      <c r="FO64" s="394"/>
      <c r="FP64" s="394"/>
      <c r="FQ64" s="394"/>
      <c r="FR64" s="394"/>
      <c r="FS64" s="394"/>
      <c r="FT64" s="394"/>
      <c r="FU64" s="394"/>
      <c r="FV64" s="394"/>
      <c r="FW64" s="394"/>
      <c r="FX64" s="394"/>
      <c r="FY64" s="394"/>
      <c r="FZ64" s="394"/>
      <c r="GA64" s="394"/>
      <c r="GB64" s="394"/>
      <c r="GC64" s="394"/>
      <c r="GD64" s="394"/>
      <c r="GE64" s="394"/>
      <c r="GF64" s="394"/>
      <c r="GG64" s="394"/>
      <c r="GH64" s="394"/>
      <c r="GI64" s="394"/>
      <c r="GJ64" s="394"/>
      <c r="GK64" s="394"/>
      <c r="GL64" s="394"/>
      <c r="GM64" s="394"/>
      <c r="GN64" s="394"/>
      <c r="GO64" s="394"/>
      <c r="GP64" s="394"/>
      <c r="GQ64" s="394"/>
      <c r="GR64" s="394"/>
      <c r="GS64" s="394"/>
      <c r="GT64" s="394"/>
      <c r="GU64" s="394"/>
      <c r="GV64" s="394"/>
      <c r="GW64" s="394"/>
      <c r="GX64" s="394"/>
      <c r="GY64" s="394"/>
      <c r="GZ64" s="394"/>
      <c r="HA64" s="394"/>
      <c r="HB64" s="394"/>
      <c r="HC64" s="394"/>
      <c r="HD64" s="394"/>
      <c r="HE64" s="394"/>
      <c r="HF64" s="394"/>
      <c r="HG64" s="394"/>
      <c r="HH64" s="394"/>
      <c r="HI64" s="394"/>
    </row>
    <row r="65" spans="1:217" s="400" customFormat="1" ht="18" customHeight="1">
      <c r="B65" s="395">
        <v>6</v>
      </c>
      <c r="C65" s="401" t="s">
        <v>92</v>
      </c>
      <c r="D65" s="402">
        <v>6044</v>
      </c>
      <c r="E65" s="403">
        <v>492.26320648577098</v>
      </c>
      <c r="F65" s="402">
        <v>1494</v>
      </c>
      <c r="G65" s="403">
        <v>650.42906291833992</v>
      </c>
      <c r="H65" s="402">
        <v>140964</v>
      </c>
      <c r="I65" s="403">
        <v>1062.0535781476124</v>
      </c>
      <c r="J65" s="420"/>
    </row>
    <row r="66" spans="1:217" s="400" customFormat="1" ht="18" customHeight="1">
      <c r="B66" s="395">
        <v>10</v>
      </c>
      <c r="C66" s="401" t="s">
        <v>93</v>
      </c>
      <c r="D66" s="402">
        <v>3275</v>
      </c>
      <c r="E66" s="403">
        <v>497.87115419847333</v>
      </c>
      <c r="F66" s="402">
        <v>645</v>
      </c>
      <c r="G66" s="403">
        <v>668.39001550387593</v>
      </c>
      <c r="H66" s="402">
        <v>98710</v>
      </c>
      <c r="I66" s="403">
        <v>1047.6781504406847</v>
      </c>
      <c r="J66" s="420"/>
    </row>
    <row r="67" spans="1:217" s="400" customFormat="1" ht="18" hidden="1" customHeight="1">
      <c r="B67" s="395"/>
      <c r="C67" s="401"/>
      <c r="D67" s="402"/>
      <c r="E67" s="403"/>
      <c r="F67" s="402"/>
      <c r="G67" s="403"/>
      <c r="H67" s="402"/>
      <c r="I67" s="403"/>
      <c r="J67" s="420"/>
    </row>
    <row r="68" spans="1:217" s="399" customFormat="1" ht="18" customHeight="1">
      <c r="A68" s="394"/>
      <c r="B68" s="395"/>
      <c r="C68" s="396" t="s">
        <v>94</v>
      </c>
      <c r="D68" s="464">
        <v>23401</v>
      </c>
      <c r="E68" s="465">
        <v>497.96015896756529</v>
      </c>
      <c r="F68" s="466">
        <v>6893</v>
      </c>
      <c r="G68" s="467">
        <v>657.02133323661712</v>
      </c>
      <c r="H68" s="468">
        <v>778712</v>
      </c>
      <c r="I68" s="469">
        <v>1076.7182182758197</v>
      </c>
      <c r="J68" s="420"/>
      <c r="K68" s="400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94"/>
      <c r="AF68" s="394"/>
      <c r="AG68" s="394"/>
      <c r="AH68" s="394"/>
      <c r="AI68" s="394"/>
      <c r="AJ68" s="394"/>
      <c r="AK68" s="394"/>
      <c r="AL68" s="394"/>
      <c r="AM68" s="394"/>
      <c r="AN68" s="394"/>
      <c r="AO68" s="394"/>
      <c r="AP68" s="394"/>
      <c r="AQ68" s="394"/>
      <c r="AR68" s="394"/>
      <c r="AS68" s="394"/>
      <c r="AT68" s="394"/>
      <c r="AU68" s="394"/>
      <c r="AV68" s="394"/>
      <c r="AW68" s="394"/>
      <c r="AX68" s="394"/>
      <c r="AY68" s="394"/>
      <c r="AZ68" s="394"/>
      <c r="BA68" s="394"/>
      <c r="BB68" s="394"/>
      <c r="BC68" s="394"/>
      <c r="BD68" s="394"/>
      <c r="BE68" s="394"/>
      <c r="BF68" s="394"/>
      <c r="BG68" s="394"/>
      <c r="BH68" s="394"/>
      <c r="BI68" s="394"/>
      <c r="BJ68" s="394"/>
      <c r="BK68" s="394"/>
      <c r="BL68" s="394"/>
      <c r="BM68" s="394"/>
      <c r="BN68" s="394"/>
      <c r="BO68" s="394"/>
      <c r="BP68" s="394"/>
      <c r="BQ68" s="394"/>
      <c r="BR68" s="394"/>
      <c r="BS68" s="394"/>
      <c r="BT68" s="394"/>
      <c r="BU68" s="394"/>
      <c r="BV68" s="394"/>
      <c r="BW68" s="394"/>
      <c r="BX68" s="394"/>
      <c r="BY68" s="394"/>
      <c r="BZ68" s="394"/>
      <c r="CA68" s="394"/>
      <c r="CB68" s="394"/>
      <c r="CC68" s="394"/>
      <c r="CD68" s="394"/>
      <c r="CE68" s="394"/>
      <c r="CF68" s="394"/>
      <c r="CG68" s="394"/>
      <c r="CH68" s="394"/>
      <c r="CI68" s="394"/>
      <c r="CJ68" s="394"/>
      <c r="CK68" s="394"/>
      <c r="CL68" s="394"/>
      <c r="CM68" s="394"/>
      <c r="CN68" s="394"/>
      <c r="CO68" s="394"/>
      <c r="CP68" s="394"/>
      <c r="CQ68" s="394"/>
      <c r="CR68" s="394"/>
      <c r="CS68" s="394"/>
      <c r="CT68" s="394"/>
      <c r="CU68" s="394"/>
      <c r="CV68" s="394"/>
      <c r="CW68" s="394"/>
      <c r="CX68" s="394"/>
      <c r="CY68" s="394"/>
      <c r="CZ68" s="394"/>
      <c r="DA68" s="394"/>
      <c r="DB68" s="394"/>
      <c r="DC68" s="394"/>
      <c r="DD68" s="394"/>
      <c r="DE68" s="394"/>
      <c r="DF68" s="394"/>
      <c r="DG68" s="394"/>
      <c r="DH68" s="394"/>
      <c r="DI68" s="394"/>
      <c r="DJ68" s="394"/>
      <c r="DK68" s="394"/>
      <c r="DL68" s="394"/>
      <c r="DM68" s="394"/>
      <c r="DN68" s="394"/>
      <c r="DO68" s="394"/>
      <c r="DP68" s="394"/>
      <c r="DQ68" s="394"/>
      <c r="DR68" s="394"/>
      <c r="DS68" s="394"/>
      <c r="DT68" s="394"/>
      <c r="DU68" s="394"/>
      <c r="DV68" s="394"/>
      <c r="DW68" s="394"/>
      <c r="DX68" s="394"/>
      <c r="DY68" s="394"/>
      <c r="DZ68" s="394"/>
      <c r="EA68" s="394"/>
      <c r="EB68" s="394"/>
      <c r="EC68" s="394"/>
      <c r="ED68" s="394"/>
      <c r="EE68" s="394"/>
      <c r="EF68" s="394"/>
      <c r="EG68" s="394"/>
      <c r="EH68" s="394"/>
      <c r="EI68" s="394"/>
      <c r="EJ68" s="394"/>
      <c r="EK68" s="394"/>
      <c r="EL68" s="394"/>
      <c r="EM68" s="394"/>
      <c r="EN68" s="394"/>
      <c r="EO68" s="394"/>
      <c r="EP68" s="394"/>
      <c r="EQ68" s="394"/>
      <c r="ER68" s="394"/>
      <c r="ES68" s="394"/>
      <c r="ET68" s="394"/>
      <c r="EU68" s="394"/>
      <c r="EV68" s="394"/>
      <c r="EW68" s="394"/>
      <c r="EX68" s="394"/>
      <c r="EY68" s="394"/>
      <c r="EZ68" s="394"/>
      <c r="FA68" s="394"/>
      <c r="FB68" s="394"/>
      <c r="FC68" s="394"/>
      <c r="FD68" s="394"/>
      <c r="FE68" s="394"/>
      <c r="FF68" s="394"/>
      <c r="FG68" s="394"/>
      <c r="FH68" s="394"/>
      <c r="FI68" s="394"/>
      <c r="FJ68" s="394"/>
      <c r="FK68" s="394"/>
      <c r="FL68" s="394"/>
      <c r="FM68" s="394"/>
      <c r="FN68" s="394"/>
      <c r="FO68" s="394"/>
      <c r="FP68" s="394"/>
      <c r="FQ68" s="394"/>
      <c r="FR68" s="394"/>
      <c r="FS68" s="394"/>
      <c r="FT68" s="394"/>
      <c r="FU68" s="394"/>
      <c r="FV68" s="394"/>
      <c r="FW68" s="394"/>
      <c r="FX68" s="394"/>
      <c r="FY68" s="394"/>
      <c r="FZ68" s="394"/>
      <c r="GA68" s="394"/>
      <c r="GB68" s="394"/>
      <c r="GC68" s="394"/>
      <c r="GD68" s="394"/>
      <c r="GE68" s="394"/>
      <c r="GF68" s="394"/>
      <c r="GG68" s="394"/>
      <c r="GH68" s="394"/>
      <c r="GI68" s="394"/>
      <c r="GJ68" s="394"/>
      <c r="GK68" s="394"/>
      <c r="GL68" s="394"/>
      <c r="GM68" s="394"/>
      <c r="GN68" s="394"/>
      <c r="GO68" s="394"/>
      <c r="GP68" s="394"/>
      <c r="GQ68" s="394"/>
      <c r="GR68" s="394"/>
      <c r="GS68" s="394"/>
      <c r="GT68" s="394"/>
      <c r="GU68" s="394"/>
      <c r="GV68" s="394"/>
      <c r="GW68" s="394"/>
      <c r="GX68" s="394"/>
      <c r="GY68" s="394"/>
      <c r="GZ68" s="394"/>
      <c r="HA68" s="394"/>
      <c r="HB68" s="394"/>
      <c r="HC68" s="394"/>
      <c r="HD68" s="394"/>
      <c r="HE68" s="394"/>
      <c r="HF68" s="394"/>
      <c r="HG68" s="394"/>
      <c r="HH68" s="394"/>
      <c r="HI68" s="394"/>
    </row>
    <row r="69" spans="1:217" s="400" customFormat="1" ht="18" customHeight="1">
      <c r="B69" s="395">
        <v>15</v>
      </c>
      <c r="C69" s="401" t="s">
        <v>200</v>
      </c>
      <c r="D69" s="402">
        <v>9199</v>
      </c>
      <c r="E69" s="403">
        <v>516.98232525274489</v>
      </c>
      <c r="F69" s="402">
        <v>2440</v>
      </c>
      <c r="G69" s="403">
        <v>680.78898770491799</v>
      </c>
      <c r="H69" s="402">
        <v>307229</v>
      </c>
      <c r="I69" s="403">
        <v>1128.5102432387566</v>
      </c>
      <c r="J69" s="420"/>
    </row>
    <row r="70" spans="1:217" s="400" customFormat="1" ht="18" customHeight="1">
      <c r="B70" s="395">
        <v>27</v>
      </c>
      <c r="C70" s="401" t="s">
        <v>95</v>
      </c>
      <c r="D70" s="402">
        <v>3014</v>
      </c>
      <c r="E70" s="403">
        <v>493.0970504313205</v>
      </c>
      <c r="F70" s="402">
        <v>1039</v>
      </c>
      <c r="G70" s="403">
        <v>605.91451395572676</v>
      </c>
      <c r="H70" s="402">
        <v>112961</v>
      </c>
      <c r="I70" s="403">
        <v>976.53541585148821</v>
      </c>
      <c r="J70" s="420"/>
    </row>
    <row r="71" spans="1:217" s="400" customFormat="1" ht="18" customHeight="1">
      <c r="B71" s="395">
        <v>32</v>
      </c>
      <c r="C71" s="401" t="s">
        <v>207</v>
      </c>
      <c r="D71" s="402">
        <v>2858</v>
      </c>
      <c r="E71" s="403">
        <v>470.97491252624206</v>
      </c>
      <c r="F71" s="402">
        <v>1204</v>
      </c>
      <c r="G71" s="403">
        <v>614.28034053156148</v>
      </c>
      <c r="H71" s="402">
        <v>108254</v>
      </c>
      <c r="I71" s="403">
        <v>931.4918456592826</v>
      </c>
      <c r="J71" s="420"/>
    </row>
    <row r="72" spans="1:217" s="400" customFormat="1" ht="18" customHeight="1">
      <c r="B72" s="395">
        <v>36</v>
      </c>
      <c r="C72" s="401" t="s">
        <v>96</v>
      </c>
      <c r="D72" s="402">
        <v>8330</v>
      </c>
      <c r="E72" s="403">
        <v>487.97172388955579</v>
      </c>
      <c r="F72" s="402">
        <v>2210</v>
      </c>
      <c r="G72" s="403">
        <v>678.09240271493195</v>
      </c>
      <c r="H72" s="402">
        <v>250268</v>
      </c>
      <c r="I72" s="403">
        <v>1121.1748537567735</v>
      </c>
      <c r="J72" s="420"/>
    </row>
    <row r="73" spans="1:217" s="400" customFormat="1" ht="18" hidden="1" customHeight="1">
      <c r="B73" s="395"/>
      <c r="C73" s="401"/>
      <c r="D73" s="402"/>
      <c r="E73" s="403"/>
      <c r="F73" s="402"/>
      <c r="G73" s="403"/>
      <c r="H73" s="402"/>
      <c r="I73" s="403"/>
      <c r="J73" s="420"/>
    </row>
    <row r="74" spans="1:217" s="399" customFormat="1" ht="18" customHeight="1">
      <c r="A74" s="394"/>
      <c r="B74" s="395">
        <v>28</v>
      </c>
      <c r="C74" s="396" t="s">
        <v>97</v>
      </c>
      <c r="D74" s="464">
        <v>35914</v>
      </c>
      <c r="E74" s="465">
        <v>540.74702288801018</v>
      </c>
      <c r="F74" s="466">
        <v>2752</v>
      </c>
      <c r="G74" s="467">
        <v>852.09058139534875</v>
      </c>
      <c r="H74" s="468">
        <v>1252922</v>
      </c>
      <c r="I74" s="469">
        <v>1460.8584983742005</v>
      </c>
      <c r="J74" s="420"/>
      <c r="K74" s="400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  <c r="AN74" s="394"/>
      <c r="AO74" s="394"/>
      <c r="AP74" s="394"/>
      <c r="AQ74" s="394"/>
      <c r="AR74" s="394"/>
      <c r="AS74" s="394"/>
      <c r="AT74" s="394"/>
      <c r="AU74" s="394"/>
      <c r="AV74" s="394"/>
      <c r="AW74" s="394"/>
      <c r="AX74" s="394"/>
      <c r="AY74" s="394"/>
      <c r="AZ74" s="394"/>
      <c r="BA74" s="394"/>
      <c r="BB74" s="394"/>
      <c r="BC74" s="394"/>
      <c r="BD74" s="394"/>
      <c r="BE74" s="394"/>
      <c r="BF74" s="394"/>
      <c r="BG74" s="394"/>
      <c r="BH74" s="394"/>
      <c r="BI74" s="394"/>
      <c r="BJ74" s="394"/>
      <c r="BK74" s="394"/>
      <c r="BL74" s="394"/>
      <c r="BM74" s="394"/>
      <c r="BN74" s="394"/>
      <c r="BO74" s="394"/>
      <c r="BP74" s="394"/>
      <c r="BQ74" s="394"/>
      <c r="BR74" s="394"/>
      <c r="BS74" s="394"/>
      <c r="BT74" s="394"/>
      <c r="BU74" s="394"/>
      <c r="BV74" s="394"/>
      <c r="BW74" s="394"/>
      <c r="BX74" s="394"/>
      <c r="BY74" s="394"/>
      <c r="BZ74" s="394"/>
      <c r="CA74" s="394"/>
      <c r="CB74" s="394"/>
      <c r="CC74" s="394"/>
      <c r="CD74" s="394"/>
      <c r="CE74" s="394"/>
      <c r="CF74" s="394"/>
      <c r="CG74" s="394"/>
      <c r="CH74" s="394"/>
      <c r="CI74" s="394"/>
      <c r="CJ74" s="394"/>
      <c r="CK74" s="394"/>
      <c r="CL74" s="394"/>
      <c r="CM74" s="394"/>
      <c r="CN74" s="394"/>
      <c r="CO74" s="394"/>
      <c r="CP74" s="394"/>
      <c r="CQ74" s="394"/>
      <c r="CR74" s="394"/>
      <c r="CS74" s="394"/>
      <c r="CT74" s="394"/>
      <c r="CU74" s="394"/>
      <c r="CV74" s="394"/>
      <c r="CW74" s="394"/>
      <c r="CX74" s="394"/>
      <c r="CY74" s="394"/>
      <c r="CZ74" s="394"/>
      <c r="DA74" s="394"/>
      <c r="DB74" s="394"/>
      <c r="DC74" s="394"/>
      <c r="DD74" s="394"/>
      <c r="DE74" s="394"/>
      <c r="DF74" s="394"/>
      <c r="DG74" s="394"/>
      <c r="DH74" s="394"/>
      <c r="DI74" s="394"/>
      <c r="DJ74" s="394"/>
      <c r="DK74" s="394"/>
      <c r="DL74" s="394"/>
      <c r="DM74" s="394"/>
      <c r="DN74" s="394"/>
      <c r="DO74" s="394"/>
      <c r="DP74" s="394"/>
      <c r="DQ74" s="394"/>
      <c r="DR74" s="394"/>
      <c r="DS74" s="394"/>
      <c r="DT74" s="394"/>
      <c r="DU74" s="394"/>
      <c r="DV74" s="394"/>
      <c r="DW74" s="394"/>
      <c r="DX74" s="394"/>
      <c r="DY74" s="394"/>
      <c r="DZ74" s="394"/>
      <c r="EA74" s="394"/>
      <c r="EB74" s="394"/>
      <c r="EC74" s="394"/>
      <c r="ED74" s="394"/>
      <c r="EE74" s="394"/>
      <c r="EF74" s="394"/>
      <c r="EG74" s="394"/>
      <c r="EH74" s="394"/>
      <c r="EI74" s="394"/>
      <c r="EJ74" s="394"/>
      <c r="EK74" s="394"/>
      <c r="EL74" s="394"/>
      <c r="EM74" s="394"/>
      <c r="EN74" s="394"/>
      <c r="EO74" s="394"/>
      <c r="EP74" s="394"/>
      <c r="EQ74" s="394"/>
      <c r="ER74" s="394"/>
      <c r="ES74" s="394"/>
      <c r="ET74" s="394"/>
      <c r="EU74" s="394"/>
      <c r="EV74" s="394"/>
      <c r="EW74" s="394"/>
      <c r="EX74" s="394"/>
      <c r="EY74" s="394"/>
      <c r="EZ74" s="394"/>
      <c r="FA74" s="394"/>
      <c r="FB74" s="394"/>
      <c r="FC74" s="394"/>
      <c r="FD74" s="394"/>
      <c r="FE74" s="394"/>
      <c r="FF74" s="394"/>
      <c r="FG74" s="394"/>
      <c r="FH74" s="394"/>
      <c r="FI74" s="394"/>
      <c r="FJ74" s="394"/>
      <c r="FK74" s="394"/>
      <c r="FL74" s="394"/>
      <c r="FM74" s="394"/>
      <c r="FN74" s="394"/>
      <c r="FO74" s="394"/>
      <c r="FP74" s="394"/>
      <c r="FQ74" s="394"/>
      <c r="FR74" s="394"/>
      <c r="FS74" s="394"/>
      <c r="FT74" s="394"/>
      <c r="FU74" s="394"/>
      <c r="FV74" s="394"/>
      <c r="FW74" s="394"/>
      <c r="FX74" s="394"/>
      <c r="FY74" s="394"/>
      <c r="FZ74" s="394"/>
      <c r="GA74" s="394"/>
      <c r="GB74" s="394"/>
      <c r="GC74" s="394"/>
      <c r="GD74" s="394"/>
      <c r="GE74" s="394"/>
      <c r="GF74" s="394"/>
      <c r="GG74" s="394"/>
      <c r="GH74" s="394"/>
      <c r="GI74" s="394"/>
      <c r="GJ74" s="394"/>
      <c r="GK74" s="394"/>
      <c r="GL74" s="394"/>
      <c r="GM74" s="394"/>
      <c r="GN74" s="394"/>
      <c r="GO74" s="394"/>
      <c r="GP74" s="394"/>
      <c r="GQ74" s="394"/>
      <c r="GR74" s="394"/>
      <c r="GS74" s="394"/>
      <c r="GT74" s="394"/>
      <c r="GU74" s="394"/>
      <c r="GV74" s="394"/>
      <c r="GW74" s="394"/>
      <c r="GX74" s="394"/>
      <c r="GY74" s="394"/>
      <c r="GZ74" s="394"/>
      <c r="HA74" s="394"/>
      <c r="HB74" s="394"/>
      <c r="HC74" s="394"/>
      <c r="HD74" s="394"/>
      <c r="HE74" s="394"/>
      <c r="HF74" s="394"/>
      <c r="HG74" s="394"/>
      <c r="HH74" s="394"/>
      <c r="HI74" s="394"/>
    </row>
    <row r="75" spans="1:217" s="399" customFormat="1" ht="18" hidden="1" customHeight="1">
      <c r="A75" s="394"/>
      <c r="B75" s="395"/>
      <c r="C75" s="396"/>
      <c r="D75" s="464"/>
      <c r="E75" s="465"/>
      <c r="F75" s="466"/>
      <c r="G75" s="467"/>
      <c r="H75" s="468"/>
      <c r="I75" s="469"/>
      <c r="J75" s="420"/>
      <c r="K75" s="400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94"/>
      <c r="AV75" s="394"/>
      <c r="AW75" s="394"/>
      <c r="AX75" s="394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4"/>
      <c r="BL75" s="394"/>
      <c r="BM75" s="394"/>
      <c r="BN75" s="394"/>
      <c r="BO75" s="394"/>
      <c r="BP75" s="394"/>
      <c r="BQ75" s="394"/>
      <c r="BR75" s="394"/>
      <c r="BS75" s="394"/>
      <c r="BT75" s="394"/>
      <c r="BU75" s="394"/>
      <c r="BV75" s="394"/>
      <c r="BW75" s="394"/>
      <c r="BX75" s="394"/>
      <c r="BY75" s="394"/>
      <c r="BZ75" s="394"/>
      <c r="CA75" s="394"/>
      <c r="CB75" s="394"/>
      <c r="CC75" s="394"/>
      <c r="CD75" s="394"/>
      <c r="CE75" s="394"/>
      <c r="CF75" s="394"/>
      <c r="CG75" s="394"/>
      <c r="CH75" s="394"/>
      <c r="CI75" s="394"/>
      <c r="CJ75" s="394"/>
      <c r="CK75" s="394"/>
      <c r="CL75" s="394"/>
      <c r="CM75" s="394"/>
      <c r="CN75" s="394"/>
      <c r="CO75" s="394"/>
      <c r="CP75" s="394"/>
      <c r="CQ75" s="394"/>
      <c r="CR75" s="394"/>
      <c r="CS75" s="394"/>
      <c r="CT75" s="394"/>
      <c r="CU75" s="394"/>
      <c r="CV75" s="394"/>
      <c r="CW75" s="394"/>
      <c r="CX75" s="394"/>
      <c r="CY75" s="394"/>
      <c r="CZ75" s="394"/>
      <c r="DA75" s="394"/>
      <c r="DB75" s="394"/>
      <c r="DC75" s="394"/>
      <c r="DD75" s="394"/>
      <c r="DE75" s="394"/>
      <c r="DF75" s="394"/>
      <c r="DG75" s="394"/>
      <c r="DH75" s="394"/>
      <c r="DI75" s="394"/>
      <c r="DJ75" s="394"/>
      <c r="DK75" s="394"/>
      <c r="DL75" s="394"/>
      <c r="DM75" s="394"/>
      <c r="DN75" s="394"/>
      <c r="DO75" s="394"/>
      <c r="DP75" s="394"/>
      <c r="DQ75" s="394"/>
      <c r="DR75" s="394"/>
      <c r="DS75" s="394"/>
      <c r="DT75" s="394"/>
      <c r="DU75" s="394"/>
      <c r="DV75" s="394"/>
      <c r="DW75" s="394"/>
      <c r="DX75" s="394"/>
      <c r="DY75" s="394"/>
      <c r="DZ75" s="394"/>
      <c r="EA75" s="394"/>
      <c r="EB75" s="394"/>
      <c r="EC75" s="394"/>
      <c r="ED75" s="394"/>
      <c r="EE75" s="394"/>
      <c r="EF75" s="394"/>
      <c r="EG75" s="394"/>
      <c r="EH75" s="394"/>
      <c r="EI75" s="394"/>
      <c r="EJ75" s="394"/>
      <c r="EK75" s="394"/>
      <c r="EL75" s="394"/>
      <c r="EM75" s="394"/>
      <c r="EN75" s="394"/>
      <c r="EO75" s="394"/>
      <c r="EP75" s="394"/>
      <c r="EQ75" s="394"/>
      <c r="ER75" s="394"/>
      <c r="ES75" s="394"/>
      <c r="ET75" s="394"/>
      <c r="EU75" s="394"/>
      <c r="EV75" s="394"/>
      <c r="EW75" s="394"/>
      <c r="EX75" s="394"/>
      <c r="EY75" s="394"/>
      <c r="EZ75" s="394"/>
      <c r="FA75" s="394"/>
      <c r="FB75" s="394"/>
      <c r="FC75" s="394"/>
      <c r="FD75" s="394"/>
      <c r="FE75" s="394"/>
      <c r="FF75" s="394"/>
      <c r="FG75" s="394"/>
      <c r="FH75" s="394"/>
      <c r="FI75" s="394"/>
      <c r="FJ75" s="394"/>
      <c r="FK75" s="394"/>
      <c r="FL75" s="394"/>
      <c r="FM75" s="394"/>
      <c r="FN75" s="394"/>
      <c r="FO75" s="394"/>
      <c r="FP75" s="394"/>
      <c r="FQ75" s="394"/>
      <c r="FR75" s="394"/>
      <c r="FS75" s="394"/>
      <c r="FT75" s="394"/>
      <c r="FU75" s="394"/>
      <c r="FV75" s="394"/>
      <c r="FW75" s="394"/>
      <c r="FX75" s="394"/>
      <c r="FY75" s="394"/>
      <c r="FZ75" s="394"/>
      <c r="GA75" s="394"/>
      <c r="GB75" s="394"/>
      <c r="GC75" s="394"/>
      <c r="GD75" s="394"/>
      <c r="GE75" s="394"/>
      <c r="GF75" s="394"/>
      <c r="GG75" s="394"/>
      <c r="GH75" s="394"/>
      <c r="GI75" s="394"/>
      <c r="GJ75" s="394"/>
      <c r="GK75" s="394"/>
      <c r="GL75" s="394"/>
      <c r="GM75" s="394"/>
      <c r="GN75" s="394"/>
      <c r="GO75" s="394"/>
      <c r="GP75" s="394"/>
      <c r="GQ75" s="394"/>
      <c r="GR75" s="394"/>
      <c r="GS75" s="394"/>
      <c r="GT75" s="394"/>
      <c r="GU75" s="394"/>
      <c r="GV75" s="394"/>
      <c r="GW75" s="394"/>
      <c r="GX75" s="394"/>
      <c r="GY75" s="394"/>
      <c r="GZ75" s="394"/>
      <c r="HA75" s="394"/>
      <c r="HB75" s="394"/>
      <c r="HC75" s="394"/>
      <c r="HD75" s="394"/>
      <c r="HE75" s="394"/>
      <c r="HF75" s="394"/>
      <c r="HG75" s="394"/>
      <c r="HH75" s="394"/>
      <c r="HI75" s="394"/>
    </row>
    <row r="76" spans="1:217" s="399" customFormat="1" ht="18" customHeight="1">
      <c r="A76" s="394"/>
      <c r="B76" s="395">
        <v>30</v>
      </c>
      <c r="C76" s="396" t="s">
        <v>98</v>
      </c>
      <c r="D76" s="464">
        <v>11918</v>
      </c>
      <c r="E76" s="465">
        <v>459.19921882866254</v>
      </c>
      <c r="F76" s="466">
        <v>1590</v>
      </c>
      <c r="G76" s="467">
        <v>685.61042767295601</v>
      </c>
      <c r="H76" s="468">
        <v>262548</v>
      </c>
      <c r="I76" s="469">
        <v>1114.7182572710515</v>
      </c>
      <c r="J76" s="420"/>
      <c r="K76" s="400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  <c r="AU76" s="394"/>
      <c r="AV76" s="394"/>
      <c r="AW76" s="394"/>
      <c r="AX76" s="394"/>
      <c r="AY76" s="394"/>
      <c r="AZ76" s="394"/>
      <c r="BA76" s="394"/>
      <c r="BB76" s="394"/>
      <c r="BC76" s="394"/>
      <c r="BD76" s="394"/>
      <c r="BE76" s="394"/>
      <c r="BF76" s="394"/>
      <c r="BG76" s="394"/>
      <c r="BH76" s="394"/>
      <c r="BI76" s="394"/>
      <c r="BJ76" s="394"/>
      <c r="BK76" s="394"/>
      <c r="BL76" s="394"/>
      <c r="BM76" s="394"/>
      <c r="BN76" s="394"/>
      <c r="BO76" s="394"/>
      <c r="BP76" s="394"/>
      <c r="BQ76" s="394"/>
      <c r="BR76" s="394"/>
      <c r="BS76" s="394"/>
      <c r="BT76" s="394"/>
      <c r="BU76" s="394"/>
      <c r="BV76" s="394"/>
      <c r="BW76" s="394"/>
      <c r="BX76" s="394"/>
      <c r="BY76" s="394"/>
      <c r="BZ76" s="394"/>
      <c r="CA76" s="394"/>
      <c r="CB76" s="394"/>
      <c r="CC76" s="394"/>
      <c r="CD76" s="394"/>
      <c r="CE76" s="394"/>
      <c r="CF76" s="394"/>
      <c r="CG76" s="394"/>
      <c r="CH76" s="394"/>
      <c r="CI76" s="394"/>
      <c r="CJ76" s="394"/>
      <c r="CK76" s="394"/>
      <c r="CL76" s="394"/>
      <c r="CM76" s="394"/>
      <c r="CN76" s="394"/>
      <c r="CO76" s="394"/>
      <c r="CP76" s="394"/>
      <c r="CQ76" s="394"/>
      <c r="CR76" s="394"/>
      <c r="CS76" s="394"/>
      <c r="CT76" s="394"/>
      <c r="CU76" s="394"/>
      <c r="CV76" s="394"/>
      <c r="CW76" s="394"/>
      <c r="CX76" s="394"/>
      <c r="CY76" s="394"/>
      <c r="CZ76" s="394"/>
      <c r="DA76" s="394"/>
      <c r="DB76" s="394"/>
      <c r="DC76" s="394"/>
      <c r="DD76" s="394"/>
      <c r="DE76" s="394"/>
      <c r="DF76" s="394"/>
      <c r="DG76" s="394"/>
      <c r="DH76" s="394"/>
      <c r="DI76" s="394"/>
      <c r="DJ76" s="394"/>
      <c r="DK76" s="394"/>
      <c r="DL76" s="394"/>
      <c r="DM76" s="394"/>
      <c r="DN76" s="394"/>
      <c r="DO76" s="394"/>
      <c r="DP76" s="394"/>
      <c r="DQ76" s="394"/>
      <c r="DR76" s="394"/>
      <c r="DS76" s="394"/>
      <c r="DT76" s="394"/>
      <c r="DU76" s="394"/>
      <c r="DV76" s="394"/>
      <c r="DW76" s="394"/>
      <c r="DX76" s="394"/>
      <c r="DY76" s="394"/>
      <c r="DZ76" s="394"/>
      <c r="EA76" s="394"/>
      <c r="EB76" s="394"/>
      <c r="EC76" s="394"/>
      <c r="ED76" s="394"/>
      <c r="EE76" s="394"/>
      <c r="EF76" s="394"/>
      <c r="EG76" s="394"/>
      <c r="EH76" s="394"/>
      <c r="EI76" s="394"/>
      <c r="EJ76" s="394"/>
      <c r="EK76" s="394"/>
      <c r="EL76" s="394"/>
      <c r="EM76" s="394"/>
      <c r="EN76" s="394"/>
      <c r="EO76" s="394"/>
      <c r="EP76" s="394"/>
      <c r="EQ76" s="394"/>
      <c r="ER76" s="394"/>
      <c r="ES76" s="394"/>
      <c r="ET76" s="394"/>
      <c r="EU76" s="394"/>
      <c r="EV76" s="394"/>
      <c r="EW76" s="394"/>
      <c r="EX76" s="394"/>
      <c r="EY76" s="394"/>
      <c r="EZ76" s="394"/>
      <c r="FA76" s="394"/>
      <c r="FB76" s="394"/>
      <c r="FC76" s="394"/>
      <c r="FD76" s="394"/>
      <c r="FE76" s="394"/>
      <c r="FF76" s="394"/>
      <c r="FG76" s="394"/>
      <c r="FH76" s="394"/>
      <c r="FI76" s="394"/>
      <c r="FJ76" s="394"/>
      <c r="FK76" s="394"/>
      <c r="FL76" s="394"/>
      <c r="FM76" s="394"/>
      <c r="FN76" s="394"/>
      <c r="FO76" s="394"/>
      <c r="FP76" s="394"/>
      <c r="FQ76" s="394"/>
      <c r="FR76" s="394"/>
      <c r="FS76" s="394"/>
      <c r="FT76" s="394"/>
      <c r="FU76" s="394"/>
      <c r="FV76" s="394"/>
      <c r="FW76" s="394"/>
      <c r="FX76" s="394"/>
      <c r="FY76" s="394"/>
      <c r="FZ76" s="394"/>
      <c r="GA76" s="394"/>
      <c r="GB76" s="394"/>
      <c r="GC76" s="394"/>
      <c r="GD76" s="394"/>
      <c r="GE76" s="394"/>
      <c r="GF76" s="394"/>
      <c r="GG76" s="394"/>
      <c r="GH76" s="394"/>
      <c r="GI76" s="394"/>
      <c r="GJ76" s="394"/>
      <c r="GK76" s="394"/>
      <c r="GL76" s="394"/>
      <c r="GM76" s="394"/>
      <c r="GN76" s="394"/>
      <c r="GO76" s="394"/>
      <c r="GP76" s="394"/>
      <c r="GQ76" s="394"/>
      <c r="GR76" s="394"/>
      <c r="GS76" s="394"/>
      <c r="GT76" s="394"/>
      <c r="GU76" s="394"/>
      <c r="GV76" s="394"/>
      <c r="GW76" s="394"/>
      <c r="GX76" s="394"/>
      <c r="GY76" s="394"/>
      <c r="GZ76" s="394"/>
      <c r="HA76" s="394"/>
      <c r="HB76" s="394"/>
      <c r="HC76" s="394"/>
      <c r="HD76" s="394"/>
      <c r="HE76" s="394"/>
      <c r="HF76" s="394"/>
      <c r="HG76" s="394"/>
      <c r="HH76" s="394"/>
      <c r="HI76" s="394"/>
    </row>
    <row r="77" spans="1:217" s="399" customFormat="1" ht="18" hidden="1" customHeight="1">
      <c r="A77" s="394"/>
      <c r="B77" s="395"/>
      <c r="C77" s="396"/>
      <c r="D77" s="464"/>
      <c r="E77" s="465"/>
      <c r="F77" s="466"/>
      <c r="G77" s="467"/>
      <c r="H77" s="468"/>
      <c r="I77" s="469"/>
      <c r="J77" s="420"/>
      <c r="K77" s="400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  <c r="AU77" s="394"/>
      <c r="AV77" s="394"/>
      <c r="AW77" s="394"/>
      <c r="AX77" s="394"/>
      <c r="AY77" s="394"/>
      <c r="AZ77" s="394"/>
      <c r="BA77" s="394"/>
      <c r="BB77" s="394"/>
      <c r="BC77" s="394"/>
      <c r="BD77" s="394"/>
      <c r="BE77" s="394"/>
      <c r="BF77" s="394"/>
      <c r="BG77" s="394"/>
      <c r="BH77" s="394"/>
      <c r="BI77" s="394"/>
      <c r="BJ77" s="394"/>
      <c r="BK77" s="394"/>
      <c r="BL77" s="394"/>
      <c r="BM77" s="394"/>
      <c r="BN77" s="394"/>
      <c r="BO77" s="394"/>
      <c r="BP77" s="394"/>
      <c r="BQ77" s="394"/>
      <c r="BR77" s="394"/>
      <c r="BS77" s="394"/>
      <c r="BT77" s="394"/>
      <c r="BU77" s="394"/>
      <c r="BV77" s="394"/>
      <c r="BW77" s="394"/>
      <c r="BX77" s="394"/>
      <c r="BY77" s="394"/>
      <c r="BZ77" s="394"/>
      <c r="CA77" s="394"/>
      <c r="CB77" s="394"/>
      <c r="CC77" s="394"/>
      <c r="CD77" s="394"/>
      <c r="CE77" s="394"/>
      <c r="CF77" s="394"/>
      <c r="CG77" s="394"/>
      <c r="CH77" s="394"/>
      <c r="CI77" s="394"/>
      <c r="CJ77" s="394"/>
      <c r="CK77" s="394"/>
      <c r="CL77" s="394"/>
      <c r="CM77" s="394"/>
      <c r="CN77" s="394"/>
      <c r="CO77" s="394"/>
      <c r="CP77" s="394"/>
      <c r="CQ77" s="394"/>
      <c r="CR77" s="394"/>
      <c r="CS77" s="394"/>
      <c r="CT77" s="394"/>
      <c r="CU77" s="394"/>
      <c r="CV77" s="394"/>
      <c r="CW77" s="394"/>
      <c r="CX77" s="394"/>
      <c r="CY77" s="394"/>
      <c r="CZ77" s="394"/>
      <c r="DA77" s="394"/>
      <c r="DB77" s="394"/>
      <c r="DC77" s="394"/>
      <c r="DD77" s="394"/>
      <c r="DE77" s="394"/>
      <c r="DF77" s="394"/>
      <c r="DG77" s="394"/>
      <c r="DH77" s="394"/>
      <c r="DI77" s="394"/>
      <c r="DJ77" s="394"/>
      <c r="DK77" s="394"/>
      <c r="DL77" s="394"/>
      <c r="DM77" s="394"/>
      <c r="DN77" s="394"/>
      <c r="DO77" s="394"/>
      <c r="DP77" s="394"/>
      <c r="DQ77" s="394"/>
      <c r="DR77" s="394"/>
      <c r="DS77" s="394"/>
      <c r="DT77" s="394"/>
      <c r="DU77" s="394"/>
      <c r="DV77" s="394"/>
      <c r="DW77" s="394"/>
      <c r="DX77" s="394"/>
      <c r="DY77" s="394"/>
      <c r="DZ77" s="394"/>
      <c r="EA77" s="394"/>
      <c r="EB77" s="394"/>
      <c r="EC77" s="394"/>
      <c r="ED77" s="394"/>
      <c r="EE77" s="394"/>
      <c r="EF77" s="394"/>
      <c r="EG77" s="394"/>
      <c r="EH77" s="394"/>
      <c r="EI77" s="394"/>
      <c r="EJ77" s="394"/>
      <c r="EK77" s="394"/>
      <c r="EL77" s="394"/>
      <c r="EM77" s="394"/>
      <c r="EN77" s="394"/>
      <c r="EO77" s="394"/>
      <c r="EP77" s="394"/>
      <c r="EQ77" s="394"/>
      <c r="ER77" s="394"/>
      <c r="ES77" s="394"/>
      <c r="ET77" s="394"/>
      <c r="EU77" s="394"/>
      <c r="EV77" s="394"/>
      <c r="EW77" s="394"/>
      <c r="EX77" s="394"/>
      <c r="EY77" s="394"/>
      <c r="EZ77" s="394"/>
      <c r="FA77" s="394"/>
      <c r="FB77" s="394"/>
      <c r="FC77" s="394"/>
      <c r="FD77" s="394"/>
      <c r="FE77" s="394"/>
      <c r="FF77" s="394"/>
      <c r="FG77" s="394"/>
      <c r="FH77" s="394"/>
      <c r="FI77" s="394"/>
      <c r="FJ77" s="394"/>
      <c r="FK77" s="394"/>
      <c r="FL77" s="394"/>
      <c r="FM77" s="394"/>
      <c r="FN77" s="394"/>
      <c r="FO77" s="394"/>
      <c r="FP77" s="394"/>
      <c r="FQ77" s="394"/>
      <c r="FR77" s="394"/>
      <c r="FS77" s="394"/>
      <c r="FT77" s="394"/>
      <c r="FU77" s="394"/>
      <c r="FV77" s="394"/>
      <c r="FW77" s="394"/>
      <c r="FX77" s="394"/>
      <c r="FY77" s="394"/>
      <c r="FZ77" s="394"/>
      <c r="GA77" s="394"/>
      <c r="GB77" s="394"/>
      <c r="GC77" s="394"/>
      <c r="GD77" s="394"/>
      <c r="GE77" s="394"/>
      <c r="GF77" s="394"/>
      <c r="GG77" s="394"/>
      <c r="GH77" s="394"/>
      <c r="GI77" s="394"/>
      <c r="GJ77" s="394"/>
      <c r="GK77" s="394"/>
      <c r="GL77" s="394"/>
      <c r="GM77" s="394"/>
      <c r="GN77" s="394"/>
      <c r="GO77" s="394"/>
      <c r="GP77" s="394"/>
      <c r="GQ77" s="394"/>
      <c r="GR77" s="394"/>
      <c r="GS77" s="394"/>
      <c r="GT77" s="394"/>
      <c r="GU77" s="394"/>
      <c r="GV77" s="394"/>
      <c r="GW77" s="394"/>
      <c r="GX77" s="394"/>
      <c r="GY77" s="394"/>
      <c r="GZ77" s="394"/>
      <c r="HA77" s="394"/>
      <c r="HB77" s="394"/>
      <c r="HC77" s="394"/>
      <c r="HD77" s="394"/>
      <c r="HE77" s="394"/>
      <c r="HF77" s="394"/>
      <c r="HG77" s="394"/>
      <c r="HH77" s="394"/>
      <c r="HI77" s="394"/>
    </row>
    <row r="78" spans="1:217" s="399" customFormat="1" ht="18" customHeight="1">
      <c r="A78" s="394"/>
      <c r="B78" s="395">
        <v>31</v>
      </c>
      <c r="C78" s="396" t="s">
        <v>99</v>
      </c>
      <c r="D78" s="464">
        <v>4281</v>
      </c>
      <c r="E78" s="465">
        <v>531.0695328194347</v>
      </c>
      <c r="F78" s="466">
        <v>375</v>
      </c>
      <c r="G78" s="467">
        <v>809.15488000000005</v>
      </c>
      <c r="H78" s="468">
        <v>144857</v>
      </c>
      <c r="I78" s="469">
        <v>1441.2593315476636</v>
      </c>
      <c r="J78" s="420"/>
      <c r="K78" s="400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94"/>
      <c r="AS78" s="394"/>
      <c r="AT78" s="394"/>
      <c r="AU78" s="394"/>
      <c r="AV78" s="394"/>
      <c r="AW78" s="394"/>
      <c r="AX78" s="394"/>
      <c r="AY78" s="394"/>
      <c r="AZ78" s="394"/>
      <c r="BA78" s="394"/>
      <c r="BB78" s="394"/>
      <c r="BC78" s="394"/>
      <c r="BD78" s="394"/>
      <c r="BE78" s="394"/>
      <c r="BF78" s="394"/>
      <c r="BG78" s="394"/>
      <c r="BH78" s="394"/>
      <c r="BI78" s="394"/>
      <c r="BJ78" s="394"/>
      <c r="BK78" s="394"/>
      <c r="BL78" s="394"/>
      <c r="BM78" s="394"/>
      <c r="BN78" s="394"/>
      <c r="BO78" s="394"/>
      <c r="BP78" s="394"/>
      <c r="BQ78" s="394"/>
      <c r="BR78" s="394"/>
      <c r="BS78" s="394"/>
      <c r="BT78" s="394"/>
      <c r="BU78" s="394"/>
      <c r="BV78" s="394"/>
      <c r="BW78" s="394"/>
      <c r="BX78" s="394"/>
      <c r="BY78" s="394"/>
      <c r="BZ78" s="394"/>
      <c r="CA78" s="394"/>
      <c r="CB78" s="394"/>
      <c r="CC78" s="394"/>
      <c r="CD78" s="394"/>
      <c r="CE78" s="394"/>
      <c r="CF78" s="394"/>
      <c r="CG78" s="394"/>
      <c r="CH78" s="394"/>
      <c r="CI78" s="394"/>
      <c r="CJ78" s="394"/>
      <c r="CK78" s="394"/>
      <c r="CL78" s="394"/>
      <c r="CM78" s="394"/>
      <c r="CN78" s="394"/>
      <c r="CO78" s="394"/>
      <c r="CP78" s="394"/>
      <c r="CQ78" s="394"/>
      <c r="CR78" s="394"/>
      <c r="CS78" s="394"/>
      <c r="CT78" s="394"/>
      <c r="CU78" s="394"/>
      <c r="CV78" s="394"/>
      <c r="CW78" s="394"/>
      <c r="CX78" s="394"/>
      <c r="CY78" s="394"/>
      <c r="CZ78" s="394"/>
      <c r="DA78" s="394"/>
      <c r="DB78" s="394"/>
      <c r="DC78" s="394"/>
      <c r="DD78" s="394"/>
      <c r="DE78" s="394"/>
      <c r="DF78" s="394"/>
      <c r="DG78" s="394"/>
      <c r="DH78" s="394"/>
      <c r="DI78" s="394"/>
      <c r="DJ78" s="394"/>
      <c r="DK78" s="394"/>
      <c r="DL78" s="394"/>
      <c r="DM78" s="394"/>
      <c r="DN78" s="394"/>
      <c r="DO78" s="394"/>
      <c r="DP78" s="394"/>
      <c r="DQ78" s="394"/>
      <c r="DR78" s="394"/>
      <c r="DS78" s="394"/>
      <c r="DT78" s="394"/>
      <c r="DU78" s="394"/>
      <c r="DV78" s="394"/>
      <c r="DW78" s="394"/>
      <c r="DX78" s="394"/>
      <c r="DY78" s="394"/>
      <c r="DZ78" s="394"/>
      <c r="EA78" s="394"/>
      <c r="EB78" s="394"/>
      <c r="EC78" s="394"/>
      <c r="ED78" s="394"/>
      <c r="EE78" s="394"/>
      <c r="EF78" s="394"/>
      <c r="EG78" s="394"/>
      <c r="EH78" s="394"/>
      <c r="EI78" s="394"/>
      <c r="EJ78" s="394"/>
      <c r="EK78" s="394"/>
      <c r="EL78" s="394"/>
      <c r="EM78" s="394"/>
      <c r="EN78" s="394"/>
      <c r="EO78" s="394"/>
      <c r="EP78" s="394"/>
      <c r="EQ78" s="394"/>
      <c r="ER78" s="394"/>
      <c r="ES78" s="394"/>
      <c r="ET78" s="394"/>
      <c r="EU78" s="394"/>
      <c r="EV78" s="394"/>
      <c r="EW78" s="394"/>
      <c r="EX78" s="394"/>
      <c r="EY78" s="394"/>
      <c r="EZ78" s="394"/>
      <c r="FA78" s="394"/>
      <c r="FB78" s="394"/>
      <c r="FC78" s="394"/>
      <c r="FD78" s="394"/>
      <c r="FE78" s="394"/>
      <c r="FF78" s="394"/>
      <c r="FG78" s="394"/>
      <c r="FH78" s="394"/>
      <c r="FI78" s="394"/>
      <c r="FJ78" s="394"/>
      <c r="FK78" s="394"/>
      <c r="FL78" s="394"/>
      <c r="FM78" s="394"/>
      <c r="FN78" s="394"/>
      <c r="FO78" s="394"/>
      <c r="FP78" s="394"/>
      <c r="FQ78" s="394"/>
      <c r="FR78" s="394"/>
      <c r="FS78" s="394"/>
      <c r="FT78" s="394"/>
      <c r="FU78" s="394"/>
      <c r="FV78" s="394"/>
      <c r="FW78" s="394"/>
      <c r="FX78" s="394"/>
      <c r="FY78" s="394"/>
      <c r="FZ78" s="394"/>
      <c r="GA78" s="394"/>
      <c r="GB78" s="394"/>
      <c r="GC78" s="394"/>
      <c r="GD78" s="394"/>
      <c r="GE78" s="394"/>
      <c r="GF78" s="394"/>
      <c r="GG78" s="394"/>
      <c r="GH78" s="394"/>
      <c r="GI78" s="394"/>
      <c r="GJ78" s="394"/>
      <c r="GK78" s="394"/>
      <c r="GL78" s="394"/>
      <c r="GM78" s="394"/>
      <c r="GN78" s="394"/>
      <c r="GO78" s="394"/>
      <c r="GP78" s="394"/>
      <c r="GQ78" s="394"/>
      <c r="GR78" s="394"/>
      <c r="GS78" s="394"/>
      <c r="GT78" s="394"/>
      <c r="GU78" s="394"/>
      <c r="GV78" s="394"/>
      <c r="GW78" s="394"/>
      <c r="GX78" s="394"/>
      <c r="GY78" s="394"/>
      <c r="GZ78" s="394"/>
      <c r="HA78" s="394"/>
      <c r="HB78" s="394"/>
      <c r="HC78" s="394"/>
      <c r="HD78" s="394"/>
      <c r="HE78" s="394"/>
      <c r="HF78" s="394"/>
      <c r="HG78" s="394"/>
      <c r="HH78" s="394"/>
      <c r="HI78" s="394"/>
    </row>
    <row r="79" spans="1:217" s="399" customFormat="1" ht="18" hidden="1" customHeight="1">
      <c r="A79" s="394"/>
      <c r="B79" s="395"/>
      <c r="C79" s="396"/>
      <c r="D79" s="464"/>
      <c r="E79" s="465"/>
      <c r="F79" s="466"/>
      <c r="G79" s="467"/>
      <c r="H79" s="468"/>
      <c r="I79" s="469"/>
      <c r="J79" s="420"/>
      <c r="K79" s="400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  <c r="AU79" s="394"/>
      <c r="AV79" s="394"/>
      <c r="AW79" s="394"/>
      <c r="AX79" s="394"/>
      <c r="AY79" s="394"/>
      <c r="AZ79" s="394"/>
      <c r="BA79" s="394"/>
      <c r="BB79" s="394"/>
      <c r="BC79" s="394"/>
      <c r="BD79" s="394"/>
      <c r="BE79" s="394"/>
      <c r="BF79" s="394"/>
      <c r="BG79" s="394"/>
      <c r="BH79" s="394"/>
      <c r="BI79" s="394"/>
      <c r="BJ79" s="394"/>
      <c r="BK79" s="394"/>
      <c r="BL79" s="394"/>
      <c r="BM79" s="394"/>
      <c r="BN79" s="394"/>
      <c r="BO79" s="394"/>
      <c r="BP79" s="394"/>
      <c r="BQ79" s="394"/>
      <c r="BR79" s="394"/>
      <c r="BS79" s="394"/>
      <c r="BT79" s="394"/>
      <c r="BU79" s="394"/>
      <c r="BV79" s="394"/>
      <c r="BW79" s="394"/>
      <c r="BX79" s="394"/>
      <c r="BY79" s="394"/>
      <c r="BZ79" s="394"/>
      <c r="CA79" s="394"/>
      <c r="CB79" s="394"/>
      <c r="CC79" s="394"/>
      <c r="CD79" s="394"/>
      <c r="CE79" s="394"/>
      <c r="CF79" s="394"/>
      <c r="CG79" s="394"/>
      <c r="CH79" s="394"/>
      <c r="CI79" s="394"/>
      <c r="CJ79" s="394"/>
      <c r="CK79" s="394"/>
      <c r="CL79" s="394"/>
      <c r="CM79" s="394"/>
      <c r="CN79" s="394"/>
      <c r="CO79" s="394"/>
      <c r="CP79" s="394"/>
      <c r="CQ79" s="394"/>
      <c r="CR79" s="394"/>
      <c r="CS79" s="394"/>
      <c r="CT79" s="394"/>
      <c r="CU79" s="394"/>
      <c r="CV79" s="394"/>
      <c r="CW79" s="394"/>
      <c r="CX79" s="394"/>
      <c r="CY79" s="394"/>
      <c r="CZ79" s="394"/>
      <c r="DA79" s="394"/>
      <c r="DB79" s="394"/>
      <c r="DC79" s="394"/>
      <c r="DD79" s="394"/>
      <c r="DE79" s="394"/>
      <c r="DF79" s="394"/>
      <c r="DG79" s="394"/>
      <c r="DH79" s="394"/>
      <c r="DI79" s="394"/>
      <c r="DJ79" s="394"/>
      <c r="DK79" s="394"/>
      <c r="DL79" s="394"/>
      <c r="DM79" s="394"/>
      <c r="DN79" s="394"/>
      <c r="DO79" s="394"/>
      <c r="DP79" s="394"/>
      <c r="DQ79" s="394"/>
      <c r="DR79" s="394"/>
      <c r="DS79" s="394"/>
      <c r="DT79" s="394"/>
      <c r="DU79" s="394"/>
      <c r="DV79" s="394"/>
      <c r="DW79" s="394"/>
      <c r="DX79" s="394"/>
      <c r="DY79" s="394"/>
      <c r="DZ79" s="394"/>
      <c r="EA79" s="394"/>
      <c r="EB79" s="394"/>
      <c r="EC79" s="394"/>
      <c r="ED79" s="394"/>
      <c r="EE79" s="394"/>
      <c r="EF79" s="394"/>
      <c r="EG79" s="394"/>
      <c r="EH79" s="394"/>
      <c r="EI79" s="394"/>
      <c r="EJ79" s="394"/>
      <c r="EK79" s="394"/>
      <c r="EL79" s="394"/>
      <c r="EM79" s="394"/>
      <c r="EN79" s="394"/>
      <c r="EO79" s="394"/>
      <c r="EP79" s="394"/>
      <c r="EQ79" s="394"/>
      <c r="ER79" s="394"/>
      <c r="ES79" s="394"/>
      <c r="ET79" s="394"/>
      <c r="EU79" s="394"/>
      <c r="EV79" s="394"/>
      <c r="EW79" s="394"/>
      <c r="EX79" s="394"/>
      <c r="EY79" s="394"/>
      <c r="EZ79" s="394"/>
      <c r="FA79" s="394"/>
      <c r="FB79" s="394"/>
      <c r="FC79" s="394"/>
      <c r="FD79" s="394"/>
      <c r="FE79" s="394"/>
      <c r="FF79" s="394"/>
      <c r="FG79" s="394"/>
      <c r="FH79" s="394"/>
      <c r="FI79" s="394"/>
      <c r="FJ79" s="394"/>
      <c r="FK79" s="394"/>
      <c r="FL79" s="394"/>
      <c r="FM79" s="394"/>
      <c r="FN79" s="394"/>
      <c r="FO79" s="394"/>
      <c r="FP79" s="394"/>
      <c r="FQ79" s="394"/>
      <c r="FR79" s="394"/>
      <c r="FS79" s="394"/>
      <c r="FT79" s="394"/>
      <c r="FU79" s="394"/>
      <c r="FV79" s="394"/>
      <c r="FW79" s="394"/>
      <c r="FX79" s="394"/>
      <c r="FY79" s="394"/>
      <c r="FZ79" s="394"/>
      <c r="GA79" s="394"/>
      <c r="GB79" s="394"/>
      <c r="GC79" s="394"/>
      <c r="GD79" s="394"/>
      <c r="GE79" s="394"/>
      <c r="GF79" s="394"/>
      <c r="GG79" s="394"/>
      <c r="GH79" s="394"/>
      <c r="GI79" s="394"/>
      <c r="GJ79" s="394"/>
      <c r="GK79" s="394"/>
      <c r="GL79" s="394"/>
      <c r="GM79" s="394"/>
      <c r="GN79" s="394"/>
      <c r="GO79" s="394"/>
      <c r="GP79" s="394"/>
      <c r="GQ79" s="394"/>
      <c r="GR79" s="394"/>
      <c r="GS79" s="394"/>
      <c r="GT79" s="394"/>
      <c r="GU79" s="394"/>
      <c r="GV79" s="394"/>
      <c r="GW79" s="394"/>
      <c r="GX79" s="394"/>
      <c r="GY79" s="394"/>
      <c r="GZ79" s="394"/>
      <c r="HA79" s="394"/>
      <c r="HB79" s="394"/>
      <c r="HC79" s="394"/>
      <c r="HD79" s="394"/>
      <c r="HE79" s="394"/>
      <c r="HF79" s="394"/>
      <c r="HG79" s="394"/>
      <c r="HH79" s="394"/>
      <c r="HI79" s="394"/>
    </row>
    <row r="80" spans="1:217" s="399" customFormat="1" ht="18" customHeight="1">
      <c r="A80" s="394"/>
      <c r="B80" s="395"/>
      <c r="C80" s="396" t="s">
        <v>100</v>
      </c>
      <c r="D80" s="464">
        <v>15939</v>
      </c>
      <c r="E80" s="465">
        <v>606.71381579772878</v>
      </c>
      <c r="F80" s="466">
        <v>2248</v>
      </c>
      <c r="G80" s="467">
        <v>937.16536032028466</v>
      </c>
      <c r="H80" s="468">
        <v>578589</v>
      </c>
      <c r="I80" s="469">
        <v>1553.8764299010181</v>
      </c>
      <c r="J80" s="420"/>
      <c r="K80" s="400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94"/>
      <c r="AS80" s="394"/>
      <c r="AT80" s="394"/>
      <c r="AU80" s="394"/>
      <c r="AV80" s="394"/>
      <c r="AW80" s="394"/>
      <c r="AX80" s="394"/>
      <c r="AY80" s="394"/>
      <c r="AZ80" s="394"/>
      <c r="BA80" s="394"/>
      <c r="BB80" s="394"/>
      <c r="BC80" s="394"/>
      <c r="BD80" s="394"/>
      <c r="BE80" s="394"/>
      <c r="BF80" s="394"/>
      <c r="BG80" s="394"/>
      <c r="BH80" s="394"/>
      <c r="BI80" s="394"/>
      <c r="BJ80" s="394"/>
      <c r="BK80" s="394"/>
      <c r="BL80" s="394"/>
      <c r="BM80" s="394"/>
      <c r="BN80" s="394"/>
      <c r="BO80" s="394"/>
      <c r="BP80" s="394"/>
      <c r="BQ80" s="394"/>
      <c r="BR80" s="394"/>
      <c r="BS80" s="394"/>
      <c r="BT80" s="394"/>
      <c r="BU80" s="394"/>
      <c r="BV80" s="394"/>
      <c r="BW80" s="394"/>
      <c r="BX80" s="394"/>
      <c r="BY80" s="394"/>
      <c r="BZ80" s="394"/>
      <c r="CA80" s="394"/>
      <c r="CB80" s="394"/>
      <c r="CC80" s="394"/>
      <c r="CD80" s="394"/>
      <c r="CE80" s="394"/>
      <c r="CF80" s="394"/>
      <c r="CG80" s="394"/>
      <c r="CH80" s="394"/>
      <c r="CI80" s="394"/>
      <c r="CJ80" s="394"/>
      <c r="CK80" s="394"/>
      <c r="CL80" s="394"/>
      <c r="CM80" s="394"/>
      <c r="CN80" s="394"/>
      <c r="CO80" s="394"/>
      <c r="CP80" s="394"/>
      <c r="CQ80" s="394"/>
      <c r="CR80" s="394"/>
      <c r="CS80" s="394"/>
      <c r="CT80" s="394"/>
      <c r="CU80" s="394"/>
      <c r="CV80" s="394"/>
      <c r="CW80" s="394"/>
      <c r="CX80" s="394"/>
      <c r="CY80" s="394"/>
      <c r="CZ80" s="394"/>
      <c r="DA80" s="394"/>
      <c r="DB80" s="394"/>
      <c r="DC80" s="394"/>
      <c r="DD80" s="394"/>
      <c r="DE80" s="394"/>
      <c r="DF80" s="394"/>
      <c r="DG80" s="394"/>
      <c r="DH80" s="394"/>
      <c r="DI80" s="394"/>
      <c r="DJ80" s="394"/>
      <c r="DK80" s="394"/>
      <c r="DL80" s="394"/>
      <c r="DM80" s="394"/>
      <c r="DN80" s="394"/>
      <c r="DO80" s="394"/>
      <c r="DP80" s="394"/>
      <c r="DQ80" s="394"/>
      <c r="DR80" s="394"/>
      <c r="DS80" s="394"/>
      <c r="DT80" s="394"/>
      <c r="DU80" s="394"/>
      <c r="DV80" s="394"/>
      <c r="DW80" s="394"/>
      <c r="DX80" s="394"/>
      <c r="DY80" s="394"/>
      <c r="DZ80" s="394"/>
      <c r="EA80" s="394"/>
      <c r="EB80" s="394"/>
      <c r="EC80" s="394"/>
      <c r="ED80" s="394"/>
      <c r="EE80" s="394"/>
      <c r="EF80" s="394"/>
      <c r="EG80" s="394"/>
      <c r="EH80" s="394"/>
      <c r="EI80" s="394"/>
      <c r="EJ80" s="394"/>
      <c r="EK80" s="394"/>
      <c r="EL80" s="394"/>
      <c r="EM80" s="394"/>
      <c r="EN80" s="394"/>
      <c r="EO80" s="394"/>
      <c r="EP80" s="394"/>
      <c r="EQ80" s="394"/>
      <c r="ER80" s="394"/>
      <c r="ES80" s="394"/>
      <c r="ET80" s="394"/>
      <c r="EU80" s="394"/>
      <c r="EV80" s="394"/>
      <c r="EW80" s="394"/>
      <c r="EX80" s="394"/>
      <c r="EY80" s="394"/>
      <c r="EZ80" s="394"/>
      <c r="FA80" s="394"/>
      <c r="FB80" s="394"/>
      <c r="FC80" s="394"/>
      <c r="FD80" s="394"/>
      <c r="FE80" s="394"/>
      <c r="FF80" s="394"/>
      <c r="FG80" s="394"/>
      <c r="FH80" s="394"/>
      <c r="FI80" s="394"/>
      <c r="FJ80" s="394"/>
      <c r="FK80" s="394"/>
      <c r="FL80" s="394"/>
      <c r="FM80" s="394"/>
      <c r="FN80" s="394"/>
      <c r="FO80" s="394"/>
      <c r="FP80" s="394"/>
      <c r="FQ80" s="394"/>
      <c r="FR80" s="394"/>
      <c r="FS80" s="394"/>
      <c r="FT80" s="394"/>
      <c r="FU80" s="394"/>
      <c r="FV80" s="394"/>
      <c r="FW80" s="394"/>
      <c r="FX80" s="394"/>
      <c r="FY80" s="394"/>
      <c r="FZ80" s="394"/>
      <c r="GA80" s="394"/>
      <c r="GB80" s="394"/>
      <c r="GC80" s="394"/>
      <c r="GD80" s="394"/>
      <c r="GE80" s="394"/>
      <c r="GF80" s="394"/>
      <c r="GG80" s="394"/>
      <c r="GH80" s="394"/>
      <c r="GI80" s="394"/>
      <c r="GJ80" s="394"/>
      <c r="GK80" s="394"/>
      <c r="GL80" s="394"/>
      <c r="GM80" s="394"/>
      <c r="GN80" s="394"/>
      <c r="GO80" s="394"/>
      <c r="GP80" s="394"/>
      <c r="GQ80" s="394"/>
      <c r="GR80" s="394"/>
      <c r="GS80" s="394"/>
      <c r="GT80" s="394"/>
      <c r="GU80" s="394"/>
      <c r="GV80" s="394"/>
      <c r="GW80" s="394"/>
      <c r="GX80" s="394"/>
      <c r="GY80" s="394"/>
      <c r="GZ80" s="394"/>
      <c r="HA80" s="394"/>
      <c r="HB80" s="394"/>
      <c r="HC80" s="394"/>
      <c r="HD80" s="394"/>
      <c r="HE80" s="394"/>
      <c r="HF80" s="394"/>
      <c r="HG80" s="394"/>
      <c r="HH80" s="394"/>
      <c r="HI80" s="394"/>
    </row>
    <row r="81" spans="1:217" s="400" customFormat="1" ht="18" customHeight="1">
      <c r="B81" s="395">
        <v>1</v>
      </c>
      <c r="C81" s="401" t="s">
        <v>202</v>
      </c>
      <c r="D81" s="402">
        <v>2068</v>
      </c>
      <c r="E81" s="403">
        <v>563.41585106382979</v>
      </c>
      <c r="F81" s="402">
        <v>151</v>
      </c>
      <c r="G81" s="403">
        <v>873.30847682119202</v>
      </c>
      <c r="H81" s="402">
        <v>82730</v>
      </c>
      <c r="I81" s="403">
        <v>1577.7188632902219</v>
      </c>
      <c r="J81" s="420"/>
    </row>
    <row r="82" spans="1:217" s="400" customFormat="1" ht="18" customHeight="1">
      <c r="B82" s="395">
        <v>20</v>
      </c>
      <c r="C82" s="401" t="s">
        <v>204</v>
      </c>
      <c r="D82" s="402">
        <v>4861</v>
      </c>
      <c r="E82" s="403">
        <v>589.4611767126105</v>
      </c>
      <c r="F82" s="402">
        <v>522</v>
      </c>
      <c r="G82" s="403">
        <v>934.62107279693475</v>
      </c>
      <c r="H82" s="402">
        <v>194863</v>
      </c>
      <c r="I82" s="403">
        <v>1524.6075822500934</v>
      </c>
      <c r="J82" s="420"/>
    </row>
    <row r="83" spans="1:217" s="400" customFormat="1" ht="18" customHeight="1">
      <c r="B83" s="395">
        <v>48</v>
      </c>
      <c r="C83" s="401" t="s">
        <v>211</v>
      </c>
      <c r="D83" s="402">
        <v>9010</v>
      </c>
      <c r="E83" s="403">
        <v>625.95968368479464</v>
      </c>
      <c r="F83" s="402">
        <v>1575</v>
      </c>
      <c r="G83" s="403">
        <v>944.13076190476204</v>
      </c>
      <c r="H83" s="402">
        <v>300996</v>
      </c>
      <c r="I83" s="403">
        <v>1566.2717140427121</v>
      </c>
      <c r="J83" s="420"/>
    </row>
    <row r="84" spans="1:217" s="400" customFormat="1" ht="18" hidden="1" customHeight="1">
      <c r="B84" s="395"/>
      <c r="C84" s="401"/>
      <c r="D84" s="402"/>
      <c r="E84" s="403"/>
      <c r="F84" s="402"/>
      <c r="G84" s="403"/>
      <c r="H84" s="402"/>
      <c r="I84" s="403"/>
      <c r="J84" s="420"/>
    </row>
    <row r="85" spans="1:217" s="399" customFormat="1" ht="18" customHeight="1">
      <c r="A85" s="394"/>
      <c r="B85" s="395">
        <v>26</v>
      </c>
      <c r="C85" s="396" t="s">
        <v>101</v>
      </c>
      <c r="D85" s="464">
        <v>2008</v>
      </c>
      <c r="E85" s="465">
        <v>486.79705179282871</v>
      </c>
      <c r="F85" s="466">
        <v>176</v>
      </c>
      <c r="G85" s="467">
        <v>728.26625000000001</v>
      </c>
      <c r="H85" s="468">
        <v>73688</v>
      </c>
      <c r="I85" s="469">
        <v>1243.9098777277159</v>
      </c>
      <c r="J85" s="420"/>
      <c r="K85" s="400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394"/>
      <c r="AE85" s="394"/>
      <c r="AF85" s="394"/>
      <c r="AG85" s="394"/>
      <c r="AH85" s="394"/>
      <c r="AI85" s="394"/>
      <c r="AJ85" s="394"/>
      <c r="AK85" s="394"/>
      <c r="AL85" s="394"/>
      <c r="AM85" s="394"/>
      <c r="AN85" s="394"/>
      <c r="AO85" s="394"/>
      <c r="AP85" s="394"/>
      <c r="AQ85" s="394"/>
      <c r="AR85" s="394"/>
      <c r="AS85" s="394"/>
      <c r="AT85" s="394"/>
      <c r="AU85" s="394"/>
      <c r="AV85" s="394"/>
      <c r="AW85" s="394"/>
      <c r="AX85" s="394"/>
      <c r="AY85" s="394"/>
      <c r="AZ85" s="394"/>
      <c r="BA85" s="394"/>
      <c r="BB85" s="394"/>
      <c r="BC85" s="394"/>
      <c r="BD85" s="394"/>
      <c r="BE85" s="394"/>
      <c r="BF85" s="394"/>
      <c r="BG85" s="394"/>
      <c r="BH85" s="394"/>
      <c r="BI85" s="394"/>
      <c r="BJ85" s="394"/>
      <c r="BK85" s="394"/>
      <c r="BL85" s="394"/>
      <c r="BM85" s="394"/>
      <c r="BN85" s="394"/>
      <c r="BO85" s="394"/>
      <c r="BP85" s="394"/>
      <c r="BQ85" s="394"/>
      <c r="BR85" s="394"/>
      <c r="BS85" s="394"/>
      <c r="BT85" s="394"/>
      <c r="BU85" s="394"/>
      <c r="BV85" s="394"/>
      <c r="BW85" s="394"/>
      <c r="BX85" s="394"/>
      <c r="BY85" s="394"/>
      <c r="BZ85" s="394"/>
      <c r="CA85" s="394"/>
      <c r="CB85" s="394"/>
      <c r="CC85" s="394"/>
      <c r="CD85" s="394"/>
      <c r="CE85" s="394"/>
      <c r="CF85" s="394"/>
      <c r="CG85" s="394"/>
      <c r="CH85" s="394"/>
      <c r="CI85" s="394"/>
      <c r="CJ85" s="394"/>
      <c r="CK85" s="394"/>
      <c r="CL85" s="394"/>
      <c r="CM85" s="394"/>
      <c r="CN85" s="394"/>
      <c r="CO85" s="394"/>
      <c r="CP85" s="394"/>
      <c r="CQ85" s="394"/>
      <c r="CR85" s="394"/>
      <c r="CS85" s="394"/>
      <c r="CT85" s="394"/>
      <c r="CU85" s="394"/>
      <c r="CV85" s="394"/>
      <c r="CW85" s="394"/>
      <c r="CX85" s="394"/>
      <c r="CY85" s="394"/>
      <c r="CZ85" s="394"/>
      <c r="DA85" s="394"/>
      <c r="DB85" s="394"/>
      <c r="DC85" s="394"/>
      <c r="DD85" s="394"/>
      <c r="DE85" s="394"/>
      <c r="DF85" s="394"/>
      <c r="DG85" s="394"/>
      <c r="DH85" s="394"/>
      <c r="DI85" s="394"/>
      <c r="DJ85" s="394"/>
      <c r="DK85" s="394"/>
      <c r="DL85" s="394"/>
      <c r="DM85" s="394"/>
      <c r="DN85" s="394"/>
      <c r="DO85" s="394"/>
      <c r="DP85" s="394"/>
      <c r="DQ85" s="394"/>
      <c r="DR85" s="394"/>
      <c r="DS85" s="394"/>
      <c r="DT85" s="394"/>
      <c r="DU85" s="394"/>
      <c r="DV85" s="394"/>
      <c r="DW85" s="394"/>
      <c r="DX85" s="394"/>
      <c r="DY85" s="394"/>
      <c r="DZ85" s="394"/>
      <c r="EA85" s="394"/>
      <c r="EB85" s="394"/>
      <c r="EC85" s="394"/>
      <c r="ED85" s="394"/>
      <c r="EE85" s="394"/>
      <c r="EF85" s="394"/>
      <c r="EG85" s="394"/>
      <c r="EH85" s="394"/>
      <c r="EI85" s="394"/>
      <c r="EJ85" s="394"/>
      <c r="EK85" s="394"/>
      <c r="EL85" s="394"/>
      <c r="EM85" s="394"/>
      <c r="EN85" s="394"/>
      <c r="EO85" s="394"/>
      <c r="EP85" s="394"/>
      <c r="EQ85" s="394"/>
      <c r="ER85" s="394"/>
      <c r="ES85" s="394"/>
      <c r="ET85" s="394"/>
      <c r="EU85" s="394"/>
      <c r="EV85" s="394"/>
      <c r="EW85" s="394"/>
      <c r="EX85" s="394"/>
      <c r="EY85" s="394"/>
      <c r="EZ85" s="394"/>
      <c r="FA85" s="394"/>
      <c r="FB85" s="394"/>
      <c r="FC85" s="394"/>
      <c r="FD85" s="394"/>
      <c r="FE85" s="394"/>
      <c r="FF85" s="394"/>
      <c r="FG85" s="394"/>
      <c r="FH85" s="394"/>
      <c r="FI85" s="394"/>
      <c r="FJ85" s="394"/>
      <c r="FK85" s="394"/>
      <c r="FL85" s="394"/>
      <c r="FM85" s="394"/>
      <c r="FN85" s="394"/>
      <c r="FO85" s="394"/>
      <c r="FP85" s="394"/>
      <c r="FQ85" s="394"/>
      <c r="FR85" s="394"/>
      <c r="FS85" s="394"/>
      <c r="FT85" s="394"/>
      <c r="FU85" s="394"/>
      <c r="FV85" s="394"/>
      <c r="FW85" s="394"/>
      <c r="FX85" s="394"/>
      <c r="FY85" s="394"/>
      <c r="FZ85" s="394"/>
      <c r="GA85" s="394"/>
      <c r="GB85" s="394"/>
      <c r="GC85" s="394"/>
      <c r="GD85" s="394"/>
      <c r="GE85" s="394"/>
      <c r="GF85" s="394"/>
      <c r="GG85" s="394"/>
      <c r="GH85" s="394"/>
      <c r="GI85" s="394"/>
      <c r="GJ85" s="394"/>
      <c r="GK85" s="394"/>
      <c r="GL85" s="394"/>
      <c r="GM85" s="394"/>
      <c r="GN85" s="394"/>
      <c r="GO85" s="394"/>
      <c r="GP85" s="394"/>
      <c r="GQ85" s="394"/>
      <c r="GR85" s="394"/>
      <c r="GS85" s="394"/>
      <c r="GT85" s="394"/>
      <c r="GU85" s="394"/>
      <c r="GV85" s="394"/>
      <c r="GW85" s="394"/>
      <c r="GX85" s="394"/>
      <c r="GY85" s="394"/>
      <c r="GZ85" s="394"/>
      <c r="HA85" s="394"/>
      <c r="HB85" s="394"/>
      <c r="HC85" s="394"/>
      <c r="HD85" s="394"/>
      <c r="HE85" s="394"/>
      <c r="HF85" s="394"/>
      <c r="HG85" s="394"/>
      <c r="HH85" s="394"/>
      <c r="HI85" s="394"/>
    </row>
    <row r="86" spans="1:217" s="399" customFormat="1" ht="18" hidden="1" customHeight="1">
      <c r="A86" s="394"/>
      <c r="B86" s="395"/>
      <c r="C86" s="396"/>
      <c r="D86" s="397"/>
      <c r="E86" s="398"/>
      <c r="F86" s="397"/>
      <c r="G86" s="398"/>
      <c r="H86" s="397"/>
      <c r="I86" s="398"/>
      <c r="J86" s="420"/>
      <c r="K86" s="400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94"/>
      <c r="AS86" s="394"/>
      <c r="AT86" s="394"/>
      <c r="AU86" s="394"/>
      <c r="AV86" s="394"/>
      <c r="AW86" s="394"/>
      <c r="AX86" s="394"/>
      <c r="AY86" s="394"/>
      <c r="AZ86" s="394"/>
      <c r="BA86" s="394"/>
      <c r="BB86" s="394"/>
      <c r="BC86" s="394"/>
      <c r="BD86" s="394"/>
      <c r="BE86" s="394"/>
      <c r="BF86" s="394"/>
      <c r="BG86" s="394"/>
      <c r="BH86" s="394"/>
      <c r="BI86" s="394"/>
      <c r="BJ86" s="394"/>
      <c r="BK86" s="394"/>
      <c r="BL86" s="394"/>
      <c r="BM86" s="394"/>
      <c r="BN86" s="394"/>
      <c r="BO86" s="394"/>
      <c r="BP86" s="394"/>
      <c r="BQ86" s="394"/>
      <c r="BR86" s="394"/>
      <c r="BS86" s="394"/>
      <c r="BT86" s="394"/>
      <c r="BU86" s="394"/>
      <c r="BV86" s="394"/>
      <c r="BW86" s="394"/>
      <c r="BX86" s="394"/>
      <c r="BY86" s="394"/>
      <c r="BZ86" s="394"/>
      <c r="CA86" s="394"/>
      <c r="CB86" s="394"/>
      <c r="CC86" s="394"/>
      <c r="CD86" s="394"/>
      <c r="CE86" s="394"/>
      <c r="CF86" s="394"/>
      <c r="CG86" s="394"/>
      <c r="CH86" s="394"/>
      <c r="CI86" s="394"/>
      <c r="CJ86" s="394"/>
      <c r="CK86" s="394"/>
      <c r="CL86" s="394"/>
      <c r="CM86" s="394"/>
      <c r="CN86" s="394"/>
      <c r="CO86" s="394"/>
      <c r="CP86" s="394"/>
      <c r="CQ86" s="394"/>
      <c r="CR86" s="394"/>
      <c r="CS86" s="394"/>
      <c r="CT86" s="394"/>
      <c r="CU86" s="394"/>
      <c r="CV86" s="394"/>
      <c r="CW86" s="394"/>
      <c r="CX86" s="394"/>
      <c r="CY86" s="394"/>
      <c r="CZ86" s="394"/>
      <c r="DA86" s="394"/>
      <c r="DB86" s="394"/>
      <c r="DC86" s="394"/>
      <c r="DD86" s="394"/>
      <c r="DE86" s="394"/>
      <c r="DF86" s="394"/>
      <c r="DG86" s="394"/>
      <c r="DH86" s="394"/>
      <c r="DI86" s="394"/>
      <c r="DJ86" s="394"/>
      <c r="DK86" s="394"/>
      <c r="DL86" s="394"/>
      <c r="DM86" s="394"/>
      <c r="DN86" s="394"/>
      <c r="DO86" s="394"/>
      <c r="DP86" s="394"/>
      <c r="DQ86" s="394"/>
      <c r="DR86" s="394"/>
      <c r="DS86" s="394"/>
      <c r="DT86" s="394"/>
      <c r="DU86" s="394"/>
      <c r="DV86" s="394"/>
      <c r="DW86" s="394"/>
      <c r="DX86" s="394"/>
      <c r="DY86" s="394"/>
      <c r="DZ86" s="394"/>
      <c r="EA86" s="394"/>
      <c r="EB86" s="394"/>
      <c r="EC86" s="394"/>
      <c r="ED86" s="394"/>
      <c r="EE86" s="394"/>
      <c r="EF86" s="394"/>
      <c r="EG86" s="394"/>
      <c r="EH86" s="394"/>
      <c r="EI86" s="394"/>
      <c r="EJ86" s="394"/>
      <c r="EK86" s="394"/>
      <c r="EL86" s="394"/>
      <c r="EM86" s="394"/>
      <c r="EN86" s="394"/>
      <c r="EO86" s="394"/>
      <c r="EP86" s="394"/>
      <c r="EQ86" s="394"/>
      <c r="ER86" s="394"/>
      <c r="ES86" s="394"/>
      <c r="ET86" s="394"/>
      <c r="EU86" s="394"/>
      <c r="EV86" s="394"/>
      <c r="EW86" s="394"/>
      <c r="EX86" s="394"/>
      <c r="EY86" s="394"/>
      <c r="EZ86" s="394"/>
      <c r="FA86" s="394"/>
      <c r="FB86" s="394"/>
      <c r="FC86" s="394"/>
      <c r="FD86" s="394"/>
      <c r="FE86" s="394"/>
      <c r="FF86" s="394"/>
      <c r="FG86" s="394"/>
      <c r="FH86" s="394"/>
      <c r="FI86" s="394"/>
      <c r="FJ86" s="394"/>
      <c r="FK86" s="394"/>
      <c r="FL86" s="394"/>
      <c r="FM86" s="394"/>
      <c r="FN86" s="394"/>
      <c r="FO86" s="394"/>
      <c r="FP86" s="394"/>
      <c r="FQ86" s="394"/>
      <c r="FR86" s="394"/>
      <c r="FS86" s="394"/>
      <c r="FT86" s="394"/>
      <c r="FU86" s="394"/>
      <c r="FV86" s="394"/>
      <c r="FW86" s="394"/>
      <c r="FX86" s="394"/>
      <c r="FY86" s="394"/>
      <c r="FZ86" s="394"/>
      <c r="GA86" s="394"/>
      <c r="GB86" s="394"/>
      <c r="GC86" s="394"/>
      <c r="GD86" s="394"/>
      <c r="GE86" s="394"/>
      <c r="GF86" s="394"/>
      <c r="GG86" s="394"/>
      <c r="GH86" s="394"/>
      <c r="GI86" s="394"/>
      <c r="GJ86" s="394"/>
      <c r="GK86" s="394"/>
      <c r="GL86" s="394"/>
      <c r="GM86" s="394"/>
      <c r="GN86" s="394"/>
      <c r="GO86" s="394"/>
      <c r="GP86" s="394"/>
      <c r="GQ86" s="394"/>
      <c r="GR86" s="394"/>
      <c r="GS86" s="394"/>
      <c r="GT86" s="394"/>
      <c r="GU86" s="394"/>
      <c r="GV86" s="394"/>
      <c r="GW86" s="394"/>
      <c r="GX86" s="394"/>
      <c r="GY86" s="394"/>
      <c r="GZ86" s="394"/>
      <c r="HA86" s="394"/>
      <c r="HB86" s="394"/>
      <c r="HC86" s="394"/>
      <c r="HD86" s="394"/>
      <c r="HE86" s="394"/>
      <c r="HF86" s="394"/>
      <c r="HG86" s="394"/>
      <c r="HH86" s="394"/>
      <c r="HI86" s="394"/>
    </row>
    <row r="87" spans="1:217" s="399" customFormat="1" ht="18" customHeight="1">
      <c r="A87" s="394"/>
      <c r="B87" s="395">
        <v>51</v>
      </c>
      <c r="C87" s="401" t="s">
        <v>102</v>
      </c>
      <c r="D87" s="402">
        <v>763</v>
      </c>
      <c r="E87" s="403">
        <v>417.24726081258194</v>
      </c>
      <c r="F87" s="402">
        <v>47</v>
      </c>
      <c r="G87" s="403">
        <v>854.74404255319155</v>
      </c>
      <c r="H87" s="402">
        <v>9166</v>
      </c>
      <c r="I87" s="403">
        <v>1279.9353218415883</v>
      </c>
      <c r="J87" s="420"/>
      <c r="K87" s="400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  <c r="AU87" s="394"/>
      <c r="AV87" s="394"/>
      <c r="AW87" s="394"/>
      <c r="AX87" s="394"/>
      <c r="AY87" s="394"/>
      <c r="AZ87" s="394"/>
      <c r="BA87" s="394"/>
      <c r="BB87" s="394"/>
      <c r="BC87" s="394"/>
      <c r="BD87" s="394"/>
      <c r="BE87" s="394"/>
      <c r="BF87" s="394"/>
      <c r="BG87" s="394"/>
      <c r="BH87" s="394"/>
      <c r="BI87" s="394"/>
      <c r="BJ87" s="394"/>
      <c r="BK87" s="394"/>
      <c r="BL87" s="394"/>
      <c r="BM87" s="394"/>
      <c r="BN87" s="394"/>
      <c r="BO87" s="394"/>
      <c r="BP87" s="394"/>
      <c r="BQ87" s="394"/>
      <c r="BR87" s="394"/>
      <c r="BS87" s="394"/>
      <c r="BT87" s="394"/>
      <c r="BU87" s="394"/>
      <c r="BV87" s="394"/>
      <c r="BW87" s="394"/>
      <c r="BX87" s="394"/>
      <c r="BY87" s="394"/>
      <c r="BZ87" s="394"/>
      <c r="CA87" s="394"/>
      <c r="CB87" s="394"/>
      <c r="CC87" s="394"/>
      <c r="CD87" s="394"/>
      <c r="CE87" s="394"/>
      <c r="CF87" s="394"/>
      <c r="CG87" s="394"/>
      <c r="CH87" s="394"/>
      <c r="CI87" s="394"/>
      <c r="CJ87" s="394"/>
      <c r="CK87" s="394"/>
      <c r="CL87" s="394"/>
      <c r="CM87" s="394"/>
      <c r="CN87" s="394"/>
      <c r="CO87" s="394"/>
      <c r="CP87" s="394"/>
      <c r="CQ87" s="394"/>
      <c r="CR87" s="394"/>
      <c r="CS87" s="394"/>
      <c r="CT87" s="394"/>
      <c r="CU87" s="394"/>
      <c r="CV87" s="394"/>
      <c r="CW87" s="394"/>
      <c r="CX87" s="394"/>
      <c r="CY87" s="394"/>
      <c r="CZ87" s="394"/>
      <c r="DA87" s="394"/>
      <c r="DB87" s="394"/>
      <c r="DC87" s="394"/>
      <c r="DD87" s="394"/>
      <c r="DE87" s="394"/>
      <c r="DF87" s="394"/>
      <c r="DG87" s="394"/>
      <c r="DH87" s="394"/>
      <c r="DI87" s="394"/>
      <c r="DJ87" s="394"/>
      <c r="DK87" s="394"/>
      <c r="DL87" s="394"/>
      <c r="DM87" s="394"/>
      <c r="DN87" s="394"/>
      <c r="DO87" s="394"/>
      <c r="DP87" s="394"/>
      <c r="DQ87" s="394"/>
      <c r="DR87" s="394"/>
      <c r="DS87" s="394"/>
      <c r="DT87" s="394"/>
      <c r="DU87" s="394"/>
      <c r="DV87" s="394"/>
      <c r="DW87" s="394"/>
      <c r="DX87" s="394"/>
      <c r="DY87" s="394"/>
      <c r="DZ87" s="394"/>
      <c r="EA87" s="394"/>
      <c r="EB87" s="394"/>
      <c r="EC87" s="394"/>
      <c r="ED87" s="394"/>
      <c r="EE87" s="394"/>
      <c r="EF87" s="394"/>
      <c r="EG87" s="394"/>
      <c r="EH87" s="394"/>
      <c r="EI87" s="394"/>
      <c r="EJ87" s="394"/>
      <c r="EK87" s="394"/>
      <c r="EL87" s="394"/>
      <c r="EM87" s="394"/>
      <c r="EN87" s="394"/>
      <c r="EO87" s="394"/>
      <c r="EP87" s="394"/>
      <c r="EQ87" s="394"/>
      <c r="ER87" s="394"/>
      <c r="ES87" s="394"/>
      <c r="ET87" s="394"/>
      <c r="EU87" s="394"/>
      <c r="EV87" s="394"/>
      <c r="EW87" s="394"/>
      <c r="EX87" s="394"/>
      <c r="EY87" s="394"/>
      <c r="EZ87" s="394"/>
      <c r="FA87" s="394"/>
      <c r="FB87" s="394"/>
      <c r="FC87" s="394"/>
      <c r="FD87" s="394"/>
      <c r="FE87" s="394"/>
      <c r="FF87" s="394"/>
      <c r="FG87" s="394"/>
      <c r="FH87" s="394"/>
      <c r="FI87" s="394"/>
      <c r="FJ87" s="394"/>
      <c r="FK87" s="394"/>
      <c r="FL87" s="394"/>
      <c r="FM87" s="394"/>
      <c r="FN87" s="394"/>
      <c r="FO87" s="394"/>
      <c r="FP87" s="394"/>
      <c r="FQ87" s="394"/>
      <c r="FR87" s="394"/>
      <c r="FS87" s="394"/>
      <c r="FT87" s="394"/>
      <c r="FU87" s="394"/>
      <c r="FV87" s="394"/>
      <c r="FW87" s="394"/>
      <c r="FX87" s="394"/>
      <c r="FY87" s="394"/>
      <c r="FZ87" s="394"/>
      <c r="GA87" s="394"/>
      <c r="GB87" s="394"/>
      <c r="GC87" s="394"/>
      <c r="GD87" s="394"/>
      <c r="GE87" s="394"/>
      <c r="GF87" s="394"/>
      <c r="GG87" s="394"/>
      <c r="GH87" s="394"/>
      <c r="GI87" s="394"/>
      <c r="GJ87" s="394"/>
      <c r="GK87" s="394"/>
      <c r="GL87" s="394"/>
      <c r="GM87" s="394"/>
      <c r="GN87" s="394"/>
      <c r="GO87" s="394"/>
      <c r="GP87" s="394"/>
      <c r="GQ87" s="394"/>
      <c r="GR87" s="394"/>
      <c r="GS87" s="394"/>
      <c r="GT87" s="394"/>
      <c r="GU87" s="394"/>
      <c r="GV87" s="394"/>
      <c r="GW87" s="394"/>
      <c r="GX87" s="394"/>
      <c r="GY87" s="394"/>
      <c r="GZ87" s="394"/>
      <c r="HA87" s="394"/>
      <c r="HB87" s="394"/>
      <c r="HC87" s="394"/>
      <c r="HD87" s="394"/>
      <c r="HE87" s="394"/>
      <c r="HF87" s="394"/>
      <c r="HG87" s="394"/>
      <c r="HH87" s="394"/>
      <c r="HI87" s="394"/>
    </row>
    <row r="88" spans="1:217" s="399" customFormat="1" ht="18" customHeight="1">
      <c r="A88" s="394"/>
      <c r="B88" s="395">
        <v>52</v>
      </c>
      <c r="C88" s="401" t="s">
        <v>103</v>
      </c>
      <c r="D88" s="404">
        <v>796</v>
      </c>
      <c r="E88" s="405">
        <v>382.84648241206037</v>
      </c>
      <c r="F88" s="404">
        <v>24</v>
      </c>
      <c r="G88" s="405">
        <v>792.46624999999995</v>
      </c>
      <c r="H88" s="404">
        <v>8784</v>
      </c>
      <c r="I88" s="405">
        <v>1222.9302857468124</v>
      </c>
      <c r="J88" s="420"/>
      <c r="K88" s="400"/>
      <c r="L88" s="394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4"/>
      <c r="AE88" s="394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94"/>
      <c r="AS88" s="394"/>
      <c r="AT88" s="394"/>
      <c r="AU88" s="394"/>
      <c r="AV88" s="394"/>
      <c r="AW88" s="394"/>
      <c r="AX88" s="394"/>
      <c r="AY88" s="394"/>
      <c r="AZ88" s="394"/>
      <c r="BA88" s="394"/>
      <c r="BB88" s="394"/>
      <c r="BC88" s="394"/>
      <c r="BD88" s="394"/>
      <c r="BE88" s="394"/>
      <c r="BF88" s="394"/>
      <c r="BG88" s="394"/>
      <c r="BH88" s="394"/>
      <c r="BI88" s="394"/>
      <c r="BJ88" s="394"/>
      <c r="BK88" s="394"/>
      <c r="BL88" s="394"/>
      <c r="BM88" s="394"/>
      <c r="BN88" s="394"/>
      <c r="BO88" s="394"/>
      <c r="BP88" s="394"/>
      <c r="BQ88" s="394"/>
      <c r="BR88" s="394"/>
      <c r="BS88" s="394"/>
      <c r="BT88" s="394"/>
      <c r="BU88" s="394"/>
      <c r="BV88" s="394"/>
      <c r="BW88" s="394"/>
      <c r="BX88" s="394"/>
      <c r="BY88" s="394"/>
      <c r="BZ88" s="394"/>
      <c r="CA88" s="394"/>
      <c r="CB88" s="394"/>
      <c r="CC88" s="394"/>
      <c r="CD88" s="394"/>
      <c r="CE88" s="394"/>
      <c r="CF88" s="394"/>
      <c r="CG88" s="394"/>
      <c r="CH88" s="394"/>
      <c r="CI88" s="394"/>
      <c r="CJ88" s="394"/>
      <c r="CK88" s="394"/>
      <c r="CL88" s="394"/>
      <c r="CM88" s="394"/>
      <c r="CN88" s="394"/>
      <c r="CO88" s="394"/>
      <c r="CP88" s="394"/>
      <c r="CQ88" s="394"/>
      <c r="CR88" s="394"/>
      <c r="CS88" s="394"/>
      <c r="CT88" s="394"/>
      <c r="CU88" s="394"/>
      <c r="CV88" s="394"/>
      <c r="CW88" s="394"/>
      <c r="CX88" s="394"/>
      <c r="CY88" s="394"/>
      <c r="CZ88" s="394"/>
      <c r="DA88" s="394"/>
      <c r="DB88" s="394"/>
      <c r="DC88" s="394"/>
      <c r="DD88" s="394"/>
      <c r="DE88" s="394"/>
      <c r="DF88" s="394"/>
      <c r="DG88" s="394"/>
      <c r="DH88" s="394"/>
      <c r="DI88" s="394"/>
      <c r="DJ88" s="394"/>
      <c r="DK88" s="394"/>
      <c r="DL88" s="394"/>
      <c r="DM88" s="394"/>
      <c r="DN88" s="394"/>
      <c r="DO88" s="394"/>
      <c r="DP88" s="394"/>
      <c r="DQ88" s="394"/>
      <c r="DR88" s="394"/>
      <c r="DS88" s="394"/>
      <c r="DT88" s="394"/>
      <c r="DU88" s="394"/>
      <c r="DV88" s="394"/>
      <c r="DW88" s="394"/>
      <c r="DX88" s="394"/>
      <c r="DY88" s="394"/>
      <c r="DZ88" s="394"/>
      <c r="EA88" s="394"/>
      <c r="EB88" s="394"/>
      <c r="EC88" s="394"/>
      <c r="ED88" s="394"/>
      <c r="EE88" s="394"/>
      <c r="EF88" s="394"/>
      <c r="EG88" s="394"/>
      <c r="EH88" s="394"/>
      <c r="EI88" s="394"/>
      <c r="EJ88" s="394"/>
      <c r="EK88" s="394"/>
      <c r="EL88" s="394"/>
      <c r="EM88" s="394"/>
      <c r="EN88" s="394"/>
      <c r="EO88" s="394"/>
      <c r="EP88" s="394"/>
      <c r="EQ88" s="394"/>
      <c r="ER88" s="394"/>
      <c r="ES88" s="394"/>
      <c r="ET88" s="394"/>
      <c r="EU88" s="394"/>
      <c r="EV88" s="394"/>
      <c r="EW88" s="394"/>
      <c r="EX88" s="394"/>
      <c r="EY88" s="394"/>
      <c r="EZ88" s="394"/>
      <c r="FA88" s="394"/>
      <c r="FB88" s="394"/>
      <c r="FC88" s="394"/>
      <c r="FD88" s="394"/>
      <c r="FE88" s="394"/>
      <c r="FF88" s="394"/>
      <c r="FG88" s="394"/>
      <c r="FH88" s="394"/>
      <c r="FI88" s="394"/>
      <c r="FJ88" s="394"/>
      <c r="FK88" s="394"/>
      <c r="FL88" s="394"/>
      <c r="FM88" s="394"/>
      <c r="FN88" s="394"/>
      <c r="FO88" s="394"/>
      <c r="FP88" s="394"/>
      <c r="FQ88" s="394"/>
      <c r="FR88" s="394"/>
      <c r="FS88" s="394"/>
      <c r="FT88" s="394"/>
      <c r="FU88" s="394"/>
      <c r="FV88" s="394"/>
      <c r="FW88" s="394"/>
      <c r="FX88" s="394"/>
      <c r="FY88" s="394"/>
      <c r="FZ88" s="394"/>
      <c r="GA88" s="394"/>
      <c r="GB88" s="394"/>
      <c r="GC88" s="394"/>
      <c r="GD88" s="394"/>
      <c r="GE88" s="394"/>
      <c r="GF88" s="394"/>
      <c r="GG88" s="394"/>
      <c r="GH88" s="394"/>
      <c r="GI88" s="394"/>
      <c r="GJ88" s="394"/>
      <c r="GK88" s="394"/>
      <c r="GL88" s="394"/>
      <c r="GM88" s="394"/>
      <c r="GN88" s="394"/>
      <c r="GO88" s="394"/>
      <c r="GP88" s="394"/>
      <c r="GQ88" s="394"/>
      <c r="GR88" s="394"/>
      <c r="GS88" s="394"/>
      <c r="GT88" s="394"/>
      <c r="GU88" s="394"/>
      <c r="GV88" s="394"/>
      <c r="GW88" s="394"/>
      <c r="GX88" s="394"/>
      <c r="GY88" s="394"/>
      <c r="GZ88" s="394"/>
      <c r="HA88" s="394"/>
      <c r="HB88" s="394"/>
      <c r="HC88" s="394"/>
      <c r="HD88" s="394"/>
      <c r="HE88" s="394"/>
      <c r="HF88" s="394"/>
      <c r="HG88" s="394"/>
      <c r="HH88" s="394"/>
      <c r="HI88" s="394"/>
    </row>
    <row r="89" spans="1:217" s="399" customFormat="1" ht="18" hidden="1" customHeight="1">
      <c r="A89" s="394"/>
      <c r="B89" s="395"/>
      <c r="C89" s="401"/>
      <c r="D89" s="406"/>
      <c r="E89" s="407"/>
      <c r="F89" s="406"/>
      <c r="G89" s="407"/>
      <c r="H89" s="406"/>
      <c r="I89" s="407"/>
      <c r="J89" s="420"/>
      <c r="K89" s="400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94"/>
      <c r="AV89" s="394"/>
      <c r="AW89" s="394"/>
      <c r="AX89" s="394"/>
      <c r="AY89" s="394"/>
      <c r="AZ89" s="394"/>
      <c r="BA89" s="394"/>
      <c r="BB89" s="394"/>
      <c r="BC89" s="394"/>
      <c r="BD89" s="394"/>
      <c r="BE89" s="394"/>
      <c r="BF89" s="394"/>
      <c r="BG89" s="394"/>
      <c r="BH89" s="394"/>
      <c r="BI89" s="394"/>
      <c r="BJ89" s="394"/>
      <c r="BK89" s="394"/>
      <c r="BL89" s="394"/>
      <c r="BM89" s="394"/>
      <c r="BN89" s="394"/>
      <c r="BO89" s="394"/>
      <c r="BP89" s="394"/>
      <c r="BQ89" s="394"/>
      <c r="BR89" s="394"/>
      <c r="BS89" s="394"/>
      <c r="BT89" s="394"/>
      <c r="BU89" s="394"/>
      <c r="BV89" s="394"/>
      <c r="BW89" s="394"/>
      <c r="BX89" s="394"/>
      <c r="BY89" s="394"/>
      <c r="BZ89" s="394"/>
      <c r="CA89" s="394"/>
      <c r="CB89" s="394"/>
      <c r="CC89" s="394"/>
      <c r="CD89" s="394"/>
      <c r="CE89" s="394"/>
      <c r="CF89" s="394"/>
      <c r="CG89" s="394"/>
      <c r="CH89" s="394"/>
      <c r="CI89" s="394"/>
      <c r="CJ89" s="394"/>
      <c r="CK89" s="394"/>
      <c r="CL89" s="394"/>
      <c r="CM89" s="394"/>
      <c r="CN89" s="394"/>
      <c r="CO89" s="394"/>
      <c r="CP89" s="394"/>
      <c r="CQ89" s="394"/>
      <c r="CR89" s="394"/>
      <c r="CS89" s="394"/>
      <c r="CT89" s="394"/>
      <c r="CU89" s="394"/>
      <c r="CV89" s="394"/>
      <c r="CW89" s="394"/>
      <c r="CX89" s="394"/>
      <c r="CY89" s="394"/>
      <c r="CZ89" s="394"/>
      <c r="DA89" s="394"/>
      <c r="DB89" s="394"/>
      <c r="DC89" s="394"/>
      <c r="DD89" s="394"/>
      <c r="DE89" s="394"/>
      <c r="DF89" s="394"/>
      <c r="DG89" s="394"/>
      <c r="DH89" s="394"/>
      <c r="DI89" s="394"/>
      <c r="DJ89" s="394"/>
      <c r="DK89" s="394"/>
      <c r="DL89" s="394"/>
      <c r="DM89" s="394"/>
      <c r="DN89" s="394"/>
      <c r="DO89" s="394"/>
      <c r="DP89" s="394"/>
      <c r="DQ89" s="394"/>
      <c r="DR89" s="394"/>
      <c r="DS89" s="394"/>
      <c r="DT89" s="394"/>
      <c r="DU89" s="394"/>
      <c r="DV89" s="394"/>
      <c r="DW89" s="394"/>
      <c r="DX89" s="394"/>
      <c r="DY89" s="394"/>
      <c r="DZ89" s="394"/>
      <c r="EA89" s="394"/>
      <c r="EB89" s="394"/>
      <c r="EC89" s="394"/>
      <c r="ED89" s="394"/>
      <c r="EE89" s="394"/>
      <c r="EF89" s="394"/>
      <c r="EG89" s="394"/>
      <c r="EH89" s="394"/>
      <c r="EI89" s="394"/>
      <c r="EJ89" s="394"/>
      <c r="EK89" s="394"/>
      <c r="EL89" s="394"/>
      <c r="EM89" s="394"/>
      <c r="EN89" s="394"/>
      <c r="EO89" s="394"/>
      <c r="EP89" s="394"/>
      <c r="EQ89" s="394"/>
      <c r="ER89" s="394"/>
      <c r="ES89" s="394"/>
      <c r="ET89" s="394"/>
      <c r="EU89" s="394"/>
      <c r="EV89" s="394"/>
      <c r="EW89" s="394"/>
      <c r="EX89" s="394"/>
      <c r="EY89" s="394"/>
      <c r="EZ89" s="394"/>
      <c r="FA89" s="394"/>
      <c r="FB89" s="394"/>
      <c r="FC89" s="394"/>
      <c r="FD89" s="394"/>
      <c r="FE89" s="394"/>
      <c r="FF89" s="394"/>
      <c r="FG89" s="394"/>
      <c r="FH89" s="394"/>
      <c r="FI89" s="394"/>
      <c r="FJ89" s="394"/>
      <c r="FK89" s="394"/>
      <c r="FL89" s="394"/>
      <c r="FM89" s="394"/>
      <c r="FN89" s="394"/>
      <c r="FO89" s="394"/>
      <c r="FP89" s="394"/>
      <c r="FQ89" s="394"/>
      <c r="FR89" s="394"/>
      <c r="FS89" s="394"/>
      <c r="FT89" s="394"/>
      <c r="FU89" s="394"/>
      <c r="FV89" s="394"/>
      <c r="FW89" s="394"/>
      <c r="FX89" s="394"/>
      <c r="FY89" s="394"/>
      <c r="FZ89" s="394"/>
      <c r="GA89" s="394"/>
      <c r="GB89" s="394"/>
      <c r="GC89" s="394"/>
      <c r="GD89" s="394"/>
      <c r="GE89" s="394"/>
      <c r="GF89" s="394"/>
      <c r="GG89" s="394"/>
      <c r="GH89" s="394"/>
      <c r="GI89" s="394"/>
      <c r="GJ89" s="394"/>
      <c r="GK89" s="394"/>
      <c r="GL89" s="394"/>
      <c r="GM89" s="394"/>
      <c r="GN89" s="394"/>
      <c r="GO89" s="394"/>
      <c r="GP89" s="394"/>
      <c r="GQ89" s="394"/>
      <c r="GR89" s="394"/>
      <c r="GS89" s="394"/>
      <c r="GT89" s="394"/>
      <c r="GU89" s="394"/>
      <c r="GV89" s="394"/>
      <c r="GW89" s="394"/>
      <c r="GX89" s="394"/>
      <c r="GY89" s="394"/>
      <c r="GZ89" s="394"/>
      <c r="HA89" s="394"/>
      <c r="HB89" s="394"/>
      <c r="HC89" s="394"/>
      <c r="HD89" s="394"/>
      <c r="HE89" s="394"/>
      <c r="HF89" s="394"/>
      <c r="HG89" s="394"/>
      <c r="HH89" s="394"/>
      <c r="HI89" s="394"/>
    </row>
    <row r="90" spans="1:217" s="399" customFormat="1" ht="18" customHeight="1">
      <c r="A90" s="408"/>
      <c r="B90" s="409"/>
      <c r="C90" s="410" t="s">
        <v>45</v>
      </c>
      <c r="D90" s="411">
        <v>341987</v>
      </c>
      <c r="E90" s="412">
        <v>502.45670157052825</v>
      </c>
      <c r="F90" s="470">
        <v>46196</v>
      </c>
      <c r="G90" s="471">
        <v>742.05715841198491</v>
      </c>
      <c r="H90" s="472">
        <v>10208300</v>
      </c>
      <c r="I90" s="473">
        <v>1256.6999198260232</v>
      </c>
      <c r="J90" s="420"/>
      <c r="K90" s="400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4"/>
      <c r="AE90" s="394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  <c r="AS90" s="394"/>
      <c r="AT90" s="394"/>
      <c r="AU90" s="394"/>
      <c r="AV90" s="394"/>
      <c r="AW90" s="394"/>
      <c r="AX90" s="394"/>
      <c r="AY90" s="394"/>
      <c r="AZ90" s="394"/>
      <c r="BA90" s="394"/>
      <c r="BB90" s="394"/>
      <c r="BC90" s="394"/>
      <c r="BD90" s="394"/>
      <c r="BE90" s="394"/>
      <c r="BF90" s="394"/>
      <c r="BG90" s="394"/>
      <c r="BH90" s="394"/>
      <c r="BI90" s="394"/>
      <c r="BJ90" s="394"/>
      <c r="BK90" s="394"/>
      <c r="BL90" s="394"/>
      <c r="BM90" s="394"/>
      <c r="BN90" s="394"/>
      <c r="BO90" s="394"/>
      <c r="BP90" s="394"/>
      <c r="BQ90" s="394"/>
      <c r="BR90" s="394"/>
      <c r="BS90" s="394"/>
      <c r="BT90" s="394"/>
      <c r="BU90" s="394"/>
      <c r="BV90" s="394"/>
      <c r="BW90" s="394"/>
      <c r="BX90" s="394"/>
      <c r="BY90" s="394"/>
      <c r="BZ90" s="394"/>
      <c r="CA90" s="394"/>
      <c r="CB90" s="394"/>
      <c r="CC90" s="394"/>
      <c r="CD90" s="394"/>
      <c r="CE90" s="394"/>
      <c r="CF90" s="394"/>
      <c r="CG90" s="394"/>
      <c r="CH90" s="394"/>
      <c r="CI90" s="394"/>
      <c r="CJ90" s="394"/>
      <c r="CK90" s="394"/>
      <c r="CL90" s="394"/>
      <c r="CM90" s="394"/>
      <c r="CN90" s="394"/>
      <c r="CO90" s="394"/>
      <c r="CP90" s="394"/>
      <c r="CQ90" s="394"/>
      <c r="CR90" s="394"/>
      <c r="CS90" s="394"/>
      <c r="CT90" s="394"/>
      <c r="CU90" s="394"/>
      <c r="CV90" s="394"/>
      <c r="CW90" s="394"/>
      <c r="CX90" s="394"/>
      <c r="CY90" s="394"/>
      <c r="CZ90" s="394"/>
      <c r="DA90" s="394"/>
      <c r="DB90" s="394"/>
      <c r="DC90" s="394"/>
      <c r="DD90" s="394"/>
      <c r="DE90" s="394"/>
      <c r="DF90" s="394"/>
      <c r="DG90" s="394"/>
      <c r="DH90" s="394"/>
      <c r="DI90" s="394"/>
      <c r="DJ90" s="394"/>
      <c r="DK90" s="394"/>
      <c r="DL90" s="394"/>
      <c r="DM90" s="394"/>
      <c r="DN90" s="394"/>
      <c r="DO90" s="394"/>
      <c r="DP90" s="394"/>
      <c r="DQ90" s="394"/>
      <c r="DR90" s="394"/>
      <c r="DS90" s="394"/>
      <c r="DT90" s="394"/>
      <c r="DU90" s="394"/>
      <c r="DV90" s="394"/>
      <c r="DW90" s="394"/>
      <c r="DX90" s="394"/>
      <c r="DY90" s="394"/>
      <c r="DZ90" s="394"/>
      <c r="EA90" s="394"/>
      <c r="EB90" s="394"/>
      <c r="EC90" s="394"/>
      <c r="ED90" s="394"/>
      <c r="EE90" s="394"/>
      <c r="EF90" s="394"/>
      <c r="EG90" s="394"/>
      <c r="EH90" s="394"/>
      <c r="EI90" s="394"/>
      <c r="EJ90" s="394"/>
      <c r="EK90" s="394"/>
      <c r="EL90" s="394"/>
      <c r="EM90" s="394"/>
      <c r="EN90" s="394"/>
      <c r="EO90" s="394"/>
      <c r="EP90" s="394"/>
      <c r="EQ90" s="394"/>
      <c r="ER90" s="394"/>
      <c r="ES90" s="394"/>
      <c r="ET90" s="394"/>
      <c r="EU90" s="394"/>
      <c r="EV90" s="394"/>
      <c r="EW90" s="394"/>
      <c r="EX90" s="394"/>
      <c r="EY90" s="394"/>
      <c r="EZ90" s="394"/>
      <c r="FA90" s="394"/>
      <c r="FB90" s="394"/>
      <c r="FC90" s="394"/>
      <c r="FD90" s="394"/>
      <c r="FE90" s="394"/>
      <c r="FF90" s="394"/>
      <c r="FG90" s="394"/>
      <c r="FH90" s="394"/>
      <c r="FI90" s="394"/>
      <c r="FJ90" s="394"/>
      <c r="FK90" s="394"/>
      <c r="FL90" s="394"/>
      <c r="FM90" s="394"/>
      <c r="FN90" s="394"/>
      <c r="FO90" s="394"/>
      <c r="FP90" s="394"/>
      <c r="FQ90" s="394"/>
      <c r="FR90" s="394"/>
      <c r="FS90" s="394"/>
      <c r="FT90" s="394"/>
      <c r="FU90" s="394"/>
      <c r="FV90" s="394"/>
      <c r="FW90" s="394"/>
      <c r="FX90" s="394"/>
      <c r="FY90" s="394"/>
      <c r="FZ90" s="394"/>
      <c r="GA90" s="394"/>
      <c r="GB90" s="394"/>
      <c r="GC90" s="394"/>
      <c r="GD90" s="394"/>
      <c r="GE90" s="394"/>
      <c r="GF90" s="394"/>
      <c r="GG90" s="394"/>
      <c r="GH90" s="394"/>
      <c r="GI90" s="394"/>
      <c r="GJ90" s="394"/>
      <c r="GK90" s="394"/>
      <c r="GL90" s="394"/>
      <c r="GM90" s="394"/>
      <c r="GN90" s="394"/>
      <c r="GO90" s="394"/>
      <c r="GP90" s="394"/>
      <c r="GQ90" s="394"/>
      <c r="GR90" s="394"/>
      <c r="GS90" s="394"/>
      <c r="GT90" s="394"/>
      <c r="GU90" s="394"/>
      <c r="GV90" s="394"/>
      <c r="GW90" s="394"/>
      <c r="GX90" s="394"/>
      <c r="GY90" s="394"/>
      <c r="GZ90" s="394"/>
      <c r="HA90" s="394"/>
      <c r="HB90" s="394"/>
      <c r="HC90" s="394"/>
      <c r="HD90" s="394"/>
      <c r="HE90" s="394"/>
      <c r="HF90" s="394"/>
      <c r="HG90" s="394"/>
      <c r="HH90" s="394"/>
      <c r="HI90" s="394"/>
    </row>
    <row r="91" spans="1:217" ht="18" customHeight="1">
      <c r="A91" s="387"/>
      <c r="B91" s="388"/>
      <c r="C91" s="387"/>
      <c r="D91" s="387"/>
      <c r="E91" s="387"/>
      <c r="F91" s="387"/>
      <c r="G91" s="387"/>
      <c r="H91" s="387"/>
      <c r="I91" s="387"/>
    </row>
    <row r="92" spans="1:217" ht="18" customHeight="1">
      <c r="A92" s="387"/>
      <c r="B92" s="413"/>
      <c r="C92" s="387"/>
      <c r="D92" s="414"/>
      <c r="E92" s="415"/>
      <c r="F92" s="414"/>
      <c r="G92" s="415"/>
      <c r="H92" s="414"/>
      <c r="I92" s="415"/>
    </row>
    <row r="93" spans="1:217" ht="18" customHeight="1">
      <c r="B93" s="416"/>
      <c r="D93" s="417"/>
      <c r="E93" s="418"/>
      <c r="F93" s="417"/>
      <c r="G93" s="418"/>
      <c r="H93" s="417"/>
      <c r="I93" s="418"/>
    </row>
    <row r="94" spans="1:217" ht="18" customHeight="1">
      <c r="B94" s="416"/>
      <c r="C94" s="419"/>
      <c r="D94" s="417"/>
      <c r="E94" s="418"/>
      <c r="F94" s="417"/>
      <c r="G94" s="418"/>
      <c r="H94" s="417"/>
      <c r="I94" s="418"/>
    </row>
    <row r="95" spans="1:217" ht="18" customHeight="1">
      <c r="B95" s="416"/>
      <c r="E95" s="418"/>
      <c r="G95" s="418"/>
      <c r="I95" s="418"/>
    </row>
    <row r="96" spans="1:217" ht="18" customHeight="1">
      <c r="B96" s="416"/>
      <c r="E96" s="418"/>
      <c r="G96" s="418"/>
      <c r="I96" s="418"/>
    </row>
    <row r="97" spans="2:9" ht="18" customHeight="1">
      <c r="B97" s="416"/>
      <c r="E97" s="418"/>
      <c r="G97" s="418"/>
      <c r="I97" s="418"/>
    </row>
    <row r="98" spans="2:9" ht="18" customHeight="1">
      <c r="B98" s="416"/>
      <c r="E98" s="418"/>
      <c r="G98" s="418"/>
      <c r="I98" s="418"/>
    </row>
    <row r="99" spans="2:9" ht="18" customHeight="1">
      <c r="B99" s="416"/>
      <c r="E99" s="418"/>
      <c r="G99" s="418"/>
      <c r="I99" s="418"/>
    </row>
    <row r="100" spans="2:9" ht="18" customHeight="1">
      <c r="B100" s="416"/>
      <c r="E100" s="418"/>
      <c r="G100" s="418"/>
      <c r="I100" s="418"/>
    </row>
    <row r="101" spans="2:9" ht="18" customHeight="1">
      <c r="B101" s="416"/>
    </row>
    <row r="102" spans="2:9" ht="18" customHeight="1">
      <c r="B102" s="416"/>
    </row>
    <row r="103" spans="2:9" ht="18" customHeight="1">
      <c r="B103" s="416"/>
    </row>
    <row r="104" spans="2:9" ht="18" customHeight="1">
      <c r="B104" s="416"/>
    </row>
    <row r="105" spans="2:9" ht="18" customHeight="1">
      <c r="B105" s="416"/>
    </row>
    <row r="106" spans="2:9" ht="18" customHeight="1">
      <c r="B106" s="416"/>
    </row>
    <row r="107" spans="2:9" ht="18" customHeight="1">
      <c r="B107" s="41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43E000A0-1B5A-4599-BCE6-28A11FF236DF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87" activePane="bottomLeft" state="frozen"/>
      <selection activeCell="U22" sqref="U22"/>
      <selection pane="bottomLeft" activeCell="Q105" sqref="Q105"/>
    </sheetView>
  </sheetViews>
  <sheetFormatPr baseColWidth="10" defaultColWidth="11.42578125" defaultRowHeight="15.75"/>
  <cols>
    <col min="1" max="1" width="2.7109375" style="85" customWidth="1"/>
    <col min="2" max="2" width="8" style="84" customWidth="1"/>
    <col min="3" max="3" width="24.7109375" style="85" customWidth="1"/>
    <col min="4" max="4" width="18.7109375" style="85" customWidth="1"/>
    <col min="5" max="5" width="13.85546875" style="85" customWidth="1"/>
    <col min="6" max="6" width="10.7109375" style="85" customWidth="1"/>
    <col min="7" max="7" width="18.7109375" style="85" customWidth="1"/>
    <col min="8" max="8" width="13.85546875" style="85" customWidth="1"/>
    <col min="9" max="9" width="10.7109375" style="85" customWidth="1"/>
    <col min="10" max="16384" width="11.42578125" style="85"/>
  </cols>
  <sheetData>
    <row r="1" spans="1:255" s="1" customFormat="1" ht="12.2" customHeight="1">
      <c r="B1" s="6"/>
    </row>
    <row r="2" spans="1:255" s="1" customFormat="1" ht="12.95" customHeight="1">
      <c r="B2" s="6"/>
    </row>
    <row r="3" spans="1:255" s="93" customFormat="1" ht="18.75">
      <c r="B3" s="522" t="s">
        <v>106</v>
      </c>
      <c r="C3" s="522"/>
      <c r="D3" s="522"/>
      <c r="E3" s="522"/>
      <c r="F3" s="522"/>
      <c r="G3" s="522"/>
      <c r="H3" s="522"/>
      <c r="I3" s="522"/>
    </row>
    <row r="4" spans="1:255" s="2" customFormat="1" ht="15.75" customHeight="1">
      <c r="B4" s="6"/>
      <c r="C4" s="92"/>
      <c r="D4" s="90"/>
      <c r="E4" s="91"/>
      <c r="F4" s="90"/>
      <c r="G4" s="90"/>
      <c r="H4" s="91"/>
      <c r="I4" s="90"/>
    </row>
    <row r="5" spans="1:255" s="93" customFormat="1" ht="18.75">
      <c r="B5" s="83" t="str">
        <f>'Pensiones - mínimos'!$B$3</f>
        <v xml:space="preserve">  1 de Agosto de 2024</v>
      </c>
      <c r="C5" s="83"/>
      <c r="D5" s="83"/>
      <c r="E5" s="83"/>
      <c r="F5" s="83"/>
      <c r="G5" s="83"/>
      <c r="H5" s="83"/>
      <c r="I5" s="83"/>
      <c r="K5" s="7" t="s">
        <v>168</v>
      </c>
    </row>
    <row r="6" spans="1:255" s="93" customFormat="1" ht="6" customHeight="1">
      <c r="B6" s="6"/>
      <c r="C6" s="83"/>
      <c r="D6" s="90"/>
      <c r="E6" s="91"/>
      <c r="F6" s="90"/>
      <c r="G6" s="90"/>
      <c r="H6" s="91"/>
      <c r="I6" s="90"/>
      <c r="K6" s="7"/>
    </row>
    <row r="7" spans="1:255" ht="24.75" customHeight="1">
      <c r="B7" s="520" t="s">
        <v>157</v>
      </c>
      <c r="C7" s="518" t="s">
        <v>47</v>
      </c>
      <c r="D7" s="515" t="s">
        <v>107</v>
      </c>
      <c r="E7" s="516"/>
      <c r="F7" s="517"/>
      <c r="G7" s="515" t="s">
        <v>199</v>
      </c>
      <c r="H7" s="516"/>
      <c r="I7" s="517"/>
    </row>
    <row r="8" spans="1:255" ht="69" customHeight="1">
      <c r="B8" s="521"/>
      <c r="C8" s="519"/>
      <c r="D8" s="230" t="s">
        <v>107</v>
      </c>
      <c r="E8" s="232" t="s">
        <v>198</v>
      </c>
      <c r="F8" s="230" t="s">
        <v>196</v>
      </c>
      <c r="G8" s="230" t="s">
        <v>197</v>
      </c>
      <c r="H8" s="232" t="s">
        <v>198</v>
      </c>
      <c r="I8" s="230" t="s">
        <v>196</v>
      </c>
    </row>
    <row r="9" spans="1:255" ht="29.25" hidden="1" customHeight="1">
      <c r="B9" s="94"/>
      <c r="C9" s="86"/>
      <c r="D9" s="86"/>
      <c r="E9" s="87"/>
      <c r="F9" s="86"/>
      <c r="G9" s="86"/>
      <c r="H9" s="87"/>
      <c r="I9" s="86"/>
    </row>
    <row r="10" spans="1:255" s="98" customFormat="1" ht="18" customHeight="1">
      <c r="A10" s="8"/>
      <c r="B10" s="95"/>
      <c r="C10" s="96" t="s">
        <v>52</v>
      </c>
      <c r="D10" s="97">
        <v>1669954</v>
      </c>
      <c r="E10" s="208">
        <v>0.16358786477670131</v>
      </c>
      <c r="F10" s="208">
        <v>1.7874242135181184E-2</v>
      </c>
      <c r="G10" s="135">
        <v>1125.4451654536588</v>
      </c>
      <c r="H10" s="208">
        <v>0.89555600959174464</v>
      </c>
      <c r="I10" s="208">
        <v>5.3327176877921989E-2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1" customFormat="1" ht="18" customHeight="1">
      <c r="B11" s="95">
        <v>4</v>
      </c>
      <c r="C11" s="99" t="s">
        <v>53</v>
      </c>
      <c r="D11" s="100">
        <v>115829</v>
      </c>
      <c r="E11" s="209">
        <v>1.1346551335677831E-2</v>
      </c>
      <c r="F11" s="209">
        <v>2.6789117696596865E-2</v>
      </c>
      <c r="G11" s="136">
        <v>1029.7698923412954</v>
      </c>
      <c r="H11" s="209">
        <v>0.81942385456971789</v>
      </c>
      <c r="I11" s="209">
        <v>5.6811005703609085E-2</v>
      </c>
    </row>
    <row r="12" spans="1:255" s="102" customFormat="1" ht="18" customHeight="1">
      <c r="B12" s="95">
        <v>11</v>
      </c>
      <c r="C12" s="99" t="s">
        <v>54</v>
      </c>
      <c r="D12" s="100">
        <v>231965</v>
      </c>
      <c r="E12" s="209">
        <v>2.2723176238942822E-2</v>
      </c>
      <c r="F12" s="209">
        <v>1.2244773279687982E-2</v>
      </c>
      <c r="G12" s="136">
        <v>1244.9214396999535</v>
      </c>
      <c r="H12" s="209">
        <v>0.99062745215444881</v>
      </c>
      <c r="I12" s="209">
        <v>5.203304927687058E-2</v>
      </c>
    </row>
    <row r="13" spans="1:255" s="102" customFormat="1" ht="18" customHeight="1">
      <c r="B13" s="95">
        <v>14</v>
      </c>
      <c r="C13" s="99" t="s">
        <v>55</v>
      </c>
      <c r="D13" s="100">
        <v>179806</v>
      </c>
      <c r="E13" s="209">
        <v>1.761370649373549E-2</v>
      </c>
      <c r="F13" s="209">
        <v>1.6576772165496356E-2</v>
      </c>
      <c r="G13" s="136">
        <v>1051.1572969756294</v>
      </c>
      <c r="H13" s="209">
        <v>0.83644255911240206</v>
      </c>
      <c r="I13" s="209">
        <v>5.5584065292849649E-2</v>
      </c>
    </row>
    <row r="14" spans="1:255" s="102" customFormat="1" ht="18" customHeight="1">
      <c r="B14" s="95">
        <v>18</v>
      </c>
      <c r="C14" s="99" t="s">
        <v>56</v>
      </c>
      <c r="D14" s="100">
        <v>199046</v>
      </c>
      <c r="E14" s="209">
        <v>1.9498447341868872E-2</v>
      </c>
      <c r="F14" s="209">
        <v>1.8544483220926944E-2</v>
      </c>
      <c r="G14" s="136">
        <v>1072.3009952473294</v>
      </c>
      <c r="H14" s="209">
        <v>0.85326733799408383</v>
      </c>
      <c r="I14" s="209">
        <v>5.5406449404120206E-2</v>
      </c>
    </row>
    <row r="15" spans="1:255" s="102" customFormat="1" ht="18" customHeight="1">
      <c r="B15" s="95">
        <v>21</v>
      </c>
      <c r="C15" s="99" t="s">
        <v>57</v>
      </c>
      <c r="D15" s="100">
        <v>104005</v>
      </c>
      <c r="E15" s="209">
        <v>1.0188278165806256E-2</v>
      </c>
      <c r="F15" s="209">
        <v>1.6984785074510178E-2</v>
      </c>
      <c r="G15" s="136">
        <v>1138.029755780972</v>
      </c>
      <c r="H15" s="209">
        <v>0.90557000746727201</v>
      </c>
      <c r="I15" s="209">
        <v>5.073135114454197E-2</v>
      </c>
    </row>
    <row r="16" spans="1:255" s="102" customFormat="1" ht="18" customHeight="1">
      <c r="B16" s="95">
        <v>23</v>
      </c>
      <c r="C16" s="99" t="s">
        <v>58</v>
      </c>
      <c r="D16" s="100">
        <v>148503</v>
      </c>
      <c r="E16" s="209">
        <v>1.4547280154384178E-2</v>
      </c>
      <c r="F16" s="209">
        <v>1.3935355245729308E-2</v>
      </c>
      <c r="G16" s="136">
        <v>1039.7395406826793</v>
      </c>
      <c r="H16" s="209">
        <v>0.8273570518144221</v>
      </c>
      <c r="I16" s="209">
        <v>5.6151642233309262E-2</v>
      </c>
    </row>
    <row r="17" spans="1:457" s="102" customFormat="1" ht="18" customHeight="1">
      <c r="B17" s="95">
        <v>29</v>
      </c>
      <c r="C17" s="99" t="s">
        <v>59</v>
      </c>
      <c r="D17" s="100">
        <v>289471</v>
      </c>
      <c r="E17" s="209">
        <v>2.8356435449585143E-2</v>
      </c>
      <c r="F17" s="209">
        <v>2.3187504197433206E-2</v>
      </c>
      <c r="G17" s="136">
        <v>1141.8229816458295</v>
      </c>
      <c r="H17" s="209">
        <v>0.90858840971669896</v>
      </c>
      <c r="I17" s="209">
        <v>5.215997016029883E-2</v>
      </c>
    </row>
    <row r="18" spans="1:457" s="102" customFormat="1" ht="18" customHeight="1">
      <c r="B18" s="95">
        <v>41</v>
      </c>
      <c r="C18" s="99" t="s">
        <v>60</v>
      </c>
      <c r="D18" s="100">
        <v>401329</v>
      </c>
      <c r="E18" s="209">
        <v>3.9313989596700724E-2</v>
      </c>
      <c r="F18" s="209">
        <v>1.6728059464033329E-2</v>
      </c>
      <c r="G18" s="136">
        <v>1160.2818592476492</v>
      </c>
      <c r="H18" s="209">
        <v>0.92327678305913952</v>
      </c>
      <c r="I18" s="209">
        <v>5.2353300602593134E-2</v>
      </c>
    </row>
    <row r="19" spans="1:457" s="102" customFormat="1" ht="18" hidden="1" customHeight="1">
      <c r="B19" s="95"/>
      <c r="C19" s="99"/>
      <c r="D19" s="100"/>
      <c r="E19" s="209"/>
      <c r="F19" s="209"/>
      <c r="G19" s="136"/>
      <c r="H19" s="209"/>
      <c r="I19" s="209"/>
    </row>
    <row r="20" spans="1:457" s="103" customFormat="1" ht="18" customHeight="1">
      <c r="A20" s="8"/>
      <c r="B20" s="95"/>
      <c r="C20" s="96" t="s">
        <v>61</v>
      </c>
      <c r="D20" s="97">
        <v>312888</v>
      </c>
      <c r="E20" s="208">
        <v>3.0650353144010267E-2</v>
      </c>
      <c r="F20" s="208">
        <v>9.5408332822466413E-3</v>
      </c>
      <c r="G20" s="135">
        <v>1330.4373366508144</v>
      </c>
      <c r="H20" s="208">
        <v>1.0586754368815423</v>
      </c>
      <c r="I20" s="208">
        <v>5.0453416809312923E-2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1" customFormat="1" ht="18" customHeight="1">
      <c r="B21" s="95">
        <v>22</v>
      </c>
      <c r="C21" s="99" t="s">
        <v>62</v>
      </c>
      <c r="D21" s="100">
        <v>54541</v>
      </c>
      <c r="E21" s="209">
        <v>5.3428092826425556E-3</v>
      </c>
      <c r="F21" s="209">
        <v>6.7558837101984182E-3</v>
      </c>
      <c r="G21" s="136">
        <v>1208.2393040098277</v>
      </c>
      <c r="H21" s="209">
        <v>0.96143819614239778</v>
      </c>
      <c r="I21" s="209">
        <v>5.40433975305048E-2</v>
      </c>
    </row>
    <row r="22" spans="1:457" s="102" customFormat="1" ht="18" customHeight="1">
      <c r="B22" s="95">
        <v>40</v>
      </c>
      <c r="C22" s="99" t="s">
        <v>63</v>
      </c>
      <c r="D22" s="100">
        <v>36012</v>
      </c>
      <c r="E22" s="209">
        <v>3.5277176415269926E-3</v>
      </c>
      <c r="F22" s="209">
        <v>3.7069037598596033E-3</v>
      </c>
      <c r="G22" s="136">
        <v>1219.3802854604035</v>
      </c>
      <c r="H22" s="209">
        <v>0.97030346403556211</v>
      </c>
      <c r="I22" s="209">
        <v>5.4724610501639237E-2</v>
      </c>
    </row>
    <row r="23" spans="1:457" s="102" customFormat="1" ht="18" customHeight="1">
      <c r="B23" s="95">
        <v>50</v>
      </c>
      <c r="C23" s="102" t="s">
        <v>64</v>
      </c>
      <c r="D23" s="104">
        <v>222335</v>
      </c>
      <c r="E23" s="210">
        <v>2.1779826219840717E-2</v>
      </c>
      <c r="F23" s="210">
        <v>1.1178977337329421E-2</v>
      </c>
      <c r="G23" s="137">
        <v>1378.401847077608</v>
      </c>
      <c r="H23" s="210">
        <v>1.0968424723608108</v>
      </c>
      <c r="I23" s="210">
        <v>4.8866648045737593E-2</v>
      </c>
    </row>
    <row r="24" spans="1:457" s="102" customFormat="1" ht="18" hidden="1" customHeight="1">
      <c r="B24" s="95"/>
      <c r="D24" s="104"/>
      <c r="E24" s="210"/>
      <c r="F24" s="210"/>
      <c r="G24" s="137"/>
      <c r="H24" s="210"/>
      <c r="I24" s="210"/>
    </row>
    <row r="25" spans="1:457" s="98" customFormat="1" ht="18" customHeight="1">
      <c r="A25" s="8"/>
      <c r="B25" s="95">
        <v>33</v>
      </c>
      <c r="C25" s="96" t="s">
        <v>65</v>
      </c>
      <c r="D25" s="97">
        <v>300596</v>
      </c>
      <c r="E25" s="208">
        <v>2.9446234926481393E-2</v>
      </c>
      <c r="F25" s="208">
        <v>2.0568106434117883E-3</v>
      </c>
      <c r="G25" s="135">
        <v>1466.9773711892374</v>
      </c>
      <c r="H25" s="208">
        <v>1.1673251092371557</v>
      </c>
      <c r="I25" s="208">
        <v>4.7493918022214476E-2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98" customFormat="1" ht="18" hidden="1" customHeight="1">
      <c r="A26" s="8"/>
      <c r="B26" s="95"/>
      <c r="C26" s="96"/>
      <c r="D26" s="97"/>
      <c r="E26" s="208"/>
      <c r="F26" s="208"/>
      <c r="G26" s="135"/>
      <c r="H26" s="208"/>
      <c r="I26" s="20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98" customFormat="1" ht="18" customHeight="1">
      <c r="A27" s="8"/>
      <c r="B27" s="95">
        <v>7</v>
      </c>
      <c r="C27" s="96" t="s">
        <v>205</v>
      </c>
      <c r="D27" s="97">
        <v>208843</v>
      </c>
      <c r="E27" s="208">
        <v>2.0458156598062362E-2</v>
      </c>
      <c r="F27" s="208">
        <v>2.2326979371652955E-2</v>
      </c>
      <c r="G27" s="135">
        <v>1171.5667765737894</v>
      </c>
      <c r="H27" s="208">
        <v>0.93225658575356674</v>
      </c>
      <c r="I27" s="208">
        <v>4.9207273313341959E-2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98" customFormat="1" ht="18" hidden="1" customHeight="1">
      <c r="A28" s="8"/>
      <c r="B28" s="95"/>
      <c r="C28" s="96"/>
      <c r="D28" s="97"/>
      <c r="E28" s="208"/>
      <c r="F28" s="208"/>
      <c r="G28" s="135"/>
      <c r="H28" s="208"/>
      <c r="I28" s="20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98" customFormat="1" ht="18" customHeight="1">
      <c r="A29" s="8"/>
      <c r="B29" s="95"/>
      <c r="C29" s="96" t="s">
        <v>66</v>
      </c>
      <c r="D29" s="97">
        <v>364156</v>
      </c>
      <c r="E29" s="208">
        <v>3.5672540971562354E-2</v>
      </c>
      <c r="F29" s="208">
        <v>2.7096395702709719E-2</v>
      </c>
      <c r="G29" s="135">
        <v>1143.2321449049314</v>
      </c>
      <c r="H29" s="208">
        <v>0.90970973011854706</v>
      </c>
      <c r="I29" s="208">
        <v>5.1681201926311759E-2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1" customFormat="1" ht="18" customHeight="1">
      <c r="B30" s="95">
        <v>35</v>
      </c>
      <c r="C30" s="99" t="s">
        <v>67</v>
      </c>
      <c r="D30" s="100">
        <v>191856</v>
      </c>
      <c r="E30" s="209">
        <v>1.8794118511407384E-2</v>
      </c>
      <c r="F30" s="209">
        <v>3.0636089668176103E-2</v>
      </c>
      <c r="G30" s="136">
        <v>1162.7933848302898</v>
      </c>
      <c r="H30" s="209">
        <v>0.92527529164740152</v>
      </c>
      <c r="I30" s="209">
        <v>5.2510648769510171E-2</v>
      </c>
    </row>
    <row r="31" spans="1:457" s="102" customFormat="1" ht="18" customHeight="1">
      <c r="B31" s="95">
        <v>38</v>
      </c>
      <c r="C31" s="99" t="s">
        <v>68</v>
      </c>
      <c r="D31" s="100">
        <v>172300</v>
      </c>
      <c r="E31" s="209">
        <v>1.687842246015497E-2</v>
      </c>
      <c r="F31" s="209">
        <v>2.3183448537970053E-2</v>
      </c>
      <c r="G31" s="136">
        <v>1121.4507099245504</v>
      </c>
      <c r="H31" s="209">
        <v>0.89237748187316135</v>
      </c>
      <c r="I31" s="209">
        <v>5.0584678128403393E-2</v>
      </c>
    </row>
    <row r="32" spans="1:457" s="102" customFormat="1" ht="18" hidden="1" customHeight="1">
      <c r="B32" s="95"/>
      <c r="C32" s="99"/>
      <c r="D32" s="100"/>
      <c r="E32" s="209"/>
      <c r="F32" s="209"/>
      <c r="G32" s="136"/>
      <c r="H32" s="209"/>
      <c r="I32" s="209"/>
    </row>
    <row r="33" spans="1:255" s="102" customFormat="1" ht="18" customHeight="1">
      <c r="B33" s="95">
        <v>39</v>
      </c>
      <c r="C33" s="96" t="s">
        <v>69</v>
      </c>
      <c r="D33" s="97">
        <v>146523</v>
      </c>
      <c r="E33" s="208">
        <v>1.435332033737253E-2</v>
      </c>
      <c r="F33" s="208">
        <v>9.9671209082072831E-3</v>
      </c>
      <c r="G33" s="135">
        <v>1328.4874159005753</v>
      </c>
      <c r="H33" s="208">
        <v>1.0571238168651196</v>
      </c>
      <c r="I33" s="208">
        <v>5.1107789938748649E-2</v>
      </c>
    </row>
    <row r="34" spans="1:255" s="102" customFormat="1" ht="18" hidden="1" customHeight="1">
      <c r="B34" s="95"/>
      <c r="C34" s="96"/>
      <c r="D34" s="97"/>
      <c r="E34" s="208"/>
      <c r="F34" s="208"/>
      <c r="G34" s="135"/>
      <c r="H34" s="208"/>
      <c r="I34" s="208"/>
    </row>
    <row r="35" spans="1:255" s="98" customFormat="1" ht="18" customHeight="1">
      <c r="A35" s="8"/>
      <c r="B35" s="95"/>
      <c r="C35" s="96" t="s">
        <v>70</v>
      </c>
      <c r="D35" s="97">
        <v>626325</v>
      </c>
      <c r="E35" s="208">
        <v>6.1354486055464674E-2</v>
      </c>
      <c r="F35" s="208">
        <v>8.0992382016213949E-3</v>
      </c>
      <c r="G35" s="135">
        <v>1256.1804596974416</v>
      </c>
      <c r="H35" s="208">
        <v>0.99958664744034242</v>
      </c>
      <c r="I35" s="208">
        <v>5.2494966285212552E-2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5" customFormat="1" ht="18" customHeight="1">
      <c r="B36" s="95">
        <v>5</v>
      </c>
      <c r="C36" s="99" t="s">
        <v>71</v>
      </c>
      <c r="D36" s="100">
        <v>39465</v>
      </c>
      <c r="E36" s="209">
        <v>3.8659718072548807E-3</v>
      </c>
      <c r="F36" s="209">
        <v>1.0032503263122772E-2</v>
      </c>
      <c r="G36" s="136">
        <v>1104.489823387813</v>
      </c>
      <c r="H36" s="209">
        <v>0.87888111231893595</v>
      </c>
      <c r="I36" s="209">
        <v>5.7302661067687888E-2</v>
      </c>
    </row>
    <row r="37" spans="1:255" s="102" customFormat="1" ht="18" customHeight="1">
      <c r="B37" s="95">
        <v>9</v>
      </c>
      <c r="C37" s="99" t="s">
        <v>72</v>
      </c>
      <c r="D37" s="100">
        <v>93443</v>
      </c>
      <c r="E37" s="209">
        <v>9.1536298894037207E-3</v>
      </c>
      <c r="F37" s="209">
        <v>1.082841132818424E-2</v>
      </c>
      <c r="G37" s="136">
        <v>1350.4597069871472</v>
      </c>
      <c r="H37" s="209">
        <v>1.0746079359773526</v>
      </c>
      <c r="I37" s="209">
        <v>5.1383143908974471E-2</v>
      </c>
    </row>
    <row r="38" spans="1:255" s="102" customFormat="1" ht="18" customHeight="1">
      <c r="B38" s="95">
        <v>24</v>
      </c>
      <c r="C38" s="99" t="s">
        <v>73</v>
      </c>
      <c r="D38" s="100">
        <v>140329</v>
      </c>
      <c r="E38" s="209">
        <v>1.3746559172438114E-2</v>
      </c>
      <c r="F38" s="209">
        <v>2.5863239192094323E-3</v>
      </c>
      <c r="G38" s="136">
        <v>1253.2023995040227</v>
      </c>
      <c r="H38" s="209">
        <v>0.99721690097466964</v>
      </c>
      <c r="I38" s="209">
        <v>5.2549060937175485E-2</v>
      </c>
    </row>
    <row r="39" spans="1:255" s="102" customFormat="1" ht="18" customHeight="1">
      <c r="B39" s="95">
        <v>34</v>
      </c>
      <c r="C39" s="102" t="s">
        <v>74</v>
      </c>
      <c r="D39" s="104">
        <v>43737</v>
      </c>
      <c r="E39" s="210">
        <v>4.2844548063830411E-3</v>
      </c>
      <c r="F39" s="210">
        <v>1.0932877218934989E-2</v>
      </c>
      <c r="G39" s="137">
        <v>1287.3829965475456</v>
      </c>
      <c r="H39" s="210">
        <v>1.0244155953521268</v>
      </c>
      <c r="I39" s="210">
        <v>5.2417764824042923E-2</v>
      </c>
    </row>
    <row r="40" spans="1:255" s="102" customFormat="1" ht="18" customHeight="1">
      <c r="B40" s="95">
        <v>37</v>
      </c>
      <c r="C40" s="102" t="s">
        <v>75</v>
      </c>
      <c r="D40" s="104">
        <v>82055</v>
      </c>
      <c r="E40" s="210">
        <v>8.0380670630761236E-3</v>
      </c>
      <c r="F40" s="210">
        <v>7.5886881884155155E-3</v>
      </c>
      <c r="G40" s="137">
        <v>1169.7931394796176</v>
      </c>
      <c r="H40" s="210">
        <v>0.93084524079667563</v>
      </c>
      <c r="I40" s="210">
        <v>5.4476606887087886E-2</v>
      </c>
    </row>
    <row r="41" spans="1:255" s="102" customFormat="1" ht="18" customHeight="1">
      <c r="B41" s="95">
        <v>40</v>
      </c>
      <c r="C41" s="99" t="s">
        <v>76</v>
      </c>
      <c r="D41" s="100">
        <v>35306</v>
      </c>
      <c r="E41" s="209">
        <v>3.4585582320268799E-3</v>
      </c>
      <c r="F41" s="209">
        <v>1.4044863141568831E-2</v>
      </c>
      <c r="G41" s="136">
        <v>1198.3102016654393</v>
      </c>
      <c r="H41" s="209">
        <v>0.95353726276304107</v>
      </c>
      <c r="I41" s="209">
        <v>5.1209555570547627E-2</v>
      </c>
    </row>
    <row r="42" spans="1:255" s="102" customFormat="1" ht="18" customHeight="1">
      <c r="B42" s="95">
        <v>42</v>
      </c>
      <c r="C42" s="99" t="s">
        <v>77</v>
      </c>
      <c r="D42" s="100">
        <v>22733</v>
      </c>
      <c r="E42" s="209">
        <v>2.2269133940029193E-3</v>
      </c>
      <c r="F42" s="209">
        <v>5.5734949351970986E-3</v>
      </c>
      <c r="G42" s="136">
        <v>1209.3293018959228</v>
      </c>
      <c r="H42" s="209">
        <v>0.96230554551427172</v>
      </c>
      <c r="I42" s="209">
        <v>5.6536279739631379E-2</v>
      </c>
    </row>
    <row r="43" spans="1:255" s="102" customFormat="1" ht="18" customHeight="1">
      <c r="B43" s="95">
        <v>47</v>
      </c>
      <c r="C43" s="99" t="s">
        <v>78</v>
      </c>
      <c r="D43" s="100">
        <v>121610</v>
      </c>
      <c r="E43" s="209">
        <v>1.1912855225649716E-2</v>
      </c>
      <c r="F43" s="209">
        <v>1.4092728485657124E-2</v>
      </c>
      <c r="G43" s="136">
        <v>1380.7803961022946</v>
      </c>
      <c r="H43" s="209">
        <v>1.0987351668594432</v>
      </c>
      <c r="I43" s="209">
        <v>4.7562706349654205E-2</v>
      </c>
    </row>
    <row r="44" spans="1:255" s="102" customFormat="1" ht="18" customHeight="1">
      <c r="B44" s="95">
        <v>49</v>
      </c>
      <c r="C44" s="99" t="s">
        <v>79</v>
      </c>
      <c r="D44" s="100">
        <v>47647</v>
      </c>
      <c r="E44" s="209">
        <v>4.6674764652292746E-3</v>
      </c>
      <c r="F44" s="209">
        <v>-2.4913118117489974E-3</v>
      </c>
      <c r="G44" s="136">
        <v>1073.0437691774928</v>
      </c>
      <c r="H44" s="209">
        <v>0.85385838914197143</v>
      </c>
      <c r="I44" s="209">
        <v>5.8369965925506362E-2</v>
      </c>
    </row>
    <row r="45" spans="1:255" s="102" customFormat="1" ht="18" hidden="1" customHeight="1">
      <c r="B45" s="95"/>
      <c r="C45" s="99"/>
      <c r="D45" s="100"/>
      <c r="E45" s="209"/>
      <c r="F45" s="209"/>
      <c r="G45" s="136"/>
      <c r="H45" s="209"/>
      <c r="I45" s="209"/>
    </row>
    <row r="46" spans="1:255" s="98" customFormat="1" ht="18" customHeight="1">
      <c r="A46" s="8"/>
      <c r="B46" s="95"/>
      <c r="C46" s="96" t="s">
        <v>80</v>
      </c>
      <c r="D46" s="97">
        <v>393816</v>
      </c>
      <c r="E46" s="208">
        <v>3.8578019846595417E-2</v>
      </c>
      <c r="F46" s="208">
        <v>1.7247035302565772E-2</v>
      </c>
      <c r="G46" s="135">
        <v>1168.5380012747069</v>
      </c>
      <c r="H46" s="208">
        <v>0.92984648350775623</v>
      </c>
      <c r="I46" s="208">
        <v>5.4616199178662672E-2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1" customFormat="1" ht="18" customHeight="1">
      <c r="B47" s="95">
        <v>2</v>
      </c>
      <c r="C47" s="99" t="s">
        <v>81</v>
      </c>
      <c r="D47" s="100">
        <v>75107</v>
      </c>
      <c r="E47" s="209">
        <v>7.3574444324716161E-3</v>
      </c>
      <c r="F47" s="209">
        <v>1.3671822279806678E-2</v>
      </c>
      <c r="G47" s="136">
        <v>1133.7836708961872</v>
      </c>
      <c r="H47" s="209">
        <v>0.90219124948551566</v>
      </c>
      <c r="I47" s="209">
        <v>5.6586900096645909E-2</v>
      </c>
    </row>
    <row r="48" spans="1:255" s="102" customFormat="1" ht="18" customHeight="1">
      <c r="B48" s="95">
        <v>13</v>
      </c>
      <c r="C48" s="99" t="s">
        <v>82</v>
      </c>
      <c r="D48" s="100">
        <v>103145</v>
      </c>
      <c r="E48" s="209">
        <v>1.0104032992760793E-2</v>
      </c>
      <c r="F48" s="209">
        <v>1.4996900246996292E-2</v>
      </c>
      <c r="G48" s="136">
        <v>1171.7661998157932</v>
      </c>
      <c r="H48" s="209">
        <v>0.93241527378947542</v>
      </c>
      <c r="I48" s="209">
        <v>5.4330972152227597E-2</v>
      </c>
    </row>
    <row r="49" spans="1:255" s="105" customFormat="1" ht="18" customHeight="1">
      <c r="B49" s="95">
        <v>16</v>
      </c>
      <c r="C49" s="102" t="s">
        <v>83</v>
      </c>
      <c r="D49" s="100">
        <v>45365</v>
      </c>
      <c r="E49" s="209">
        <v>4.4439328781481734E-3</v>
      </c>
      <c r="F49" s="209">
        <v>9.8615377765904899E-3</v>
      </c>
      <c r="G49" s="136">
        <v>1073.8561567287556</v>
      </c>
      <c r="H49" s="209">
        <v>0.85450483427851232</v>
      </c>
      <c r="I49" s="209">
        <v>5.6704472913092996E-2</v>
      </c>
    </row>
    <row r="50" spans="1:255" s="102" customFormat="1" ht="18" customHeight="1">
      <c r="B50" s="95">
        <v>19</v>
      </c>
      <c r="C50" s="102" t="s">
        <v>84</v>
      </c>
      <c r="D50" s="104">
        <v>45410</v>
      </c>
      <c r="E50" s="210">
        <v>4.4483410558075294E-3</v>
      </c>
      <c r="F50" s="210">
        <v>2.1137845738700145E-2</v>
      </c>
      <c r="G50" s="137">
        <v>1332.6127606254126</v>
      </c>
      <c r="H50" s="210">
        <v>1.0604064976863361</v>
      </c>
      <c r="I50" s="210">
        <v>5.281085906087668E-2</v>
      </c>
    </row>
    <row r="51" spans="1:255" s="102" customFormat="1" ht="18" customHeight="1">
      <c r="B51" s="95">
        <v>45</v>
      </c>
      <c r="C51" s="99" t="s">
        <v>85</v>
      </c>
      <c r="D51" s="100">
        <v>124789</v>
      </c>
      <c r="E51" s="209">
        <v>1.2224268487407305E-2</v>
      </c>
      <c r="F51" s="209">
        <v>2.2592434771207648E-2</v>
      </c>
      <c r="G51" s="136">
        <v>1161.5015478127082</v>
      </c>
      <c r="H51" s="209">
        <v>0.92424733183201424</v>
      </c>
      <c r="I51" s="209">
        <v>5.3272791130027475E-2</v>
      </c>
    </row>
    <row r="52" spans="1:255" s="102" customFormat="1" ht="18" hidden="1" customHeight="1">
      <c r="B52" s="95"/>
      <c r="C52" s="99"/>
      <c r="D52" s="100"/>
      <c r="E52" s="209"/>
      <c r="F52" s="209"/>
      <c r="G52" s="136"/>
      <c r="H52" s="209"/>
      <c r="I52" s="209"/>
    </row>
    <row r="53" spans="1:255" s="98" customFormat="1" ht="18" customHeight="1">
      <c r="A53" s="8"/>
      <c r="B53" s="95"/>
      <c r="C53" s="96" t="s">
        <v>86</v>
      </c>
      <c r="D53" s="97">
        <v>1788295</v>
      </c>
      <c r="E53" s="208">
        <v>0.17518049038527472</v>
      </c>
      <c r="F53" s="208">
        <v>9.2203140369659931E-3</v>
      </c>
      <c r="G53" s="135">
        <v>1307.2363097251855</v>
      </c>
      <c r="H53" s="208">
        <v>1.0402135697646566</v>
      </c>
      <c r="I53" s="208">
        <v>5.0957246237653298E-2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1" customFormat="1" ht="18" customHeight="1">
      <c r="B54" s="95">
        <v>8</v>
      </c>
      <c r="C54" s="102" t="s">
        <v>87</v>
      </c>
      <c r="D54" s="104">
        <v>1337021</v>
      </c>
      <c r="E54" s="210">
        <v>0.13097391338420697</v>
      </c>
      <c r="F54" s="210">
        <v>7.1759215665596621E-3</v>
      </c>
      <c r="G54" s="137">
        <v>1347.0514901710599</v>
      </c>
      <c r="H54" s="210">
        <v>1.0718958988694332</v>
      </c>
      <c r="I54" s="210">
        <v>5.0028383948258925E-2</v>
      </c>
    </row>
    <row r="55" spans="1:255" s="102" customFormat="1" ht="18" customHeight="1">
      <c r="B55" s="95">
        <v>17</v>
      </c>
      <c r="C55" s="102" t="s">
        <v>209</v>
      </c>
      <c r="D55" s="104">
        <v>167720</v>
      </c>
      <c r="E55" s="210">
        <v>1.642976793393611E-2</v>
      </c>
      <c r="F55" s="210">
        <v>1.630006665454764E-2</v>
      </c>
      <c r="G55" s="137">
        <v>1179.312718518961</v>
      </c>
      <c r="H55" s="210">
        <v>0.93842030218496741</v>
      </c>
      <c r="I55" s="210">
        <v>5.5134610914246318E-2</v>
      </c>
    </row>
    <row r="56" spans="1:255" s="105" customFormat="1" ht="18" customHeight="1">
      <c r="B56" s="95">
        <v>25</v>
      </c>
      <c r="C56" s="102" t="s">
        <v>206</v>
      </c>
      <c r="D56" s="100">
        <v>102690</v>
      </c>
      <c r="E56" s="209">
        <v>1.005946141864953E-2</v>
      </c>
      <c r="F56" s="209">
        <v>1.1644402411632671E-2</v>
      </c>
      <c r="G56" s="136">
        <v>1131.1252980816048</v>
      </c>
      <c r="H56" s="209">
        <v>0.90007588942808003</v>
      </c>
      <c r="I56" s="209">
        <v>5.5604391361246508E-2</v>
      </c>
    </row>
    <row r="57" spans="1:255" s="102" customFormat="1" ht="18" customHeight="1">
      <c r="B57" s="95">
        <v>43</v>
      </c>
      <c r="C57" s="102" t="s">
        <v>88</v>
      </c>
      <c r="D57" s="104">
        <v>180864</v>
      </c>
      <c r="E57" s="210">
        <v>1.7717347648482117E-2</v>
      </c>
      <c r="F57" s="210">
        <v>1.6523909084777744E-2</v>
      </c>
      <c r="G57" s="137">
        <v>1231.5244606444614</v>
      </c>
      <c r="H57" s="210">
        <v>0.97996700820586746</v>
      </c>
      <c r="I57" s="210">
        <v>5.4332441463416314E-2</v>
      </c>
    </row>
    <row r="58" spans="1:255" s="102" customFormat="1" ht="18" hidden="1" customHeight="1">
      <c r="B58" s="95"/>
      <c r="D58" s="104"/>
      <c r="E58" s="210"/>
      <c r="F58" s="210"/>
      <c r="G58" s="137"/>
      <c r="H58" s="210"/>
      <c r="I58" s="210"/>
    </row>
    <row r="59" spans="1:255" s="98" customFormat="1" ht="18" customHeight="1">
      <c r="A59" s="8"/>
      <c r="B59" s="95"/>
      <c r="C59" s="96" t="s">
        <v>89</v>
      </c>
      <c r="D59" s="97">
        <v>1047964</v>
      </c>
      <c r="E59" s="208">
        <v>0.10265803316908789</v>
      </c>
      <c r="F59" s="208">
        <v>1.5475880165853884E-2</v>
      </c>
      <c r="G59" s="135">
        <v>1159.5747354393854</v>
      </c>
      <c r="H59" s="208">
        <v>0.92271409995786124</v>
      </c>
      <c r="I59" s="208">
        <v>5.177501915145033E-2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1" customFormat="1" ht="18" customHeight="1">
      <c r="B60" s="95">
        <v>3</v>
      </c>
      <c r="C60" s="102" t="s">
        <v>201</v>
      </c>
      <c r="D60" s="104">
        <v>342228</v>
      </c>
      <c r="E60" s="210">
        <v>3.3524484977910135E-2</v>
      </c>
      <c r="F60" s="210">
        <v>1.9865181397178411E-2</v>
      </c>
      <c r="G60" s="137">
        <v>1088.150507790129</v>
      </c>
      <c r="H60" s="210">
        <v>0.86587934846114412</v>
      </c>
      <c r="I60" s="210">
        <v>5.1458040310258024E-2</v>
      </c>
    </row>
    <row r="61" spans="1:255" s="102" customFormat="1" ht="18" customHeight="1">
      <c r="B61" s="95">
        <v>12</v>
      </c>
      <c r="C61" s="102" t="s">
        <v>208</v>
      </c>
      <c r="D61" s="104">
        <v>138831</v>
      </c>
      <c r="E61" s="210">
        <v>1.3599815836133343E-2</v>
      </c>
      <c r="F61" s="210">
        <v>1.6414206122015607E-2</v>
      </c>
      <c r="G61" s="137">
        <v>1131.1693752115884</v>
      </c>
      <c r="H61" s="210">
        <v>0.9001109631392249</v>
      </c>
      <c r="I61" s="210">
        <v>5.4439007385310267E-2</v>
      </c>
    </row>
    <row r="62" spans="1:255" s="102" customFormat="1" ht="18" customHeight="1">
      <c r="B62" s="95">
        <v>46</v>
      </c>
      <c r="C62" s="102" t="s">
        <v>90</v>
      </c>
      <c r="D62" s="104">
        <v>566905</v>
      </c>
      <c r="E62" s="210">
        <v>5.5533732355044427E-2</v>
      </c>
      <c r="F62" s="210">
        <v>1.2616059531082024E-2</v>
      </c>
      <c r="G62" s="137">
        <v>1209.6482312556777</v>
      </c>
      <c r="H62" s="210">
        <v>0.96255932874026173</v>
      </c>
      <c r="I62" s="210">
        <v>5.1628827116871889E-2</v>
      </c>
    </row>
    <row r="63" spans="1:255" s="102" customFormat="1" ht="18" hidden="1" customHeight="1">
      <c r="B63" s="95"/>
      <c r="D63" s="104"/>
      <c r="E63" s="210"/>
      <c r="F63" s="210"/>
      <c r="G63" s="137"/>
      <c r="H63" s="210"/>
      <c r="I63" s="210"/>
    </row>
    <row r="64" spans="1:255" s="98" customFormat="1" ht="18" customHeight="1">
      <c r="A64" s="8"/>
      <c r="B64" s="95"/>
      <c r="C64" s="96" t="s">
        <v>91</v>
      </c>
      <c r="D64" s="97">
        <v>239674</v>
      </c>
      <c r="E64" s="208">
        <v>2.3478346051742208E-2</v>
      </c>
      <c r="F64" s="208">
        <v>1.6636126098612092E-2</v>
      </c>
      <c r="G64" s="135">
        <v>1056.1330424660164</v>
      </c>
      <c r="H64" s="208">
        <v>0.84040193351188153</v>
      </c>
      <c r="I64" s="208">
        <v>5.6754820969722175E-2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1" customFormat="1" ht="18" customHeight="1">
      <c r="B65" s="95">
        <v>6</v>
      </c>
      <c r="C65" s="102" t="s">
        <v>92</v>
      </c>
      <c r="D65" s="104">
        <v>140964</v>
      </c>
      <c r="E65" s="210">
        <v>1.3808763457186799E-2</v>
      </c>
      <c r="F65" s="210">
        <v>1.9645853827903403E-2</v>
      </c>
      <c r="G65" s="137">
        <v>1062.0535781476124</v>
      </c>
      <c r="H65" s="210">
        <v>0.84511311045093596</v>
      </c>
      <c r="I65" s="210">
        <v>5.6235822405785063E-2</v>
      </c>
    </row>
    <row r="66" spans="1:255" s="102" customFormat="1" ht="18" customHeight="1">
      <c r="B66" s="95">
        <v>10</v>
      </c>
      <c r="C66" s="99" t="s">
        <v>93</v>
      </c>
      <c r="D66" s="100">
        <v>98710</v>
      </c>
      <c r="E66" s="209">
        <v>9.6695825945554113E-3</v>
      </c>
      <c r="F66" s="209">
        <v>1.2368723334427401E-2</v>
      </c>
      <c r="G66" s="136">
        <v>1047.6781504406847</v>
      </c>
      <c r="H66" s="209">
        <v>0.83367408075089611</v>
      </c>
      <c r="I66" s="209">
        <v>5.7440737360375804E-2</v>
      </c>
    </row>
    <row r="67" spans="1:255" s="102" customFormat="1" ht="18" hidden="1" customHeight="1">
      <c r="B67" s="95"/>
      <c r="C67" s="99"/>
      <c r="D67" s="100"/>
      <c r="E67" s="209"/>
      <c r="F67" s="209"/>
      <c r="G67" s="136"/>
      <c r="H67" s="209"/>
      <c r="I67" s="209"/>
    </row>
    <row r="68" spans="1:255" s="98" customFormat="1" ht="18" customHeight="1">
      <c r="A68" s="8"/>
      <c r="B68" s="95"/>
      <c r="C68" s="96" t="s">
        <v>94</v>
      </c>
      <c r="D68" s="97">
        <v>778712</v>
      </c>
      <c r="E68" s="208">
        <v>7.6282240921603003E-2</v>
      </c>
      <c r="F68" s="208">
        <v>7.4219735437757173E-3</v>
      </c>
      <c r="G68" s="135">
        <v>1076.7182182758197</v>
      </c>
      <c r="H68" s="208">
        <v>0.85678227657154615</v>
      </c>
      <c r="I68" s="208">
        <v>5.316582173224238E-2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1" customFormat="1" ht="18" customHeight="1">
      <c r="B69" s="95">
        <v>15</v>
      </c>
      <c r="C69" s="102" t="s">
        <v>200</v>
      </c>
      <c r="D69" s="104">
        <v>307229</v>
      </c>
      <c r="E69" s="210">
        <v>3.0096000313470411E-2</v>
      </c>
      <c r="F69" s="210">
        <v>7.5063947005968856E-3</v>
      </c>
      <c r="G69" s="137">
        <v>1128.5102432387566</v>
      </c>
      <c r="H69" s="210">
        <v>0.89799499899306656</v>
      </c>
      <c r="I69" s="210">
        <v>5.2803210175121018E-2</v>
      </c>
    </row>
    <row r="70" spans="1:255" s="102" customFormat="1" ht="18" customHeight="1">
      <c r="B70" s="95">
        <v>27</v>
      </c>
      <c r="C70" s="102" t="s">
        <v>95</v>
      </c>
      <c r="D70" s="104">
        <v>112961</v>
      </c>
      <c r="E70" s="210">
        <v>1.1065603479521565E-2</v>
      </c>
      <c r="F70" s="210">
        <v>-2.9040515491217667E-3</v>
      </c>
      <c r="G70" s="137">
        <v>976.53541585148821</v>
      </c>
      <c r="H70" s="210">
        <v>0.77706332310952897</v>
      </c>
      <c r="I70" s="210">
        <v>5.8248482702649707E-2</v>
      </c>
    </row>
    <row r="71" spans="1:255" s="102" customFormat="1" ht="18" customHeight="1">
      <c r="B71" s="95">
        <v>32</v>
      </c>
      <c r="C71" s="102" t="s">
        <v>207</v>
      </c>
      <c r="D71" s="104">
        <v>108254</v>
      </c>
      <c r="E71" s="210">
        <v>1.0604508096352968E-2</v>
      </c>
      <c r="F71" s="210">
        <v>1.1114847194201527E-2</v>
      </c>
      <c r="G71" s="137">
        <v>931.4918456592826</v>
      </c>
      <c r="H71" s="210">
        <v>0.74122058175052463</v>
      </c>
      <c r="I71" s="210">
        <v>5.0611511087900629E-2</v>
      </c>
    </row>
    <row r="72" spans="1:255" s="102" customFormat="1" ht="18" customHeight="1">
      <c r="B72" s="106">
        <v>36</v>
      </c>
      <c r="C72" s="107" t="s">
        <v>96</v>
      </c>
      <c r="D72" s="104">
        <v>250268</v>
      </c>
      <c r="E72" s="210">
        <v>2.4516129032258065E-2</v>
      </c>
      <c r="F72" s="210">
        <v>1.0444886769675588E-2</v>
      </c>
      <c r="G72" s="137">
        <v>1121.1748537567735</v>
      </c>
      <c r="H72" s="210">
        <v>0.89215797348979553</v>
      </c>
      <c r="I72" s="210">
        <v>5.2165310232702877E-2</v>
      </c>
    </row>
    <row r="73" spans="1:255" s="102" customFormat="1" ht="18" hidden="1" customHeight="1">
      <c r="B73" s="106"/>
      <c r="C73" s="107"/>
      <c r="D73" s="104"/>
      <c r="E73" s="210"/>
      <c r="F73" s="210"/>
      <c r="G73" s="137"/>
      <c r="H73" s="210"/>
      <c r="I73" s="210"/>
    </row>
    <row r="74" spans="1:255" s="98" customFormat="1" ht="18" customHeight="1">
      <c r="A74" s="8"/>
      <c r="B74" s="95">
        <v>28</v>
      </c>
      <c r="C74" s="96" t="s">
        <v>97</v>
      </c>
      <c r="D74" s="97">
        <v>1252922</v>
      </c>
      <c r="E74" s="208">
        <v>0.12273561709589256</v>
      </c>
      <c r="F74" s="208">
        <v>1.9513548656933111E-2</v>
      </c>
      <c r="G74" s="135">
        <v>1460.8584983742005</v>
      </c>
      <c r="H74" s="208">
        <v>1.1624561085166942</v>
      </c>
      <c r="I74" s="208">
        <v>4.7971032853347584E-2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98" customFormat="1" ht="18" hidden="1" customHeight="1">
      <c r="A75" s="8"/>
      <c r="B75" s="95"/>
      <c r="C75" s="96"/>
      <c r="D75" s="97"/>
      <c r="E75" s="208"/>
      <c r="F75" s="208"/>
      <c r="G75" s="135"/>
      <c r="H75" s="208"/>
      <c r="I75" s="20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98" customFormat="1" ht="18" customHeight="1">
      <c r="A76" s="8"/>
      <c r="B76" s="95">
        <v>30</v>
      </c>
      <c r="C76" s="96" t="s">
        <v>98</v>
      </c>
      <c r="D76" s="97">
        <v>262548</v>
      </c>
      <c r="E76" s="208">
        <v>2.5719071735744444E-2</v>
      </c>
      <c r="F76" s="208">
        <v>1.7556914633862775E-2</v>
      </c>
      <c r="G76" s="135">
        <v>1114.7182572710515</v>
      </c>
      <c r="H76" s="208">
        <v>0.88702023425399146</v>
      </c>
      <c r="I76" s="208">
        <v>5.3279192181503676E-2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98" customFormat="1" ht="18" hidden="1" customHeight="1">
      <c r="A77" s="8"/>
      <c r="B77" s="95"/>
      <c r="C77" s="96"/>
      <c r="D77" s="97"/>
      <c r="E77" s="208"/>
      <c r="F77" s="208"/>
      <c r="G77" s="135"/>
      <c r="H77" s="208"/>
      <c r="I77" s="20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98" customFormat="1" ht="18" customHeight="1">
      <c r="A78" s="8"/>
      <c r="B78" s="95">
        <v>31</v>
      </c>
      <c r="C78" s="96" t="s">
        <v>99</v>
      </c>
      <c r="D78" s="97">
        <v>144857</v>
      </c>
      <c r="E78" s="208">
        <v>1.4190119804472831E-2</v>
      </c>
      <c r="F78" s="208">
        <v>1.3255270631356675E-2</v>
      </c>
      <c r="G78" s="135">
        <v>1441.2593315476636</v>
      </c>
      <c r="H78" s="208">
        <v>1.1468603672284714</v>
      </c>
      <c r="I78" s="208">
        <v>5.0067323870095271E-2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98" customFormat="1" ht="18" hidden="1" customHeight="1">
      <c r="A79" s="8"/>
      <c r="B79" s="95"/>
      <c r="C79" s="96"/>
      <c r="D79" s="97"/>
      <c r="E79" s="208"/>
      <c r="F79" s="208"/>
      <c r="G79" s="135"/>
      <c r="H79" s="208"/>
      <c r="I79" s="20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98" customFormat="1" ht="18" customHeight="1">
      <c r="A80" s="8"/>
      <c r="B80" s="95"/>
      <c r="C80" s="96" t="s">
        <v>100</v>
      </c>
      <c r="D80" s="97">
        <v>578589</v>
      </c>
      <c r="E80" s="208">
        <v>5.6678291194420229E-2</v>
      </c>
      <c r="F80" s="208">
        <v>8.8507148050698259E-3</v>
      </c>
      <c r="G80" s="135">
        <v>1553.8764299010181</v>
      </c>
      <c r="H80" s="208">
        <v>1.236473724066232</v>
      </c>
      <c r="I80" s="208">
        <v>4.9094992925416525E-2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1" customFormat="1" ht="18" customHeight="1">
      <c r="B81" s="95">
        <v>1</v>
      </c>
      <c r="C81" s="102" t="s">
        <v>202</v>
      </c>
      <c r="D81" s="100">
        <v>82730</v>
      </c>
      <c r="E81" s="209">
        <v>8.1041897279664592E-3</v>
      </c>
      <c r="F81" s="210">
        <v>1.4793189735538004E-2</v>
      </c>
      <c r="G81" s="136">
        <v>1577.7188632902219</v>
      </c>
      <c r="H81" s="209">
        <v>1.2554459806989089</v>
      </c>
      <c r="I81" s="210">
        <v>4.8702114130714902E-2</v>
      </c>
    </row>
    <row r="82" spans="1:255" s="102" customFormat="1" ht="18" customHeight="1">
      <c r="B82" s="95">
        <v>20</v>
      </c>
      <c r="C82" s="102" t="s">
        <v>204</v>
      </c>
      <c r="D82" s="100">
        <v>194863</v>
      </c>
      <c r="E82" s="209">
        <v>1.9088682738555882E-2</v>
      </c>
      <c r="F82" s="210">
        <v>6.0197111984181539E-3</v>
      </c>
      <c r="G82" s="136">
        <v>1524.6075822500934</v>
      </c>
      <c r="H82" s="209">
        <v>1.2131834801590178</v>
      </c>
      <c r="I82" s="210">
        <v>4.9927608432226878E-2</v>
      </c>
    </row>
    <row r="83" spans="1:255" s="102" customFormat="1" ht="18" customHeight="1">
      <c r="B83" s="95">
        <v>48</v>
      </c>
      <c r="C83" s="102" t="s">
        <v>203</v>
      </c>
      <c r="D83" s="100">
        <v>300996</v>
      </c>
      <c r="E83" s="209">
        <v>2.9485418727897887E-2</v>
      </c>
      <c r="F83" s="210">
        <v>9.0649430759122129E-3</v>
      </c>
      <c r="G83" s="136">
        <v>1566.2717140427121</v>
      </c>
      <c r="H83" s="209">
        <v>1.2463370844008217</v>
      </c>
      <c r="I83" s="210">
        <v>4.8614355938478182E-2</v>
      </c>
    </row>
    <row r="84" spans="1:255" s="102" customFormat="1" ht="18" hidden="1" customHeight="1">
      <c r="B84" s="95"/>
      <c r="D84" s="100"/>
      <c r="E84" s="209"/>
      <c r="F84" s="210"/>
      <c r="G84" s="136"/>
      <c r="H84" s="209"/>
      <c r="I84" s="210"/>
    </row>
    <row r="85" spans="1:255" s="98" customFormat="1" ht="18" customHeight="1">
      <c r="A85" s="8"/>
      <c r="B85" s="95">
        <v>26</v>
      </c>
      <c r="C85" s="96" t="s">
        <v>101</v>
      </c>
      <c r="D85" s="97">
        <v>73688</v>
      </c>
      <c r="E85" s="208">
        <v>7.2184398969466022E-3</v>
      </c>
      <c r="F85" s="208">
        <v>1.4608892009858598E-2</v>
      </c>
      <c r="G85" s="135">
        <v>1243.9098777277159</v>
      </c>
      <c r="H85" s="208">
        <v>0.98982251697757884</v>
      </c>
      <c r="I85" s="208">
        <v>5.2860774222176721E-2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98" customFormat="1" ht="18" hidden="1" customHeight="1">
      <c r="A86" s="8"/>
      <c r="B86" s="95"/>
      <c r="C86" s="96"/>
      <c r="D86" s="97"/>
      <c r="E86" s="208"/>
      <c r="F86" s="208"/>
      <c r="G86" s="135"/>
      <c r="H86" s="208"/>
      <c r="I86" s="20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98" customFormat="1" ht="18" customHeight="1">
      <c r="A87" s="8"/>
      <c r="B87" s="95">
        <v>51</v>
      </c>
      <c r="C87" s="102" t="s">
        <v>102</v>
      </c>
      <c r="D87" s="100">
        <v>9166</v>
      </c>
      <c r="E87" s="209">
        <v>8.9789680945896971E-4</v>
      </c>
      <c r="F87" s="210">
        <v>1.9010561423012717E-2</v>
      </c>
      <c r="G87" s="136">
        <v>1279.9353218415883</v>
      </c>
      <c r="H87" s="209">
        <v>1.0184892205760478</v>
      </c>
      <c r="I87" s="210">
        <v>5.6833891255016811E-2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98" customFormat="1" ht="18" customHeight="1">
      <c r="A88" s="8"/>
      <c r="B88" s="95">
        <v>52</v>
      </c>
      <c r="C88" s="102" t="s">
        <v>103</v>
      </c>
      <c r="D88" s="100">
        <v>8784</v>
      </c>
      <c r="E88" s="209">
        <v>8.6047627910621751E-4</v>
      </c>
      <c r="F88" s="210">
        <v>2.9053420805998043E-2</v>
      </c>
      <c r="G88" s="136">
        <v>1222.9302857468124</v>
      </c>
      <c r="H88" s="209">
        <v>0.97312832320074794</v>
      </c>
      <c r="I88" s="210">
        <v>5.3336632840787601E-2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98" customFormat="1" ht="18" hidden="1" customHeight="1">
      <c r="A89" s="8"/>
      <c r="B89" s="95"/>
      <c r="C89" s="102"/>
      <c r="D89" s="100"/>
      <c r="E89" s="209"/>
      <c r="F89" s="210"/>
      <c r="G89" s="136"/>
      <c r="H89" s="209"/>
      <c r="I89" s="210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5"/>
      <c r="C90" s="237" t="s">
        <v>45</v>
      </c>
      <c r="D90" s="238">
        <v>10208300</v>
      </c>
      <c r="E90" s="240">
        <v>1</v>
      </c>
      <c r="F90" s="240">
        <v>1.3819639953648544E-2</v>
      </c>
      <c r="G90" s="239">
        <v>1256.6999198260232</v>
      </c>
      <c r="H90" s="240">
        <v>1</v>
      </c>
      <c r="I90" s="240">
        <v>5.1061449288711369E-2</v>
      </c>
    </row>
    <row r="91" spans="1:255" ht="18" customHeight="1">
      <c r="B91" s="108"/>
      <c r="D91" s="88"/>
      <c r="E91" s="109"/>
      <c r="F91" s="109"/>
      <c r="G91" s="110"/>
      <c r="H91" s="109"/>
      <c r="I91" s="109"/>
    </row>
    <row r="92" spans="1:255" ht="18" customHeight="1">
      <c r="B92" s="108"/>
      <c r="D92" s="89"/>
      <c r="E92" s="109"/>
      <c r="G92" s="110"/>
      <c r="H92" s="109"/>
      <c r="I92" s="109"/>
    </row>
    <row r="93" spans="1:255" ht="18" customHeight="1">
      <c r="B93" s="108"/>
      <c r="D93" s="89"/>
      <c r="I93" s="109"/>
    </row>
    <row r="94" spans="1:255" ht="18" customHeight="1">
      <c r="B94" s="108"/>
      <c r="D94" s="89"/>
      <c r="I94" s="109"/>
    </row>
    <row r="95" spans="1:255" ht="18" customHeight="1">
      <c r="B95" s="108"/>
      <c r="D95" s="89"/>
      <c r="I95" s="109"/>
    </row>
    <row r="96" spans="1:255" ht="18" customHeight="1">
      <c r="B96" s="108"/>
      <c r="D96" s="89"/>
      <c r="I96" s="109"/>
    </row>
    <row r="97" spans="2:9" ht="18" customHeight="1">
      <c r="B97" s="111"/>
      <c r="C97" s="112"/>
      <c r="D97" s="113"/>
      <c r="E97" s="112"/>
      <c r="F97" s="112"/>
      <c r="G97" s="112"/>
      <c r="H97" s="112"/>
      <c r="I97" s="112"/>
    </row>
    <row r="98" spans="2:9" ht="18" customHeight="1">
      <c r="B98" s="111"/>
      <c r="C98" s="112"/>
      <c r="D98" s="113"/>
      <c r="E98" s="112"/>
      <c r="F98" s="112"/>
      <c r="G98" s="112"/>
      <c r="H98" s="112"/>
      <c r="I98" s="112"/>
    </row>
    <row r="99" spans="2:9" ht="18" customHeight="1">
      <c r="D99" s="89"/>
    </row>
    <row r="100" spans="2:9" ht="18" customHeight="1">
      <c r="D100" s="89"/>
    </row>
    <row r="101" spans="2:9" ht="18" customHeight="1">
      <c r="D101" s="89"/>
    </row>
    <row r="102" spans="2:9" ht="18" customHeight="1">
      <c r="D102" s="89"/>
    </row>
    <row r="103" spans="2:9" ht="18" customHeight="1">
      <c r="D103" s="89"/>
    </row>
    <row r="104" spans="2:9" ht="18" customHeight="1">
      <c r="D104" s="89"/>
    </row>
    <row r="105" spans="2:9" ht="18" customHeight="1">
      <c r="D105" s="89"/>
    </row>
    <row r="106" spans="2:9" ht="18" customHeight="1">
      <c r="D106" s="89"/>
    </row>
    <row r="107" spans="2:9" ht="18" customHeight="1">
      <c r="D107" s="89"/>
    </row>
    <row r="108" spans="2:9" ht="18" customHeight="1">
      <c r="D108" s="89"/>
    </row>
    <row r="109" spans="2:9" ht="18" customHeight="1">
      <c r="D109" s="89"/>
    </row>
    <row r="110" spans="2:9" ht="18" customHeight="1">
      <c r="D110" s="89"/>
    </row>
    <row r="111" spans="2:9" ht="18" customHeight="1">
      <c r="D111" s="89"/>
    </row>
    <row r="112" spans="2:9" ht="18" customHeight="1">
      <c r="D112" s="89"/>
    </row>
    <row r="113" spans="4:4" ht="18" customHeight="1">
      <c r="D113" s="89"/>
    </row>
    <row r="114" spans="4:4">
      <c r="D114" s="89"/>
    </row>
    <row r="115" spans="4:4">
      <c r="D115" s="89"/>
    </row>
    <row r="116" spans="4:4">
      <c r="D116" s="89"/>
    </row>
    <row r="117" spans="4:4">
      <c r="D117" s="89"/>
    </row>
    <row r="118" spans="4:4">
      <c r="D118" s="89"/>
    </row>
    <row r="119" spans="4:4">
      <c r="D119" s="89"/>
    </row>
    <row r="120" spans="4:4">
      <c r="D120" s="89"/>
    </row>
  </sheetData>
  <mergeCells count="5">
    <mergeCell ref="D7:F7"/>
    <mergeCell ref="G7:I7"/>
    <mergeCell ref="C7:C8"/>
    <mergeCell ref="B7:B8"/>
    <mergeCell ref="B3:I3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72"/>
  <sheetViews>
    <sheetView showGridLines="0" showRowColHeaders="0" zoomScaleNormal="100" workbookViewId="0">
      <pane ySplit="5" topLeftCell="A23" activePane="bottomLeft" state="frozen"/>
      <selection activeCell="Q29" sqref="Q29"/>
      <selection pane="bottomLeft" activeCell="L40" sqref="L40"/>
    </sheetView>
  </sheetViews>
  <sheetFormatPr baseColWidth="10" defaultColWidth="10.28515625" defaultRowHeight="15.75"/>
  <cols>
    <col min="1" max="1" width="2.7109375" style="119" customWidth="1"/>
    <col min="2" max="2" width="7" style="132" customWidth="1"/>
    <col min="3" max="3" width="27.42578125" style="115" customWidth="1"/>
    <col min="4" max="4" width="20.7109375" style="116" customWidth="1"/>
    <col min="5" max="5" width="20.7109375" style="117" customWidth="1"/>
    <col min="6" max="7" width="20.7109375" style="118" customWidth="1"/>
    <col min="8" max="16384" width="10.28515625" style="119"/>
  </cols>
  <sheetData>
    <row r="1" spans="1:10">
      <c r="B1" s="114"/>
    </row>
    <row r="2" spans="1:10" s="115" customFormat="1" ht="22.7" customHeight="1">
      <c r="B2" s="120"/>
      <c r="C2" s="523" t="s">
        <v>152</v>
      </c>
      <c r="D2" s="524"/>
      <c r="E2" s="524"/>
      <c r="F2" s="524"/>
      <c r="G2" s="524"/>
    </row>
    <row r="3" spans="1:10" s="115" customFormat="1" ht="18.95" customHeight="1">
      <c r="A3" s="224"/>
      <c r="B3" s="225"/>
      <c r="C3" s="525" t="s">
        <v>142</v>
      </c>
      <c r="D3" s="526"/>
      <c r="E3" s="526"/>
      <c r="F3" s="526"/>
      <c r="G3" s="526"/>
    </row>
    <row r="4" spans="1:10" ht="19.7" customHeight="1">
      <c r="A4" s="224"/>
      <c r="B4" s="531" t="s">
        <v>157</v>
      </c>
      <c r="C4" s="527" t="str">
        <f>'Pensiones - mínimos'!$B$3</f>
        <v xml:space="preserve">  1 de Agosto de 2024</v>
      </c>
      <c r="D4" s="529" t="s">
        <v>153</v>
      </c>
      <c r="E4" s="226" t="s">
        <v>154</v>
      </c>
      <c r="F4" s="226"/>
      <c r="G4" s="226"/>
      <c r="I4" s="7" t="s">
        <v>168</v>
      </c>
      <c r="J4" s="7"/>
    </row>
    <row r="5" spans="1:10" ht="19.7" customHeight="1">
      <c r="A5" s="224"/>
      <c r="B5" s="532"/>
      <c r="C5" s="528"/>
      <c r="D5" s="530"/>
      <c r="E5" s="226" t="s">
        <v>4</v>
      </c>
      <c r="F5" s="226" t="s">
        <v>3</v>
      </c>
      <c r="G5" s="226" t="s">
        <v>6</v>
      </c>
    </row>
    <row r="6" spans="1:10">
      <c r="B6" s="121">
        <v>4</v>
      </c>
      <c r="C6" s="123" t="s">
        <v>53</v>
      </c>
      <c r="D6" s="124">
        <v>35245</v>
      </c>
      <c r="E6" s="211">
        <v>0.37100293064148487</v>
      </c>
      <c r="F6" s="211">
        <v>0.22896947196235917</v>
      </c>
      <c r="G6" s="211">
        <v>0.30428476460989906</v>
      </c>
    </row>
    <row r="7" spans="1:10">
      <c r="B7" s="122">
        <v>11</v>
      </c>
      <c r="C7" s="123" t="s">
        <v>54</v>
      </c>
      <c r="D7" s="124">
        <v>65173</v>
      </c>
      <c r="E7" s="211">
        <v>0.35089801910216212</v>
      </c>
      <c r="F7" s="211">
        <v>0.21749856097360415</v>
      </c>
      <c r="G7" s="211">
        <v>0.28096048972905396</v>
      </c>
      <c r="H7" s="115"/>
    </row>
    <row r="8" spans="1:10">
      <c r="B8" s="122">
        <v>14</v>
      </c>
      <c r="C8" s="123" t="s">
        <v>55</v>
      </c>
      <c r="D8" s="124">
        <v>54353</v>
      </c>
      <c r="E8" s="211">
        <v>0.36246150687743789</v>
      </c>
      <c r="F8" s="211">
        <v>0.23113150292525428</v>
      </c>
      <c r="G8" s="211">
        <v>0.30228690922438628</v>
      </c>
      <c r="H8" s="115"/>
    </row>
    <row r="9" spans="1:10">
      <c r="B9" s="122">
        <v>18</v>
      </c>
      <c r="C9" s="123" t="s">
        <v>56</v>
      </c>
      <c r="D9" s="124">
        <v>59127</v>
      </c>
      <c r="E9" s="211">
        <v>0.35753256464462763</v>
      </c>
      <c r="F9" s="211">
        <v>0.22484072220630055</v>
      </c>
      <c r="G9" s="211">
        <v>0.29705193774303429</v>
      </c>
      <c r="H9" s="115"/>
    </row>
    <row r="10" spans="1:10">
      <c r="B10" s="122">
        <v>21</v>
      </c>
      <c r="C10" s="123" t="s">
        <v>57</v>
      </c>
      <c r="D10" s="124">
        <v>29055</v>
      </c>
      <c r="E10" s="211">
        <v>0.3536926147704591</v>
      </c>
      <c r="F10" s="211">
        <v>0.20328793774319065</v>
      </c>
      <c r="G10" s="211">
        <v>0.27936156915532906</v>
      </c>
      <c r="H10" s="115"/>
    </row>
    <row r="11" spans="1:10">
      <c r="B11" s="122">
        <v>23</v>
      </c>
      <c r="C11" s="123" t="s">
        <v>58</v>
      </c>
      <c r="D11" s="124">
        <v>51232</v>
      </c>
      <c r="E11" s="211">
        <v>0.42433435323221147</v>
      </c>
      <c r="F11" s="211">
        <v>0.25999330525258724</v>
      </c>
      <c r="G11" s="211">
        <v>0.34498966350848131</v>
      </c>
      <c r="H11" s="115"/>
    </row>
    <row r="12" spans="1:10">
      <c r="B12" s="122">
        <v>29</v>
      </c>
      <c r="C12" s="123" t="s">
        <v>59</v>
      </c>
      <c r="D12" s="124">
        <v>75970</v>
      </c>
      <c r="E12" s="211">
        <v>0.3281378178835111</v>
      </c>
      <c r="F12" s="211">
        <v>0.19065177312655895</v>
      </c>
      <c r="G12" s="211">
        <v>0.262444251755789</v>
      </c>
      <c r="H12" s="115"/>
    </row>
    <row r="13" spans="1:10">
      <c r="B13" s="122">
        <v>41</v>
      </c>
      <c r="C13" s="123" t="s">
        <v>60</v>
      </c>
      <c r="D13" s="124">
        <v>107801</v>
      </c>
      <c r="E13" s="211">
        <v>0.32500923146841892</v>
      </c>
      <c r="F13" s="211">
        <v>0.20593913569531025</v>
      </c>
      <c r="G13" s="211">
        <v>0.26861004313169495</v>
      </c>
      <c r="H13" s="115"/>
    </row>
    <row r="14" spans="1:10" s="129" customFormat="1">
      <c r="B14" s="125"/>
      <c r="C14" s="126" t="s">
        <v>52</v>
      </c>
      <c r="D14" s="127">
        <v>477956</v>
      </c>
      <c r="E14" s="212">
        <v>0.35085015017536758</v>
      </c>
      <c r="F14" s="212">
        <v>0.21602353132201316</v>
      </c>
      <c r="G14" s="212">
        <v>0.28620908120822491</v>
      </c>
      <c r="H14" s="128"/>
      <c r="J14" s="441"/>
    </row>
    <row r="15" spans="1:10">
      <c r="B15" s="122">
        <v>22</v>
      </c>
      <c r="C15" s="123" t="s">
        <v>62</v>
      </c>
      <c r="D15" s="124">
        <v>11975</v>
      </c>
      <c r="E15" s="211">
        <v>0.29933481152993346</v>
      </c>
      <c r="F15" s="211">
        <v>0.13836477987421383</v>
      </c>
      <c r="G15" s="211">
        <v>0.2195595973671183</v>
      </c>
      <c r="H15" s="115"/>
    </row>
    <row r="16" spans="1:10">
      <c r="B16" s="122">
        <v>44</v>
      </c>
      <c r="C16" s="123" t="s">
        <v>63</v>
      </c>
      <c r="D16" s="124">
        <v>7812</v>
      </c>
      <c r="E16" s="211">
        <v>0.28244231532399794</v>
      </c>
      <c r="F16" s="211">
        <v>0.15403037065258804</v>
      </c>
      <c r="G16" s="211">
        <v>0.21692769076974341</v>
      </c>
      <c r="H16" s="115"/>
    </row>
    <row r="17" spans="2:9">
      <c r="B17" s="122">
        <v>50</v>
      </c>
      <c r="C17" s="123" t="s">
        <v>64</v>
      </c>
      <c r="D17" s="124">
        <v>37767</v>
      </c>
      <c r="E17" s="211">
        <v>0.23713493340637518</v>
      </c>
      <c r="F17" s="211">
        <v>9.5377557887154407E-2</v>
      </c>
      <c r="G17" s="211">
        <v>0.16986529336361797</v>
      </c>
      <c r="H17" s="115"/>
    </row>
    <row r="18" spans="2:9" s="129" customFormat="1">
      <c r="B18" s="122"/>
      <c r="C18" s="126" t="s">
        <v>61</v>
      </c>
      <c r="D18" s="127">
        <v>57554</v>
      </c>
      <c r="E18" s="212">
        <v>0.25263307362728271</v>
      </c>
      <c r="F18" s="212">
        <v>0.1102180107348751</v>
      </c>
      <c r="G18" s="212">
        <v>0.18394441461481426</v>
      </c>
      <c r="H18" s="128"/>
      <c r="I18" s="441"/>
    </row>
    <row r="19" spans="2:9" s="129" customFormat="1">
      <c r="B19" s="122">
        <v>33</v>
      </c>
      <c r="C19" s="126" t="s">
        <v>65</v>
      </c>
      <c r="D19" s="127">
        <v>43271</v>
      </c>
      <c r="E19" s="212">
        <v>0.2044467525723003</v>
      </c>
      <c r="F19" s="212">
        <v>8.0343921662288029E-2</v>
      </c>
      <c r="G19" s="212">
        <v>0.14395068463984884</v>
      </c>
      <c r="H19" s="128"/>
    </row>
    <row r="20" spans="2:9" s="129" customFormat="1">
      <c r="B20" s="122">
        <v>7</v>
      </c>
      <c r="C20" s="126" t="s">
        <v>205</v>
      </c>
      <c r="D20" s="127">
        <v>33425</v>
      </c>
      <c r="E20" s="212">
        <v>0.20667537087827831</v>
      </c>
      <c r="F20" s="212">
        <v>0.10387238445134182</v>
      </c>
      <c r="G20" s="212">
        <v>0.16004845745368532</v>
      </c>
      <c r="H20" s="128"/>
    </row>
    <row r="21" spans="2:9">
      <c r="B21" s="122">
        <v>35</v>
      </c>
      <c r="C21" s="123" t="s">
        <v>67</v>
      </c>
      <c r="D21" s="124">
        <v>47304</v>
      </c>
      <c r="E21" s="211">
        <v>0.30163286531461259</v>
      </c>
      <c r="F21" s="211">
        <v>0.19123147974003721</v>
      </c>
      <c r="G21" s="211">
        <v>0.24655991993995496</v>
      </c>
      <c r="H21" s="115"/>
    </row>
    <row r="22" spans="2:9">
      <c r="B22" s="122">
        <v>38</v>
      </c>
      <c r="C22" s="123" t="s">
        <v>68</v>
      </c>
      <c r="D22" s="124">
        <v>49603</v>
      </c>
      <c r="E22" s="211">
        <v>0.33964183964183964</v>
      </c>
      <c r="F22" s="211">
        <v>0.23327290508789925</v>
      </c>
      <c r="G22" s="211">
        <v>0.28788740568775389</v>
      </c>
      <c r="H22" s="115"/>
    </row>
    <row r="23" spans="2:9" s="129" customFormat="1">
      <c r="B23" s="122"/>
      <c r="C23" s="126" t="s">
        <v>66</v>
      </c>
      <c r="D23" s="127">
        <v>96907</v>
      </c>
      <c r="E23" s="212">
        <v>0.31984485541868451</v>
      </c>
      <c r="F23" s="212">
        <v>0.21086370522188558</v>
      </c>
      <c r="G23" s="212">
        <v>0.26611397313239382</v>
      </c>
      <c r="H23" s="128"/>
    </row>
    <row r="24" spans="2:9" s="129" customFormat="1">
      <c r="B24" s="122">
        <v>39</v>
      </c>
      <c r="C24" s="126" t="s">
        <v>69</v>
      </c>
      <c r="D24" s="127">
        <v>23782</v>
      </c>
      <c r="E24" s="212">
        <v>0.21786217151579751</v>
      </c>
      <c r="F24" s="212">
        <v>0.10245430957478484</v>
      </c>
      <c r="G24" s="212">
        <v>0.16230898903243859</v>
      </c>
      <c r="H24" s="128"/>
    </row>
    <row r="25" spans="2:9">
      <c r="B25" s="122">
        <v>5</v>
      </c>
      <c r="C25" s="123" t="s">
        <v>71</v>
      </c>
      <c r="D25" s="124">
        <v>13365</v>
      </c>
      <c r="E25" s="211">
        <v>0.42418539627916979</v>
      </c>
      <c r="F25" s="211">
        <v>0.26242392294052813</v>
      </c>
      <c r="G25" s="211">
        <v>0.33865450399087799</v>
      </c>
      <c r="H25" s="115"/>
    </row>
    <row r="26" spans="2:9">
      <c r="B26" s="122">
        <v>9</v>
      </c>
      <c r="C26" s="123" t="s">
        <v>72</v>
      </c>
      <c r="D26" s="124">
        <v>16241</v>
      </c>
      <c r="E26" s="211">
        <v>0.2422715482416975</v>
      </c>
      <c r="F26" s="211">
        <v>0.10441940140920943</v>
      </c>
      <c r="G26" s="211">
        <v>0.17380649165801612</v>
      </c>
      <c r="H26" s="115"/>
    </row>
    <row r="27" spans="2:9">
      <c r="B27" s="122">
        <v>24</v>
      </c>
      <c r="C27" s="123" t="s">
        <v>73</v>
      </c>
      <c r="D27" s="124">
        <v>27803</v>
      </c>
      <c r="E27" s="211">
        <v>0.26435289849004995</v>
      </c>
      <c r="F27" s="211">
        <v>0.12902098411265309</v>
      </c>
      <c r="G27" s="211">
        <v>0.1981272580863542</v>
      </c>
      <c r="H27" s="115"/>
    </row>
    <row r="28" spans="2:9">
      <c r="B28" s="122">
        <v>34</v>
      </c>
      <c r="C28" s="123" t="s">
        <v>74</v>
      </c>
      <c r="D28" s="124">
        <v>9883</v>
      </c>
      <c r="E28" s="211">
        <v>0.30689200640241032</v>
      </c>
      <c r="F28" s="211">
        <v>0.14954434318737497</v>
      </c>
      <c r="G28" s="211">
        <v>0.22596428653085487</v>
      </c>
      <c r="H28" s="115"/>
    </row>
    <row r="29" spans="2:9">
      <c r="B29" s="122">
        <v>37</v>
      </c>
      <c r="C29" s="123" t="s">
        <v>75</v>
      </c>
      <c r="D29" s="124">
        <v>24950</v>
      </c>
      <c r="E29" s="211">
        <v>0.36803749325219609</v>
      </c>
      <c r="F29" s="211">
        <v>0.24093847606595481</v>
      </c>
      <c r="G29" s="211">
        <v>0.30406434708427277</v>
      </c>
      <c r="H29" s="115"/>
    </row>
    <row r="30" spans="2:9">
      <c r="B30" s="122">
        <v>40</v>
      </c>
      <c r="C30" s="123" t="s">
        <v>76</v>
      </c>
      <c r="D30" s="124">
        <v>8701</v>
      </c>
      <c r="E30" s="211">
        <v>0.33398236169969076</v>
      </c>
      <c r="F30" s="211">
        <v>0.16078233579914816</v>
      </c>
      <c r="G30" s="211">
        <v>0.24644536339432391</v>
      </c>
      <c r="H30" s="115"/>
    </row>
    <row r="31" spans="2:9">
      <c r="B31" s="122">
        <v>42</v>
      </c>
      <c r="C31" s="123" t="s">
        <v>77</v>
      </c>
      <c r="D31" s="124">
        <v>4911</v>
      </c>
      <c r="E31" s="211">
        <v>0.28966178521617852</v>
      </c>
      <c r="F31" s="211">
        <v>0.14101767160998135</v>
      </c>
      <c r="G31" s="211">
        <v>0.21602956055074121</v>
      </c>
      <c r="H31" s="115"/>
    </row>
    <row r="32" spans="2:9">
      <c r="B32" s="122">
        <v>47</v>
      </c>
      <c r="C32" s="123" t="s">
        <v>78</v>
      </c>
      <c r="D32" s="124">
        <v>23145</v>
      </c>
      <c r="E32" s="211">
        <v>0.26665524918650452</v>
      </c>
      <c r="F32" s="211">
        <v>0.11981967731730465</v>
      </c>
      <c r="G32" s="211">
        <v>0.19032151961187402</v>
      </c>
      <c r="H32" s="115"/>
    </row>
    <row r="33" spans="2:8">
      <c r="B33" s="122">
        <v>49</v>
      </c>
      <c r="C33" s="123" t="s">
        <v>79</v>
      </c>
      <c r="D33" s="124">
        <v>17574</v>
      </c>
      <c r="E33" s="211">
        <v>0.43495655166480257</v>
      </c>
      <c r="F33" s="211">
        <v>0.30584812097864844</v>
      </c>
      <c r="G33" s="211">
        <v>0.36883749239196589</v>
      </c>
      <c r="H33" s="115"/>
    </row>
    <row r="34" spans="2:8" s="129" customFormat="1">
      <c r="B34" s="122"/>
      <c r="C34" s="126" t="s">
        <v>70</v>
      </c>
      <c r="D34" s="127">
        <v>146573</v>
      </c>
      <c r="E34" s="212">
        <v>0.30524178973458638</v>
      </c>
      <c r="F34" s="212">
        <v>0.16428781334032716</v>
      </c>
      <c r="G34" s="212">
        <v>0.23402067616652697</v>
      </c>
      <c r="H34" s="128"/>
    </row>
    <row r="35" spans="2:8">
      <c r="B35" s="122">
        <v>2</v>
      </c>
      <c r="C35" s="123" t="s">
        <v>81</v>
      </c>
      <c r="D35" s="124">
        <v>25875</v>
      </c>
      <c r="E35" s="211">
        <v>0.42476351828321335</v>
      </c>
      <c r="F35" s="211">
        <v>0.27290134032046759</v>
      </c>
      <c r="G35" s="211">
        <v>0.34450850120494758</v>
      </c>
      <c r="H35" s="115"/>
    </row>
    <row r="36" spans="2:8">
      <c r="B36" s="122">
        <v>13</v>
      </c>
      <c r="C36" s="123" t="s">
        <v>82</v>
      </c>
      <c r="D36" s="124">
        <v>35422</v>
      </c>
      <c r="E36" s="211">
        <v>0.44280797759774265</v>
      </c>
      <c r="F36" s="211">
        <v>0.26092896174863389</v>
      </c>
      <c r="G36" s="211">
        <v>0.34341945804450047</v>
      </c>
      <c r="H36" s="115"/>
    </row>
    <row r="37" spans="2:8">
      <c r="B37" s="122">
        <v>16</v>
      </c>
      <c r="C37" s="123" t="s">
        <v>83</v>
      </c>
      <c r="D37" s="124">
        <v>17462</v>
      </c>
      <c r="E37" s="211">
        <v>0.46298859351882787</v>
      </c>
      <c r="F37" s="211">
        <v>0.31791741766344422</v>
      </c>
      <c r="G37" s="211">
        <v>0.38492229692494212</v>
      </c>
      <c r="H37" s="115"/>
    </row>
    <row r="38" spans="2:8">
      <c r="B38" s="122">
        <v>19</v>
      </c>
      <c r="C38" s="123" t="s">
        <v>84</v>
      </c>
      <c r="D38" s="124">
        <v>8557</v>
      </c>
      <c r="E38" s="211">
        <v>0.27383772235381543</v>
      </c>
      <c r="F38" s="211">
        <v>0.11143682733782821</v>
      </c>
      <c r="G38" s="211">
        <v>0.18843866989649857</v>
      </c>
      <c r="H38" s="115"/>
    </row>
    <row r="39" spans="2:8">
      <c r="B39" s="122">
        <v>45</v>
      </c>
      <c r="C39" s="123" t="s">
        <v>85</v>
      </c>
      <c r="D39" s="124">
        <v>37791</v>
      </c>
      <c r="E39" s="211">
        <v>0.40964003944773175</v>
      </c>
      <c r="F39" s="211">
        <v>0.21366076023821778</v>
      </c>
      <c r="G39" s="211">
        <v>0.30283919255703629</v>
      </c>
      <c r="H39" s="115"/>
    </row>
    <row r="40" spans="2:8" s="131" customFormat="1">
      <c r="B40" s="122"/>
      <c r="C40" s="126" t="s">
        <v>80</v>
      </c>
      <c r="D40" s="127">
        <v>125107</v>
      </c>
      <c r="E40" s="212">
        <v>0.41118899616452848</v>
      </c>
      <c r="F40" s="212">
        <v>0.23777030590717299</v>
      </c>
      <c r="G40" s="212">
        <v>0.31767881447173302</v>
      </c>
      <c r="H40" s="130"/>
    </row>
    <row r="41" spans="2:8">
      <c r="B41" s="122">
        <v>8</v>
      </c>
      <c r="C41" s="123" t="s">
        <v>87</v>
      </c>
      <c r="D41" s="124">
        <v>174657</v>
      </c>
      <c r="E41" s="211">
        <v>0.17568930042515304</v>
      </c>
      <c r="F41" s="211">
        <v>7.2217165037871636E-2</v>
      </c>
      <c r="G41" s="211">
        <v>0.13063145605042853</v>
      </c>
      <c r="H41" s="115"/>
    </row>
    <row r="42" spans="2:8">
      <c r="B42" s="122">
        <v>17</v>
      </c>
      <c r="C42" s="123" t="s">
        <v>209</v>
      </c>
      <c r="D42" s="124">
        <v>24819</v>
      </c>
      <c r="E42" s="211">
        <v>0.19214142847925672</v>
      </c>
      <c r="F42" s="211">
        <v>9.3019832454567353E-2</v>
      </c>
      <c r="G42" s="211">
        <v>0.1479787741473885</v>
      </c>
      <c r="H42" s="115"/>
    </row>
    <row r="43" spans="2:8">
      <c r="B43" s="122">
        <v>25</v>
      </c>
      <c r="C43" s="123" t="s">
        <v>206</v>
      </c>
      <c r="D43" s="124">
        <v>19695</v>
      </c>
      <c r="E43" s="211">
        <v>0.25356151044108632</v>
      </c>
      <c r="F43" s="211">
        <v>0.11927343551528495</v>
      </c>
      <c r="G43" s="211">
        <v>0.19179082676015191</v>
      </c>
      <c r="H43" s="115"/>
    </row>
    <row r="44" spans="2:8">
      <c r="B44" s="122">
        <v>43</v>
      </c>
      <c r="C44" s="123" t="s">
        <v>88</v>
      </c>
      <c r="D44" s="124">
        <v>30877</v>
      </c>
      <c r="E44" s="211">
        <v>0.23058609779782602</v>
      </c>
      <c r="F44" s="211">
        <v>0.10334453663007967</v>
      </c>
      <c r="G44" s="211">
        <v>0.17071943559801839</v>
      </c>
      <c r="H44" s="115"/>
    </row>
    <row r="45" spans="2:8" s="131" customFormat="1">
      <c r="B45" s="122"/>
      <c r="C45" s="126" t="s">
        <v>86</v>
      </c>
      <c r="D45" s="127">
        <v>250048</v>
      </c>
      <c r="E45" s="212">
        <v>0.18680605883459925</v>
      </c>
      <c r="F45" s="212">
        <v>8.0358703942550611E-2</v>
      </c>
      <c r="G45" s="212">
        <v>0.1398248051915372</v>
      </c>
      <c r="H45" s="130"/>
    </row>
    <row r="46" spans="2:8">
      <c r="B46" s="122">
        <v>3</v>
      </c>
      <c r="C46" s="123" t="s">
        <v>201</v>
      </c>
      <c r="D46" s="124">
        <v>89449</v>
      </c>
      <c r="E46" s="211">
        <v>0.31885229115584507</v>
      </c>
      <c r="F46" s="211">
        <v>0.19709077403980069</v>
      </c>
      <c r="G46" s="211">
        <v>0.2613725352688851</v>
      </c>
      <c r="H46" s="115"/>
    </row>
    <row r="47" spans="2:8">
      <c r="B47" s="122">
        <v>12</v>
      </c>
      <c r="C47" s="123" t="s">
        <v>208</v>
      </c>
      <c r="D47" s="124">
        <v>30075</v>
      </c>
      <c r="E47" s="211">
        <v>0.28661212548084736</v>
      </c>
      <c r="F47" s="211">
        <v>0.13714962616534876</v>
      </c>
      <c r="G47" s="211">
        <v>0.21663029150549951</v>
      </c>
      <c r="H47" s="115"/>
    </row>
    <row r="48" spans="2:8">
      <c r="B48" s="122">
        <v>46</v>
      </c>
      <c r="C48" s="123" t="s">
        <v>90</v>
      </c>
      <c r="D48" s="124">
        <v>126614</v>
      </c>
      <c r="E48" s="211">
        <v>0.29398393493983938</v>
      </c>
      <c r="F48" s="211">
        <v>0.14391972151339036</v>
      </c>
      <c r="G48" s="211">
        <v>0.22334253534542825</v>
      </c>
      <c r="H48" s="115"/>
    </row>
    <row r="49" spans="2:9" s="131" customFormat="1">
      <c r="B49" s="122"/>
      <c r="C49" s="126" t="s">
        <v>89</v>
      </c>
      <c r="D49" s="127">
        <v>246138</v>
      </c>
      <c r="E49" s="212">
        <v>0.30110489765225029</v>
      </c>
      <c r="F49" s="212">
        <v>0.16043678105012282</v>
      </c>
      <c r="G49" s="212">
        <v>0.23487257195857872</v>
      </c>
      <c r="H49" s="130"/>
    </row>
    <row r="50" spans="2:9">
      <c r="B50" s="122">
        <v>6</v>
      </c>
      <c r="C50" s="123" t="s">
        <v>92</v>
      </c>
      <c r="D50" s="124">
        <v>57301</v>
      </c>
      <c r="E50" s="211">
        <v>0.47297905539218627</v>
      </c>
      <c r="F50" s="211">
        <v>0.34686187964258802</v>
      </c>
      <c r="G50" s="211">
        <v>0.40649385658749754</v>
      </c>
      <c r="H50" s="115"/>
    </row>
    <row r="51" spans="2:9">
      <c r="B51" s="122">
        <v>10</v>
      </c>
      <c r="C51" s="123" t="s">
        <v>93</v>
      </c>
      <c r="D51" s="124">
        <v>35622</v>
      </c>
      <c r="E51" s="211">
        <v>0.42765455022503884</v>
      </c>
      <c r="F51" s="211">
        <v>0.29357443605963834</v>
      </c>
      <c r="G51" s="211">
        <v>0.36087529125721812</v>
      </c>
      <c r="H51" s="115"/>
    </row>
    <row r="52" spans="2:9" s="131" customFormat="1">
      <c r="B52" s="122"/>
      <c r="C52" s="126" t="s">
        <v>91</v>
      </c>
      <c r="D52" s="127">
        <v>92923</v>
      </c>
      <c r="E52" s="212">
        <v>0.45365278530796305</v>
      </c>
      <c r="F52" s="212">
        <v>0.32564486738206117</v>
      </c>
      <c r="G52" s="212">
        <v>0.38770580037884794</v>
      </c>
      <c r="H52" s="130"/>
    </row>
    <row r="53" spans="2:9">
      <c r="B53" s="122">
        <v>15</v>
      </c>
      <c r="C53" s="123" t="s">
        <v>200</v>
      </c>
      <c r="D53" s="124">
        <v>77186</v>
      </c>
      <c r="E53" s="211">
        <v>0.25123279377923308</v>
      </c>
      <c r="F53" s="211">
        <v>0.1621625444695132</v>
      </c>
      <c r="G53" s="211">
        <v>0.32717471267140219</v>
      </c>
      <c r="H53" s="115"/>
    </row>
    <row r="54" spans="2:9">
      <c r="B54" s="122">
        <v>27</v>
      </c>
      <c r="C54" s="123" t="s">
        <v>95</v>
      </c>
      <c r="D54" s="124">
        <v>32785</v>
      </c>
      <c r="E54" s="211">
        <v>0.33174590491410305</v>
      </c>
      <c r="F54" s="211">
        <v>0.23867741039177548</v>
      </c>
      <c r="G54" s="211">
        <v>0.29023291224404885</v>
      </c>
      <c r="H54" s="115"/>
    </row>
    <row r="55" spans="2:9">
      <c r="B55" s="122">
        <v>32</v>
      </c>
      <c r="C55" s="123" t="s">
        <v>207</v>
      </c>
      <c r="D55" s="124">
        <v>34461</v>
      </c>
      <c r="E55" s="211">
        <v>0.38233168025552661</v>
      </c>
      <c r="F55" s="211">
        <v>0.240275584900244</v>
      </c>
      <c r="G55" s="211">
        <v>0.31833465737986588</v>
      </c>
      <c r="H55" s="115"/>
    </row>
    <row r="56" spans="2:9">
      <c r="B56" s="122">
        <v>36</v>
      </c>
      <c r="C56" s="123" t="s">
        <v>96</v>
      </c>
      <c r="D56" s="124">
        <v>59652</v>
      </c>
      <c r="E56" s="211">
        <v>0.31553629760004775</v>
      </c>
      <c r="F56" s="211">
        <v>0.14927441428104182</v>
      </c>
      <c r="G56" s="211">
        <v>0.23835248613486343</v>
      </c>
      <c r="H56" s="115"/>
    </row>
    <row r="57" spans="2:9" s="131" customFormat="1">
      <c r="B57" s="122"/>
      <c r="C57" s="126" t="s">
        <v>94</v>
      </c>
      <c r="D57" s="127">
        <v>204084</v>
      </c>
      <c r="E57" s="212">
        <v>0.33192964662167285</v>
      </c>
      <c r="F57" s="212">
        <v>0.17945145573913873</v>
      </c>
      <c r="G57" s="212">
        <v>0.26207892006287303</v>
      </c>
      <c r="H57" s="130"/>
      <c r="I57" s="442"/>
    </row>
    <row r="58" spans="2:9" s="131" customFormat="1">
      <c r="B58" s="122">
        <v>28</v>
      </c>
      <c r="C58" s="126" t="s">
        <v>97</v>
      </c>
      <c r="D58" s="127">
        <v>175539</v>
      </c>
      <c r="E58" s="212">
        <v>0.19454372047287755</v>
      </c>
      <c r="F58" s="212">
        <v>7.62504639055471E-2</v>
      </c>
      <c r="G58" s="212">
        <v>0.14010369360582703</v>
      </c>
      <c r="H58" s="130"/>
    </row>
    <row r="59" spans="2:9" s="131" customFormat="1">
      <c r="B59" s="122">
        <v>30</v>
      </c>
      <c r="C59" s="126" t="s">
        <v>98</v>
      </c>
      <c r="D59" s="127">
        <v>69622</v>
      </c>
      <c r="E59" s="212">
        <v>0.33905398198625264</v>
      </c>
      <c r="F59" s="212">
        <v>0.1869766347812451</v>
      </c>
      <c r="G59" s="212">
        <v>0.26517817694288282</v>
      </c>
      <c r="H59" s="130"/>
    </row>
    <row r="60" spans="2:9" s="131" customFormat="1">
      <c r="B60" s="122">
        <v>31</v>
      </c>
      <c r="C60" s="126" t="s">
        <v>99</v>
      </c>
      <c r="D60" s="127">
        <v>20796</v>
      </c>
      <c r="E60" s="212">
        <v>0.20949373920552677</v>
      </c>
      <c r="F60" s="212">
        <v>7.4492897024524704E-2</v>
      </c>
      <c r="G60" s="212">
        <v>0.14356227175766445</v>
      </c>
      <c r="H60" s="130"/>
    </row>
    <row r="61" spans="2:9">
      <c r="B61" s="122">
        <v>1</v>
      </c>
      <c r="C61" s="123" t="s">
        <v>202</v>
      </c>
      <c r="D61" s="124">
        <v>8053</v>
      </c>
      <c r="E61" s="211">
        <v>0.14537840970924318</v>
      </c>
      <c r="F61" s="211">
        <v>4.7156521094387185E-2</v>
      </c>
      <c r="G61" s="211">
        <v>9.7340747008340389E-2</v>
      </c>
      <c r="H61" s="115"/>
    </row>
    <row r="62" spans="2:9">
      <c r="B62" s="122">
        <v>20</v>
      </c>
      <c r="C62" s="123" t="s">
        <v>204</v>
      </c>
      <c r="D62" s="124">
        <v>17896</v>
      </c>
      <c r="E62" s="211">
        <v>0.13480039172763408</v>
      </c>
      <c r="F62" s="211">
        <v>4.2509563549372166E-2</v>
      </c>
      <c r="G62" s="211">
        <v>9.1838881675844058E-2</v>
      </c>
      <c r="H62" s="115"/>
    </row>
    <row r="63" spans="2:9">
      <c r="B63" s="122">
        <v>48</v>
      </c>
      <c r="C63" s="123" t="s">
        <v>203</v>
      </c>
      <c r="D63" s="124">
        <v>32696</v>
      </c>
      <c r="E63" s="211">
        <v>0.15804375968522616</v>
      </c>
      <c r="F63" s="211">
        <v>5.4874327248515785E-2</v>
      </c>
      <c r="G63" s="211">
        <v>0.10862602825286714</v>
      </c>
      <c r="H63" s="115"/>
    </row>
    <row r="64" spans="2:9" s="131" customFormat="1">
      <c r="B64" s="122">
        <v>16</v>
      </c>
      <c r="C64" s="126" t="s">
        <v>155</v>
      </c>
      <c r="D64" s="127">
        <v>58645</v>
      </c>
      <c r="E64" s="212">
        <v>0.14829471629170871</v>
      </c>
      <c r="F64" s="212">
        <v>4.9666974149640102E-2</v>
      </c>
      <c r="G64" s="212">
        <v>0.1013586500953181</v>
      </c>
      <c r="H64" s="130"/>
    </row>
    <row r="65" spans="2:10" s="131" customFormat="1">
      <c r="B65" s="122">
        <v>26</v>
      </c>
      <c r="C65" s="126" t="s">
        <v>151</v>
      </c>
      <c r="D65" s="127">
        <v>14422</v>
      </c>
      <c r="E65" s="212">
        <v>0.26365883157175157</v>
      </c>
      <c r="F65" s="212">
        <v>0.12321543769107789</v>
      </c>
      <c r="G65" s="212">
        <v>0.19571707740744762</v>
      </c>
      <c r="H65" s="130"/>
    </row>
    <row r="66" spans="2:10">
      <c r="B66" s="122">
        <v>51</v>
      </c>
      <c r="C66" s="123" t="s">
        <v>102</v>
      </c>
      <c r="D66" s="124">
        <v>2055</v>
      </c>
      <c r="E66" s="211">
        <v>0.27623845507976491</v>
      </c>
      <c r="F66" s="211">
        <v>0.16787823716492503</v>
      </c>
      <c r="G66" s="211">
        <v>0.22419812349989091</v>
      </c>
      <c r="H66" s="115"/>
    </row>
    <row r="67" spans="2:10">
      <c r="B67" s="122">
        <v>52</v>
      </c>
      <c r="C67" s="123" t="s">
        <v>103</v>
      </c>
      <c r="D67" s="124">
        <v>2306</v>
      </c>
      <c r="E67" s="211">
        <v>0.30709013643480204</v>
      </c>
      <c r="F67" s="211">
        <v>0.21632274518896361</v>
      </c>
      <c r="G67" s="211">
        <v>0.26252276867030966</v>
      </c>
      <c r="H67" s="115"/>
    </row>
    <row r="68" spans="2:10" ht="18.600000000000001" customHeight="1">
      <c r="B68" s="290"/>
      <c r="C68" s="291" t="s">
        <v>45</v>
      </c>
      <c r="D68" s="292">
        <f>'Pensiones - mínimos'!$C$14</f>
        <v>2141153</v>
      </c>
      <c r="E68" s="293">
        <f>'Pensiones - mínimos'!E14</f>
        <v>0.26821443829171288</v>
      </c>
      <c r="F68" s="293">
        <f>'Pensiones - mínimos'!F14</f>
        <v>0.14462085511202333</v>
      </c>
      <c r="G68" s="293">
        <f>'Pensiones - mínimos'!G14</f>
        <v>0.20974628488582819</v>
      </c>
    </row>
    <row r="69" spans="2:10">
      <c r="C69" s="133"/>
      <c r="D69" s="158"/>
      <c r="E69" s="164"/>
      <c r="F69" s="159"/>
      <c r="G69" s="154"/>
      <c r="H69" s="159"/>
      <c r="I69" s="154"/>
      <c r="J69" s="154"/>
    </row>
    <row r="70" spans="2:10">
      <c r="F70" s="193"/>
      <c r="G70" s="193"/>
      <c r="H70" s="115"/>
      <c r="I70" s="115"/>
      <c r="J70" s="115"/>
    </row>
    <row r="71" spans="2:10">
      <c r="F71" s="193"/>
      <c r="G71" s="193"/>
      <c r="H71" s="115"/>
      <c r="I71" s="115"/>
      <c r="J71" s="115"/>
    </row>
    <row r="72" spans="2:10">
      <c r="E72" s="116"/>
      <c r="F72" s="116"/>
      <c r="G72" s="116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66" activePane="bottomLeft" state="frozen"/>
      <selection pane="bottomLeft" activeCell="L87" sqref="L87"/>
    </sheetView>
  </sheetViews>
  <sheetFormatPr baseColWidth="10" defaultColWidth="11.42578125" defaultRowHeight="15.75"/>
  <cols>
    <col min="1" max="1" width="2.7109375" style="85" customWidth="1"/>
    <col min="2" max="2" width="8" style="84" customWidth="1"/>
    <col min="3" max="3" width="24.7109375" style="85" customWidth="1"/>
    <col min="4" max="9" width="13.7109375" style="85" customWidth="1"/>
    <col min="10" max="10" width="1.85546875" style="85" customWidth="1"/>
    <col min="11" max="11" width="11.42578125" style="85"/>
    <col min="12" max="12" width="25.42578125" style="85" bestFit="1" customWidth="1"/>
    <col min="13" max="16384" width="11.42578125" style="85"/>
  </cols>
  <sheetData>
    <row r="1" spans="1:226" s="1" customFormat="1" ht="12.2" customHeight="1">
      <c r="B1" s="6"/>
    </row>
    <row r="2" spans="1:226" s="1" customFormat="1" ht="12.95" customHeight="1">
      <c r="B2" s="522" t="s">
        <v>181</v>
      </c>
      <c r="C2" s="522"/>
      <c r="D2" s="522"/>
      <c r="E2" s="522"/>
      <c r="F2" s="522"/>
      <c r="G2" s="522"/>
      <c r="H2" s="522"/>
      <c r="I2" s="522"/>
      <c r="K2" s="7" t="s">
        <v>168</v>
      </c>
    </row>
    <row r="3" spans="1:226" s="93" customFormat="1" ht="18.75">
      <c r="B3" s="6"/>
      <c r="D3" s="90"/>
      <c r="E3" s="91"/>
      <c r="F3" s="90"/>
      <c r="G3" s="90"/>
      <c r="H3" s="90"/>
      <c r="I3" s="90"/>
    </row>
    <row r="4" spans="1:226" s="2" customFormat="1" ht="15.75" customHeight="1">
      <c r="B4" s="6"/>
      <c r="C4" s="92"/>
      <c r="D4" s="90"/>
      <c r="E4" s="91"/>
      <c r="F4" s="90"/>
      <c r="G4" s="90"/>
      <c r="H4" s="90"/>
      <c r="I4" s="90"/>
    </row>
    <row r="5" spans="1:226" s="93" customFormat="1" ht="18.75">
      <c r="A5" s="227"/>
      <c r="B5" s="535" t="s">
        <v>228</v>
      </c>
      <c r="C5" s="536"/>
      <c r="D5" s="536"/>
      <c r="E5" s="536"/>
      <c r="F5" s="536"/>
      <c r="G5" s="536"/>
      <c r="H5" s="536"/>
      <c r="I5" s="537"/>
    </row>
    <row r="6" spans="1:226" ht="2.4500000000000002" customHeight="1">
      <c r="A6" s="228"/>
      <c r="B6" s="538"/>
      <c r="C6" s="539"/>
      <c r="D6" s="539"/>
      <c r="E6" s="539"/>
      <c r="F6" s="539"/>
      <c r="G6" s="539"/>
      <c r="H6" s="539"/>
      <c r="I6" s="540"/>
    </row>
    <row r="7" spans="1:226" ht="52.5" customHeight="1">
      <c r="A7" s="228"/>
      <c r="B7" s="230" t="s">
        <v>157</v>
      </c>
      <c r="C7" s="231" t="s">
        <v>47</v>
      </c>
      <c r="D7" s="230" t="s">
        <v>175</v>
      </c>
      <c r="E7" s="232" t="s">
        <v>176</v>
      </c>
      <c r="F7" s="230" t="s">
        <v>177</v>
      </c>
      <c r="G7" s="230" t="s">
        <v>178</v>
      </c>
      <c r="H7" s="230" t="s">
        <v>179</v>
      </c>
      <c r="I7" s="230" t="s">
        <v>180</v>
      </c>
    </row>
    <row r="8" spans="1:226" ht="6.75" customHeight="1">
      <c r="B8" s="311"/>
      <c r="C8" s="312"/>
      <c r="D8" s="312"/>
      <c r="E8" s="313"/>
      <c r="F8" s="312"/>
      <c r="G8" s="312"/>
      <c r="H8" s="312"/>
      <c r="I8" s="312"/>
    </row>
    <row r="9" spans="1:226" s="98" customFormat="1" ht="18" customHeight="1">
      <c r="A9" s="8"/>
      <c r="B9" s="95"/>
      <c r="C9" s="96" t="s">
        <v>52</v>
      </c>
      <c r="D9" s="97">
        <v>144409</v>
      </c>
      <c r="E9" s="97">
        <v>77.012746109071941</v>
      </c>
      <c r="F9" s="97">
        <v>27507</v>
      </c>
      <c r="G9" s="97">
        <v>62788</v>
      </c>
      <c r="H9" s="97">
        <v>33481</v>
      </c>
      <c r="I9" s="97">
        <v>20633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1" customFormat="1" ht="18" customHeight="1">
      <c r="B10" s="95">
        <v>4</v>
      </c>
      <c r="C10" s="99" t="s">
        <v>53</v>
      </c>
      <c r="D10" s="100">
        <v>10566</v>
      </c>
      <c r="E10" s="100">
        <v>78.086253075903826</v>
      </c>
      <c r="F10" s="100">
        <v>1834</v>
      </c>
      <c r="G10" s="100">
        <v>4500</v>
      </c>
      <c r="H10" s="100">
        <v>2663</v>
      </c>
      <c r="I10" s="100">
        <v>1569</v>
      </c>
    </row>
    <row r="11" spans="1:226" s="102" customFormat="1" ht="18" customHeight="1">
      <c r="B11" s="95">
        <v>11</v>
      </c>
      <c r="C11" s="99" t="s">
        <v>54</v>
      </c>
      <c r="D11" s="100">
        <v>17858</v>
      </c>
      <c r="E11" s="100">
        <v>77.764717773546877</v>
      </c>
      <c r="F11" s="100">
        <v>3718</v>
      </c>
      <c r="G11" s="100">
        <v>7140</v>
      </c>
      <c r="H11" s="100">
        <v>3967</v>
      </c>
      <c r="I11" s="100">
        <v>3033</v>
      </c>
    </row>
    <row r="12" spans="1:226" s="102" customFormat="1" ht="18" customHeight="1">
      <c r="B12" s="95">
        <v>14</v>
      </c>
      <c r="C12" s="99" t="s">
        <v>55</v>
      </c>
      <c r="D12" s="100">
        <v>16889</v>
      </c>
      <c r="E12" s="100">
        <v>77.026151933210983</v>
      </c>
      <c r="F12" s="100">
        <v>3054</v>
      </c>
      <c r="G12" s="100">
        <v>7531</v>
      </c>
      <c r="H12" s="100">
        <v>4009</v>
      </c>
      <c r="I12" s="100">
        <v>2295</v>
      </c>
    </row>
    <row r="13" spans="1:226" s="102" customFormat="1" ht="18" customHeight="1">
      <c r="B13" s="95">
        <v>18</v>
      </c>
      <c r="C13" s="99" t="s">
        <v>56</v>
      </c>
      <c r="D13" s="100">
        <v>17846</v>
      </c>
      <c r="E13" s="100">
        <v>76.864584780903328</v>
      </c>
      <c r="F13" s="100">
        <v>3333</v>
      </c>
      <c r="G13" s="100">
        <v>7762</v>
      </c>
      <c r="H13" s="100">
        <v>4194</v>
      </c>
      <c r="I13" s="100">
        <v>2557</v>
      </c>
    </row>
    <row r="14" spans="1:226" s="102" customFormat="1" ht="18" customHeight="1">
      <c r="B14" s="95">
        <v>21</v>
      </c>
      <c r="C14" s="99" t="s">
        <v>57</v>
      </c>
      <c r="D14" s="100">
        <v>9374</v>
      </c>
      <c r="E14" s="100">
        <v>76.359533816940441</v>
      </c>
      <c r="F14" s="100">
        <v>1769</v>
      </c>
      <c r="G14" s="100">
        <v>4170</v>
      </c>
      <c r="H14" s="100">
        <v>2193</v>
      </c>
      <c r="I14" s="100">
        <v>1242</v>
      </c>
    </row>
    <row r="15" spans="1:226" s="102" customFormat="1" ht="18" customHeight="1">
      <c r="B15" s="95">
        <v>23</v>
      </c>
      <c r="C15" s="99" t="s">
        <v>58</v>
      </c>
      <c r="D15" s="100">
        <v>13590</v>
      </c>
      <c r="E15" s="100">
        <v>78.692532008830028</v>
      </c>
      <c r="F15" s="100">
        <v>2320</v>
      </c>
      <c r="G15" s="100">
        <v>5925</v>
      </c>
      <c r="H15" s="100">
        <v>3259</v>
      </c>
      <c r="I15" s="100">
        <v>2086</v>
      </c>
    </row>
    <row r="16" spans="1:226" s="102" customFormat="1" ht="18" customHeight="1">
      <c r="B16" s="95">
        <v>29</v>
      </c>
      <c r="C16" s="99" t="s">
        <v>59</v>
      </c>
      <c r="D16" s="100">
        <v>24608</v>
      </c>
      <c r="E16" s="100">
        <v>74.64543522431731</v>
      </c>
      <c r="F16" s="100">
        <v>5062</v>
      </c>
      <c r="G16" s="100">
        <v>10896</v>
      </c>
      <c r="H16" s="100">
        <v>5488</v>
      </c>
      <c r="I16" s="100">
        <v>3162</v>
      </c>
    </row>
    <row r="17" spans="1:428" s="102" customFormat="1" ht="18" customHeight="1">
      <c r="B17" s="95">
        <v>41</v>
      </c>
      <c r="C17" s="99" t="s">
        <v>60</v>
      </c>
      <c r="D17" s="100">
        <v>33678</v>
      </c>
      <c r="E17" s="100">
        <v>76.662760258922731</v>
      </c>
      <c r="F17" s="100">
        <v>6417</v>
      </c>
      <c r="G17" s="100">
        <v>14864</v>
      </c>
      <c r="H17" s="100">
        <v>7708</v>
      </c>
      <c r="I17" s="100">
        <v>4689</v>
      </c>
    </row>
    <row r="18" spans="1:428" s="103" customFormat="1" ht="18" customHeight="1">
      <c r="A18" s="8"/>
      <c r="B18" s="95"/>
      <c r="C18" s="96" t="s">
        <v>61</v>
      </c>
      <c r="D18" s="97">
        <v>24718</v>
      </c>
      <c r="E18" s="97">
        <v>67.680342238018113</v>
      </c>
      <c r="F18" s="97">
        <v>6489</v>
      </c>
      <c r="G18" s="97">
        <v>12681</v>
      </c>
      <c r="H18" s="97">
        <v>3890</v>
      </c>
      <c r="I18" s="97">
        <v>1658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1" customFormat="1" ht="18" customHeight="1">
      <c r="B19" s="95">
        <v>22</v>
      </c>
      <c r="C19" s="99" t="s">
        <v>62</v>
      </c>
      <c r="D19" s="100">
        <v>4308</v>
      </c>
      <c r="E19" s="100">
        <v>67.142168059424321</v>
      </c>
      <c r="F19" s="100">
        <v>1096</v>
      </c>
      <c r="G19" s="100">
        <v>2219</v>
      </c>
      <c r="H19" s="100">
        <v>708</v>
      </c>
      <c r="I19" s="100">
        <v>285</v>
      </c>
    </row>
    <row r="20" spans="1:428" s="102" customFormat="1" ht="18" customHeight="1">
      <c r="B20" s="95">
        <v>40</v>
      </c>
      <c r="C20" s="99" t="s">
        <v>63</v>
      </c>
      <c r="D20" s="100">
        <v>2753</v>
      </c>
      <c r="E20" s="100">
        <v>69.557864148201972</v>
      </c>
      <c r="F20" s="100">
        <v>594</v>
      </c>
      <c r="G20" s="100">
        <v>1479</v>
      </c>
      <c r="H20" s="100">
        <v>476</v>
      </c>
      <c r="I20" s="100">
        <v>204</v>
      </c>
    </row>
    <row r="21" spans="1:428" s="102" customFormat="1" ht="18" customHeight="1">
      <c r="B21" s="95">
        <v>50</v>
      </c>
      <c r="C21" s="102" t="s">
        <v>64</v>
      </c>
      <c r="D21" s="104">
        <v>17657</v>
      </c>
      <c r="E21" s="104">
        <v>66.340994506428061</v>
      </c>
      <c r="F21" s="104">
        <v>4799</v>
      </c>
      <c r="G21" s="104">
        <v>8983</v>
      </c>
      <c r="H21" s="104">
        <v>2706</v>
      </c>
      <c r="I21" s="104">
        <v>1169</v>
      </c>
    </row>
    <row r="22" spans="1:428" s="98" customFormat="1" ht="18" customHeight="1">
      <c r="A22" s="8"/>
      <c r="B22" s="95">
        <v>33</v>
      </c>
      <c r="C22" s="96" t="s">
        <v>65</v>
      </c>
      <c r="D22" s="97">
        <v>21161</v>
      </c>
      <c r="E22" s="97">
        <v>62.917463730447551</v>
      </c>
      <c r="F22" s="97">
        <v>7697</v>
      </c>
      <c r="G22" s="97">
        <v>9106</v>
      </c>
      <c r="H22" s="97">
        <v>2946</v>
      </c>
      <c r="I22" s="97">
        <v>1412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98" customFormat="1" ht="18" customHeight="1">
      <c r="A23" s="8"/>
      <c r="B23" s="95">
        <v>7</v>
      </c>
      <c r="C23" s="96" t="s">
        <v>205</v>
      </c>
      <c r="D23" s="97">
        <v>16407</v>
      </c>
      <c r="E23" s="97">
        <v>69.230474797342595</v>
      </c>
      <c r="F23" s="97">
        <v>4010</v>
      </c>
      <c r="G23" s="97">
        <v>8050</v>
      </c>
      <c r="H23" s="97">
        <v>2993</v>
      </c>
      <c r="I23" s="97">
        <v>1354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98" customFormat="1" ht="18" customHeight="1">
      <c r="A24" s="8"/>
      <c r="B24" s="95"/>
      <c r="C24" s="96" t="s">
        <v>66</v>
      </c>
      <c r="D24" s="97">
        <v>30844</v>
      </c>
      <c r="E24" s="97">
        <v>73.692341529867377</v>
      </c>
      <c r="F24" s="97">
        <v>7702</v>
      </c>
      <c r="G24" s="97">
        <v>12524</v>
      </c>
      <c r="H24" s="97">
        <v>6207</v>
      </c>
      <c r="I24" s="97">
        <v>4411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1" customFormat="1" ht="18" customHeight="1">
      <c r="B25" s="95">
        <v>35</v>
      </c>
      <c r="C25" s="99" t="s">
        <v>67</v>
      </c>
      <c r="D25" s="100">
        <v>15688</v>
      </c>
      <c r="E25" s="100">
        <v>74.511604411014787</v>
      </c>
      <c r="F25" s="100">
        <v>3983</v>
      </c>
      <c r="G25" s="100">
        <v>6111</v>
      </c>
      <c r="H25" s="100">
        <v>3180</v>
      </c>
      <c r="I25" s="100">
        <v>2414</v>
      </c>
    </row>
    <row r="26" spans="1:428" s="102" customFormat="1" ht="18" customHeight="1">
      <c r="B26" s="95">
        <v>38</v>
      </c>
      <c r="C26" s="99" t="s">
        <v>68</v>
      </c>
      <c r="D26" s="100">
        <v>15156</v>
      </c>
      <c r="E26" s="100">
        <v>72.873078648719968</v>
      </c>
      <c r="F26" s="100">
        <v>3719</v>
      </c>
      <c r="G26" s="100">
        <v>6413</v>
      </c>
      <c r="H26" s="100">
        <v>3027</v>
      </c>
      <c r="I26" s="100">
        <v>1997</v>
      </c>
    </row>
    <row r="27" spans="1:428" s="102" customFormat="1" ht="18" customHeight="1">
      <c r="B27" s="95">
        <v>39</v>
      </c>
      <c r="C27" s="96" t="s">
        <v>69</v>
      </c>
      <c r="D27" s="97">
        <v>11617</v>
      </c>
      <c r="E27" s="97">
        <v>68.259055694241212</v>
      </c>
      <c r="F27" s="97">
        <v>3404</v>
      </c>
      <c r="G27" s="97">
        <v>5106</v>
      </c>
      <c r="H27" s="97">
        <v>1997</v>
      </c>
      <c r="I27" s="97">
        <v>1110</v>
      </c>
    </row>
    <row r="28" spans="1:428" s="98" customFormat="1" ht="18" customHeight="1">
      <c r="A28" s="8"/>
      <c r="B28" s="95"/>
      <c r="C28" s="96" t="s">
        <v>70</v>
      </c>
      <c r="D28" s="97">
        <v>48624</v>
      </c>
      <c r="E28" s="97">
        <v>71.748249246039535</v>
      </c>
      <c r="F28" s="97">
        <v>11975</v>
      </c>
      <c r="G28" s="97">
        <v>22574</v>
      </c>
      <c r="H28" s="97">
        <v>8771</v>
      </c>
      <c r="I28" s="97">
        <v>5304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5" customFormat="1" ht="18" customHeight="1">
      <c r="B29" s="95">
        <v>5</v>
      </c>
      <c r="C29" s="99" t="s">
        <v>71</v>
      </c>
      <c r="D29" s="100">
        <v>3161</v>
      </c>
      <c r="E29" s="100">
        <v>73.779876621322387</v>
      </c>
      <c r="F29" s="100">
        <v>677</v>
      </c>
      <c r="G29" s="100">
        <v>1447</v>
      </c>
      <c r="H29" s="100">
        <v>637</v>
      </c>
      <c r="I29" s="100">
        <v>400</v>
      </c>
    </row>
    <row r="30" spans="1:428" s="102" customFormat="1" ht="18" customHeight="1">
      <c r="B30" s="95">
        <v>9</v>
      </c>
      <c r="C30" s="99" t="s">
        <v>72</v>
      </c>
      <c r="D30" s="100">
        <v>7261</v>
      </c>
      <c r="E30" s="100">
        <v>71.956952210439326</v>
      </c>
      <c r="F30" s="100">
        <v>1576</v>
      </c>
      <c r="G30" s="100">
        <v>3583</v>
      </c>
      <c r="H30" s="100">
        <v>1294</v>
      </c>
      <c r="I30" s="100">
        <v>808</v>
      </c>
    </row>
    <row r="31" spans="1:428" s="102" customFormat="1" ht="18" customHeight="1">
      <c r="B31" s="95">
        <v>24</v>
      </c>
      <c r="C31" s="99" t="s">
        <v>73</v>
      </c>
      <c r="D31" s="100">
        <v>10009</v>
      </c>
      <c r="E31" s="100">
        <v>68.063657708062735</v>
      </c>
      <c r="F31" s="100">
        <v>2880</v>
      </c>
      <c r="G31" s="100">
        <v>4465</v>
      </c>
      <c r="H31" s="100">
        <v>1706</v>
      </c>
      <c r="I31" s="100">
        <v>958</v>
      </c>
    </row>
    <row r="32" spans="1:428" s="102" customFormat="1" ht="18" customHeight="1">
      <c r="B32" s="95">
        <v>34</v>
      </c>
      <c r="C32" s="102" t="s">
        <v>74</v>
      </c>
      <c r="D32" s="104">
        <v>3543</v>
      </c>
      <c r="E32" s="104">
        <v>71.416178379904068</v>
      </c>
      <c r="F32" s="104">
        <v>873</v>
      </c>
      <c r="G32" s="104">
        <v>1634</v>
      </c>
      <c r="H32" s="104">
        <v>630</v>
      </c>
      <c r="I32" s="104">
        <v>406</v>
      </c>
    </row>
    <row r="33" spans="1:226" s="102" customFormat="1" ht="18" customHeight="1">
      <c r="B33" s="95">
        <v>37</v>
      </c>
      <c r="C33" s="102" t="s">
        <v>75</v>
      </c>
      <c r="D33" s="104">
        <v>6634</v>
      </c>
      <c r="E33" s="104">
        <v>70.777894181489273</v>
      </c>
      <c r="F33" s="104">
        <v>1712</v>
      </c>
      <c r="G33" s="104">
        <v>2983</v>
      </c>
      <c r="H33" s="104">
        <v>1175</v>
      </c>
      <c r="I33" s="104">
        <v>764</v>
      </c>
    </row>
    <row r="34" spans="1:226" s="102" customFormat="1" ht="18" customHeight="1">
      <c r="B34" s="95">
        <v>40</v>
      </c>
      <c r="C34" s="99" t="s">
        <v>76</v>
      </c>
      <c r="D34" s="100">
        <v>3076</v>
      </c>
      <c r="E34" s="100">
        <v>74.943628088426536</v>
      </c>
      <c r="F34" s="100">
        <v>549</v>
      </c>
      <c r="G34" s="100">
        <v>1477</v>
      </c>
      <c r="H34" s="100">
        <v>677</v>
      </c>
      <c r="I34" s="100">
        <v>373</v>
      </c>
    </row>
    <row r="35" spans="1:226" s="102" customFormat="1" ht="18" customHeight="1">
      <c r="B35" s="95">
        <v>42</v>
      </c>
      <c r="C35" s="99" t="s">
        <v>77</v>
      </c>
      <c r="D35" s="100">
        <v>1742</v>
      </c>
      <c r="E35" s="100">
        <v>73.598088404133179</v>
      </c>
      <c r="F35" s="100">
        <v>317</v>
      </c>
      <c r="G35" s="100">
        <v>909</v>
      </c>
      <c r="H35" s="100">
        <v>318</v>
      </c>
      <c r="I35" s="100">
        <v>198</v>
      </c>
    </row>
    <row r="36" spans="1:226" s="102" customFormat="1" ht="18" customHeight="1">
      <c r="B36" s="95">
        <v>47</v>
      </c>
      <c r="C36" s="99" t="s">
        <v>78</v>
      </c>
      <c r="D36" s="100">
        <v>9468</v>
      </c>
      <c r="E36" s="100">
        <v>69.88406949725389</v>
      </c>
      <c r="F36" s="100">
        <v>2438</v>
      </c>
      <c r="G36" s="100">
        <v>4455</v>
      </c>
      <c r="H36" s="100">
        <v>1621</v>
      </c>
      <c r="I36" s="100">
        <v>954</v>
      </c>
    </row>
    <row r="37" spans="1:226" s="102" customFormat="1" ht="18" customHeight="1">
      <c r="B37" s="95">
        <v>49</v>
      </c>
      <c r="C37" s="99" t="s">
        <v>79</v>
      </c>
      <c r="D37" s="100">
        <v>3730</v>
      </c>
      <c r="E37" s="100">
        <v>71.313898123324407</v>
      </c>
      <c r="F37" s="100">
        <v>953</v>
      </c>
      <c r="G37" s="100">
        <v>1621</v>
      </c>
      <c r="H37" s="100">
        <v>713</v>
      </c>
      <c r="I37" s="100">
        <v>443</v>
      </c>
    </row>
    <row r="38" spans="1:226" s="98" customFormat="1" ht="18" customHeight="1">
      <c r="A38" s="8"/>
      <c r="B38" s="95"/>
      <c r="C38" s="96" t="s">
        <v>80</v>
      </c>
      <c r="D38" s="97">
        <v>32798</v>
      </c>
      <c r="E38" s="97">
        <v>74.811942368126807</v>
      </c>
      <c r="F38" s="97">
        <v>6573</v>
      </c>
      <c r="G38" s="97">
        <v>14767</v>
      </c>
      <c r="H38" s="97">
        <v>7280</v>
      </c>
      <c r="I38" s="97">
        <v>4178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1" customFormat="1" ht="18" customHeight="1">
      <c r="B39" s="95">
        <v>2</v>
      </c>
      <c r="C39" s="99" t="s">
        <v>81</v>
      </c>
      <c r="D39" s="100">
        <v>6673</v>
      </c>
      <c r="E39" s="100">
        <v>76.457283081072958</v>
      </c>
      <c r="F39" s="100">
        <v>1294</v>
      </c>
      <c r="G39" s="100">
        <v>2913</v>
      </c>
      <c r="H39" s="100">
        <v>1493</v>
      </c>
      <c r="I39" s="100">
        <v>973</v>
      </c>
    </row>
    <row r="40" spans="1:226" s="102" customFormat="1" ht="18" customHeight="1">
      <c r="B40" s="95">
        <v>13</v>
      </c>
      <c r="C40" s="99" t="s">
        <v>82</v>
      </c>
      <c r="D40" s="100">
        <v>8504</v>
      </c>
      <c r="E40" s="100">
        <v>76.260339840075261</v>
      </c>
      <c r="F40" s="100">
        <v>1686</v>
      </c>
      <c r="G40" s="100">
        <v>3709</v>
      </c>
      <c r="H40" s="100">
        <v>1941</v>
      </c>
      <c r="I40" s="100">
        <v>1168</v>
      </c>
    </row>
    <row r="41" spans="1:226" s="105" customFormat="1" ht="18" customHeight="1">
      <c r="B41" s="95">
        <v>16</v>
      </c>
      <c r="C41" s="102" t="s">
        <v>83</v>
      </c>
      <c r="D41" s="100">
        <v>3627</v>
      </c>
      <c r="E41" s="100">
        <v>74.98121588089333</v>
      </c>
      <c r="F41" s="100">
        <v>684</v>
      </c>
      <c r="G41" s="100">
        <v>1711</v>
      </c>
      <c r="H41" s="100">
        <v>806</v>
      </c>
      <c r="I41" s="100">
        <v>426</v>
      </c>
    </row>
    <row r="42" spans="1:226" s="102" customFormat="1" ht="18" customHeight="1">
      <c r="B42" s="95">
        <v>19</v>
      </c>
      <c r="C42" s="102" t="s">
        <v>84</v>
      </c>
      <c r="D42" s="104">
        <v>3592</v>
      </c>
      <c r="E42" s="104">
        <v>71.785584632516702</v>
      </c>
      <c r="F42" s="104">
        <v>761</v>
      </c>
      <c r="G42" s="104">
        <v>1775</v>
      </c>
      <c r="H42" s="104">
        <v>696</v>
      </c>
      <c r="I42" s="104">
        <v>360</v>
      </c>
    </row>
    <row r="43" spans="1:226" s="102" customFormat="1" ht="18" customHeight="1">
      <c r="B43" s="95">
        <v>45</v>
      </c>
      <c r="C43" s="99" t="s">
        <v>85</v>
      </c>
      <c r="D43" s="100">
        <v>10402</v>
      </c>
      <c r="E43" s="100">
        <v>74.575288406075742</v>
      </c>
      <c r="F43" s="100">
        <v>2148</v>
      </c>
      <c r="G43" s="100">
        <v>4659</v>
      </c>
      <c r="H43" s="100">
        <v>2344</v>
      </c>
      <c r="I43" s="100">
        <v>1251</v>
      </c>
    </row>
    <row r="44" spans="1:226" s="98" customFormat="1" ht="18" customHeight="1">
      <c r="A44" s="8"/>
      <c r="B44" s="95"/>
      <c r="C44" s="96" t="s">
        <v>86</v>
      </c>
      <c r="D44" s="97">
        <v>132469</v>
      </c>
      <c r="E44" s="97">
        <v>67.540394178430603</v>
      </c>
      <c r="F44" s="97">
        <v>33336</v>
      </c>
      <c r="G44" s="97">
        <v>67959</v>
      </c>
      <c r="H44" s="97">
        <v>21994</v>
      </c>
      <c r="I44" s="97">
        <v>9180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1" customFormat="1" ht="18" customHeight="1">
      <c r="B45" s="95">
        <v>8</v>
      </c>
      <c r="C45" s="102" t="s">
        <v>87</v>
      </c>
      <c r="D45" s="104">
        <v>96477</v>
      </c>
      <c r="E45" s="104">
        <v>67.757412647574</v>
      </c>
      <c r="F45" s="104">
        <v>24107</v>
      </c>
      <c r="G45" s="104">
        <v>49863</v>
      </c>
      <c r="H45" s="104">
        <v>15894</v>
      </c>
      <c r="I45" s="104">
        <v>6613</v>
      </c>
    </row>
    <row r="46" spans="1:226" s="102" customFormat="1" ht="18" customHeight="1">
      <c r="B46" s="95">
        <v>17</v>
      </c>
      <c r="C46" s="102" t="s">
        <v>209</v>
      </c>
      <c r="D46" s="104">
        <v>13338</v>
      </c>
      <c r="E46" s="104">
        <v>66.645958164642366</v>
      </c>
      <c r="F46" s="104">
        <v>3604</v>
      </c>
      <c r="G46" s="104">
        <v>6630</v>
      </c>
      <c r="H46" s="104">
        <v>2159</v>
      </c>
      <c r="I46" s="104">
        <v>945</v>
      </c>
    </row>
    <row r="47" spans="1:226" s="105" customFormat="1" ht="18" customHeight="1">
      <c r="B47" s="95">
        <v>25</v>
      </c>
      <c r="C47" s="102" t="s">
        <v>206</v>
      </c>
      <c r="D47" s="100">
        <v>7940</v>
      </c>
      <c r="E47" s="100">
        <v>67.111885390428199</v>
      </c>
      <c r="F47" s="100">
        <v>2098</v>
      </c>
      <c r="G47" s="100">
        <v>3972</v>
      </c>
      <c r="H47" s="100">
        <v>1328</v>
      </c>
      <c r="I47" s="100">
        <v>542</v>
      </c>
      <c r="L47" s="295"/>
    </row>
    <row r="48" spans="1:226" s="102" customFormat="1" ht="18" customHeight="1">
      <c r="B48" s="95">
        <v>43</v>
      </c>
      <c r="C48" s="102" t="s">
        <v>88</v>
      </c>
      <c r="D48" s="104">
        <v>14714</v>
      </c>
      <c r="E48" s="104">
        <v>68.64632051107786</v>
      </c>
      <c r="F48" s="104">
        <v>3527</v>
      </c>
      <c r="G48" s="104">
        <v>7494</v>
      </c>
      <c r="H48" s="104">
        <v>2613</v>
      </c>
      <c r="I48" s="104">
        <v>1080</v>
      </c>
    </row>
    <row r="49" spans="1:226" s="98" customFormat="1" ht="18" customHeight="1">
      <c r="A49" s="8"/>
      <c r="B49" s="95"/>
      <c r="C49" s="96" t="s">
        <v>89</v>
      </c>
      <c r="D49" s="97">
        <v>86824</v>
      </c>
      <c r="E49" s="97">
        <v>68.927891752244292</v>
      </c>
      <c r="F49" s="97">
        <v>20456</v>
      </c>
      <c r="G49" s="97">
        <v>43053</v>
      </c>
      <c r="H49" s="97">
        <v>15847</v>
      </c>
      <c r="I49" s="97">
        <v>7468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1" customFormat="1" ht="18" customHeight="1">
      <c r="B50" s="95">
        <v>3</v>
      </c>
      <c r="C50" s="102" t="s">
        <v>201</v>
      </c>
      <c r="D50" s="104">
        <v>30542</v>
      </c>
      <c r="E50" s="104">
        <v>70.651231746447507</v>
      </c>
      <c r="F50" s="104">
        <v>6765</v>
      </c>
      <c r="G50" s="104">
        <v>14452</v>
      </c>
      <c r="H50" s="104">
        <v>6203</v>
      </c>
      <c r="I50" s="104">
        <v>3122</v>
      </c>
    </row>
    <row r="51" spans="1:226" s="102" customFormat="1" ht="18" customHeight="1">
      <c r="B51" s="95">
        <v>12</v>
      </c>
      <c r="C51" s="102" t="s">
        <v>208</v>
      </c>
      <c r="D51" s="104">
        <v>11018</v>
      </c>
      <c r="E51" s="104">
        <v>67.558526048284662</v>
      </c>
      <c r="F51" s="104">
        <v>2616</v>
      </c>
      <c r="G51" s="104">
        <v>5800</v>
      </c>
      <c r="H51" s="104">
        <v>1796</v>
      </c>
      <c r="I51" s="104">
        <v>806</v>
      </c>
    </row>
    <row r="52" spans="1:226" s="102" customFormat="1" ht="18" customHeight="1">
      <c r="B52" s="95">
        <v>46</v>
      </c>
      <c r="C52" s="102" t="s">
        <v>90</v>
      </c>
      <c r="D52" s="104">
        <v>45264</v>
      </c>
      <c r="E52" s="104">
        <v>68.573917462000679</v>
      </c>
      <c r="F52" s="104">
        <v>11075</v>
      </c>
      <c r="G52" s="104">
        <v>22801</v>
      </c>
      <c r="H52" s="104">
        <v>7848</v>
      </c>
      <c r="I52" s="104">
        <v>3540</v>
      </c>
    </row>
    <row r="53" spans="1:226" s="98" customFormat="1" ht="18" customHeight="1">
      <c r="A53" s="8"/>
      <c r="B53" s="95"/>
      <c r="C53" s="96" t="s">
        <v>91</v>
      </c>
      <c r="D53" s="97">
        <v>21448</v>
      </c>
      <c r="E53" s="97">
        <v>74.940165423790205</v>
      </c>
      <c r="F53" s="97">
        <v>4518</v>
      </c>
      <c r="G53" s="97">
        <v>9416</v>
      </c>
      <c r="H53" s="97">
        <v>4642</v>
      </c>
      <c r="I53" s="97">
        <v>2872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1" customFormat="1" ht="18" customHeight="1">
      <c r="B54" s="95">
        <v>6</v>
      </c>
      <c r="C54" s="102" t="s">
        <v>92</v>
      </c>
      <c r="D54" s="104">
        <v>12755</v>
      </c>
      <c r="E54" s="104">
        <v>75.49881928655428</v>
      </c>
      <c r="F54" s="104">
        <v>2692</v>
      </c>
      <c r="G54" s="104">
        <v>5458</v>
      </c>
      <c r="H54" s="104">
        <v>2888</v>
      </c>
      <c r="I54" s="104">
        <v>1717</v>
      </c>
    </row>
    <row r="55" spans="1:226" s="102" customFormat="1" ht="18" customHeight="1">
      <c r="B55" s="95">
        <v>10</v>
      </c>
      <c r="C55" s="99" t="s">
        <v>93</v>
      </c>
      <c r="D55" s="100">
        <v>8693</v>
      </c>
      <c r="E55" s="100">
        <v>74.381511561026116</v>
      </c>
      <c r="F55" s="100">
        <v>1826</v>
      </c>
      <c r="G55" s="100">
        <v>3958</v>
      </c>
      <c r="H55" s="100">
        <v>1754</v>
      </c>
      <c r="I55" s="100">
        <v>1155</v>
      </c>
    </row>
    <row r="56" spans="1:226" s="98" customFormat="1" ht="18" customHeight="1">
      <c r="A56" s="8"/>
      <c r="B56" s="95"/>
      <c r="C56" s="96" t="s">
        <v>94</v>
      </c>
      <c r="D56" s="97">
        <v>63684</v>
      </c>
      <c r="E56" s="97">
        <v>63.538280580226001</v>
      </c>
      <c r="F56" s="97">
        <v>20288</v>
      </c>
      <c r="G56" s="97">
        <v>28372</v>
      </c>
      <c r="H56" s="97">
        <v>10048</v>
      </c>
      <c r="I56" s="97">
        <v>4976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1" customFormat="1" ht="18" customHeight="1">
      <c r="B57" s="95">
        <v>15</v>
      </c>
      <c r="C57" s="102" t="s">
        <v>200</v>
      </c>
      <c r="D57" s="104">
        <v>25010</v>
      </c>
      <c r="E57" s="104">
        <v>63.552180327868882</v>
      </c>
      <c r="F57" s="104">
        <v>8119</v>
      </c>
      <c r="G57" s="104">
        <v>11266</v>
      </c>
      <c r="H57" s="104">
        <v>3751</v>
      </c>
      <c r="I57" s="104">
        <v>1874</v>
      </c>
    </row>
    <row r="58" spans="1:226" s="102" customFormat="1" ht="18" customHeight="1">
      <c r="B58" s="95">
        <v>27</v>
      </c>
      <c r="C58" s="102" t="s">
        <v>95</v>
      </c>
      <c r="D58" s="104">
        <v>8741</v>
      </c>
      <c r="E58" s="104">
        <v>61.569633909163691</v>
      </c>
      <c r="F58" s="104">
        <v>3357</v>
      </c>
      <c r="G58" s="104">
        <v>3652</v>
      </c>
      <c r="H58" s="104">
        <v>1169</v>
      </c>
      <c r="I58" s="104">
        <v>563</v>
      </c>
    </row>
    <row r="59" spans="1:226" s="102" customFormat="1" ht="18" customHeight="1">
      <c r="B59" s="95">
        <v>32</v>
      </c>
      <c r="C59" s="102" t="s">
        <v>207</v>
      </c>
      <c r="D59" s="104">
        <v>8395</v>
      </c>
      <c r="E59" s="104">
        <v>61.188271590232254</v>
      </c>
      <c r="F59" s="104">
        <v>2915</v>
      </c>
      <c r="G59" s="104">
        <v>3748</v>
      </c>
      <c r="H59" s="104">
        <v>1195</v>
      </c>
      <c r="I59" s="104">
        <v>537</v>
      </c>
    </row>
    <row r="60" spans="1:226" s="102" customFormat="1" ht="18" customHeight="1">
      <c r="B60" s="95">
        <v>36</v>
      </c>
      <c r="C60" s="107" t="s">
        <v>96</v>
      </c>
      <c r="D60" s="104">
        <v>21538</v>
      </c>
      <c r="E60" s="104">
        <v>67.84303649363919</v>
      </c>
      <c r="F60" s="104">
        <v>5897</v>
      </c>
      <c r="G60" s="104">
        <v>9706</v>
      </c>
      <c r="H60" s="104">
        <v>3933</v>
      </c>
      <c r="I60" s="104">
        <v>2002</v>
      </c>
    </row>
    <row r="61" spans="1:226" s="98" customFormat="1" ht="18" customHeight="1">
      <c r="A61" s="8"/>
      <c r="B61" s="95">
        <v>28</v>
      </c>
      <c r="C61" s="96" t="s">
        <v>97</v>
      </c>
      <c r="D61" s="97">
        <v>98465</v>
      </c>
      <c r="E61" s="97">
        <v>69.58023236683087</v>
      </c>
      <c r="F61" s="97">
        <v>23713</v>
      </c>
      <c r="G61" s="97">
        <v>48378</v>
      </c>
      <c r="H61" s="97">
        <v>17831</v>
      </c>
      <c r="I61" s="97">
        <v>8543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98" customFormat="1" ht="18" customHeight="1">
      <c r="A62" s="8"/>
      <c r="B62" s="95">
        <v>30</v>
      </c>
      <c r="C62" s="96" t="s">
        <v>98</v>
      </c>
      <c r="D62" s="97">
        <v>22713</v>
      </c>
      <c r="E62" s="97">
        <v>77.953020296746359</v>
      </c>
      <c r="F62" s="97">
        <v>4070</v>
      </c>
      <c r="G62" s="97">
        <v>9614</v>
      </c>
      <c r="H62" s="97">
        <v>5623</v>
      </c>
      <c r="I62" s="97">
        <v>3406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98" customFormat="1" ht="18" customHeight="1">
      <c r="A63" s="8"/>
      <c r="B63" s="95">
        <v>31</v>
      </c>
      <c r="C63" s="96" t="s">
        <v>99</v>
      </c>
      <c r="D63" s="97">
        <v>11035</v>
      </c>
      <c r="E63" s="97">
        <v>70.308527412777508</v>
      </c>
      <c r="F63" s="97">
        <v>2656</v>
      </c>
      <c r="G63" s="97">
        <v>5353</v>
      </c>
      <c r="H63" s="97">
        <v>1914</v>
      </c>
      <c r="I63" s="97">
        <v>1112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98" customFormat="1" ht="18" customHeight="1">
      <c r="A64" s="8"/>
      <c r="B64" s="95"/>
      <c r="C64" s="96" t="s">
        <v>100</v>
      </c>
      <c r="D64" s="97">
        <v>45364</v>
      </c>
      <c r="E64" s="97">
        <v>66.941386352972657</v>
      </c>
      <c r="F64" s="97">
        <v>12832</v>
      </c>
      <c r="G64" s="97">
        <v>22427</v>
      </c>
      <c r="H64" s="97">
        <v>6794</v>
      </c>
      <c r="I64" s="97">
        <v>3311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1" customFormat="1" ht="18" customHeight="1">
      <c r="B65" s="95">
        <v>1</v>
      </c>
      <c r="C65" s="102" t="s">
        <v>202</v>
      </c>
      <c r="D65" s="100">
        <v>6298</v>
      </c>
      <c r="E65" s="100">
        <v>67.26447126071767</v>
      </c>
      <c r="F65" s="100">
        <v>1724</v>
      </c>
      <c r="G65" s="100">
        <v>3121</v>
      </c>
      <c r="H65" s="100">
        <v>964</v>
      </c>
      <c r="I65" s="100">
        <v>489</v>
      </c>
    </row>
    <row r="66" spans="1:226" s="102" customFormat="1" ht="18" customHeight="1">
      <c r="B66" s="95">
        <v>20</v>
      </c>
      <c r="C66" s="102" t="s">
        <v>204</v>
      </c>
      <c r="D66" s="100">
        <v>14529</v>
      </c>
      <c r="E66" s="100">
        <v>68.392110262234169</v>
      </c>
      <c r="F66" s="100">
        <v>3550</v>
      </c>
      <c r="G66" s="100">
        <v>7486</v>
      </c>
      <c r="H66" s="100">
        <v>2347</v>
      </c>
      <c r="I66" s="100">
        <v>1146</v>
      </c>
    </row>
    <row r="67" spans="1:226" s="102" customFormat="1" ht="18" customHeight="1">
      <c r="B67" s="95">
        <v>48</v>
      </c>
      <c r="C67" s="102" t="s">
        <v>203</v>
      </c>
      <c r="D67" s="100">
        <v>24537</v>
      </c>
      <c r="E67" s="100">
        <v>65.167577535966103</v>
      </c>
      <c r="F67" s="100">
        <v>7558</v>
      </c>
      <c r="G67" s="100">
        <v>11820</v>
      </c>
      <c r="H67" s="100">
        <v>3483</v>
      </c>
      <c r="I67" s="100">
        <v>1676</v>
      </c>
    </row>
    <row r="68" spans="1:226" s="98" customFormat="1" ht="18" customHeight="1">
      <c r="A68" s="8"/>
      <c r="B68" s="95">
        <v>26</v>
      </c>
      <c r="C68" s="96" t="s">
        <v>101</v>
      </c>
      <c r="D68" s="97">
        <v>5924</v>
      </c>
      <c r="E68" s="97">
        <v>67.781178257933817</v>
      </c>
      <c r="F68" s="97">
        <v>1551</v>
      </c>
      <c r="G68" s="97">
        <v>2918</v>
      </c>
      <c r="H68" s="97">
        <v>1000</v>
      </c>
      <c r="I68" s="97">
        <v>455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98" customFormat="1" ht="18" customHeight="1">
      <c r="A69" s="8"/>
      <c r="B69" s="95">
        <v>51</v>
      </c>
      <c r="C69" s="102" t="s">
        <v>102</v>
      </c>
      <c r="D69" s="100">
        <v>956</v>
      </c>
      <c r="E69" s="100">
        <v>80.066317991631806</v>
      </c>
      <c r="F69" s="100">
        <v>193</v>
      </c>
      <c r="G69" s="100">
        <v>360</v>
      </c>
      <c r="H69" s="100">
        <v>218</v>
      </c>
      <c r="I69" s="100">
        <v>185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98" customFormat="1" ht="18" customHeight="1">
      <c r="A70" s="8"/>
      <c r="B70" s="95">
        <v>52</v>
      </c>
      <c r="C70" s="102" t="s">
        <v>103</v>
      </c>
      <c r="D70" s="100">
        <v>759</v>
      </c>
      <c r="E70" s="100">
        <v>81.022173913043474</v>
      </c>
      <c r="F70" s="100">
        <v>161</v>
      </c>
      <c r="G70" s="100">
        <v>256</v>
      </c>
      <c r="H70" s="100">
        <v>183</v>
      </c>
      <c r="I70" s="100">
        <v>159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5"/>
      <c r="C71" s="288" t="s">
        <v>45</v>
      </c>
      <c r="D71" s="286">
        <v>820219</v>
      </c>
      <c r="E71" s="287">
        <v>70.501754507027982</v>
      </c>
      <c r="F71" s="286">
        <v>199131</v>
      </c>
      <c r="G71" s="286">
        <v>385702</v>
      </c>
      <c r="H71" s="286">
        <v>153659</v>
      </c>
      <c r="I71" s="286">
        <v>81727</v>
      </c>
      <c r="M71" s="219"/>
      <c r="N71" s="219"/>
      <c r="O71" s="219"/>
    </row>
    <row r="72" spans="1:226" ht="18" customHeight="1">
      <c r="B72" s="108"/>
      <c r="D72" s="88"/>
      <c r="E72" s="109"/>
      <c r="F72" s="109"/>
      <c r="G72" s="110"/>
      <c r="H72" s="109"/>
      <c r="I72" s="109"/>
    </row>
    <row r="73" spans="1:226" ht="18" customHeight="1">
      <c r="B73" s="233"/>
      <c r="C73" s="228"/>
      <c r="D73" s="234"/>
      <c r="E73" s="235"/>
      <c r="F73" s="228"/>
      <c r="G73" s="236"/>
      <c r="H73" s="109"/>
      <c r="I73" s="109"/>
    </row>
    <row r="74" spans="1:226" ht="18" customHeight="1">
      <c r="B74" s="233"/>
      <c r="C74" s="533" t="s">
        <v>212</v>
      </c>
      <c r="D74" s="314" t="s">
        <v>4</v>
      </c>
      <c r="E74" s="314" t="s">
        <v>3</v>
      </c>
      <c r="F74" s="314" t="s">
        <v>182</v>
      </c>
      <c r="G74" s="228"/>
      <c r="I74" s="109"/>
    </row>
    <row r="75" spans="1:226" ht="18" customHeight="1">
      <c r="B75" s="229"/>
      <c r="C75" s="533"/>
      <c r="D75" s="289">
        <v>733239</v>
      </c>
      <c r="E75" s="289">
        <v>86980</v>
      </c>
      <c r="F75" s="289">
        <f>D75+E75</f>
        <v>820219</v>
      </c>
      <c r="G75" s="228"/>
    </row>
    <row r="76" spans="1:226" ht="18" customHeight="1">
      <c r="B76" s="229"/>
      <c r="C76" s="317"/>
      <c r="D76" s="318"/>
      <c r="E76" s="317"/>
      <c r="F76" s="317"/>
      <c r="G76" s="228"/>
    </row>
    <row r="77" spans="1:226" ht="18" customHeight="1">
      <c r="B77" s="316"/>
      <c r="D77" s="219"/>
      <c r="E77" s="319"/>
      <c r="F77" s="376"/>
      <c r="G77" s="376"/>
      <c r="H77" s="376"/>
      <c r="I77" s="376"/>
    </row>
    <row r="78" spans="1:226">
      <c r="C78" s="534"/>
      <c r="D78" s="534"/>
      <c r="E78" s="534"/>
      <c r="F78" s="220"/>
      <c r="G78" s="220"/>
      <c r="H78" s="220"/>
    </row>
    <row r="79" spans="1:226">
      <c r="B79" s="431"/>
      <c r="C79" s="377"/>
      <c r="D79" s="377"/>
      <c r="E79" s="377"/>
      <c r="F79" s="219"/>
      <c r="G79" s="219"/>
      <c r="H79" s="219"/>
    </row>
    <row r="80" spans="1:226">
      <c r="D80" s="89"/>
    </row>
    <row r="81" spans="4:4">
      <c r="D81" s="89"/>
    </row>
    <row r="82" spans="4:4">
      <c r="D82" s="89"/>
    </row>
    <row r="83" spans="4:4">
      <c r="D83" s="89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U97"/>
  <sheetViews>
    <sheetView showGridLines="0" showRowColHeaders="0" showZeros="0" showOutlineSymbols="0" zoomScaleNormal="100" workbookViewId="0">
      <selection activeCell="T16" sqref="T16"/>
    </sheetView>
  </sheetViews>
  <sheetFormatPr baseColWidth="10" defaultColWidth="11.5703125" defaultRowHeight="15.75"/>
  <cols>
    <col min="1" max="1" width="2.85546875" style="27" customWidth="1"/>
    <col min="2" max="2" width="10.42578125" style="27" customWidth="1"/>
    <col min="3" max="3" width="22.5703125" style="27" customWidth="1"/>
    <col min="4" max="4" width="12.7109375" style="27" customWidth="1"/>
    <col min="5" max="5" width="11.5703125" style="27" customWidth="1"/>
    <col min="6" max="6" width="1.140625" style="27" customWidth="1"/>
    <col min="7" max="7" width="11.5703125" style="27" customWidth="1"/>
    <col min="8" max="8" width="1.140625" style="27" customWidth="1"/>
    <col min="9" max="9" width="11.5703125" style="27" customWidth="1"/>
    <col min="10" max="10" width="3.28515625" style="27" customWidth="1"/>
    <col min="11" max="11" width="8.85546875" style="27" customWidth="1"/>
    <col min="12" max="16" width="11.28515625" style="27" customWidth="1"/>
    <col min="17" max="19" width="11.5703125" style="27"/>
    <col min="20" max="20" width="11.5703125" style="352"/>
    <col min="21" max="16384" width="11.5703125" style="27"/>
  </cols>
  <sheetData>
    <row r="1" spans="2:21" ht="51.75" customHeight="1">
      <c r="B1" s="375" t="s">
        <v>229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P1" s="330" t="s">
        <v>168</v>
      </c>
    </row>
    <row r="2" spans="2:21" ht="46.5" customHeight="1">
      <c r="B2" s="28"/>
      <c r="C2" s="28"/>
      <c r="D2" s="28"/>
      <c r="E2" s="28"/>
      <c r="F2" s="28"/>
      <c r="G2" s="28"/>
      <c r="H2" s="28"/>
      <c r="I2" s="28"/>
      <c r="S2" s="362"/>
      <c r="T2" s="362"/>
      <c r="U2" s="362"/>
    </row>
    <row r="3" spans="2:21" ht="27.95" customHeight="1">
      <c r="B3" s="345" t="s">
        <v>191</v>
      </c>
      <c r="C3" s="345"/>
      <c r="D3" s="346"/>
      <c r="E3" s="347" t="s">
        <v>192</v>
      </c>
      <c r="F3" s="366"/>
      <c r="G3" s="347" t="s">
        <v>184</v>
      </c>
      <c r="H3" s="366"/>
      <c r="I3" s="347" t="s">
        <v>185</v>
      </c>
      <c r="K3" s="370"/>
      <c r="S3" s="362"/>
      <c r="T3" s="362"/>
      <c r="U3" s="362"/>
    </row>
    <row r="4" spans="2:21" ht="18.95" customHeight="1">
      <c r="B4" s="315" t="s">
        <v>186</v>
      </c>
      <c r="C4" s="29"/>
      <c r="D4" s="31"/>
      <c r="E4" s="328">
        <v>9237957</v>
      </c>
      <c r="F4" s="369"/>
      <c r="G4" s="328">
        <v>4576346</v>
      </c>
      <c r="H4" s="369"/>
      <c r="I4" s="328">
        <v>4661576</v>
      </c>
      <c r="J4" s="32"/>
      <c r="K4" s="371"/>
      <c r="L4" s="359">
        <f>H4/E4</f>
        <v>0</v>
      </c>
      <c r="M4" s="353"/>
      <c r="N4" s="353"/>
      <c r="O4" s="353"/>
      <c r="P4" s="360"/>
      <c r="Q4" s="353"/>
      <c r="R4" s="353"/>
      <c r="S4" s="363"/>
      <c r="T4" s="363"/>
      <c r="U4" s="364"/>
    </row>
    <row r="5" spans="2:21" ht="18.95" customHeight="1">
      <c r="B5" s="27" t="s">
        <v>153</v>
      </c>
      <c r="C5" s="29"/>
      <c r="D5" s="31"/>
      <c r="E5" s="31">
        <v>10208300</v>
      </c>
      <c r="F5" s="367"/>
      <c r="G5" s="31">
        <v>5379002</v>
      </c>
      <c r="H5" s="367"/>
      <c r="I5" s="31">
        <v>4829262</v>
      </c>
      <c r="J5" s="32"/>
      <c r="K5" s="372"/>
      <c r="L5" s="199"/>
      <c r="M5" s="199"/>
      <c r="N5" s="199"/>
      <c r="O5" s="199"/>
      <c r="P5" s="200"/>
      <c r="Q5" s="199"/>
      <c r="R5" s="199"/>
      <c r="S5" s="363"/>
      <c r="T5" s="363"/>
      <c r="U5" s="364"/>
    </row>
    <row r="6" spans="2:21" ht="18.95" customHeight="1">
      <c r="B6" s="27" t="s">
        <v>187</v>
      </c>
      <c r="C6" s="29"/>
      <c r="D6" s="31"/>
      <c r="E6" s="329">
        <v>1.1050387006564331</v>
      </c>
      <c r="F6" s="367"/>
      <c r="G6" s="329">
        <v>1.1753923326601616</v>
      </c>
      <c r="H6" s="368"/>
      <c r="I6" s="329">
        <v>1.0359719545492769</v>
      </c>
      <c r="J6" s="32"/>
      <c r="K6" s="372"/>
      <c r="L6" s="199"/>
      <c r="M6" s="199"/>
      <c r="N6" s="199"/>
      <c r="O6" s="199"/>
      <c r="P6" s="200"/>
      <c r="Q6" s="199"/>
      <c r="R6" s="199"/>
      <c r="S6" s="363"/>
      <c r="T6" s="363"/>
      <c r="U6" s="363"/>
    </row>
    <row r="7" spans="2:21" ht="7.5" customHeight="1">
      <c r="B7" s="487"/>
      <c r="C7" s="487"/>
      <c r="F7" s="30"/>
      <c r="H7" s="30"/>
      <c r="K7" s="370"/>
      <c r="S7" s="362"/>
      <c r="T7" s="362"/>
      <c r="U7" s="362"/>
    </row>
    <row r="8" spans="2:21" ht="7.5" customHeight="1">
      <c r="B8" s="30"/>
      <c r="C8" s="30"/>
      <c r="F8" s="30"/>
      <c r="H8" s="30"/>
      <c r="K8" s="370"/>
      <c r="S8" s="362"/>
      <c r="T8" s="362"/>
      <c r="U8" s="362"/>
    </row>
    <row r="9" spans="2:21" ht="7.5" customHeight="1">
      <c r="B9" s="30"/>
      <c r="C9" s="30"/>
      <c r="F9" s="30"/>
      <c r="H9" s="30"/>
      <c r="S9" s="362"/>
      <c r="T9" s="362"/>
      <c r="U9" s="362"/>
    </row>
    <row r="10" spans="2:21" ht="7.5" customHeight="1">
      <c r="B10" s="30"/>
      <c r="C10" s="30"/>
      <c r="F10" s="30"/>
      <c r="H10" s="30"/>
      <c r="S10" s="362"/>
      <c r="T10" s="362"/>
      <c r="U10" s="362"/>
    </row>
    <row r="11" spans="2:21" ht="7.5" customHeight="1">
      <c r="B11" s="30"/>
      <c r="C11" s="30"/>
      <c r="F11" s="30"/>
      <c r="H11" s="30"/>
      <c r="S11" s="362"/>
      <c r="T11" s="362"/>
      <c r="U11" s="362"/>
    </row>
    <row r="12" spans="2:21" ht="7.5" customHeight="1">
      <c r="B12" s="30"/>
      <c r="C12" s="30"/>
      <c r="F12" s="30"/>
      <c r="H12" s="30"/>
      <c r="S12" s="362"/>
      <c r="T12" s="362"/>
      <c r="U12" s="362"/>
    </row>
    <row r="13" spans="2:21" ht="7.5" customHeight="1">
      <c r="B13" s="30"/>
      <c r="C13" s="30"/>
      <c r="F13" s="30"/>
      <c r="H13" s="30"/>
      <c r="S13" s="362"/>
      <c r="T13" s="362"/>
      <c r="U13" s="362"/>
    </row>
    <row r="14" spans="2:21" ht="7.5" customHeight="1">
      <c r="B14" s="30"/>
      <c r="C14" s="30"/>
      <c r="F14" s="30"/>
      <c r="H14" s="30"/>
      <c r="S14" s="362"/>
      <c r="T14" s="362"/>
      <c r="U14" s="362"/>
    </row>
    <row r="15" spans="2:21" ht="7.5" customHeight="1">
      <c r="B15" s="30"/>
      <c r="C15" s="30"/>
      <c r="F15" s="30"/>
      <c r="H15" s="30"/>
      <c r="S15" s="362"/>
      <c r="T15" s="362"/>
      <c r="U15" s="362"/>
    </row>
    <row r="16" spans="2:21" ht="7.5" customHeight="1">
      <c r="B16" s="30"/>
      <c r="C16" s="30"/>
      <c r="F16" s="30"/>
      <c r="H16" s="30"/>
      <c r="S16" s="362"/>
      <c r="T16" s="362"/>
      <c r="U16" s="362"/>
    </row>
    <row r="17" spans="1:21" s="331" customFormat="1" ht="18.75" customHeight="1">
      <c r="B17" s="349" t="s">
        <v>193</v>
      </c>
      <c r="C17" s="345"/>
      <c r="D17" s="346"/>
      <c r="E17" s="347" t="s">
        <v>192</v>
      </c>
      <c r="F17" s="348"/>
      <c r="G17" s="347" t="s">
        <v>184</v>
      </c>
      <c r="H17" s="348"/>
      <c r="I17" s="347" t="s">
        <v>185</v>
      </c>
      <c r="L17" s="337"/>
      <c r="M17" s="337"/>
      <c r="N17" s="337"/>
      <c r="O17" s="337"/>
      <c r="P17" s="338"/>
      <c r="Q17" s="337"/>
      <c r="R17" s="337"/>
      <c r="S17" s="365"/>
      <c r="T17" s="365"/>
      <c r="U17" s="365"/>
    </row>
    <row r="18" spans="1:21" ht="6.75" customHeight="1">
      <c r="B18" s="24"/>
      <c r="C18" s="25"/>
      <c r="D18" s="324"/>
      <c r="E18" s="324"/>
      <c r="F18" s="324"/>
      <c r="G18" s="324"/>
      <c r="H18" s="324"/>
      <c r="I18" s="324"/>
      <c r="S18" s="362"/>
      <c r="T18" s="362"/>
      <c r="U18" s="362"/>
    </row>
    <row r="19" spans="1:21" ht="20.100000000000001" customHeight="1">
      <c r="B19" s="27" t="s">
        <v>49</v>
      </c>
      <c r="C19" s="29"/>
      <c r="D19" s="31"/>
      <c r="E19" s="31">
        <v>6379101</v>
      </c>
      <c r="F19" s="30"/>
      <c r="G19" s="31">
        <v>2569140</v>
      </c>
      <c r="H19" s="30"/>
      <c r="I19" s="31">
        <v>3809940</v>
      </c>
      <c r="K19" s="35"/>
      <c r="S19" s="362"/>
      <c r="T19" s="362"/>
      <c r="U19" s="362"/>
    </row>
    <row r="20" spans="1:21" ht="20.100000000000001" customHeight="1">
      <c r="B20" s="27" t="s">
        <v>50</v>
      </c>
      <c r="C20" s="29"/>
      <c r="D20" s="31"/>
      <c r="E20" s="31">
        <v>1519640</v>
      </c>
      <c r="F20" s="30"/>
      <c r="G20" s="31">
        <v>1456430</v>
      </c>
      <c r="H20" s="30"/>
      <c r="I20" s="31">
        <v>63202</v>
      </c>
      <c r="K20" s="35"/>
      <c r="S20" s="362"/>
      <c r="T20" s="362"/>
      <c r="U20" s="362"/>
    </row>
    <row r="21" spans="1:21" ht="20.100000000000001" customHeight="1">
      <c r="B21" s="27" t="s">
        <v>48</v>
      </c>
      <c r="E21" s="31">
        <v>969706</v>
      </c>
      <c r="F21" s="31"/>
      <c r="G21" s="31">
        <v>366899</v>
      </c>
      <c r="I21" s="31">
        <v>602807</v>
      </c>
      <c r="K21" s="35"/>
    </row>
    <row r="22" spans="1:21" ht="20.100000000000001" customHeight="1">
      <c r="B22" s="27" t="s">
        <v>104</v>
      </c>
      <c r="C22" s="29"/>
      <c r="D22" s="31"/>
      <c r="E22" s="31">
        <v>323891</v>
      </c>
      <c r="F22" s="30"/>
      <c r="G22" s="31">
        <v>154219</v>
      </c>
      <c r="H22" s="30"/>
      <c r="I22" s="31">
        <v>169666</v>
      </c>
      <c r="K22" s="35"/>
    </row>
    <row r="23" spans="1:21" ht="20.100000000000001" customHeight="1">
      <c r="B23" s="27" t="s">
        <v>105</v>
      </c>
      <c r="C23" s="29"/>
      <c r="D23" s="31"/>
      <c r="E23" s="31">
        <v>45619</v>
      </c>
      <c r="F23" s="30"/>
      <c r="G23" s="31">
        <v>29658</v>
      </c>
      <c r="H23" s="30"/>
      <c r="I23" s="31">
        <v>15961</v>
      </c>
      <c r="K23" s="35"/>
    </row>
    <row r="24" spans="1:21" ht="5.25" customHeight="1">
      <c r="C24" s="29"/>
      <c r="D24" s="31"/>
      <c r="E24" s="31"/>
      <c r="F24" s="30"/>
      <c r="G24" s="31"/>
      <c r="H24" s="30"/>
      <c r="I24" s="31"/>
      <c r="K24" s="35"/>
    </row>
    <row r="25" spans="1:21" s="331" customFormat="1" ht="24" hidden="1" customHeight="1">
      <c r="B25" s="332" t="s">
        <v>45</v>
      </c>
      <c r="C25" s="333"/>
      <c r="D25" s="333"/>
      <c r="E25" s="333">
        <f>SUM(E19:E24)</f>
        <v>9237957</v>
      </c>
      <c r="F25" s="336"/>
      <c r="G25" s="333">
        <f>SUM(G19:G24)</f>
        <v>4576346</v>
      </c>
      <c r="H25" s="333">
        <f>SUM(H19:H24)</f>
        <v>0</v>
      </c>
      <c r="I25" s="333">
        <f>SUM(I19:I24)</f>
        <v>4661576</v>
      </c>
      <c r="K25" s="334"/>
      <c r="T25" s="355"/>
    </row>
    <row r="26" spans="1:21" ht="9.9499999999999993" customHeight="1">
      <c r="B26" s="487"/>
      <c r="C26" s="487"/>
      <c r="F26" s="30"/>
      <c r="H26" s="30"/>
    </row>
    <row r="27" spans="1:21" ht="50.1" customHeight="1">
      <c r="B27" s="487"/>
      <c r="C27" s="487"/>
      <c r="D27" s="27" t="s">
        <v>124</v>
      </c>
      <c r="E27" s="31"/>
      <c r="F27" s="31"/>
      <c r="G27" s="31"/>
      <c r="H27" s="31"/>
      <c r="I27" s="31"/>
    </row>
    <row r="28" spans="1:21" s="331" customFormat="1" ht="18.75" customHeight="1">
      <c r="C28" s="336"/>
      <c r="D28" s="336"/>
      <c r="E28" s="336"/>
      <c r="F28" s="335"/>
      <c r="G28" s="336"/>
      <c r="H28" s="335"/>
      <c r="I28" s="336"/>
      <c r="L28" s="337"/>
      <c r="M28" s="337"/>
      <c r="N28" s="337"/>
      <c r="O28" s="337"/>
      <c r="P28" s="338"/>
      <c r="Q28" s="337"/>
      <c r="R28" s="337"/>
      <c r="S28" s="337"/>
      <c r="T28" s="354"/>
      <c r="U28" s="337"/>
    </row>
    <row r="29" spans="1:21">
      <c r="D29" s="32"/>
    </row>
    <row r="30" spans="1:21" s="119" customFormat="1" ht="34.5" customHeight="1">
      <c r="A30" s="224"/>
      <c r="B30" s="349" t="s">
        <v>188</v>
      </c>
      <c r="C30" s="345"/>
      <c r="D30" s="350"/>
      <c r="E30" s="347" t="s">
        <v>192</v>
      </c>
      <c r="F30" s="348"/>
      <c r="G30" s="347" t="s">
        <v>184</v>
      </c>
      <c r="H30" s="348"/>
      <c r="I30" s="347" t="s">
        <v>185</v>
      </c>
      <c r="T30" s="356"/>
    </row>
    <row r="31" spans="1:21" s="129" customFormat="1" ht="24.95" customHeight="1">
      <c r="C31" s="343" t="s">
        <v>52</v>
      </c>
      <c r="D31"/>
      <c r="E31" s="339">
        <v>1518651</v>
      </c>
      <c r="F31" s="339"/>
      <c r="G31" s="339">
        <v>746554</v>
      </c>
      <c r="H31" s="339"/>
      <c r="I31" s="339">
        <v>772095</v>
      </c>
      <c r="K31" s="351"/>
      <c r="L31" s="441"/>
      <c r="T31" s="356"/>
    </row>
    <row r="32" spans="1:21" s="129" customFormat="1" ht="24.95" customHeight="1">
      <c r="C32" s="342" t="s">
        <v>61</v>
      </c>
      <c r="D32"/>
      <c r="E32" s="339">
        <v>284753</v>
      </c>
      <c r="F32" s="339"/>
      <c r="G32" s="339">
        <v>138791</v>
      </c>
      <c r="H32" s="339"/>
      <c r="I32" s="339">
        <v>145962</v>
      </c>
      <c r="L32" s="441"/>
      <c r="T32" s="356"/>
    </row>
    <row r="33" spans="3:20" s="129" customFormat="1" ht="24.95" customHeight="1">
      <c r="C33" s="342" t="s">
        <v>65</v>
      </c>
      <c r="D33"/>
      <c r="E33" s="339">
        <v>271579</v>
      </c>
      <c r="F33" s="339"/>
      <c r="G33" s="339">
        <v>130241</v>
      </c>
      <c r="H33" s="339"/>
      <c r="I33" s="339">
        <v>141332</v>
      </c>
      <c r="L33" s="442"/>
      <c r="T33" s="357">
        <v>1467756</v>
      </c>
    </row>
    <row r="34" spans="3:20" s="129" customFormat="1" ht="24.95" customHeight="1">
      <c r="C34" s="342" t="s">
        <v>205</v>
      </c>
      <c r="D34"/>
      <c r="E34" s="339">
        <v>185881</v>
      </c>
      <c r="F34" s="339"/>
      <c r="G34" s="339">
        <v>95033</v>
      </c>
      <c r="H34" s="339"/>
      <c r="I34" s="339">
        <v>90848</v>
      </c>
      <c r="L34" s="441"/>
      <c r="T34" s="357">
        <v>280326</v>
      </c>
    </row>
    <row r="35" spans="3:20" s="129" customFormat="1" ht="24.95" customHeight="1">
      <c r="C35" s="342" t="s">
        <v>66</v>
      </c>
      <c r="D35"/>
      <c r="E35" s="339">
        <v>339006</v>
      </c>
      <c r="F35" s="339"/>
      <c r="G35" s="339">
        <v>164151</v>
      </c>
      <c r="H35" s="339"/>
      <c r="I35" s="339">
        <v>174853</v>
      </c>
      <c r="L35" s="442"/>
      <c r="T35" s="357">
        <v>270289</v>
      </c>
    </row>
    <row r="36" spans="3:20" s="129" customFormat="1" ht="24.95" customHeight="1">
      <c r="C36" s="342" t="s">
        <v>69</v>
      </c>
      <c r="D36"/>
      <c r="E36" s="339">
        <v>132316</v>
      </c>
      <c r="F36" s="339"/>
      <c r="G36" s="339">
        <v>64078</v>
      </c>
      <c r="H36" s="339"/>
      <c r="I36" s="339">
        <v>68237</v>
      </c>
      <c r="K36" s="131"/>
      <c r="L36" s="442"/>
      <c r="T36" s="357">
        <v>178292</v>
      </c>
    </row>
    <row r="37" spans="3:20" s="129" customFormat="1" ht="24.95" customHeight="1">
      <c r="C37" s="342" t="s">
        <v>70</v>
      </c>
      <c r="D37"/>
      <c r="E37" s="339">
        <v>574441</v>
      </c>
      <c r="F37" s="339"/>
      <c r="G37" s="339">
        <v>267919</v>
      </c>
      <c r="H37" s="339"/>
      <c r="I37" s="339">
        <v>306522</v>
      </c>
      <c r="K37" s="131"/>
      <c r="L37" s="442"/>
      <c r="T37" s="357">
        <v>322017</v>
      </c>
    </row>
    <row r="38" spans="3:20" s="131" customFormat="1" ht="24.95" customHeight="1">
      <c r="C38" s="342" t="s">
        <v>80</v>
      </c>
      <c r="D38"/>
      <c r="E38" s="339">
        <v>372282</v>
      </c>
      <c r="F38" s="339"/>
      <c r="G38" s="339">
        <v>164312</v>
      </c>
      <c r="H38" s="339"/>
      <c r="I38" s="339">
        <v>207970</v>
      </c>
      <c r="L38" s="442"/>
      <c r="T38" s="357">
        <v>129473</v>
      </c>
    </row>
    <row r="39" spans="3:20" s="131" customFormat="1" ht="24.95" customHeight="1">
      <c r="C39" s="342" t="s">
        <v>86</v>
      </c>
      <c r="D39"/>
      <c r="E39" s="339">
        <v>1574327</v>
      </c>
      <c r="F39" s="339"/>
      <c r="G39" s="339">
        <v>818583</v>
      </c>
      <c r="H39" s="339"/>
      <c r="I39" s="339">
        <v>755739</v>
      </c>
      <c r="L39" s="442"/>
      <c r="T39" s="357">
        <v>565026</v>
      </c>
    </row>
    <row r="40" spans="3:20" s="131" customFormat="1" ht="24.95" customHeight="1">
      <c r="C40" s="342" t="s">
        <v>89</v>
      </c>
      <c r="D40"/>
      <c r="E40" s="339">
        <v>944832</v>
      </c>
      <c r="F40" s="339"/>
      <c r="G40" s="339">
        <v>468514</v>
      </c>
      <c r="H40" s="339"/>
      <c r="I40" s="339">
        <v>476314</v>
      </c>
      <c r="L40" s="442"/>
      <c r="T40" s="357">
        <v>360756</v>
      </c>
    </row>
    <row r="41" spans="3:20" s="131" customFormat="1" ht="24.95" customHeight="1">
      <c r="C41" s="342" t="s">
        <v>91</v>
      </c>
      <c r="D41"/>
      <c r="E41" s="339">
        <v>223135</v>
      </c>
      <c r="F41" s="339"/>
      <c r="G41" s="339">
        <v>103114</v>
      </c>
      <c r="H41" s="339"/>
      <c r="I41" s="339">
        <v>120021</v>
      </c>
      <c r="L41" s="442"/>
      <c r="T41" s="357">
        <v>1542221</v>
      </c>
    </row>
    <row r="42" spans="3:20" s="131" customFormat="1" ht="24.95" customHeight="1">
      <c r="C42" s="342" t="s">
        <v>94</v>
      </c>
      <c r="D42"/>
      <c r="E42" s="339">
        <v>689894</v>
      </c>
      <c r="F42" s="339"/>
      <c r="G42" s="339">
        <v>349775</v>
      </c>
      <c r="H42" s="339"/>
      <c r="I42" s="339">
        <v>340117</v>
      </c>
      <c r="L42" s="441"/>
      <c r="T42" s="357">
        <v>917315</v>
      </c>
    </row>
    <row r="43" spans="3:20" s="131" customFormat="1" ht="24.95" customHeight="1">
      <c r="C43" s="342" t="s">
        <v>97</v>
      </c>
      <c r="D43"/>
      <c r="E43" s="339">
        <v>1149558</v>
      </c>
      <c r="F43" s="339"/>
      <c r="G43" s="339">
        <v>589124</v>
      </c>
      <c r="H43" s="339"/>
      <c r="I43" s="339">
        <v>560423</v>
      </c>
      <c r="L43" s="441"/>
      <c r="T43" s="357">
        <v>217095</v>
      </c>
    </row>
    <row r="44" spans="3:20" s="131" customFormat="1" ht="24.95" customHeight="1">
      <c r="C44" s="342" t="s">
        <v>98</v>
      </c>
      <c r="D44"/>
      <c r="E44" s="339">
        <v>238233</v>
      </c>
      <c r="F44" s="339"/>
      <c r="G44" s="339">
        <v>114994</v>
      </c>
      <c r="H44" s="339"/>
      <c r="I44" s="339">
        <v>123239</v>
      </c>
      <c r="L44" s="442"/>
      <c r="T44" s="357">
        <v>679402</v>
      </c>
    </row>
    <row r="45" spans="3:20" s="131" customFormat="1" ht="24.95" customHeight="1">
      <c r="C45" s="342" t="s">
        <v>99</v>
      </c>
      <c r="D45"/>
      <c r="E45" s="339">
        <v>132391</v>
      </c>
      <c r="F45" s="339"/>
      <c r="G45" s="339">
        <v>63926</v>
      </c>
      <c r="H45" s="339"/>
      <c r="I45" s="339">
        <v>68465</v>
      </c>
      <c r="L45" s="441"/>
      <c r="T45" s="357">
        <v>1105001</v>
      </c>
    </row>
    <row r="46" spans="3:20" s="131" customFormat="1" ht="24.95" customHeight="1">
      <c r="C46" s="342" t="s">
        <v>155</v>
      </c>
      <c r="D46"/>
      <c r="E46" s="339">
        <v>522764</v>
      </c>
      <c r="F46" s="339"/>
      <c r="G46" s="339">
        <v>256369</v>
      </c>
      <c r="H46" s="339"/>
      <c r="I46" s="339">
        <v>266394</v>
      </c>
      <c r="L46" s="441"/>
      <c r="T46" s="357">
        <v>230177</v>
      </c>
    </row>
    <row r="47" spans="3:20" s="131" customFormat="1" ht="24.95" customHeight="1">
      <c r="C47" s="342" t="s">
        <v>151</v>
      </c>
      <c r="D47"/>
      <c r="E47" s="339">
        <v>66853</v>
      </c>
      <c r="F47" s="339"/>
      <c r="G47" s="339">
        <v>32357</v>
      </c>
      <c r="H47" s="339"/>
      <c r="I47" s="339">
        <v>34495</v>
      </c>
      <c r="L47" s="442"/>
      <c r="T47" s="357">
        <v>129080</v>
      </c>
    </row>
    <row r="48" spans="3:20" s="131" customFormat="1" ht="24.95" customHeight="1">
      <c r="C48" s="342" t="s">
        <v>189</v>
      </c>
      <c r="D48"/>
      <c r="E48" s="339">
        <v>8699</v>
      </c>
      <c r="F48" s="339"/>
      <c r="G48" s="339">
        <v>4391</v>
      </c>
      <c r="H48" s="339"/>
      <c r="I48" s="339">
        <v>4308</v>
      </c>
      <c r="L48" s="442"/>
      <c r="T48" s="357">
        <v>514162</v>
      </c>
    </row>
    <row r="49" spans="2:20" s="131" customFormat="1" ht="24.95" customHeight="1">
      <c r="C49" s="342" t="s">
        <v>190</v>
      </c>
      <c r="D49"/>
      <c r="E49" s="339">
        <v>8362</v>
      </c>
      <c r="F49" s="339"/>
      <c r="G49" s="339">
        <v>4120</v>
      </c>
      <c r="H49" s="339"/>
      <c r="I49" s="339">
        <v>4242</v>
      </c>
      <c r="K49" s="119"/>
      <c r="L49" s="442"/>
      <c r="T49" s="357">
        <v>65074</v>
      </c>
    </row>
    <row r="50" spans="2:20" s="131" customFormat="1" ht="17.25" customHeight="1">
      <c r="B50" s="340"/>
      <c r="C50" s="340"/>
      <c r="D50"/>
      <c r="E50" s="339"/>
      <c r="F50" s="339"/>
      <c r="G50" s="339"/>
      <c r="H50" s="339"/>
      <c r="I50" s="339"/>
      <c r="T50" s="357">
        <v>8388</v>
      </c>
    </row>
    <row r="51" spans="2:20" s="119" customFormat="1" ht="18.600000000000001" customHeight="1">
      <c r="C51" s="344" t="s">
        <v>45</v>
      </c>
      <c r="E51" s="341">
        <f>$E$4</f>
        <v>9237957</v>
      </c>
      <c r="F51" s="373">
        <v>0.4922996311893304</v>
      </c>
      <c r="G51" s="341">
        <f>$G$4</f>
        <v>4576346</v>
      </c>
      <c r="H51" s="373">
        <v>0.50770502733165346</v>
      </c>
      <c r="I51" s="341">
        <f>$I$4</f>
        <v>4661576</v>
      </c>
      <c r="T51" s="357">
        <v>7802</v>
      </c>
    </row>
    <row r="52" spans="2:20">
      <c r="E52" s="31"/>
      <c r="F52" s="31"/>
      <c r="G52" s="31"/>
      <c r="H52" s="31"/>
      <c r="I52" s="31"/>
      <c r="T52" s="352">
        <f>SUM(T33:T51)</f>
        <v>8989652</v>
      </c>
    </row>
    <row r="53" spans="2:20">
      <c r="E53" s="31"/>
      <c r="F53" s="31"/>
      <c r="G53" s="31"/>
      <c r="H53" s="31"/>
      <c r="I53" s="31"/>
      <c r="J53" s="31"/>
    </row>
    <row r="54" spans="2:20">
      <c r="E54" s="31"/>
      <c r="F54" s="31"/>
      <c r="G54" s="31"/>
      <c r="H54" s="31"/>
      <c r="I54" s="31"/>
    </row>
    <row r="55" spans="2:20" ht="18">
      <c r="B55" s="358" t="s">
        <v>194</v>
      </c>
    </row>
    <row r="56" spans="2:20" ht="18">
      <c r="B56" s="358" t="s">
        <v>195</v>
      </c>
    </row>
    <row r="61" spans="2:20">
      <c r="E61" s="31"/>
      <c r="F61" s="31"/>
      <c r="G61" s="31"/>
      <c r="H61" s="31"/>
      <c r="I61" s="31"/>
    </row>
    <row r="79" spans="3:4">
      <c r="C79" s="343"/>
      <c r="D79"/>
    </row>
    <row r="80" spans="3:4">
      <c r="C80" s="342"/>
      <c r="D80"/>
    </row>
    <row r="81" spans="3:4">
      <c r="C81" s="342"/>
      <c r="D81"/>
    </row>
    <row r="82" spans="3:4">
      <c r="C82" s="342"/>
      <c r="D82"/>
    </row>
    <row r="83" spans="3:4">
      <c r="C83" s="342"/>
      <c r="D83"/>
    </row>
    <row r="84" spans="3:4">
      <c r="C84" s="342"/>
      <c r="D84"/>
    </row>
    <row r="85" spans="3:4">
      <c r="C85" s="342"/>
      <c r="D85"/>
    </row>
    <row r="86" spans="3:4">
      <c r="C86" s="342"/>
      <c r="D86"/>
    </row>
    <row r="87" spans="3:4">
      <c r="C87" s="342"/>
      <c r="D87"/>
    </row>
    <row r="88" spans="3:4">
      <c r="C88" s="342"/>
      <c r="D88"/>
    </row>
    <row r="89" spans="3:4">
      <c r="C89" s="342"/>
      <c r="D89"/>
    </row>
    <row r="90" spans="3:4">
      <c r="C90" s="342"/>
      <c r="D90"/>
    </row>
    <row r="91" spans="3:4">
      <c r="C91" s="342"/>
      <c r="D91"/>
    </row>
    <row r="92" spans="3:4">
      <c r="C92" s="342"/>
      <c r="D92"/>
    </row>
    <row r="93" spans="3:4">
      <c r="C93" s="342"/>
      <c r="D93"/>
    </row>
    <row r="94" spans="3:4">
      <c r="C94" s="342"/>
      <c r="D94"/>
    </row>
    <row r="95" spans="3:4">
      <c r="C95" s="342"/>
      <c r="D95"/>
    </row>
    <row r="96" spans="3:4">
      <c r="C96" s="342"/>
      <c r="D96"/>
    </row>
    <row r="97" spans="3:4">
      <c r="C97" s="342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1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K11" sqref="K11"/>
    </sheetView>
  </sheetViews>
  <sheetFormatPr baseColWidth="10" defaultColWidth="11.42578125" defaultRowHeight="12.75"/>
  <cols>
    <col min="1" max="1" width="3.28515625" style="16" customWidth="1"/>
    <col min="2" max="3" width="11.42578125" style="16"/>
    <col min="4" max="4" width="11.42578125" style="16" customWidth="1"/>
    <col min="5" max="16384" width="11.42578125" style="16"/>
  </cols>
  <sheetData>
    <row r="3" spans="1:10">
      <c r="C3" s="17"/>
    </row>
    <row r="6" spans="1:10" ht="35.25" customHeight="1">
      <c r="J6" s="7"/>
    </row>
    <row r="7" spans="1:10" ht="18.75">
      <c r="B7" s="479" t="s">
        <v>156</v>
      </c>
      <c r="C7" s="479"/>
      <c r="D7" s="479"/>
      <c r="E7" s="479"/>
      <c r="F7" s="479"/>
      <c r="G7" s="479"/>
      <c r="H7" s="479"/>
      <c r="I7" s="479"/>
    </row>
    <row r="8" spans="1:10" ht="24.95" customHeight="1">
      <c r="B8" s="18"/>
      <c r="C8" s="18"/>
      <c r="D8" s="18"/>
      <c r="E8" s="18"/>
      <c r="F8" s="19"/>
      <c r="G8" s="19"/>
      <c r="H8" s="20"/>
      <c r="I8" s="20"/>
    </row>
    <row r="9" spans="1:10" s="19" customFormat="1" ht="24" customHeight="1">
      <c r="B9" s="7" t="s">
        <v>172</v>
      </c>
      <c r="C9" s="7"/>
      <c r="D9" s="21"/>
      <c r="E9" s="18"/>
      <c r="H9" s="20"/>
      <c r="I9" s="20"/>
    </row>
    <row r="10" spans="1:10" s="19" customFormat="1" ht="24" customHeight="1">
      <c r="B10" s="7" t="s">
        <v>165</v>
      </c>
      <c r="C10" s="7"/>
      <c r="D10" s="7"/>
      <c r="E10" s="7"/>
      <c r="F10" s="7"/>
      <c r="G10" s="7"/>
      <c r="H10" s="22"/>
      <c r="I10" s="20"/>
    </row>
    <row r="11" spans="1:10" s="19" customFormat="1" ht="24" customHeight="1">
      <c r="A11" s="213"/>
      <c r="B11" s="7" t="s">
        <v>171</v>
      </c>
      <c r="C11" s="214"/>
      <c r="D11" s="214"/>
      <c r="E11" s="214"/>
      <c r="F11" s="214"/>
      <c r="G11" s="214"/>
      <c r="H11" s="20"/>
      <c r="I11" s="20"/>
    </row>
    <row r="12" spans="1:10" s="19" customFormat="1" ht="24" customHeight="1">
      <c r="B12" s="7" t="s">
        <v>159</v>
      </c>
      <c r="C12" s="7"/>
      <c r="D12" s="7"/>
      <c r="E12" s="7"/>
      <c r="H12" s="20"/>
      <c r="I12" s="20"/>
    </row>
    <row r="13" spans="1:10" s="19" customFormat="1" ht="24" customHeight="1">
      <c r="B13" s="7" t="s">
        <v>158</v>
      </c>
      <c r="C13" s="7"/>
      <c r="D13" s="7"/>
      <c r="E13" s="7"/>
      <c r="F13" s="7"/>
      <c r="H13" s="20"/>
      <c r="I13" s="20"/>
    </row>
    <row r="14" spans="1:10" s="19" customFormat="1" ht="24" customHeight="1">
      <c r="B14" s="7" t="s">
        <v>160</v>
      </c>
      <c r="C14" s="7"/>
      <c r="D14" s="7"/>
      <c r="E14" s="7"/>
      <c r="H14" s="20"/>
      <c r="I14" s="20"/>
    </row>
    <row r="15" spans="1:10" s="19" customFormat="1" ht="24" customHeight="1">
      <c r="B15" s="7" t="s">
        <v>162</v>
      </c>
      <c r="C15" s="7"/>
      <c r="D15" s="7"/>
      <c r="E15" s="7"/>
      <c r="H15" s="20"/>
      <c r="I15" s="20"/>
    </row>
    <row r="16" spans="1:10" s="19" customFormat="1" ht="24" customHeight="1">
      <c r="B16" s="7" t="s">
        <v>161</v>
      </c>
      <c r="C16" s="7"/>
      <c r="D16" s="7"/>
      <c r="E16" s="7"/>
      <c r="H16" s="20"/>
      <c r="I16" s="20"/>
    </row>
    <row r="17" spans="2:9" s="19" customFormat="1" ht="24" customHeight="1">
      <c r="B17" s="7" t="s">
        <v>163</v>
      </c>
      <c r="C17" s="7"/>
      <c r="D17" s="7"/>
      <c r="E17" s="7"/>
      <c r="F17" s="7"/>
      <c r="G17" s="7"/>
      <c r="H17" s="22"/>
      <c r="I17" s="22"/>
    </row>
    <row r="18" spans="2:9" s="19" customFormat="1" ht="24" customHeight="1">
      <c r="B18" s="7" t="s">
        <v>164</v>
      </c>
      <c r="C18" s="7"/>
      <c r="D18" s="7"/>
      <c r="E18" s="7"/>
      <c r="F18" s="7"/>
      <c r="G18" s="7"/>
      <c r="H18" s="22"/>
      <c r="I18" s="20"/>
    </row>
    <row r="19" spans="2:9" s="19" customFormat="1" ht="24" customHeight="1">
      <c r="B19" s="7" t="s">
        <v>166</v>
      </c>
      <c r="C19" s="7"/>
      <c r="D19" s="7"/>
      <c r="E19" s="7"/>
      <c r="F19" s="7"/>
      <c r="H19" s="20"/>
      <c r="I19" s="20"/>
    </row>
    <row r="20" spans="2:9" s="19" customFormat="1" ht="24" customHeight="1">
      <c r="B20" s="7" t="s">
        <v>167</v>
      </c>
      <c r="C20" s="7"/>
      <c r="D20" s="7"/>
      <c r="E20" s="7"/>
      <c r="H20" s="20"/>
      <c r="I20" s="20"/>
    </row>
    <row r="21" spans="2:9" ht="20.100000000000001" customHeight="1">
      <c r="B21" s="7" t="s">
        <v>174</v>
      </c>
      <c r="C21" s="7"/>
      <c r="D21" s="7"/>
      <c r="E21" s="7"/>
      <c r="F21" s="7"/>
      <c r="G21" s="7"/>
    </row>
    <row r="22" spans="2:9" ht="20.100000000000001" customHeight="1">
      <c r="B22" s="214" t="s">
        <v>183</v>
      </c>
      <c r="C22" s="7"/>
      <c r="D22" s="7"/>
      <c r="E22" s="7"/>
      <c r="F22" s="7"/>
      <c r="G22" s="7"/>
    </row>
    <row r="23" spans="2:9" ht="20.100000000000001" customHeight="1">
      <c r="B23" s="7"/>
      <c r="C23" s="23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topLeftCell="A25" zoomScaleNormal="100" workbookViewId="0">
      <selection activeCell="V50" sqref="V50"/>
    </sheetView>
  </sheetViews>
  <sheetFormatPr baseColWidth="10" defaultColWidth="11.5703125" defaultRowHeight="15.75"/>
  <cols>
    <col min="1" max="1" width="2.85546875" style="27" customWidth="1"/>
    <col min="2" max="2" width="10.42578125" style="27" customWidth="1"/>
    <col min="3" max="3" width="26" style="27" customWidth="1"/>
    <col min="4" max="4" width="2" style="27" customWidth="1"/>
    <col min="5" max="5" width="12.7109375" style="27" customWidth="1"/>
    <col min="6" max="6" width="1.140625" style="27" customWidth="1"/>
    <col min="7" max="7" width="11.5703125" style="27" customWidth="1"/>
    <col min="8" max="8" width="1.140625" style="27" customWidth="1"/>
    <col min="9" max="9" width="10.42578125" style="27" customWidth="1"/>
    <col min="10" max="10" width="1.140625" style="27" customWidth="1"/>
    <col min="11" max="11" width="12.7109375" style="27" customWidth="1"/>
    <col min="12" max="12" width="1.140625" style="27" customWidth="1"/>
    <col min="13" max="13" width="11.5703125" style="27" customWidth="1"/>
    <col min="14" max="14" width="1.140625" style="27" customWidth="1"/>
    <col min="15" max="15" width="10.42578125" style="27" customWidth="1"/>
    <col min="16" max="16" width="1.140625" style="27" customWidth="1"/>
    <col min="17" max="17" width="12.7109375" style="27" customWidth="1"/>
    <col min="18" max="18" width="1.140625" style="27" customWidth="1"/>
    <col min="19" max="19" width="11.5703125" style="27" customWidth="1"/>
    <col min="20" max="20" width="1.140625" style="27" customWidth="1"/>
    <col min="21" max="21" width="10.42578125" style="27" customWidth="1"/>
    <col min="22" max="22" width="3.28515625" style="27" customWidth="1"/>
    <col min="23" max="23" width="8.85546875" style="27" customWidth="1"/>
    <col min="24" max="28" width="11.28515625" style="27" customWidth="1"/>
    <col min="29" max="16384" width="11.5703125" style="27"/>
  </cols>
  <sheetData>
    <row r="1" spans="2:40" ht="65.849999999999994" customHeight="1">
      <c r="B1" s="24" t="s">
        <v>220</v>
      </c>
      <c r="C1" s="25"/>
      <c r="D1" s="25"/>
      <c r="E1" s="25"/>
      <c r="F1" s="25"/>
      <c r="G1" s="25"/>
      <c r="H1" s="25"/>
      <c r="I1" s="25"/>
      <c r="J1" s="25"/>
      <c r="K1" s="25"/>
      <c r="L1" s="26"/>
      <c r="M1" s="25"/>
      <c r="N1" s="26"/>
      <c r="O1" s="25"/>
      <c r="P1" s="25"/>
      <c r="Q1" s="25"/>
      <c r="R1" s="26"/>
      <c r="S1" s="25"/>
      <c r="T1" s="26"/>
      <c r="U1" s="25"/>
      <c r="W1" s="7" t="s">
        <v>168</v>
      </c>
    </row>
    <row r="2" spans="2:40" ht="39.950000000000003" customHeight="1">
      <c r="B2" s="24" t="s">
        <v>128</v>
      </c>
      <c r="C2" s="25"/>
      <c r="D2" s="25"/>
      <c r="E2" s="25"/>
      <c r="F2" s="25"/>
      <c r="G2" s="25"/>
      <c r="H2" s="25"/>
      <c r="I2" s="25"/>
      <c r="J2" s="25"/>
      <c r="K2" s="25"/>
      <c r="L2" s="26"/>
      <c r="M2" s="25"/>
      <c r="N2" s="26"/>
      <c r="O2" s="25"/>
      <c r="P2" s="25"/>
      <c r="Q2" s="25"/>
      <c r="R2" s="26"/>
      <c r="S2" s="25"/>
      <c r="T2" s="26"/>
      <c r="U2" s="25"/>
    </row>
    <row r="3" spans="2:40" ht="43.15" customHeight="1">
      <c r="B3" s="28" t="s">
        <v>129</v>
      </c>
      <c r="C3" s="28"/>
      <c r="D3" s="28"/>
      <c r="E3" s="28"/>
      <c r="F3" s="28"/>
      <c r="G3" s="28"/>
      <c r="H3" s="28"/>
      <c r="I3" s="28"/>
      <c r="J3" s="28"/>
      <c r="K3" s="28"/>
      <c r="L3" s="305"/>
      <c r="M3" s="28"/>
      <c r="N3" s="305"/>
      <c r="O3" s="28"/>
      <c r="P3" s="28"/>
      <c r="Q3" s="28"/>
      <c r="R3" s="305"/>
      <c r="S3" s="28"/>
      <c r="T3" s="305"/>
      <c r="U3" s="28"/>
    </row>
    <row r="4" spans="2:40" ht="27.95" customHeight="1">
      <c r="B4" s="481" t="s">
        <v>130</v>
      </c>
      <c r="C4" s="481"/>
      <c r="D4" s="296"/>
      <c r="E4" s="482" t="s">
        <v>131</v>
      </c>
      <c r="F4" s="482"/>
      <c r="G4" s="482"/>
      <c r="H4" s="482"/>
      <c r="I4" s="482"/>
      <c r="J4" s="296"/>
      <c r="K4" s="482" t="s">
        <v>49</v>
      </c>
      <c r="L4" s="482"/>
      <c r="M4" s="482"/>
      <c r="N4" s="482"/>
      <c r="O4" s="482"/>
      <c r="P4" s="296"/>
      <c r="Q4" s="482" t="s">
        <v>50</v>
      </c>
      <c r="R4" s="482"/>
      <c r="S4" s="482"/>
      <c r="T4" s="482"/>
      <c r="U4" s="482"/>
    </row>
    <row r="5" spans="2:40" ht="4.5" customHeight="1">
      <c r="B5" s="216"/>
      <c r="C5" s="216"/>
      <c r="D5" s="215"/>
      <c r="E5" s="216"/>
      <c r="F5" s="297"/>
      <c r="G5" s="297"/>
      <c r="H5" s="297"/>
      <c r="I5" s="297"/>
      <c r="J5" s="216"/>
      <c r="K5" s="216"/>
      <c r="L5" s="297"/>
      <c r="M5" s="297"/>
      <c r="N5" s="297"/>
      <c r="O5" s="297"/>
      <c r="P5" s="216"/>
      <c r="Q5" s="216"/>
      <c r="R5" s="297"/>
      <c r="S5" s="297"/>
      <c r="T5" s="297"/>
      <c r="U5" s="297"/>
    </row>
    <row r="6" spans="2:40" ht="27.95" customHeight="1">
      <c r="B6" s="298" t="s">
        <v>132</v>
      </c>
      <c r="C6" s="299"/>
      <c r="D6" s="181"/>
      <c r="E6" s="300" t="s">
        <v>7</v>
      </c>
      <c r="F6" s="301"/>
      <c r="G6" s="300" t="s">
        <v>133</v>
      </c>
      <c r="H6" s="301"/>
      <c r="I6" s="300" t="s">
        <v>134</v>
      </c>
      <c r="J6" s="302"/>
      <c r="K6" s="300" t="s">
        <v>7</v>
      </c>
      <c r="L6" s="301"/>
      <c r="M6" s="300" t="s">
        <v>133</v>
      </c>
      <c r="N6" s="301"/>
      <c r="O6" s="300" t="s">
        <v>134</v>
      </c>
      <c r="P6" s="302"/>
      <c r="Q6" s="300" t="s">
        <v>7</v>
      </c>
      <c r="R6" s="301"/>
      <c r="S6" s="300" t="s">
        <v>133</v>
      </c>
      <c r="T6" s="301"/>
      <c r="U6" s="300" t="s">
        <v>134</v>
      </c>
    </row>
    <row r="7" spans="2:40" ht="9.9499999999999993" customHeight="1">
      <c r="L7" s="303"/>
      <c r="N7" s="303"/>
      <c r="R7" s="303"/>
      <c r="T7" s="303"/>
    </row>
    <row r="8" spans="2:40" ht="18.95" customHeight="1">
      <c r="B8" s="27" t="s">
        <v>135</v>
      </c>
      <c r="C8" s="29"/>
      <c r="D8" s="30"/>
      <c r="E8" s="31">
        <v>749481</v>
      </c>
      <c r="F8" s="31"/>
      <c r="G8" s="31">
        <v>887330.40109000006</v>
      </c>
      <c r="H8" s="31"/>
      <c r="I8" s="32">
        <v>1183.9264785765083</v>
      </c>
      <c r="J8" s="30"/>
      <c r="K8" s="31">
        <v>4799887</v>
      </c>
      <c r="L8" s="33"/>
      <c r="M8" s="31">
        <v>7693187.7433800045</v>
      </c>
      <c r="N8" s="33"/>
      <c r="O8" s="32">
        <v>1602.785178771918</v>
      </c>
      <c r="P8" s="30"/>
      <c r="Q8" s="31">
        <v>1751179</v>
      </c>
      <c r="R8" s="33"/>
      <c r="S8" s="31">
        <v>1671117.28639</v>
      </c>
      <c r="T8" s="33"/>
      <c r="U8" s="32">
        <v>954.28125074021568</v>
      </c>
      <c r="V8" s="32"/>
      <c r="W8" s="32"/>
      <c r="X8" s="199"/>
      <c r="Y8" s="199"/>
      <c r="Z8" s="199"/>
      <c r="AA8" s="199"/>
      <c r="AB8" s="200"/>
      <c r="AC8" s="199"/>
      <c r="AD8" s="199"/>
      <c r="AE8" s="199"/>
      <c r="AF8" s="199"/>
      <c r="AG8" s="199"/>
      <c r="AH8" s="200"/>
      <c r="AI8" s="199"/>
      <c r="AJ8" s="199"/>
      <c r="AK8" s="199"/>
      <c r="AL8" s="199"/>
      <c r="AM8" s="199"/>
      <c r="AN8" s="200"/>
    </row>
    <row r="9" spans="2:40" ht="27.95" customHeight="1">
      <c r="B9" s="27" t="s">
        <v>136</v>
      </c>
      <c r="C9" s="29"/>
      <c r="D9" s="30"/>
      <c r="E9" s="31">
        <v>114718</v>
      </c>
      <c r="F9" s="31"/>
      <c r="G9" s="31">
        <v>101707.18638000003</v>
      </c>
      <c r="H9" s="31"/>
      <c r="I9" s="32">
        <v>886.58437542495528</v>
      </c>
      <c r="J9" s="30"/>
      <c r="K9" s="31">
        <v>1340032</v>
      </c>
      <c r="L9" s="33"/>
      <c r="M9" s="31">
        <v>1292062.1714000001</v>
      </c>
      <c r="N9" s="33"/>
      <c r="O9" s="32">
        <v>964.20247531402242</v>
      </c>
      <c r="P9" s="30"/>
      <c r="Q9" s="31">
        <v>466088</v>
      </c>
      <c r="R9" s="33"/>
      <c r="S9" s="31">
        <v>302640.54360000009</v>
      </c>
      <c r="T9" s="33"/>
      <c r="U9" s="32">
        <v>649.32060812550435</v>
      </c>
      <c r="V9" s="32"/>
      <c r="W9" s="32"/>
      <c r="X9" s="199"/>
      <c r="Y9" s="199"/>
      <c r="Z9" s="199"/>
      <c r="AA9" s="199"/>
      <c r="AB9" s="200"/>
      <c r="AC9" s="199"/>
      <c r="AD9" s="199"/>
      <c r="AE9" s="199"/>
      <c r="AF9" s="199"/>
      <c r="AG9" s="199"/>
      <c r="AH9" s="200"/>
      <c r="AI9" s="199"/>
      <c r="AJ9" s="199"/>
      <c r="AK9" s="199"/>
      <c r="AL9" s="199"/>
      <c r="AM9" s="199"/>
      <c r="AN9" s="200"/>
    </row>
    <row r="10" spans="2:40" ht="27.95" customHeight="1">
      <c r="B10" s="27" t="s">
        <v>137</v>
      </c>
      <c r="C10" s="29"/>
      <c r="D10" s="30"/>
      <c r="E10" s="31">
        <v>6607</v>
      </c>
      <c r="F10" s="31"/>
      <c r="G10" s="31">
        <v>7857.0315499999997</v>
      </c>
      <c r="H10" s="31"/>
      <c r="I10" s="32">
        <v>1189.198055093083</v>
      </c>
      <c r="J10" s="30"/>
      <c r="K10" s="31">
        <v>64404</v>
      </c>
      <c r="L10" s="33"/>
      <c r="M10" s="31">
        <v>103053.86318999999</v>
      </c>
      <c r="N10" s="33"/>
      <c r="O10" s="32">
        <v>1600.1158808459099</v>
      </c>
      <c r="P10" s="30"/>
      <c r="Q10" s="31">
        <v>39620</v>
      </c>
      <c r="R10" s="33"/>
      <c r="S10" s="31">
        <v>35151.634809999996</v>
      </c>
      <c r="T10" s="33"/>
      <c r="U10" s="32">
        <v>887.21945507319526</v>
      </c>
      <c r="V10" s="32"/>
      <c r="W10" s="32"/>
      <c r="X10" s="199"/>
      <c r="Y10" s="199"/>
      <c r="Z10" s="199"/>
      <c r="AA10" s="199"/>
      <c r="AB10" s="200"/>
      <c r="AC10" s="199"/>
      <c r="AD10" s="199"/>
      <c r="AE10" s="199"/>
      <c r="AF10" s="199"/>
      <c r="AG10" s="199"/>
      <c r="AH10" s="200"/>
      <c r="AI10" s="199"/>
      <c r="AJ10" s="199"/>
      <c r="AK10" s="199"/>
      <c r="AL10" s="199"/>
      <c r="AM10" s="199"/>
      <c r="AN10" s="200"/>
    </row>
    <row r="11" spans="2:40" ht="27.95" customHeight="1">
      <c r="B11" s="27" t="s">
        <v>138</v>
      </c>
      <c r="C11" s="29"/>
      <c r="D11" s="30"/>
      <c r="E11" s="31">
        <v>1722</v>
      </c>
      <c r="F11" s="31"/>
      <c r="G11" s="31">
        <v>3355.1598000000004</v>
      </c>
      <c r="H11" s="31"/>
      <c r="I11" s="32">
        <v>1948.4087108013939</v>
      </c>
      <c r="J11" s="30"/>
      <c r="K11" s="31">
        <v>34437</v>
      </c>
      <c r="L11" s="33"/>
      <c r="M11" s="31">
        <v>96602.677329999991</v>
      </c>
      <c r="N11" s="33"/>
      <c r="O11" s="32">
        <v>2805.2001431599733</v>
      </c>
      <c r="P11" s="30"/>
      <c r="Q11" s="31">
        <v>19572</v>
      </c>
      <c r="R11" s="33"/>
      <c r="S11" s="31">
        <v>26297.377279999993</v>
      </c>
      <c r="T11" s="33"/>
      <c r="U11" s="32">
        <v>1343.6223829961166</v>
      </c>
      <c r="V11" s="32"/>
      <c r="W11" s="32"/>
      <c r="X11" s="199"/>
      <c r="Y11" s="199"/>
      <c r="Z11" s="199"/>
      <c r="AA11" s="199"/>
      <c r="AB11" s="200"/>
      <c r="AC11" s="199"/>
      <c r="AD11" s="199"/>
      <c r="AE11" s="199"/>
      <c r="AF11" s="199"/>
      <c r="AG11" s="199"/>
      <c r="AH11" s="200"/>
      <c r="AI11" s="199"/>
      <c r="AJ11" s="199"/>
      <c r="AK11" s="199"/>
      <c r="AL11" s="199"/>
      <c r="AM11" s="199"/>
      <c r="AN11" s="200"/>
    </row>
    <row r="12" spans="2:40" ht="27.95" customHeight="1">
      <c r="B12" s="27" t="s">
        <v>139</v>
      </c>
      <c r="C12" s="29"/>
      <c r="D12" s="30"/>
      <c r="E12" s="31">
        <v>87224</v>
      </c>
      <c r="F12" s="31"/>
      <c r="G12" s="31">
        <v>116608.19639999993</v>
      </c>
      <c r="H12" s="31"/>
      <c r="I12" s="32">
        <v>1336.8820095386584</v>
      </c>
      <c r="J12" s="30"/>
      <c r="K12" s="31">
        <v>55456</v>
      </c>
      <c r="L12" s="33"/>
      <c r="M12" s="31">
        <v>84143.511750000092</v>
      </c>
      <c r="N12" s="33"/>
      <c r="O12" s="32">
        <v>1517.3022170729964</v>
      </c>
      <c r="P12" s="30"/>
      <c r="Q12" s="31">
        <v>49970</v>
      </c>
      <c r="R12" s="33"/>
      <c r="S12" s="31">
        <v>54394.447220000009</v>
      </c>
      <c r="T12" s="33"/>
      <c r="U12" s="32">
        <v>1088.5420696417852</v>
      </c>
      <c r="V12" s="32"/>
      <c r="W12" s="32"/>
      <c r="X12" s="199"/>
      <c r="Y12" s="199"/>
      <c r="Z12" s="199"/>
      <c r="AA12" s="199"/>
      <c r="AB12" s="200"/>
      <c r="AC12" s="199"/>
      <c r="AD12" s="199"/>
      <c r="AE12" s="199"/>
      <c r="AF12" s="199"/>
      <c r="AG12" s="199"/>
      <c r="AH12" s="200"/>
      <c r="AI12" s="199"/>
      <c r="AJ12" s="199"/>
      <c r="AK12" s="199"/>
      <c r="AL12" s="199"/>
      <c r="AM12" s="199"/>
      <c r="AN12" s="200"/>
    </row>
    <row r="13" spans="2:40" ht="27.95" customHeight="1">
      <c r="B13" s="27" t="s">
        <v>140</v>
      </c>
      <c r="C13" s="29"/>
      <c r="D13" s="30"/>
      <c r="E13" s="31">
        <v>11769</v>
      </c>
      <c r="F13" s="31"/>
      <c r="G13" s="31">
        <v>15057.385859999995</v>
      </c>
      <c r="H13" s="31"/>
      <c r="I13" s="32">
        <v>1279.4108131531987</v>
      </c>
      <c r="J13" s="30"/>
      <c r="K13" s="31">
        <v>10317</v>
      </c>
      <c r="L13" s="33"/>
      <c r="M13" s="31">
        <v>19755.481930000002</v>
      </c>
      <c r="N13" s="33"/>
      <c r="O13" s="32">
        <v>1914.8475264127171</v>
      </c>
      <c r="P13" s="30"/>
      <c r="Q13" s="31">
        <v>8761</v>
      </c>
      <c r="R13" s="33"/>
      <c r="S13" s="31">
        <v>12731.114100000001</v>
      </c>
      <c r="T13" s="33"/>
      <c r="U13" s="32">
        <v>1453.1576418217101</v>
      </c>
      <c r="V13" s="32"/>
      <c r="W13" s="32"/>
      <c r="X13" s="199"/>
      <c r="Y13" s="199"/>
      <c r="Z13" s="199"/>
      <c r="AA13" s="199"/>
      <c r="AB13" s="200"/>
      <c r="AC13" s="199"/>
      <c r="AD13" s="199"/>
      <c r="AE13" s="199"/>
      <c r="AF13" s="199"/>
      <c r="AG13" s="199"/>
      <c r="AH13" s="200"/>
      <c r="AI13" s="199"/>
      <c r="AJ13" s="199"/>
      <c r="AK13" s="199"/>
      <c r="AL13" s="199"/>
      <c r="AM13" s="199"/>
      <c r="AN13" s="200"/>
    </row>
    <row r="14" spans="2:40" ht="27.95" customHeight="1">
      <c r="B14" s="27" t="s">
        <v>141</v>
      </c>
      <c r="C14" s="29"/>
      <c r="D14" s="30"/>
      <c r="E14" s="31">
        <v>2648</v>
      </c>
      <c r="F14" s="31"/>
      <c r="G14" s="31">
        <v>1309.2065899999998</v>
      </c>
      <c r="H14" s="31"/>
      <c r="I14" s="32">
        <v>494.41336480362531</v>
      </c>
      <c r="J14" s="30"/>
      <c r="K14" s="31">
        <v>189089</v>
      </c>
      <c r="L14" s="33"/>
      <c r="M14" s="31">
        <v>89759.603539999982</v>
      </c>
      <c r="N14" s="33"/>
      <c r="O14" s="32">
        <v>474.69500362263261</v>
      </c>
      <c r="P14" s="30"/>
      <c r="Q14" s="31">
        <v>17136</v>
      </c>
      <c r="R14" s="33"/>
      <c r="S14" s="31">
        <v>8534.0354799999968</v>
      </c>
      <c r="T14" s="33"/>
      <c r="U14" s="32">
        <v>498.01794351073744</v>
      </c>
      <c r="V14" s="32"/>
      <c r="W14" s="32"/>
      <c r="X14" s="199"/>
      <c r="Y14" s="199"/>
      <c r="Z14" s="199"/>
      <c r="AA14" s="199"/>
      <c r="AB14" s="200"/>
      <c r="AC14" s="199"/>
      <c r="AD14" s="199"/>
      <c r="AE14" s="199"/>
      <c r="AF14" s="199"/>
      <c r="AG14" s="199"/>
      <c r="AH14" s="200"/>
      <c r="AI14" s="199"/>
      <c r="AJ14" s="199"/>
      <c r="AK14" s="199"/>
      <c r="AL14" s="199"/>
      <c r="AM14" s="199"/>
      <c r="AN14" s="200"/>
    </row>
    <row r="15" spans="2:40" ht="16.149999999999999" customHeight="1">
      <c r="C15" s="29"/>
      <c r="D15" s="30"/>
      <c r="E15" s="31"/>
      <c r="F15" s="31"/>
      <c r="G15" s="31"/>
      <c r="H15" s="31"/>
      <c r="I15" s="32"/>
      <c r="J15" s="30"/>
      <c r="K15" s="31"/>
      <c r="L15" s="33"/>
      <c r="M15" s="31"/>
      <c r="N15" s="33"/>
      <c r="O15" s="32"/>
      <c r="P15" s="30"/>
      <c r="Q15" s="31"/>
      <c r="R15" s="33"/>
      <c r="S15" s="31"/>
      <c r="T15" s="33"/>
      <c r="U15" s="32"/>
      <c r="X15" s="199"/>
      <c r="Y15" s="199"/>
      <c r="Z15" s="199"/>
      <c r="AA15" s="199"/>
      <c r="AB15" s="200"/>
      <c r="AC15" s="199"/>
      <c r="AD15" s="199"/>
      <c r="AE15" s="199"/>
      <c r="AF15" s="199"/>
      <c r="AG15" s="199"/>
      <c r="AH15" s="200"/>
      <c r="AI15" s="199"/>
      <c r="AJ15" s="199"/>
      <c r="AK15" s="199"/>
      <c r="AL15" s="199"/>
      <c r="AM15" s="199"/>
      <c r="AN15" s="200"/>
    </row>
    <row r="16" spans="2:40" ht="19.5" customHeight="1">
      <c r="B16" s="245" t="s">
        <v>142</v>
      </c>
      <c r="C16" s="241"/>
      <c r="D16" s="242"/>
      <c r="E16" s="241">
        <v>974169</v>
      </c>
      <c r="F16" s="241"/>
      <c r="G16" s="241">
        <v>1133224.5676699993</v>
      </c>
      <c r="H16" s="241"/>
      <c r="I16" s="243">
        <v>1163.2730744562796</v>
      </c>
      <c r="J16" s="242"/>
      <c r="K16" s="241">
        <v>6493622</v>
      </c>
      <c r="L16" s="477"/>
      <c r="M16" s="241">
        <v>9378565.0525200181</v>
      </c>
      <c r="N16" s="477"/>
      <c r="O16" s="243">
        <v>1444.2733273541357</v>
      </c>
      <c r="P16" s="242"/>
      <c r="Q16" s="241">
        <v>2352326</v>
      </c>
      <c r="R16" s="477"/>
      <c r="S16" s="241">
        <v>2110866.4388800012</v>
      </c>
      <c r="T16" s="477"/>
      <c r="U16" s="243">
        <v>897.35284942648309</v>
      </c>
      <c r="X16" s="201"/>
      <c r="Y16" s="201"/>
      <c r="Z16" s="201"/>
      <c r="AA16" s="201"/>
      <c r="AB16" s="202"/>
      <c r="AC16" s="201"/>
      <c r="AD16" s="201"/>
      <c r="AE16" s="201"/>
      <c r="AF16" s="201"/>
      <c r="AG16" s="201"/>
      <c r="AH16" s="202"/>
      <c r="AI16" s="201"/>
      <c r="AJ16" s="201"/>
      <c r="AK16" s="201"/>
      <c r="AL16" s="201"/>
      <c r="AM16" s="201"/>
      <c r="AN16" s="202"/>
    </row>
    <row r="17" spans="2:23" ht="13.9" customHeight="1">
      <c r="B17" s="24"/>
      <c r="C17" s="25"/>
      <c r="D17" s="25"/>
      <c r="E17" s="324"/>
      <c r="F17" s="324"/>
      <c r="G17" s="324"/>
      <c r="H17" s="324"/>
      <c r="I17" s="324"/>
      <c r="J17" s="324"/>
      <c r="K17" s="324"/>
      <c r="L17" s="325"/>
      <c r="M17" s="324"/>
      <c r="N17" s="325"/>
      <c r="O17" s="324"/>
      <c r="P17" s="324"/>
      <c r="Q17" s="324"/>
      <c r="R17" s="325"/>
      <c r="S17" s="324"/>
      <c r="T17" s="325"/>
      <c r="U17" s="324"/>
    </row>
    <row r="18" spans="2:23" ht="50.25" customHeight="1">
      <c r="B18" s="480"/>
      <c r="C18" s="480"/>
      <c r="D18" s="28"/>
      <c r="O18" s="27" t="s">
        <v>124</v>
      </c>
      <c r="Q18" s="27" t="s">
        <v>124</v>
      </c>
      <c r="S18" s="27" t="s">
        <v>124</v>
      </c>
      <c r="U18" s="27" t="s">
        <v>124</v>
      </c>
    </row>
    <row r="19" spans="2:23" ht="9.9499999999999993" customHeight="1">
      <c r="B19" s="480"/>
      <c r="C19" s="480"/>
      <c r="D19" s="28"/>
    </row>
    <row r="20" spans="2:23" ht="27.95" customHeight="1">
      <c r="B20" s="481" t="s">
        <v>130</v>
      </c>
      <c r="C20" s="481"/>
      <c r="D20" s="296"/>
      <c r="E20" s="482" t="s">
        <v>104</v>
      </c>
      <c r="F20" s="482"/>
      <c r="G20" s="482"/>
      <c r="H20" s="482"/>
      <c r="I20" s="482"/>
      <c r="J20" s="326"/>
      <c r="K20" s="482" t="s">
        <v>105</v>
      </c>
      <c r="L20" s="482"/>
      <c r="M20" s="482"/>
      <c r="N20" s="482"/>
      <c r="O20" s="482"/>
      <c r="P20" s="326"/>
      <c r="Q20" s="482" t="s">
        <v>143</v>
      </c>
      <c r="R20" s="482"/>
      <c r="S20" s="482"/>
      <c r="T20" s="482"/>
      <c r="U20" s="482"/>
    </row>
    <row r="21" spans="2:23" ht="4.5" customHeight="1">
      <c r="B21" s="216"/>
      <c r="C21" s="216"/>
      <c r="D21" s="215"/>
      <c r="E21" s="216"/>
      <c r="F21" s="297"/>
      <c r="G21" s="297"/>
      <c r="H21" s="297"/>
      <c r="I21" s="297"/>
      <c r="J21" s="216"/>
      <c r="K21" s="216"/>
      <c r="L21" s="297"/>
      <c r="M21" s="297"/>
      <c r="N21" s="297"/>
      <c r="O21" s="297"/>
      <c r="P21" s="216"/>
      <c r="Q21" s="216"/>
      <c r="R21" s="297"/>
      <c r="S21" s="297"/>
      <c r="T21" s="297"/>
      <c r="U21" s="297"/>
    </row>
    <row r="22" spans="2:23" ht="27.95" customHeight="1">
      <c r="B22" s="298" t="s">
        <v>132</v>
      </c>
      <c r="C22" s="299"/>
      <c r="D22" s="181"/>
      <c r="E22" s="300" t="s">
        <v>7</v>
      </c>
      <c r="F22" s="301"/>
      <c r="G22" s="300" t="s">
        <v>133</v>
      </c>
      <c r="H22" s="301"/>
      <c r="I22" s="300" t="s">
        <v>134</v>
      </c>
      <c r="J22" s="302"/>
      <c r="K22" s="300" t="s">
        <v>7</v>
      </c>
      <c r="L22" s="301"/>
      <c r="M22" s="300" t="s">
        <v>133</v>
      </c>
      <c r="N22" s="301"/>
      <c r="O22" s="300" t="s">
        <v>134</v>
      </c>
      <c r="P22" s="302"/>
      <c r="Q22" s="300" t="s">
        <v>7</v>
      </c>
      <c r="R22" s="301"/>
      <c r="S22" s="300" t="s">
        <v>133</v>
      </c>
      <c r="T22" s="301"/>
      <c r="U22" s="300" t="s">
        <v>134</v>
      </c>
    </row>
    <row r="23" spans="2:23" ht="9.9499999999999993" customHeight="1">
      <c r="B23" s="486"/>
      <c r="C23" s="486"/>
      <c r="L23" s="303"/>
      <c r="N23" s="303"/>
      <c r="R23" s="304"/>
      <c r="T23" s="304"/>
    </row>
    <row r="24" spans="2:23" ht="19.5" customHeight="1">
      <c r="B24" s="27" t="s">
        <v>135</v>
      </c>
      <c r="C24" s="29"/>
      <c r="D24" s="30"/>
      <c r="E24" s="31">
        <v>261580</v>
      </c>
      <c r="F24" s="31"/>
      <c r="G24" s="31">
        <v>135162.06288999994</v>
      </c>
      <c r="H24" s="31"/>
      <c r="I24" s="32">
        <v>516.71405646456139</v>
      </c>
      <c r="J24" s="30"/>
      <c r="K24" s="31">
        <v>33687</v>
      </c>
      <c r="L24" s="33"/>
      <c r="M24" s="31">
        <v>26029.512520000007</v>
      </c>
      <c r="N24" s="33"/>
      <c r="O24" s="32">
        <v>772.68716478166675</v>
      </c>
      <c r="P24" s="30"/>
      <c r="Q24" s="31">
        <v>7595814</v>
      </c>
      <c r="R24" s="33"/>
      <c r="S24" s="31">
        <v>10412827.006270019</v>
      </c>
      <c r="T24" s="33"/>
      <c r="U24" s="32">
        <v>1370.8638740061328</v>
      </c>
      <c r="W24" s="35"/>
    </row>
    <row r="25" spans="2:23" ht="27.95" customHeight="1">
      <c r="B25" s="27" t="s">
        <v>136</v>
      </c>
      <c r="C25" s="29"/>
      <c r="D25" s="30"/>
      <c r="E25" s="31">
        <v>62612</v>
      </c>
      <c r="F25" s="31"/>
      <c r="G25" s="31">
        <v>25854.872339999984</v>
      </c>
      <c r="H25" s="31"/>
      <c r="I25" s="32">
        <v>412.93797259311287</v>
      </c>
      <c r="J25" s="30"/>
      <c r="K25" s="31">
        <v>9919</v>
      </c>
      <c r="L25" s="33"/>
      <c r="M25" s="31">
        <v>5631.0773200000003</v>
      </c>
      <c r="N25" s="33"/>
      <c r="O25" s="32">
        <v>567.70615182982158</v>
      </c>
      <c r="P25" s="30"/>
      <c r="Q25" s="31">
        <v>1993369</v>
      </c>
      <c r="R25" s="33"/>
      <c r="S25" s="31">
        <v>1727895.8510399992</v>
      </c>
      <c r="T25" s="33"/>
      <c r="U25" s="32">
        <v>866.82187344139459</v>
      </c>
      <c r="W25" s="35"/>
    </row>
    <row r="26" spans="2:23" ht="27.95" customHeight="1">
      <c r="B26" s="27" t="s">
        <v>137</v>
      </c>
      <c r="C26" s="29"/>
      <c r="D26" s="30"/>
      <c r="E26" s="31">
        <v>4752</v>
      </c>
      <c r="F26" s="31"/>
      <c r="G26" s="31">
        <v>2944.5933300000002</v>
      </c>
      <c r="H26" s="31"/>
      <c r="I26" s="32">
        <v>619.65347853535354</v>
      </c>
      <c r="J26" s="30"/>
      <c r="K26" s="31">
        <v>1286</v>
      </c>
      <c r="L26" s="33"/>
      <c r="M26" s="31">
        <v>1021.2639699999997</v>
      </c>
      <c r="N26" s="33"/>
      <c r="O26" s="32">
        <v>794.13994556765147</v>
      </c>
      <c r="P26" s="30"/>
      <c r="Q26" s="31">
        <v>116669</v>
      </c>
      <c r="R26" s="33"/>
      <c r="S26" s="31">
        <v>150028.3868500001</v>
      </c>
      <c r="T26" s="33"/>
      <c r="U26" s="32">
        <v>1285.9318829337706</v>
      </c>
      <c r="W26" s="35"/>
    </row>
    <row r="27" spans="2:23" ht="27.95" customHeight="1">
      <c r="B27" s="27" t="s">
        <v>138</v>
      </c>
      <c r="C27" s="29"/>
      <c r="D27" s="30"/>
      <c r="E27" s="31">
        <v>1846</v>
      </c>
      <c r="F27" s="31"/>
      <c r="G27" s="31">
        <v>1720.0329699999998</v>
      </c>
      <c r="H27" s="31"/>
      <c r="I27" s="32">
        <v>931.76217226435517</v>
      </c>
      <c r="J27" s="30"/>
      <c r="K27" s="31">
        <v>665</v>
      </c>
      <c r="L27" s="33"/>
      <c r="M27" s="31">
        <v>821.33516999999995</v>
      </c>
      <c r="N27" s="33"/>
      <c r="O27" s="32">
        <v>1235.0904812030074</v>
      </c>
      <c r="P27" s="30"/>
      <c r="Q27" s="31">
        <v>58242</v>
      </c>
      <c r="R27" s="33"/>
      <c r="S27" s="31">
        <v>128796.58254999998</v>
      </c>
      <c r="T27" s="33"/>
      <c r="U27" s="32">
        <v>2211.4038417293359</v>
      </c>
      <c r="W27" s="35"/>
    </row>
    <row r="28" spans="2:23" ht="27.95" customHeight="1">
      <c r="B28" s="27" t="s">
        <v>139</v>
      </c>
      <c r="C28" s="29"/>
      <c r="D28" s="30"/>
      <c r="E28" s="31">
        <v>10189</v>
      </c>
      <c r="F28" s="31"/>
      <c r="G28" s="31">
        <v>5181.5519199999972</v>
      </c>
      <c r="H28" s="31"/>
      <c r="I28" s="32">
        <v>508.54371577191063</v>
      </c>
      <c r="J28" s="30"/>
      <c r="K28" s="31">
        <v>442</v>
      </c>
      <c r="L28" s="33"/>
      <c r="M28" s="31">
        <v>486.57537000000013</v>
      </c>
      <c r="N28" s="33"/>
      <c r="O28" s="32">
        <v>1100.8492533936653</v>
      </c>
      <c r="P28" s="30"/>
      <c r="Q28" s="31">
        <v>203281</v>
      </c>
      <c r="R28" s="33"/>
      <c r="S28" s="31">
        <v>260814.28266000006</v>
      </c>
      <c r="T28" s="33"/>
      <c r="U28" s="32">
        <v>1283.0234141902099</v>
      </c>
      <c r="W28" s="35"/>
    </row>
    <row r="29" spans="2:23" ht="27.95" customHeight="1">
      <c r="B29" s="27" t="s">
        <v>140</v>
      </c>
      <c r="C29" s="29"/>
      <c r="D29" s="30"/>
      <c r="E29" s="31">
        <v>1008</v>
      </c>
      <c r="F29" s="31"/>
      <c r="G29" s="31">
        <v>970.54655000000014</v>
      </c>
      <c r="H29" s="31"/>
      <c r="I29" s="32">
        <v>962.84379960317472</v>
      </c>
      <c r="J29" s="30"/>
      <c r="K29" s="31">
        <v>197</v>
      </c>
      <c r="L29" s="33"/>
      <c r="M29" s="31">
        <v>290.30814000000004</v>
      </c>
      <c r="N29" s="33"/>
      <c r="O29" s="32">
        <v>1473.64538071066</v>
      </c>
      <c r="P29" s="30"/>
      <c r="Q29" s="31">
        <v>32052</v>
      </c>
      <c r="R29" s="33"/>
      <c r="S29" s="31">
        <v>48804.836579999981</v>
      </c>
      <c r="T29" s="33"/>
      <c r="U29" s="32">
        <v>1522.6767933358287</v>
      </c>
      <c r="W29" s="35"/>
    </row>
    <row r="30" spans="2:23" ht="27.95" customHeight="1">
      <c r="B30" s="27" t="s">
        <v>141</v>
      </c>
      <c r="C30" s="29"/>
      <c r="D30" s="30"/>
      <c r="E30" s="31"/>
      <c r="F30" s="31"/>
      <c r="G30" s="31"/>
      <c r="H30" s="31"/>
      <c r="I30" s="32"/>
      <c r="J30" s="30"/>
      <c r="K30" s="31"/>
      <c r="L30" s="33"/>
      <c r="M30" s="31"/>
      <c r="N30" s="33"/>
      <c r="O30" s="32"/>
      <c r="P30" s="30"/>
      <c r="Q30" s="31">
        <v>208873</v>
      </c>
      <c r="R30" s="33"/>
      <c r="S30" s="31">
        <v>99602.845609999975</v>
      </c>
      <c r="T30" s="33"/>
      <c r="U30" s="32">
        <v>476.85840491590568</v>
      </c>
      <c r="W30" s="35"/>
    </row>
    <row r="31" spans="2:23" ht="16.149999999999999" customHeight="1">
      <c r="C31" s="29"/>
      <c r="D31" s="30"/>
      <c r="E31" s="31"/>
      <c r="F31" s="31"/>
      <c r="G31" s="31"/>
      <c r="H31" s="31"/>
      <c r="I31" s="32"/>
      <c r="J31" s="30"/>
      <c r="K31" s="31"/>
      <c r="L31" s="33"/>
      <c r="M31" s="31"/>
      <c r="N31" s="33"/>
      <c r="O31" s="32"/>
      <c r="P31" s="30"/>
      <c r="Q31" s="31"/>
      <c r="R31" s="33"/>
      <c r="S31" s="31"/>
      <c r="T31" s="33"/>
      <c r="U31" s="32"/>
      <c r="W31" s="35"/>
    </row>
    <row r="32" spans="2:23" ht="24" customHeight="1">
      <c r="B32" s="245" t="s">
        <v>142</v>
      </c>
      <c r="C32" s="241"/>
      <c r="D32" s="242"/>
      <c r="E32" s="241">
        <v>341987</v>
      </c>
      <c r="F32" s="241"/>
      <c r="G32" s="241">
        <v>171833.65999999995</v>
      </c>
      <c r="H32" s="241"/>
      <c r="I32" s="243">
        <v>502.45670157052734</v>
      </c>
      <c r="J32" s="242"/>
      <c r="K32" s="241">
        <v>46196</v>
      </c>
      <c r="L32" s="244"/>
      <c r="M32" s="241">
        <v>34280.072489999984</v>
      </c>
      <c r="N32" s="244"/>
      <c r="O32" s="243">
        <v>742.05715841198344</v>
      </c>
      <c r="P32" s="242"/>
      <c r="Q32" s="241">
        <v>10208300</v>
      </c>
      <c r="R32" s="244"/>
      <c r="S32" s="241">
        <v>12828769.791560018</v>
      </c>
      <c r="T32" s="244"/>
      <c r="U32" s="243">
        <v>1256.6999198260257</v>
      </c>
      <c r="W32" s="35"/>
    </row>
    <row r="33" spans="2:40" ht="9.9499999999999993" customHeight="1">
      <c r="B33" s="487"/>
      <c r="C33" s="487"/>
      <c r="D33" s="30"/>
      <c r="J33" s="30"/>
      <c r="P33" s="30"/>
    </row>
    <row r="34" spans="2:40" ht="50.1" customHeight="1">
      <c r="B34" s="487"/>
      <c r="C34" s="487"/>
      <c r="D34" s="30"/>
      <c r="J34" s="29"/>
    </row>
    <row r="35" spans="2:40" ht="68.099999999999994" customHeight="1">
      <c r="B35" s="24" t="s">
        <v>144</v>
      </c>
      <c r="C35" s="24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2:40" ht="27.95" customHeight="1">
      <c r="B36" s="37" t="s">
        <v>221</v>
      </c>
      <c r="C36" s="24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2:40" ht="24.95" customHeight="1">
      <c r="B37" s="488"/>
      <c r="C37" s="488"/>
      <c r="D37" s="28"/>
      <c r="E37" s="28"/>
      <c r="F37" s="28"/>
      <c r="G37" s="28"/>
      <c r="H37" s="28"/>
      <c r="I37" s="28"/>
      <c r="J37" s="28"/>
      <c r="K37" s="28"/>
      <c r="L37" s="305"/>
      <c r="M37" s="28"/>
      <c r="N37" s="305"/>
      <c r="O37" s="28"/>
      <c r="P37" s="28"/>
      <c r="Q37" s="28"/>
      <c r="R37" s="305"/>
      <c r="S37" s="28"/>
      <c r="T37" s="305"/>
      <c r="U37" s="28"/>
    </row>
    <row r="38" spans="2:40" ht="27.95" customHeight="1">
      <c r="B38" s="482" t="s">
        <v>146</v>
      </c>
      <c r="C38" s="489"/>
      <c r="D38" s="306"/>
      <c r="E38" s="482" t="s">
        <v>145</v>
      </c>
      <c r="F38" s="483"/>
      <c r="G38" s="483"/>
      <c r="H38" s="483"/>
      <c r="I38" s="483"/>
      <c r="J38" s="306"/>
      <c r="K38" s="482" t="s">
        <v>142</v>
      </c>
      <c r="L38" s="483"/>
      <c r="M38" s="483"/>
      <c r="N38" s="483"/>
      <c r="O38" s="483"/>
      <c r="P38" s="306"/>
      <c r="Q38" s="484" t="s">
        <v>169</v>
      </c>
      <c r="R38" s="485"/>
      <c r="S38" s="485"/>
      <c r="T38" s="485"/>
      <c r="U38" s="485"/>
      <c r="X38" s="199"/>
      <c r="Y38" s="204"/>
      <c r="Z38" s="199"/>
      <c r="AA38" s="203"/>
      <c r="AB38" s="200"/>
      <c r="AC38" s="203"/>
      <c r="AD38" s="199"/>
      <c r="AE38" s="204"/>
      <c r="AF38" s="199"/>
      <c r="AG38" s="203"/>
      <c r="AH38" s="200"/>
      <c r="AI38" s="203"/>
      <c r="AJ38" s="200"/>
      <c r="AK38" s="200"/>
      <c r="AL38" s="200"/>
      <c r="AM38" s="200"/>
      <c r="AN38" s="200"/>
    </row>
    <row r="39" spans="2:40" ht="4.5" customHeight="1">
      <c r="B39" s="482"/>
      <c r="C39" s="489"/>
      <c r="D39" s="308"/>
      <c r="E39" s="297"/>
      <c r="F39" s="309"/>
      <c r="G39" s="309"/>
      <c r="H39" s="309"/>
      <c r="I39" s="309"/>
      <c r="J39" s="308"/>
      <c r="K39" s="297"/>
      <c r="L39" s="309"/>
      <c r="M39" s="309"/>
      <c r="N39" s="309"/>
      <c r="O39" s="309"/>
      <c r="P39" s="308"/>
      <c r="Q39" s="297"/>
      <c r="R39" s="309"/>
      <c r="S39" s="309"/>
      <c r="T39" s="309"/>
      <c r="U39" s="309"/>
      <c r="X39" s="199"/>
      <c r="Y39" s="204"/>
      <c r="Z39" s="199"/>
      <c r="AA39" s="203"/>
      <c r="AB39" s="200"/>
      <c r="AC39" s="203"/>
      <c r="AD39" s="199"/>
      <c r="AE39" s="204"/>
      <c r="AF39" s="199"/>
      <c r="AG39" s="203"/>
      <c r="AH39" s="200"/>
      <c r="AI39" s="203"/>
      <c r="AJ39" s="200"/>
      <c r="AK39" s="200"/>
      <c r="AL39" s="200"/>
      <c r="AM39" s="200"/>
      <c r="AN39" s="200"/>
    </row>
    <row r="40" spans="2:40" ht="27.95" customHeight="1">
      <c r="B40" s="489" t="s">
        <v>146</v>
      </c>
      <c r="C40" s="489"/>
      <c r="D40" s="181"/>
      <c r="E40" s="300" t="s">
        <v>7</v>
      </c>
      <c r="F40" s="307"/>
      <c r="G40" s="300"/>
      <c r="H40" s="307"/>
      <c r="I40" s="300" t="s">
        <v>134</v>
      </c>
      <c r="J40" s="302"/>
      <c r="K40" s="300" t="s">
        <v>7</v>
      </c>
      <c r="L40" s="301"/>
      <c r="M40" s="300"/>
      <c r="N40" s="301"/>
      <c r="O40" s="300" t="s">
        <v>134</v>
      </c>
      <c r="P40" s="302"/>
      <c r="Q40" s="300" t="s">
        <v>7</v>
      </c>
      <c r="R40" s="301"/>
      <c r="S40" s="300"/>
      <c r="T40" s="301"/>
      <c r="U40" s="300" t="s">
        <v>134</v>
      </c>
      <c r="X40" s="199"/>
      <c r="Y40" s="204"/>
      <c r="Z40" s="199"/>
      <c r="AA40" s="203"/>
      <c r="AB40" s="200"/>
      <c r="AC40" s="203"/>
      <c r="AD40" s="199"/>
      <c r="AE40" s="204"/>
      <c r="AF40" s="199"/>
      <c r="AG40" s="203"/>
      <c r="AH40" s="200"/>
      <c r="AI40" s="203"/>
      <c r="AJ40" s="200"/>
      <c r="AK40" s="200"/>
      <c r="AL40" s="200"/>
      <c r="AM40" s="200"/>
      <c r="AN40" s="200"/>
    </row>
    <row r="41" spans="2:40" ht="9.9499999999999993" customHeight="1">
      <c r="B41" s="486"/>
      <c r="C41" s="486"/>
      <c r="X41" s="199"/>
      <c r="Y41" s="204"/>
      <c r="Z41" s="199"/>
      <c r="AA41" s="203"/>
      <c r="AB41" s="200"/>
      <c r="AC41" s="203"/>
      <c r="AD41" s="199"/>
      <c r="AE41" s="204"/>
      <c r="AF41" s="199"/>
      <c r="AG41" s="203"/>
      <c r="AH41" s="200"/>
      <c r="AI41" s="203"/>
      <c r="AJ41" s="200"/>
      <c r="AK41" s="200"/>
      <c r="AL41" s="200"/>
      <c r="AM41" s="200"/>
      <c r="AN41" s="200"/>
    </row>
    <row r="42" spans="2:40" ht="18" customHeight="1">
      <c r="B42" s="27" t="s">
        <v>48</v>
      </c>
      <c r="E42" s="31">
        <v>6473</v>
      </c>
      <c r="F42" s="432"/>
      <c r="G42" s="31"/>
      <c r="I42" s="32">
        <v>1106.5738591070601</v>
      </c>
      <c r="K42" s="31">
        <v>8234</v>
      </c>
      <c r="L42" s="31"/>
      <c r="M42" s="31"/>
      <c r="O42" s="32">
        <v>1082.8889992713139</v>
      </c>
      <c r="Q42" s="32">
        <v>78.613067767792074</v>
      </c>
      <c r="R42" s="32"/>
      <c r="S42" s="32"/>
      <c r="T42" s="32"/>
      <c r="U42" s="32">
        <v>102.18719184068578</v>
      </c>
    </row>
    <row r="43" spans="2:40" ht="9.9499999999999993" customHeight="1">
      <c r="E43" s="31"/>
      <c r="F43" s="432"/>
      <c r="G43" s="31"/>
      <c r="I43" s="32"/>
      <c r="K43" s="31"/>
      <c r="L43" s="31"/>
      <c r="M43" s="31"/>
      <c r="O43" s="32"/>
      <c r="Q43" s="32"/>
      <c r="R43" s="32"/>
      <c r="S43" s="32"/>
      <c r="T43" s="32"/>
      <c r="U43" s="32"/>
    </row>
    <row r="44" spans="2:40" ht="18" customHeight="1">
      <c r="B44" s="27" t="s">
        <v>49</v>
      </c>
      <c r="E44" s="31">
        <v>26896</v>
      </c>
      <c r="F44" s="432"/>
      <c r="G44" s="31"/>
      <c r="I44" s="32">
        <v>1665.7915890838797</v>
      </c>
      <c r="K44" s="31">
        <v>32538</v>
      </c>
      <c r="L44" s="31"/>
      <c r="M44" s="31"/>
      <c r="O44" s="32">
        <v>1559.3872081873512</v>
      </c>
      <c r="Q44" s="32">
        <v>82.660274141004365</v>
      </c>
      <c r="R44" s="32"/>
      <c r="S44" s="32"/>
      <c r="T44" s="32"/>
      <c r="U44" s="32">
        <v>106.8234740119623</v>
      </c>
    </row>
    <row r="45" spans="2:40" ht="9.9499999999999993" customHeight="1">
      <c r="B45" s="487"/>
      <c r="C45" s="487"/>
      <c r="D45" s="310"/>
      <c r="E45" s="433"/>
      <c r="F45" s="433"/>
      <c r="G45" s="433"/>
      <c r="H45" s="433"/>
      <c r="I45" s="433"/>
      <c r="J45" s="310"/>
      <c r="K45" s="29"/>
      <c r="L45" s="315"/>
      <c r="M45" s="29"/>
      <c r="N45" s="315"/>
      <c r="O45" s="29"/>
      <c r="P45" s="310"/>
      <c r="R45" s="434"/>
      <c r="T45" s="434"/>
    </row>
    <row r="46" spans="2:40">
      <c r="D46" s="32"/>
      <c r="E46" s="32"/>
      <c r="F46" s="32"/>
      <c r="G46" s="32"/>
      <c r="H46" s="32"/>
      <c r="I46" s="32"/>
    </row>
    <row r="47" spans="2:40">
      <c r="D47" s="32"/>
      <c r="E47" s="32"/>
      <c r="F47" s="32"/>
      <c r="G47" s="32"/>
      <c r="H47" s="32"/>
      <c r="I47" s="32"/>
    </row>
    <row r="48" spans="2:40">
      <c r="D48" s="32"/>
      <c r="E48" s="32"/>
      <c r="F48" s="32"/>
      <c r="G48" s="32"/>
      <c r="H48" s="32"/>
      <c r="I48" s="32"/>
      <c r="Q48" s="38"/>
    </row>
    <row r="49" spans="4:9">
      <c r="D49" s="32"/>
      <c r="E49" s="32"/>
      <c r="F49" s="32"/>
      <c r="G49" s="32"/>
      <c r="H49" s="32"/>
      <c r="I49" s="32"/>
    </row>
    <row r="50" spans="4:9">
      <c r="D50" s="32"/>
      <c r="E50" s="32"/>
      <c r="F50" s="32"/>
      <c r="G50" s="32"/>
      <c r="H50" s="32"/>
      <c r="I50" s="32"/>
    </row>
    <row r="51" spans="4:9">
      <c r="D51" s="32"/>
      <c r="E51" s="32"/>
      <c r="F51" s="32"/>
      <c r="G51" s="32"/>
      <c r="H51" s="32"/>
      <c r="I51" s="32"/>
    </row>
    <row r="52" spans="4:9">
      <c r="D52" s="32"/>
      <c r="E52" s="32"/>
      <c r="F52" s="32"/>
      <c r="G52" s="32"/>
      <c r="H52" s="32"/>
      <c r="I52" s="32"/>
    </row>
    <row r="53" spans="4:9">
      <c r="D53" s="32"/>
      <c r="E53" s="32"/>
      <c r="F53" s="32"/>
      <c r="G53" s="32"/>
      <c r="H53" s="32"/>
      <c r="I53" s="32"/>
    </row>
    <row r="54" spans="4:9">
      <c r="D54" s="32"/>
      <c r="E54" s="32"/>
      <c r="F54" s="32"/>
      <c r="G54" s="32"/>
      <c r="H54" s="32"/>
      <c r="I54" s="32"/>
    </row>
    <row r="55" spans="4:9">
      <c r="D55" s="32"/>
      <c r="E55" s="32"/>
      <c r="F55" s="32"/>
      <c r="G55" s="32"/>
      <c r="H55" s="32"/>
      <c r="I55" s="32"/>
    </row>
    <row r="56" spans="4:9">
      <c r="D56" s="32"/>
      <c r="E56" s="32"/>
      <c r="F56" s="32"/>
      <c r="G56" s="32"/>
      <c r="H56" s="32"/>
      <c r="I56" s="32"/>
    </row>
    <row r="57" spans="4:9">
      <c r="D57" s="32"/>
      <c r="E57" s="32"/>
      <c r="F57" s="32"/>
      <c r="G57" s="32"/>
      <c r="H57" s="32"/>
      <c r="I57" s="32"/>
    </row>
    <row r="58" spans="4:9">
      <c r="D58" s="32"/>
      <c r="E58" s="32"/>
      <c r="F58" s="32"/>
      <c r="G58" s="32"/>
      <c r="H58" s="32"/>
      <c r="I58" s="32"/>
    </row>
    <row r="59" spans="4:9">
      <c r="D59" s="32"/>
      <c r="E59" s="32"/>
      <c r="F59" s="32"/>
      <c r="G59" s="32"/>
      <c r="H59" s="32"/>
      <c r="I59" s="32"/>
    </row>
    <row r="60" spans="4:9">
      <c r="D60" s="32"/>
      <c r="E60" s="32"/>
      <c r="F60" s="32"/>
      <c r="G60" s="32"/>
      <c r="H60" s="32"/>
      <c r="I60" s="32"/>
    </row>
    <row r="61" spans="4:9">
      <c r="D61" s="32"/>
      <c r="E61" s="32"/>
      <c r="F61" s="32"/>
      <c r="G61" s="32"/>
      <c r="H61" s="32"/>
      <c r="I61" s="32"/>
    </row>
    <row r="62" spans="4:9">
      <c r="D62" s="32"/>
      <c r="E62" s="32"/>
      <c r="F62" s="32"/>
      <c r="G62" s="32"/>
      <c r="H62" s="32"/>
      <c r="I62" s="32"/>
    </row>
    <row r="63" spans="4:9">
      <c r="D63" s="32"/>
      <c r="E63" s="32"/>
      <c r="F63" s="32"/>
      <c r="G63" s="32"/>
      <c r="H63" s="32"/>
      <c r="I63" s="32"/>
    </row>
    <row r="64" spans="4:9">
      <c r="D64" s="32"/>
      <c r="E64" s="32"/>
      <c r="F64" s="32"/>
      <c r="G64" s="32"/>
      <c r="H64" s="32"/>
      <c r="I64" s="32"/>
    </row>
    <row r="65" spans="4:9">
      <c r="D65" s="32"/>
      <c r="E65" s="32"/>
      <c r="F65" s="32"/>
      <c r="G65" s="32"/>
      <c r="H65" s="32"/>
      <c r="I65" s="32"/>
    </row>
    <row r="66" spans="4:9">
      <c r="D66" s="32"/>
      <c r="E66" s="32"/>
      <c r="F66" s="32"/>
      <c r="G66" s="32"/>
      <c r="H66" s="32"/>
      <c r="I66" s="32"/>
    </row>
    <row r="67" spans="4:9">
      <c r="D67" s="32"/>
      <c r="E67" s="32"/>
      <c r="F67" s="32"/>
      <c r="G67" s="32"/>
      <c r="H67" s="32"/>
      <c r="I67" s="32"/>
    </row>
    <row r="68" spans="4:9">
      <c r="D68" s="32"/>
      <c r="E68" s="32"/>
      <c r="F68" s="32"/>
      <c r="G68" s="32"/>
      <c r="H68" s="32"/>
      <c r="I68" s="32"/>
    </row>
    <row r="69" spans="4:9">
      <c r="D69" s="32"/>
      <c r="E69" s="32"/>
      <c r="F69" s="32"/>
      <c r="G69" s="32"/>
      <c r="H69" s="32"/>
      <c r="I69" s="32"/>
    </row>
    <row r="70" spans="4:9">
      <c r="D70" s="32"/>
      <c r="E70" s="32"/>
      <c r="F70" s="32"/>
      <c r="G70" s="32"/>
      <c r="H70" s="32"/>
      <c r="I70" s="32"/>
    </row>
    <row r="71" spans="4:9">
      <c r="D71" s="32"/>
      <c r="E71" s="32"/>
      <c r="F71" s="32"/>
      <c r="G71" s="32"/>
      <c r="H71" s="32"/>
      <c r="I71" s="32"/>
    </row>
    <row r="72" spans="4:9">
      <c r="D72" s="32"/>
      <c r="E72" s="32"/>
      <c r="F72" s="32"/>
      <c r="G72" s="32"/>
      <c r="H72" s="32"/>
      <c r="I72" s="32"/>
    </row>
    <row r="73" spans="4:9">
      <c r="D73" s="32"/>
      <c r="E73" s="32"/>
      <c r="F73" s="32"/>
      <c r="G73" s="32"/>
      <c r="H73" s="32"/>
      <c r="I73" s="32"/>
    </row>
    <row r="74" spans="4:9">
      <c r="D74" s="32"/>
      <c r="E74" s="32"/>
      <c r="F74" s="32"/>
      <c r="G74" s="32"/>
      <c r="H74" s="32"/>
      <c r="I74" s="32"/>
    </row>
    <row r="75" spans="4:9">
      <c r="D75" s="32"/>
      <c r="E75" s="32"/>
      <c r="F75" s="32"/>
      <c r="G75" s="32"/>
      <c r="H75" s="32"/>
      <c r="I75" s="32"/>
    </row>
    <row r="76" spans="4:9">
      <c r="D76" s="32"/>
      <c r="E76" s="32"/>
      <c r="F76" s="32"/>
      <c r="G76" s="32"/>
      <c r="H76" s="32"/>
      <c r="I76" s="32"/>
    </row>
    <row r="77" spans="4:9">
      <c r="D77" s="32"/>
      <c r="E77" s="32"/>
      <c r="F77" s="32"/>
      <c r="G77" s="32"/>
      <c r="H77" s="32"/>
      <c r="I77" s="32"/>
    </row>
    <row r="78" spans="4:9">
      <c r="D78" s="32"/>
      <c r="E78" s="32"/>
      <c r="F78" s="32"/>
      <c r="G78" s="32"/>
      <c r="H78" s="32"/>
      <c r="I78" s="32"/>
    </row>
    <row r="79" spans="4:9">
      <c r="D79" s="32"/>
      <c r="E79" s="32"/>
      <c r="F79" s="32"/>
      <c r="G79" s="32"/>
      <c r="H79" s="32"/>
      <c r="I79" s="32"/>
    </row>
  </sheetData>
  <mergeCells count="20">
    <mergeCell ref="B41:C41"/>
    <mergeCell ref="B45:C45"/>
    <mergeCell ref="B34:C34"/>
    <mergeCell ref="B37:C37"/>
    <mergeCell ref="B38:C40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L83"/>
  <sheetViews>
    <sheetView showGridLines="0" showRowColHeaders="0" showZeros="0" topLeftCell="A40" zoomScaleNormal="100" workbookViewId="0">
      <selection activeCell="Y31" sqref="Y31"/>
    </sheetView>
  </sheetViews>
  <sheetFormatPr baseColWidth="10" defaultColWidth="10.140625" defaultRowHeight="12.75"/>
  <cols>
    <col min="1" max="1" width="2" style="39" customWidth="1"/>
    <col min="2" max="2" width="8.28515625" style="39" customWidth="1"/>
    <col min="3" max="6" width="10.7109375" style="39" customWidth="1"/>
    <col min="7" max="8" width="10.7109375" style="39" hidden="1" customWidth="1"/>
    <col min="9" max="10" width="10.7109375" style="39" customWidth="1"/>
    <col min="11" max="11" width="1.85546875" style="548" customWidth="1"/>
    <col min="12" max="15" width="10.7109375" style="39" customWidth="1"/>
    <col min="16" max="17" width="10.7109375" style="39" hidden="1" customWidth="1"/>
    <col min="18" max="19" width="10.7109375" style="39" customWidth="1"/>
    <col min="20" max="20" width="6.28515625" style="39" customWidth="1"/>
    <col min="21" max="23" width="7.7109375" style="39" customWidth="1"/>
    <col min="24" max="16384" width="10.140625" style="39"/>
  </cols>
  <sheetData>
    <row r="1" spans="1:38" ht="18.95" customHeight="1">
      <c r="B1" s="494" t="s">
        <v>170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</row>
    <row r="2" spans="1:38" ht="18.95" customHeight="1">
      <c r="B2" s="496" t="s">
        <v>222</v>
      </c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U2" s="7" t="s">
        <v>168</v>
      </c>
      <c r="W2" s="197"/>
    </row>
    <row r="3" spans="1:38" ht="18.95" customHeight="1">
      <c r="B3" s="496" t="s">
        <v>173</v>
      </c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</row>
    <row r="4" spans="1:38" ht="14.25" customHeight="1">
      <c r="A4" s="246"/>
      <c r="B4" s="247"/>
      <c r="C4" s="246"/>
      <c r="D4" s="246"/>
      <c r="E4" s="246"/>
      <c r="F4" s="246"/>
      <c r="G4" s="246"/>
      <c r="H4" s="246"/>
      <c r="I4" s="246"/>
      <c r="J4" s="246"/>
      <c r="K4" s="541"/>
      <c r="L4" s="246"/>
      <c r="M4" s="246"/>
      <c r="N4" s="246"/>
      <c r="O4" s="246"/>
      <c r="P4" s="246"/>
      <c r="Q4" s="246"/>
      <c r="R4" s="246"/>
      <c r="S4" s="246"/>
    </row>
    <row r="5" spans="1:38" ht="14.25" customHeight="1">
      <c r="A5" s="246"/>
      <c r="B5" s="490" t="s">
        <v>0</v>
      </c>
      <c r="C5" s="549" t="s">
        <v>28</v>
      </c>
      <c r="D5" s="549"/>
      <c r="E5" s="549"/>
      <c r="F5" s="549"/>
      <c r="G5" s="549"/>
      <c r="H5" s="549"/>
      <c r="I5" s="549"/>
      <c r="J5" s="549"/>
      <c r="K5" s="542"/>
      <c r="L5" s="550" t="s">
        <v>29</v>
      </c>
      <c r="M5" s="550"/>
      <c r="N5" s="550"/>
      <c r="O5" s="550"/>
      <c r="P5" s="550"/>
      <c r="Q5" s="550"/>
      <c r="R5" s="550"/>
      <c r="S5" s="550"/>
    </row>
    <row r="6" spans="1:38" ht="14.25" customHeight="1">
      <c r="A6" s="246"/>
      <c r="B6" s="490"/>
      <c r="C6" s="492" t="s">
        <v>3</v>
      </c>
      <c r="D6" s="492"/>
      <c r="E6" s="493" t="s">
        <v>4</v>
      </c>
      <c r="F6" s="493"/>
      <c r="G6" s="491" t="s">
        <v>5</v>
      </c>
      <c r="H6" s="491"/>
      <c r="I6" s="491" t="s">
        <v>6</v>
      </c>
      <c r="J6" s="491"/>
      <c r="K6" s="542"/>
      <c r="L6" s="492" t="s">
        <v>3</v>
      </c>
      <c r="M6" s="492"/>
      <c r="N6" s="493" t="s">
        <v>4</v>
      </c>
      <c r="O6" s="493"/>
      <c r="P6" s="491" t="s">
        <v>5</v>
      </c>
      <c r="Q6" s="491"/>
      <c r="R6" s="491" t="s">
        <v>6</v>
      </c>
      <c r="S6" s="491"/>
    </row>
    <row r="7" spans="1:38" ht="14.25" customHeight="1">
      <c r="A7" s="246"/>
      <c r="B7" s="490"/>
      <c r="C7" s="248" t="s">
        <v>7</v>
      </c>
      <c r="D7" s="249" t="s">
        <v>8</v>
      </c>
      <c r="E7" s="250" t="s">
        <v>7</v>
      </c>
      <c r="F7" s="250" t="s">
        <v>8</v>
      </c>
      <c r="G7" s="248" t="s">
        <v>7</v>
      </c>
      <c r="H7" s="250" t="s">
        <v>8</v>
      </c>
      <c r="I7" s="248" t="s">
        <v>7</v>
      </c>
      <c r="J7" s="250" t="s">
        <v>8</v>
      </c>
      <c r="K7" s="543"/>
      <c r="L7" s="248" t="s">
        <v>7</v>
      </c>
      <c r="M7" s="249" t="s">
        <v>8</v>
      </c>
      <c r="N7" s="250" t="s">
        <v>7</v>
      </c>
      <c r="O7" s="250" t="s">
        <v>8</v>
      </c>
      <c r="P7" s="248" t="s">
        <v>7</v>
      </c>
      <c r="Q7" s="250" t="s">
        <v>8</v>
      </c>
      <c r="R7" s="248" t="s">
        <v>7</v>
      </c>
      <c r="S7" s="250" t="s">
        <v>8</v>
      </c>
    </row>
    <row r="8" spans="1:38" ht="14.25" customHeight="1">
      <c r="A8" s="246"/>
      <c r="B8" s="251" t="s">
        <v>9</v>
      </c>
      <c r="C8" s="451">
        <v>0</v>
      </c>
      <c r="D8" s="452">
        <v>0</v>
      </c>
      <c r="E8" s="453">
        <v>0</v>
      </c>
      <c r="F8" s="454">
        <v>0</v>
      </c>
      <c r="G8" s="252">
        <v>0</v>
      </c>
      <c r="H8" s="253">
        <v>0</v>
      </c>
      <c r="I8" s="252">
        <v>0</v>
      </c>
      <c r="J8" s="253">
        <v>0</v>
      </c>
      <c r="K8" s="544"/>
      <c r="L8" s="451">
        <v>0</v>
      </c>
      <c r="M8" s="452">
        <v>0</v>
      </c>
      <c r="N8" s="453">
        <v>0</v>
      </c>
      <c r="O8" s="454">
        <v>0</v>
      </c>
      <c r="P8" s="252">
        <v>0</v>
      </c>
      <c r="Q8" s="253">
        <v>0</v>
      </c>
      <c r="R8" s="252">
        <v>0</v>
      </c>
      <c r="S8" s="253">
        <v>0</v>
      </c>
      <c r="W8" s="205"/>
      <c r="X8" s="198"/>
      <c r="Y8" s="205"/>
      <c r="Z8" s="198"/>
      <c r="AA8" s="205"/>
      <c r="AB8" s="198"/>
      <c r="AC8" s="205"/>
      <c r="AD8" s="198"/>
      <c r="AE8" s="205"/>
      <c r="AF8" s="198"/>
      <c r="AG8" s="205"/>
      <c r="AH8" s="198"/>
      <c r="AI8" s="205"/>
      <c r="AJ8" s="198"/>
      <c r="AK8" s="205"/>
      <c r="AL8" s="198"/>
    </row>
    <row r="9" spans="1:38" ht="14.25" customHeight="1">
      <c r="A9" s="246"/>
      <c r="B9" s="254" t="s">
        <v>10</v>
      </c>
      <c r="C9" s="451">
        <v>0</v>
      </c>
      <c r="D9" s="452">
        <v>0</v>
      </c>
      <c r="E9" s="453">
        <v>0</v>
      </c>
      <c r="F9" s="454">
        <v>0</v>
      </c>
      <c r="G9" s="252">
        <v>0</v>
      </c>
      <c r="H9" s="253">
        <v>0</v>
      </c>
      <c r="I9" s="252">
        <v>0</v>
      </c>
      <c r="J9" s="253">
        <v>0</v>
      </c>
      <c r="K9" s="544"/>
      <c r="L9" s="451">
        <v>0</v>
      </c>
      <c r="M9" s="452">
        <v>0</v>
      </c>
      <c r="N9" s="453">
        <v>0</v>
      </c>
      <c r="O9" s="454">
        <v>0</v>
      </c>
      <c r="P9" s="252">
        <v>0</v>
      </c>
      <c r="Q9" s="253">
        <v>0</v>
      </c>
      <c r="R9" s="252">
        <v>0</v>
      </c>
      <c r="S9" s="253">
        <v>0</v>
      </c>
      <c r="W9" s="205"/>
      <c r="X9" s="198"/>
      <c r="Y9" s="205"/>
      <c r="Z9" s="198"/>
      <c r="AA9" s="205"/>
      <c r="AB9" s="198"/>
      <c r="AC9" s="205"/>
      <c r="AD9" s="198"/>
      <c r="AE9" s="205"/>
      <c r="AF9" s="198"/>
      <c r="AG9" s="205"/>
      <c r="AH9" s="198"/>
      <c r="AI9" s="205"/>
      <c r="AJ9" s="198"/>
      <c r="AK9" s="205"/>
      <c r="AL9" s="198"/>
    </row>
    <row r="10" spans="1:38" ht="14.25" customHeight="1">
      <c r="A10" s="246"/>
      <c r="B10" s="251" t="s">
        <v>11</v>
      </c>
      <c r="C10" s="451">
        <v>0</v>
      </c>
      <c r="D10" s="452">
        <v>0</v>
      </c>
      <c r="E10" s="453">
        <v>0</v>
      </c>
      <c r="F10" s="454">
        <v>0</v>
      </c>
      <c r="G10" s="252">
        <v>0</v>
      </c>
      <c r="H10" s="253">
        <v>0</v>
      </c>
      <c r="I10" s="252">
        <v>0</v>
      </c>
      <c r="J10" s="253">
        <v>0</v>
      </c>
      <c r="K10" s="544"/>
      <c r="L10" s="451">
        <v>0</v>
      </c>
      <c r="M10" s="452">
        <v>0</v>
      </c>
      <c r="N10" s="453">
        <v>0</v>
      </c>
      <c r="O10" s="454">
        <v>0</v>
      </c>
      <c r="P10" s="252">
        <v>0</v>
      </c>
      <c r="Q10" s="253">
        <v>0</v>
      </c>
      <c r="R10" s="252">
        <v>0</v>
      </c>
      <c r="S10" s="253">
        <v>0</v>
      </c>
      <c r="W10" s="205"/>
      <c r="X10" s="198"/>
      <c r="Y10" s="205"/>
      <c r="Z10" s="198"/>
      <c r="AA10" s="205"/>
      <c r="AB10" s="198"/>
      <c r="AC10" s="205"/>
      <c r="AD10" s="198"/>
      <c r="AE10" s="205"/>
      <c r="AF10" s="198"/>
      <c r="AG10" s="205"/>
      <c r="AH10" s="198"/>
      <c r="AI10" s="205"/>
      <c r="AJ10" s="198"/>
      <c r="AK10" s="205"/>
      <c r="AL10" s="198"/>
    </row>
    <row r="11" spans="1:38" ht="14.25" customHeight="1">
      <c r="A11" s="246"/>
      <c r="B11" s="251" t="s">
        <v>12</v>
      </c>
      <c r="C11" s="451">
        <v>3</v>
      </c>
      <c r="D11" s="452">
        <v>1049.9633333333334</v>
      </c>
      <c r="E11" s="453">
        <v>0</v>
      </c>
      <c r="F11" s="454">
        <v>0</v>
      </c>
      <c r="G11" s="252">
        <v>0</v>
      </c>
      <c r="H11" s="253">
        <v>0</v>
      </c>
      <c r="I11" s="252">
        <v>3</v>
      </c>
      <c r="J11" s="253">
        <v>1049.9633333333334</v>
      </c>
      <c r="K11" s="544"/>
      <c r="L11" s="451">
        <v>0</v>
      </c>
      <c r="M11" s="452">
        <v>0</v>
      </c>
      <c r="N11" s="453">
        <v>0</v>
      </c>
      <c r="O11" s="454">
        <v>0</v>
      </c>
      <c r="P11" s="252">
        <v>0</v>
      </c>
      <c r="Q11" s="253">
        <v>0</v>
      </c>
      <c r="R11" s="252">
        <v>0</v>
      </c>
      <c r="S11" s="253">
        <v>0</v>
      </c>
      <c r="W11" s="205"/>
      <c r="X11" s="198"/>
      <c r="Y11" s="205"/>
      <c r="Z11" s="198"/>
      <c r="AA11" s="205"/>
      <c r="AB11" s="198"/>
      <c r="AC11" s="205"/>
      <c r="AD11" s="198"/>
      <c r="AE11" s="205"/>
      <c r="AF11" s="198"/>
      <c r="AG11" s="205"/>
      <c r="AH11" s="198"/>
      <c r="AI11" s="205"/>
      <c r="AJ11" s="198"/>
      <c r="AK11" s="205"/>
      <c r="AL11" s="198"/>
    </row>
    <row r="12" spans="1:38" ht="14.25" customHeight="1">
      <c r="A12" s="246"/>
      <c r="B12" s="251" t="s">
        <v>13</v>
      </c>
      <c r="C12" s="451">
        <v>353</v>
      </c>
      <c r="D12" s="452">
        <v>896.72470254957477</v>
      </c>
      <c r="E12" s="453">
        <v>148</v>
      </c>
      <c r="F12" s="454">
        <v>871.25925675675694</v>
      </c>
      <c r="G12" s="252">
        <v>0</v>
      </c>
      <c r="H12" s="253">
        <v>0</v>
      </c>
      <c r="I12" s="252">
        <v>501</v>
      </c>
      <c r="J12" s="253">
        <v>889.20197604790405</v>
      </c>
      <c r="K12" s="544"/>
      <c r="L12" s="451">
        <v>0</v>
      </c>
      <c r="M12" s="452">
        <v>0</v>
      </c>
      <c r="N12" s="453">
        <v>0</v>
      </c>
      <c r="O12" s="454">
        <v>0</v>
      </c>
      <c r="P12" s="252">
        <v>0</v>
      </c>
      <c r="Q12" s="253">
        <v>0</v>
      </c>
      <c r="R12" s="252">
        <v>0</v>
      </c>
      <c r="S12" s="253">
        <v>0</v>
      </c>
      <c r="W12" s="205"/>
      <c r="X12" s="198"/>
      <c r="Y12" s="205"/>
      <c r="Z12" s="198"/>
      <c r="AA12" s="205"/>
      <c r="AB12" s="198"/>
      <c r="AC12" s="205"/>
      <c r="AD12" s="198"/>
      <c r="AE12" s="205"/>
      <c r="AF12" s="198"/>
      <c r="AG12" s="205"/>
      <c r="AH12" s="198"/>
      <c r="AI12" s="205"/>
      <c r="AJ12" s="198"/>
      <c r="AK12" s="205"/>
      <c r="AL12" s="198"/>
    </row>
    <row r="13" spans="1:38" ht="14.25" customHeight="1">
      <c r="A13" s="246"/>
      <c r="B13" s="251" t="s">
        <v>14</v>
      </c>
      <c r="C13" s="451">
        <v>1700</v>
      </c>
      <c r="D13" s="452">
        <v>957.46866470588293</v>
      </c>
      <c r="E13" s="453">
        <v>902</v>
      </c>
      <c r="F13" s="454">
        <v>875.50549889135198</v>
      </c>
      <c r="G13" s="252">
        <v>0</v>
      </c>
      <c r="H13" s="253">
        <v>0</v>
      </c>
      <c r="I13" s="252">
        <v>2602</v>
      </c>
      <c r="J13" s="253">
        <v>929.05560722521159</v>
      </c>
      <c r="K13" s="544"/>
      <c r="L13" s="451">
        <v>0</v>
      </c>
      <c r="M13" s="452">
        <v>0</v>
      </c>
      <c r="N13" s="453">
        <v>0</v>
      </c>
      <c r="O13" s="454">
        <v>0</v>
      </c>
      <c r="P13" s="252">
        <v>0</v>
      </c>
      <c r="Q13" s="253">
        <v>0</v>
      </c>
      <c r="R13" s="252">
        <v>0</v>
      </c>
      <c r="S13" s="253">
        <v>0</v>
      </c>
      <c r="W13" s="205"/>
      <c r="X13" s="198"/>
      <c r="Y13" s="205"/>
      <c r="Z13" s="198"/>
      <c r="AA13" s="205"/>
      <c r="AB13" s="198"/>
      <c r="AC13" s="205"/>
      <c r="AD13" s="198"/>
      <c r="AE13" s="205"/>
      <c r="AF13" s="198"/>
      <c r="AG13" s="205"/>
      <c r="AH13" s="198"/>
      <c r="AI13" s="205"/>
      <c r="AJ13" s="198"/>
      <c r="AK13" s="205"/>
      <c r="AL13" s="198"/>
    </row>
    <row r="14" spans="1:38" ht="14.25" customHeight="1">
      <c r="A14" s="246"/>
      <c r="B14" s="251" t="s">
        <v>15</v>
      </c>
      <c r="C14" s="451">
        <v>5942</v>
      </c>
      <c r="D14" s="452">
        <v>966.74059239313078</v>
      </c>
      <c r="E14" s="453">
        <v>3192</v>
      </c>
      <c r="F14" s="454">
        <v>889.06226190476195</v>
      </c>
      <c r="G14" s="252">
        <v>0</v>
      </c>
      <c r="H14" s="253">
        <v>0</v>
      </c>
      <c r="I14" s="252">
        <v>9134</v>
      </c>
      <c r="J14" s="253">
        <v>939.59484782132506</v>
      </c>
      <c r="K14" s="544"/>
      <c r="L14" s="451">
        <v>0</v>
      </c>
      <c r="M14" s="452">
        <v>0</v>
      </c>
      <c r="N14" s="453">
        <v>0</v>
      </c>
      <c r="O14" s="454">
        <v>0</v>
      </c>
      <c r="P14" s="252">
        <v>0</v>
      </c>
      <c r="Q14" s="253">
        <v>0</v>
      </c>
      <c r="R14" s="252">
        <v>0</v>
      </c>
      <c r="S14" s="253">
        <v>0</v>
      </c>
      <c r="W14" s="205"/>
      <c r="X14" s="198"/>
      <c r="Y14" s="205"/>
      <c r="Z14" s="198"/>
      <c r="AA14" s="205"/>
      <c r="AB14" s="198"/>
      <c r="AC14" s="205"/>
      <c r="AD14" s="198"/>
      <c r="AE14" s="205"/>
      <c r="AF14" s="198"/>
      <c r="AG14" s="205"/>
      <c r="AH14" s="198"/>
      <c r="AI14" s="205"/>
      <c r="AJ14" s="198"/>
      <c r="AK14" s="205"/>
      <c r="AL14" s="198"/>
    </row>
    <row r="15" spans="1:38" ht="14.25" customHeight="1">
      <c r="A15" s="246"/>
      <c r="B15" s="251" t="s">
        <v>16</v>
      </c>
      <c r="C15" s="451">
        <v>17012</v>
      </c>
      <c r="D15" s="452">
        <v>1005.3023154244054</v>
      </c>
      <c r="E15" s="453">
        <v>9663</v>
      </c>
      <c r="F15" s="454">
        <v>941.19723688295448</v>
      </c>
      <c r="G15" s="252">
        <v>0</v>
      </c>
      <c r="H15" s="253">
        <v>0</v>
      </c>
      <c r="I15" s="252">
        <v>26675</v>
      </c>
      <c r="J15" s="253">
        <v>982.08029578256685</v>
      </c>
      <c r="K15" s="544"/>
      <c r="L15" s="451">
        <v>0</v>
      </c>
      <c r="M15" s="452">
        <v>0</v>
      </c>
      <c r="N15" s="453">
        <v>0</v>
      </c>
      <c r="O15" s="454">
        <v>0</v>
      </c>
      <c r="P15" s="252">
        <v>0</v>
      </c>
      <c r="Q15" s="253">
        <v>0</v>
      </c>
      <c r="R15" s="252">
        <v>0</v>
      </c>
      <c r="S15" s="253">
        <v>0</v>
      </c>
      <c r="W15" s="205"/>
      <c r="X15" s="198"/>
      <c r="Y15" s="205"/>
      <c r="Z15" s="198"/>
      <c r="AA15" s="205"/>
      <c r="AB15" s="198"/>
      <c r="AC15" s="205"/>
      <c r="AD15" s="198"/>
      <c r="AE15" s="205"/>
      <c r="AF15" s="198"/>
      <c r="AG15" s="205"/>
      <c r="AH15" s="198"/>
      <c r="AI15" s="205"/>
      <c r="AJ15" s="198"/>
      <c r="AK15" s="205"/>
      <c r="AL15" s="198"/>
    </row>
    <row r="16" spans="1:38" ht="14.25" customHeight="1">
      <c r="A16" s="246"/>
      <c r="B16" s="251" t="s">
        <v>17</v>
      </c>
      <c r="C16" s="451">
        <v>38257</v>
      </c>
      <c r="D16" s="452">
        <v>1062.1952356431511</v>
      </c>
      <c r="E16" s="453">
        <v>23638</v>
      </c>
      <c r="F16" s="454">
        <v>990.3729266435405</v>
      </c>
      <c r="G16" s="252">
        <v>0</v>
      </c>
      <c r="H16" s="253">
        <v>0</v>
      </c>
      <c r="I16" s="252">
        <v>61895</v>
      </c>
      <c r="J16" s="253">
        <v>1034.7659482995402</v>
      </c>
      <c r="K16" s="544"/>
      <c r="L16" s="451">
        <v>0</v>
      </c>
      <c r="M16" s="452">
        <v>0</v>
      </c>
      <c r="N16" s="453">
        <v>0</v>
      </c>
      <c r="O16" s="454">
        <v>0</v>
      </c>
      <c r="P16" s="252">
        <v>0</v>
      </c>
      <c r="Q16" s="253">
        <v>0</v>
      </c>
      <c r="R16" s="252">
        <v>0</v>
      </c>
      <c r="S16" s="253">
        <v>0</v>
      </c>
      <c r="W16" s="205"/>
      <c r="X16" s="198"/>
      <c r="Y16" s="205"/>
      <c r="Z16" s="198"/>
      <c r="AA16" s="205"/>
      <c r="AB16" s="198"/>
      <c r="AC16" s="205"/>
      <c r="AD16" s="198"/>
      <c r="AE16" s="205"/>
      <c r="AF16" s="198"/>
      <c r="AG16" s="205"/>
      <c r="AH16" s="198"/>
      <c r="AI16" s="205"/>
      <c r="AJ16" s="198"/>
      <c r="AK16" s="205"/>
      <c r="AL16" s="198"/>
    </row>
    <row r="17" spans="1:38" ht="14.25" customHeight="1">
      <c r="A17" s="246"/>
      <c r="B17" s="251" t="s">
        <v>18</v>
      </c>
      <c r="C17" s="451">
        <v>70399</v>
      </c>
      <c r="D17" s="452">
        <v>1103.5799262773619</v>
      </c>
      <c r="E17" s="453">
        <v>43632</v>
      </c>
      <c r="F17" s="454">
        <v>1018.3815516134947</v>
      </c>
      <c r="G17" s="252">
        <v>0</v>
      </c>
      <c r="H17" s="253">
        <v>0</v>
      </c>
      <c r="I17" s="252">
        <v>114031</v>
      </c>
      <c r="J17" s="253">
        <v>1070.9802342345504</v>
      </c>
      <c r="K17" s="544"/>
      <c r="L17" s="451">
        <v>42</v>
      </c>
      <c r="M17" s="452">
        <v>2479.8957142857143</v>
      </c>
      <c r="N17" s="453">
        <v>5</v>
      </c>
      <c r="O17" s="454">
        <v>2251.6040000000003</v>
      </c>
      <c r="P17" s="252">
        <v>0</v>
      </c>
      <c r="Q17" s="253">
        <v>0</v>
      </c>
      <c r="R17" s="252">
        <v>47</v>
      </c>
      <c r="S17" s="253">
        <v>2455.6093617021274</v>
      </c>
      <c r="W17" s="205"/>
      <c r="X17" s="198"/>
      <c r="Y17" s="205"/>
      <c r="Z17" s="198"/>
      <c r="AA17" s="205"/>
      <c r="AB17" s="198"/>
      <c r="AC17" s="205"/>
      <c r="AD17" s="198"/>
      <c r="AE17" s="205"/>
      <c r="AF17" s="198"/>
      <c r="AG17" s="205"/>
      <c r="AH17" s="198"/>
      <c r="AI17" s="205"/>
      <c r="AJ17" s="198"/>
      <c r="AK17" s="205"/>
      <c r="AL17" s="198"/>
    </row>
    <row r="18" spans="1:38" ht="14.25" customHeight="1">
      <c r="A18" s="246"/>
      <c r="B18" s="251" t="s">
        <v>19</v>
      </c>
      <c r="C18" s="451">
        <v>101998</v>
      </c>
      <c r="D18" s="452">
        <v>1110.7499573521011</v>
      </c>
      <c r="E18" s="453">
        <v>63438</v>
      </c>
      <c r="F18" s="454">
        <v>1011.4829952079197</v>
      </c>
      <c r="G18" s="252">
        <v>0</v>
      </c>
      <c r="H18" s="253">
        <v>0</v>
      </c>
      <c r="I18" s="252">
        <v>165436</v>
      </c>
      <c r="J18" s="253">
        <v>1072.6851011871638</v>
      </c>
      <c r="K18" s="544"/>
      <c r="L18" s="451">
        <v>325</v>
      </c>
      <c r="M18" s="452">
        <v>2611.2128000000007</v>
      </c>
      <c r="N18" s="453">
        <v>107</v>
      </c>
      <c r="O18" s="454">
        <v>2354.2422429906537</v>
      </c>
      <c r="P18" s="252">
        <v>0</v>
      </c>
      <c r="Q18" s="253">
        <v>0</v>
      </c>
      <c r="R18" s="252">
        <v>432</v>
      </c>
      <c r="S18" s="253">
        <v>2547.5650000000005</v>
      </c>
      <c r="W18" s="205"/>
      <c r="X18" s="198"/>
      <c r="Y18" s="205"/>
      <c r="Z18" s="198"/>
      <c r="AA18" s="205"/>
      <c r="AB18" s="198"/>
      <c r="AC18" s="205"/>
      <c r="AD18" s="198"/>
      <c r="AE18" s="205"/>
      <c r="AF18" s="198"/>
      <c r="AG18" s="205"/>
      <c r="AH18" s="198"/>
      <c r="AI18" s="205"/>
      <c r="AJ18" s="198"/>
      <c r="AK18" s="205"/>
      <c r="AL18" s="198"/>
    </row>
    <row r="19" spans="1:38" ht="14.25" customHeight="1">
      <c r="A19" s="246"/>
      <c r="B19" s="251" t="s">
        <v>20</v>
      </c>
      <c r="C19" s="451">
        <v>150350</v>
      </c>
      <c r="D19" s="452">
        <v>1256.5883259062196</v>
      </c>
      <c r="E19" s="453">
        <v>88900</v>
      </c>
      <c r="F19" s="454">
        <v>1085.1003614173212</v>
      </c>
      <c r="G19" s="252">
        <v>0</v>
      </c>
      <c r="H19" s="253">
        <v>0</v>
      </c>
      <c r="I19" s="252">
        <v>239250</v>
      </c>
      <c r="J19" s="253">
        <v>1192.8671971995818</v>
      </c>
      <c r="K19" s="544"/>
      <c r="L19" s="451">
        <v>8565</v>
      </c>
      <c r="M19" s="452">
        <v>2726.9076497373021</v>
      </c>
      <c r="N19" s="453">
        <v>881</v>
      </c>
      <c r="O19" s="454">
        <v>2301.0387968217942</v>
      </c>
      <c r="P19" s="252">
        <v>0</v>
      </c>
      <c r="Q19" s="253">
        <v>0</v>
      </c>
      <c r="R19" s="252">
        <v>9446</v>
      </c>
      <c r="S19" s="253">
        <v>2687.1881431293659</v>
      </c>
      <c r="W19" s="205"/>
      <c r="X19" s="198"/>
      <c r="Y19" s="205"/>
      <c r="Z19" s="198"/>
      <c r="AA19" s="205"/>
      <c r="AB19" s="198"/>
      <c r="AC19" s="205"/>
      <c r="AD19" s="198"/>
      <c r="AE19" s="205"/>
      <c r="AF19" s="198"/>
      <c r="AG19" s="205"/>
      <c r="AH19" s="198"/>
      <c r="AI19" s="205"/>
      <c r="AJ19" s="198"/>
      <c r="AK19" s="205"/>
      <c r="AL19" s="198"/>
    </row>
    <row r="20" spans="1:38" ht="14.25" customHeight="1">
      <c r="A20" s="246"/>
      <c r="B20" s="251" t="s">
        <v>21</v>
      </c>
      <c r="C20" s="451">
        <v>204241</v>
      </c>
      <c r="D20" s="452">
        <v>1341.1007688466091</v>
      </c>
      <c r="E20" s="453">
        <v>123478</v>
      </c>
      <c r="F20" s="454">
        <v>1132.0762736681813</v>
      </c>
      <c r="G20" s="252">
        <v>0</v>
      </c>
      <c r="H20" s="253">
        <v>0</v>
      </c>
      <c r="I20" s="252">
        <v>327719</v>
      </c>
      <c r="J20" s="253">
        <v>1262.3444971149063</v>
      </c>
      <c r="K20" s="544"/>
      <c r="L20" s="451">
        <v>152969</v>
      </c>
      <c r="M20" s="452">
        <v>2084.559088965736</v>
      </c>
      <c r="N20" s="453">
        <v>58497</v>
      </c>
      <c r="O20" s="454">
        <v>1711.6529721182271</v>
      </c>
      <c r="P20" s="252">
        <v>0</v>
      </c>
      <c r="Q20" s="253">
        <v>0</v>
      </c>
      <c r="R20" s="252">
        <v>211466</v>
      </c>
      <c r="S20" s="253">
        <v>1981.403550405264</v>
      </c>
      <c r="W20" s="205"/>
      <c r="X20" s="198"/>
      <c r="Y20" s="205"/>
      <c r="Z20" s="198"/>
      <c r="AA20" s="205"/>
      <c r="AB20" s="198"/>
      <c r="AC20" s="205"/>
      <c r="AD20" s="198"/>
      <c r="AE20" s="205"/>
      <c r="AF20" s="198"/>
      <c r="AG20" s="205"/>
      <c r="AH20" s="198"/>
      <c r="AI20" s="205"/>
      <c r="AJ20" s="198"/>
      <c r="AK20" s="205"/>
      <c r="AL20" s="198"/>
    </row>
    <row r="21" spans="1:38" ht="14.25" customHeight="1">
      <c r="A21" s="246"/>
      <c r="B21" s="251" t="s">
        <v>22</v>
      </c>
      <c r="C21" s="451">
        <v>14339</v>
      </c>
      <c r="D21" s="452">
        <v>1410.4254780668123</v>
      </c>
      <c r="E21" s="453">
        <v>9906</v>
      </c>
      <c r="F21" s="454">
        <v>1140.4431142741769</v>
      </c>
      <c r="G21" s="252">
        <v>0</v>
      </c>
      <c r="H21" s="253">
        <v>0</v>
      </c>
      <c r="I21" s="252">
        <v>24245</v>
      </c>
      <c r="J21" s="253">
        <v>1300.116329964942</v>
      </c>
      <c r="K21" s="544"/>
      <c r="L21" s="451">
        <v>964031</v>
      </c>
      <c r="M21" s="452">
        <v>1723.4101540406891</v>
      </c>
      <c r="N21" s="453">
        <v>695735</v>
      </c>
      <c r="O21" s="454">
        <v>1408.2655511078233</v>
      </c>
      <c r="P21" s="252">
        <v>0</v>
      </c>
      <c r="Q21" s="253">
        <v>0</v>
      </c>
      <c r="R21" s="252">
        <v>1659766</v>
      </c>
      <c r="S21" s="253">
        <v>1591.3089239145763</v>
      </c>
      <c r="W21" s="205"/>
      <c r="X21" s="198"/>
      <c r="Y21" s="205"/>
      <c r="Z21" s="198"/>
      <c r="AA21" s="205"/>
      <c r="AB21" s="198"/>
      <c r="AC21" s="205"/>
      <c r="AD21" s="198"/>
      <c r="AE21" s="205"/>
      <c r="AF21" s="198"/>
      <c r="AG21" s="205"/>
      <c r="AH21" s="198"/>
      <c r="AI21" s="205"/>
      <c r="AJ21" s="198"/>
      <c r="AK21" s="205"/>
      <c r="AL21" s="198"/>
    </row>
    <row r="22" spans="1:38" ht="14.25" customHeight="1">
      <c r="A22" s="246"/>
      <c r="B22" s="251" t="s">
        <v>23</v>
      </c>
      <c r="C22" s="451">
        <v>12</v>
      </c>
      <c r="D22" s="452">
        <v>969.88833333333343</v>
      </c>
      <c r="E22" s="453">
        <v>7</v>
      </c>
      <c r="F22" s="454">
        <v>805.64285714285711</v>
      </c>
      <c r="G22" s="252">
        <v>0</v>
      </c>
      <c r="H22" s="253">
        <v>0</v>
      </c>
      <c r="I22" s="252">
        <v>19</v>
      </c>
      <c r="J22" s="253">
        <v>909.37684210526334</v>
      </c>
      <c r="K22" s="544"/>
      <c r="L22" s="451">
        <v>897739</v>
      </c>
      <c r="M22" s="452">
        <v>1731.6652657509565</v>
      </c>
      <c r="N22" s="453">
        <v>640799</v>
      </c>
      <c r="O22" s="454">
        <v>1272.0567319237337</v>
      </c>
      <c r="P22" s="252">
        <v>0</v>
      </c>
      <c r="Q22" s="253">
        <v>0</v>
      </c>
      <c r="R22" s="252">
        <v>1538538</v>
      </c>
      <c r="S22" s="253">
        <v>1540.2389318755825</v>
      </c>
      <c r="W22" s="205"/>
      <c r="X22" s="198"/>
      <c r="Y22" s="205"/>
      <c r="Z22" s="198"/>
      <c r="AA22" s="205"/>
      <c r="AB22" s="198"/>
      <c r="AC22" s="205"/>
      <c r="AD22" s="198"/>
      <c r="AE22" s="205"/>
      <c r="AF22" s="198"/>
      <c r="AG22" s="205"/>
      <c r="AH22" s="198"/>
      <c r="AI22" s="205"/>
      <c r="AJ22" s="198"/>
      <c r="AK22" s="205"/>
      <c r="AL22" s="198"/>
    </row>
    <row r="23" spans="1:38" ht="14.25" customHeight="1">
      <c r="A23" s="246"/>
      <c r="B23" s="251" t="s">
        <v>24</v>
      </c>
      <c r="C23" s="451">
        <v>15</v>
      </c>
      <c r="D23" s="452">
        <v>563.58733333333339</v>
      </c>
      <c r="E23" s="453">
        <v>53</v>
      </c>
      <c r="F23" s="454">
        <v>560.71452830188673</v>
      </c>
      <c r="G23" s="252">
        <v>0</v>
      </c>
      <c r="H23" s="253">
        <v>0</v>
      </c>
      <c r="I23" s="252">
        <v>68</v>
      </c>
      <c r="J23" s="253">
        <v>561.34823529411756</v>
      </c>
      <c r="K23" s="544"/>
      <c r="L23" s="451">
        <v>774663</v>
      </c>
      <c r="M23" s="452">
        <v>1684.7204641631263</v>
      </c>
      <c r="N23" s="453">
        <v>511585</v>
      </c>
      <c r="O23" s="454">
        <v>1056.0932423937375</v>
      </c>
      <c r="P23" s="252">
        <v>2</v>
      </c>
      <c r="Q23" s="253">
        <v>1303.53</v>
      </c>
      <c r="R23" s="252">
        <v>1286250</v>
      </c>
      <c r="S23" s="253">
        <v>1434.6936267444121</v>
      </c>
      <c r="W23" s="205"/>
      <c r="X23" s="198"/>
      <c r="Y23" s="205"/>
      <c r="Z23" s="198"/>
      <c r="AA23" s="205"/>
      <c r="AB23" s="198"/>
      <c r="AC23" s="205"/>
      <c r="AD23" s="198"/>
      <c r="AE23" s="205"/>
      <c r="AF23" s="198"/>
      <c r="AG23" s="205"/>
      <c r="AH23" s="198"/>
      <c r="AI23" s="205"/>
      <c r="AJ23" s="198"/>
      <c r="AK23" s="205"/>
      <c r="AL23" s="198"/>
    </row>
    <row r="24" spans="1:38" ht="14.25" customHeight="1">
      <c r="A24" s="246"/>
      <c r="B24" s="251" t="s">
        <v>25</v>
      </c>
      <c r="C24" s="451">
        <v>30</v>
      </c>
      <c r="D24" s="452">
        <v>474.78500000000003</v>
      </c>
      <c r="E24" s="453">
        <v>139</v>
      </c>
      <c r="F24" s="454">
        <v>483.19920863309352</v>
      </c>
      <c r="G24" s="252">
        <v>0</v>
      </c>
      <c r="H24" s="253">
        <v>0</v>
      </c>
      <c r="I24" s="252">
        <v>169</v>
      </c>
      <c r="J24" s="253">
        <v>481.70556213017755</v>
      </c>
      <c r="K24" s="544"/>
      <c r="L24" s="451">
        <v>528111</v>
      </c>
      <c r="M24" s="452">
        <v>1531.5032275790493</v>
      </c>
      <c r="N24" s="453">
        <v>358605</v>
      </c>
      <c r="O24" s="454">
        <v>862.52412886044669</v>
      </c>
      <c r="P24" s="252">
        <v>3</v>
      </c>
      <c r="Q24" s="253">
        <v>1208.6133333333332</v>
      </c>
      <c r="R24" s="252">
        <v>886719</v>
      </c>
      <c r="S24" s="253">
        <v>1260.9550399732043</v>
      </c>
      <c r="W24" s="205"/>
      <c r="X24" s="198"/>
      <c r="Y24" s="205"/>
      <c r="Z24" s="198"/>
      <c r="AA24" s="205"/>
      <c r="AB24" s="198"/>
      <c r="AC24" s="205"/>
      <c r="AD24" s="198"/>
      <c r="AE24" s="205"/>
      <c r="AF24" s="198"/>
      <c r="AG24" s="205"/>
      <c r="AH24" s="198"/>
      <c r="AI24" s="205"/>
      <c r="AJ24" s="198"/>
      <c r="AK24" s="205"/>
      <c r="AL24" s="198"/>
    </row>
    <row r="25" spans="1:38" ht="14.25" customHeight="1">
      <c r="A25" s="246"/>
      <c r="B25" s="251" t="s">
        <v>26</v>
      </c>
      <c r="C25" s="451">
        <v>78</v>
      </c>
      <c r="D25" s="452">
        <v>513.72858974358962</v>
      </c>
      <c r="E25" s="453">
        <v>2341</v>
      </c>
      <c r="F25" s="454">
        <v>494.34140538231526</v>
      </c>
      <c r="G25" s="252">
        <v>0</v>
      </c>
      <c r="H25" s="253">
        <v>0</v>
      </c>
      <c r="I25" s="252">
        <v>2419</v>
      </c>
      <c r="J25" s="253">
        <v>494.96653989251757</v>
      </c>
      <c r="K25" s="544"/>
      <c r="L25" s="451">
        <v>495051</v>
      </c>
      <c r="M25" s="452">
        <v>1324.7085639459394</v>
      </c>
      <c r="N25" s="453">
        <v>405813</v>
      </c>
      <c r="O25" s="454">
        <v>745.61646810229911</v>
      </c>
      <c r="P25" s="252">
        <v>16</v>
      </c>
      <c r="Q25" s="253">
        <v>923.57187499999986</v>
      </c>
      <c r="R25" s="252">
        <v>900880</v>
      </c>
      <c r="S25" s="253">
        <v>1063.841945886244</v>
      </c>
      <c r="W25" s="205"/>
      <c r="X25" s="198"/>
      <c r="Y25" s="205"/>
      <c r="Z25" s="198"/>
      <c r="AA25" s="205"/>
      <c r="AB25" s="198"/>
      <c r="AC25" s="205"/>
      <c r="AD25" s="198"/>
      <c r="AE25" s="205"/>
      <c r="AF25" s="198"/>
      <c r="AG25" s="205"/>
      <c r="AH25" s="198"/>
      <c r="AI25" s="205"/>
      <c r="AJ25" s="198"/>
      <c r="AK25" s="205"/>
      <c r="AL25" s="198"/>
    </row>
    <row r="26" spans="1:38" ht="14.25" customHeight="1">
      <c r="A26" s="246"/>
      <c r="B26" s="251" t="s">
        <v>5</v>
      </c>
      <c r="C26" s="451">
        <v>3</v>
      </c>
      <c r="D26" s="452">
        <v>1166.69</v>
      </c>
      <c r="E26" s="453">
        <v>0</v>
      </c>
      <c r="F26" s="454">
        <v>0</v>
      </c>
      <c r="G26" s="252">
        <v>0</v>
      </c>
      <c r="H26" s="253">
        <v>0</v>
      </c>
      <c r="I26" s="252">
        <v>3</v>
      </c>
      <c r="J26" s="253">
        <v>1166.69</v>
      </c>
      <c r="K26" s="544"/>
      <c r="L26" s="451">
        <v>59</v>
      </c>
      <c r="M26" s="452">
        <v>2365.6227118644065</v>
      </c>
      <c r="N26" s="453">
        <v>19</v>
      </c>
      <c r="O26" s="454">
        <v>1520.0942105263159</v>
      </c>
      <c r="P26" s="252">
        <v>0</v>
      </c>
      <c r="Q26" s="253">
        <v>0</v>
      </c>
      <c r="R26" s="252">
        <v>78</v>
      </c>
      <c r="S26" s="253">
        <v>2159.6606410256409</v>
      </c>
      <c r="W26" s="205"/>
      <c r="X26" s="198"/>
      <c r="Y26" s="205"/>
      <c r="Z26" s="198"/>
      <c r="AA26" s="205"/>
      <c r="AB26" s="198"/>
      <c r="AC26" s="205"/>
      <c r="AD26" s="198"/>
      <c r="AE26" s="205"/>
      <c r="AF26" s="198"/>
      <c r="AG26" s="205"/>
      <c r="AH26" s="198"/>
      <c r="AI26" s="205"/>
      <c r="AJ26" s="198"/>
      <c r="AK26" s="205"/>
      <c r="AL26" s="198"/>
    </row>
    <row r="27" spans="1:38" ht="14.25" customHeight="1">
      <c r="A27" s="246"/>
      <c r="B27" s="255" t="s">
        <v>6</v>
      </c>
      <c r="C27" s="256">
        <v>604732</v>
      </c>
      <c r="D27" s="257">
        <v>1222.9440170521818</v>
      </c>
      <c r="E27" s="256">
        <v>369437</v>
      </c>
      <c r="F27" s="257">
        <v>1065.5976156963152</v>
      </c>
      <c r="G27" s="256">
        <v>0</v>
      </c>
      <c r="H27" s="257">
        <v>0</v>
      </c>
      <c r="I27" s="256">
        <v>974169</v>
      </c>
      <c r="J27" s="257">
        <v>1163.2730744562798</v>
      </c>
      <c r="K27" s="545"/>
      <c r="L27" s="256">
        <v>3821555</v>
      </c>
      <c r="M27" s="257">
        <v>1656.1368663489072</v>
      </c>
      <c r="N27" s="256">
        <v>2672046</v>
      </c>
      <c r="O27" s="257">
        <v>1141.2699931775114</v>
      </c>
      <c r="P27" s="256">
        <v>21</v>
      </c>
      <c r="Q27" s="257">
        <v>1000.4785714285712</v>
      </c>
      <c r="R27" s="256">
        <v>6493622</v>
      </c>
      <c r="S27" s="257">
        <v>1444.2733273541319</v>
      </c>
      <c r="W27" s="196"/>
      <c r="X27" s="195"/>
      <c r="Y27" s="196"/>
      <c r="Z27" s="195"/>
      <c r="AA27" s="196"/>
      <c r="AB27" s="195"/>
      <c r="AC27" s="196"/>
      <c r="AD27" s="195"/>
      <c r="AE27" s="196"/>
      <c r="AF27" s="195"/>
      <c r="AG27" s="196"/>
      <c r="AH27" s="195"/>
      <c r="AI27" s="196"/>
      <c r="AJ27" s="195"/>
      <c r="AK27" s="196"/>
      <c r="AL27" s="195"/>
    </row>
    <row r="28" spans="1:38" ht="14.25" customHeight="1">
      <c r="A28" s="246"/>
      <c r="B28" s="258" t="s">
        <v>27</v>
      </c>
      <c r="C28" s="252">
        <v>55.16450509236369</v>
      </c>
      <c r="D28" s="252" t="s">
        <v>219</v>
      </c>
      <c r="E28" s="252">
        <v>55.463946491553365</v>
      </c>
      <c r="F28" s="252" t="s">
        <v>219</v>
      </c>
      <c r="G28" s="252">
        <v>0</v>
      </c>
      <c r="H28" s="252">
        <v>0</v>
      </c>
      <c r="I28" s="252">
        <v>55.278063492259022</v>
      </c>
      <c r="J28" s="252" t="s">
        <v>219</v>
      </c>
      <c r="K28" s="546"/>
      <c r="L28" s="252">
        <v>74.90325280989434</v>
      </c>
      <c r="M28" s="252" t="s">
        <v>219</v>
      </c>
      <c r="N28" s="252">
        <v>75.459059732555104</v>
      </c>
      <c r="O28" s="252" t="s">
        <v>219</v>
      </c>
      <c r="P28" s="252">
        <v>88.714285714285708</v>
      </c>
      <c r="Q28" s="252" t="s">
        <v>219</v>
      </c>
      <c r="R28" s="252">
        <v>75.132006343531359</v>
      </c>
      <c r="S28" s="252" t="s">
        <v>219</v>
      </c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</row>
    <row r="29" spans="1:38" ht="14.25" customHeight="1">
      <c r="A29" s="246"/>
      <c r="B29" s="247"/>
      <c r="C29" s="259"/>
      <c r="D29" s="260"/>
      <c r="E29" s="261"/>
      <c r="F29" s="261"/>
      <c r="G29" s="259"/>
      <c r="H29" s="261"/>
      <c r="I29" s="259"/>
      <c r="J29" s="261"/>
      <c r="K29" s="547"/>
      <c r="L29" s="259"/>
      <c r="M29" s="260"/>
      <c r="N29" s="259"/>
      <c r="O29" s="260"/>
      <c r="P29" s="259"/>
      <c r="Q29" s="260"/>
      <c r="R29" s="259"/>
      <c r="S29" s="260"/>
    </row>
    <row r="30" spans="1:38" ht="14.25" customHeight="1">
      <c r="B30" s="490" t="s">
        <v>0</v>
      </c>
      <c r="C30" s="549" t="s">
        <v>30</v>
      </c>
      <c r="D30" s="549"/>
      <c r="E30" s="549"/>
      <c r="F30" s="549"/>
      <c r="G30" s="549"/>
      <c r="H30" s="549"/>
      <c r="I30" s="549"/>
      <c r="J30" s="549"/>
      <c r="K30" s="542"/>
      <c r="L30" s="550" t="s">
        <v>31</v>
      </c>
      <c r="M30" s="550"/>
      <c r="N30" s="550"/>
      <c r="O30" s="550"/>
      <c r="P30" s="550"/>
      <c r="Q30" s="550"/>
      <c r="R30" s="550"/>
      <c r="S30" s="550"/>
    </row>
    <row r="31" spans="1:38" ht="14.25" customHeight="1">
      <c r="B31" s="490"/>
      <c r="C31" s="492" t="s">
        <v>3</v>
      </c>
      <c r="D31" s="492"/>
      <c r="E31" s="493" t="s">
        <v>4</v>
      </c>
      <c r="F31" s="493"/>
      <c r="G31" s="491" t="s">
        <v>5</v>
      </c>
      <c r="H31" s="491"/>
      <c r="I31" s="491" t="s">
        <v>6</v>
      </c>
      <c r="J31" s="491"/>
      <c r="K31" s="542"/>
      <c r="L31" s="492" t="s">
        <v>3</v>
      </c>
      <c r="M31" s="492"/>
      <c r="N31" s="493" t="s">
        <v>4</v>
      </c>
      <c r="O31" s="493"/>
      <c r="P31" s="491" t="s">
        <v>5</v>
      </c>
      <c r="Q31" s="491"/>
      <c r="R31" s="491" t="s">
        <v>6</v>
      </c>
      <c r="S31" s="491"/>
    </row>
    <row r="32" spans="1:38" ht="14.25" customHeight="1">
      <c r="B32" s="490"/>
      <c r="C32" s="248" t="s">
        <v>7</v>
      </c>
      <c r="D32" s="249" t="s">
        <v>8</v>
      </c>
      <c r="E32" s="250" t="s">
        <v>7</v>
      </c>
      <c r="F32" s="250" t="s">
        <v>8</v>
      </c>
      <c r="G32" s="248" t="s">
        <v>7</v>
      </c>
      <c r="H32" s="250" t="s">
        <v>8</v>
      </c>
      <c r="I32" s="248" t="s">
        <v>7</v>
      </c>
      <c r="J32" s="250" t="s">
        <v>8</v>
      </c>
      <c r="K32" s="543"/>
      <c r="L32" s="248" t="s">
        <v>7</v>
      </c>
      <c r="M32" s="249" t="s">
        <v>8</v>
      </c>
      <c r="N32" s="250" t="s">
        <v>7</v>
      </c>
      <c r="O32" s="250" t="s">
        <v>8</v>
      </c>
      <c r="P32" s="248" t="s">
        <v>7</v>
      </c>
      <c r="Q32" s="250" t="s">
        <v>8</v>
      </c>
      <c r="R32" s="248" t="s">
        <v>7</v>
      </c>
      <c r="S32" s="250" t="s">
        <v>8</v>
      </c>
    </row>
    <row r="33" spans="2:38" ht="14.25" customHeight="1">
      <c r="B33" s="251" t="s">
        <v>9</v>
      </c>
      <c r="C33" s="451">
        <v>0</v>
      </c>
      <c r="D33" s="452">
        <v>0</v>
      </c>
      <c r="E33" s="453">
        <v>0</v>
      </c>
      <c r="F33" s="454">
        <v>0</v>
      </c>
      <c r="G33" s="252">
        <v>0</v>
      </c>
      <c r="H33" s="253">
        <v>0</v>
      </c>
      <c r="I33" s="252">
        <v>0</v>
      </c>
      <c r="J33" s="253">
        <v>0</v>
      </c>
      <c r="K33" s="544"/>
      <c r="L33" s="451">
        <v>1168</v>
      </c>
      <c r="M33" s="452">
        <v>359.21363869863023</v>
      </c>
      <c r="N33" s="453">
        <v>1162</v>
      </c>
      <c r="O33" s="454">
        <v>356.15782271944943</v>
      </c>
      <c r="P33" s="252">
        <v>0</v>
      </c>
      <c r="Q33" s="253">
        <v>0</v>
      </c>
      <c r="R33" s="252">
        <v>2330</v>
      </c>
      <c r="S33" s="253">
        <v>357.68966523605167</v>
      </c>
    </row>
    <row r="34" spans="2:38" ht="14.25" customHeight="1">
      <c r="B34" s="254" t="s">
        <v>10</v>
      </c>
      <c r="C34" s="451">
        <v>0</v>
      </c>
      <c r="D34" s="452">
        <v>0</v>
      </c>
      <c r="E34" s="453">
        <v>0</v>
      </c>
      <c r="F34" s="454">
        <v>0</v>
      </c>
      <c r="G34" s="252">
        <v>0</v>
      </c>
      <c r="H34" s="253">
        <v>0</v>
      </c>
      <c r="I34" s="252">
        <v>0</v>
      </c>
      <c r="J34" s="253">
        <v>0</v>
      </c>
      <c r="K34" s="544"/>
      <c r="L34" s="451">
        <v>5581</v>
      </c>
      <c r="M34" s="452">
        <v>358.44207131338408</v>
      </c>
      <c r="N34" s="453">
        <v>5253</v>
      </c>
      <c r="O34" s="454">
        <v>358.36254140490996</v>
      </c>
      <c r="P34" s="252">
        <v>0</v>
      </c>
      <c r="Q34" s="253">
        <v>0</v>
      </c>
      <c r="R34" s="252">
        <v>10834</v>
      </c>
      <c r="S34" s="253">
        <v>358.40351024552228</v>
      </c>
    </row>
    <row r="35" spans="2:38" ht="14.25" customHeight="1">
      <c r="B35" s="251" t="s">
        <v>11</v>
      </c>
      <c r="C35" s="451">
        <v>0</v>
      </c>
      <c r="D35" s="452">
        <v>0</v>
      </c>
      <c r="E35" s="453">
        <v>0</v>
      </c>
      <c r="F35" s="454">
        <v>0</v>
      </c>
      <c r="G35" s="252">
        <v>0</v>
      </c>
      <c r="H35" s="253">
        <v>0</v>
      </c>
      <c r="I35" s="252">
        <v>0</v>
      </c>
      <c r="J35" s="253">
        <v>0</v>
      </c>
      <c r="K35" s="544"/>
      <c r="L35" s="451">
        <v>14253</v>
      </c>
      <c r="M35" s="452">
        <v>362.99313267382308</v>
      </c>
      <c r="N35" s="453">
        <v>13780</v>
      </c>
      <c r="O35" s="454">
        <v>361.02087590711136</v>
      </c>
      <c r="P35" s="252">
        <v>0</v>
      </c>
      <c r="Q35" s="253">
        <v>0</v>
      </c>
      <c r="R35" s="252">
        <v>28033</v>
      </c>
      <c r="S35" s="253">
        <v>362.0236432062211</v>
      </c>
      <c r="W35" s="205"/>
      <c r="X35" s="198"/>
      <c r="Y35" s="205"/>
      <c r="Z35" s="198"/>
      <c r="AA35" s="205"/>
      <c r="AB35" s="198"/>
      <c r="AC35" s="205"/>
      <c r="AD35" s="198"/>
      <c r="AE35" s="205"/>
      <c r="AF35" s="198"/>
      <c r="AG35" s="205"/>
      <c r="AH35" s="198"/>
      <c r="AI35" s="205"/>
      <c r="AJ35" s="198"/>
      <c r="AK35" s="205"/>
      <c r="AL35" s="198"/>
    </row>
    <row r="36" spans="2:38" ht="14.25" customHeight="1">
      <c r="B36" s="251" t="s">
        <v>12</v>
      </c>
      <c r="C36" s="451">
        <v>0</v>
      </c>
      <c r="D36" s="452">
        <v>0</v>
      </c>
      <c r="E36" s="453">
        <v>0</v>
      </c>
      <c r="F36" s="454">
        <v>0</v>
      </c>
      <c r="G36" s="252">
        <v>0</v>
      </c>
      <c r="H36" s="253">
        <v>0</v>
      </c>
      <c r="I36" s="252">
        <v>0</v>
      </c>
      <c r="J36" s="253">
        <v>0</v>
      </c>
      <c r="K36" s="544"/>
      <c r="L36" s="451">
        <v>30604</v>
      </c>
      <c r="M36" s="452">
        <v>366.20835871128128</v>
      </c>
      <c r="N36" s="453">
        <v>29214</v>
      </c>
      <c r="O36" s="454">
        <v>363.47519066201249</v>
      </c>
      <c r="P36" s="252">
        <v>4</v>
      </c>
      <c r="Q36" s="253">
        <v>275.29500000000002</v>
      </c>
      <c r="R36" s="252">
        <v>59822</v>
      </c>
      <c r="S36" s="253">
        <v>364.86754053692761</v>
      </c>
      <c r="W36" s="205"/>
      <c r="X36" s="198"/>
      <c r="Y36" s="205"/>
      <c r="Z36" s="198"/>
      <c r="AA36" s="205"/>
      <c r="AB36" s="198"/>
      <c r="AC36" s="205"/>
      <c r="AD36" s="198"/>
      <c r="AE36" s="205"/>
      <c r="AF36" s="198"/>
      <c r="AG36" s="205"/>
      <c r="AH36" s="198"/>
      <c r="AI36" s="205"/>
      <c r="AJ36" s="198"/>
      <c r="AK36" s="205"/>
      <c r="AL36" s="198"/>
    </row>
    <row r="37" spans="2:38" ht="14.25" customHeight="1">
      <c r="B37" s="251" t="s">
        <v>13</v>
      </c>
      <c r="C37" s="451">
        <v>1</v>
      </c>
      <c r="D37" s="452">
        <v>625.20000000000005</v>
      </c>
      <c r="E37" s="453">
        <v>18</v>
      </c>
      <c r="F37" s="454">
        <v>911.52055555555546</v>
      </c>
      <c r="G37" s="252">
        <v>0</v>
      </c>
      <c r="H37" s="253">
        <v>0</v>
      </c>
      <c r="I37" s="252">
        <v>19</v>
      </c>
      <c r="J37" s="253">
        <v>896.45105263157893</v>
      </c>
      <c r="K37" s="544"/>
      <c r="L37" s="451">
        <v>44965</v>
      </c>
      <c r="M37" s="452">
        <v>373.78811008562315</v>
      </c>
      <c r="N37" s="453">
        <v>45550</v>
      </c>
      <c r="O37" s="454">
        <v>373.57158068057203</v>
      </c>
      <c r="P37" s="252">
        <v>1</v>
      </c>
      <c r="Q37" s="253">
        <v>701.56</v>
      </c>
      <c r="R37" s="252">
        <v>90516</v>
      </c>
      <c r="S37" s="253">
        <v>373.68276801891494</v>
      </c>
      <c r="W37" s="205"/>
      <c r="X37" s="198"/>
      <c r="Y37" s="205"/>
      <c r="Z37" s="198"/>
      <c r="AA37" s="205"/>
      <c r="AB37" s="198"/>
      <c r="AC37" s="205"/>
      <c r="AD37" s="198"/>
      <c r="AE37" s="205"/>
      <c r="AF37" s="198"/>
      <c r="AG37" s="205"/>
      <c r="AH37" s="198"/>
      <c r="AI37" s="205"/>
      <c r="AJ37" s="198"/>
      <c r="AK37" s="205"/>
      <c r="AL37" s="198"/>
    </row>
    <row r="38" spans="2:38" ht="14.25" customHeight="1">
      <c r="B38" s="251" t="s">
        <v>14</v>
      </c>
      <c r="C38" s="451">
        <v>16</v>
      </c>
      <c r="D38" s="452">
        <v>845.62562500000013</v>
      </c>
      <c r="E38" s="453">
        <v>165</v>
      </c>
      <c r="F38" s="454">
        <v>873.78363636363611</v>
      </c>
      <c r="G38" s="252">
        <v>0</v>
      </c>
      <c r="H38" s="253">
        <v>0</v>
      </c>
      <c r="I38" s="252">
        <v>181</v>
      </c>
      <c r="J38" s="253">
        <v>871.29453038674012</v>
      </c>
      <c r="K38" s="544"/>
      <c r="L38" s="451">
        <v>2642</v>
      </c>
      <c r="M38" s="452">
        <v>427.66208932626779</v>
      </c>
      <c r="N38" s="453">
        <v>2377</v>
      </c>
      <c r="O38" s="454">
        <v>431.25023138409784</v>
      </c>
      <c r="P38" s="252">
        <v>0</v>
      </c>
      <c r="Q38" s="253">
        <v>0</v>
      </c>
      <c r="R38" s="252">
        <v>5019</v>
      </c>
      <c r="S38" s="253">
        <v>429.3614345487149</v>
      </c>
      <c r="W38" s="205"/>
      <c r="X38" s="198"/>
      <c r="Y38" s="205"/>
      <c r="Z38" s="198"/>
      <c r="AA38" s="205"/>
      <c r="AB38" s="198"/>
      <c r="AC38" s="205"/>
      <c r="AD38" s="198"/>
      <c r="AE38" s="205"/>
      <c r="AF38" s="198"/>
      <c r="AG38" s="205"/>
      <c r="AH38" s="198"/>
      <c r="AI38" s="205"/>
      <c r="AJ38" s="198"/>
      <c r="AK38" s="205"/>
      <c r="AL38" s="198"/>
    </row>
    <row r="39" spans="2:38" ht="14.25" customHeight="1">
      <c r="B39" s="251" t="s">
        <v>15</v>
      </c>
      <c r="C39" s="451">
        <v>103</v>
      </c>
      <c r="D39" s="452">
        <v>907.99106796116462</v>
      </c>
      <c r="E39" s="453">
        <v>805</v>
      </c>
      <c r="F39" s="454">
        <v>942.07207453416243</v>
      </c>
      <c r="G39" s="252">
        <v>0</v>
      </c>
      <c r="H39" s="253">
        <v>0</v>
      </c>
      <c r="I39" s="252">
        <v>908</v>
      </c>
      <c r="J39" s="253">
        <v>938.20605726872316</v>
      </c>
      <c r="K39" s="544"/>
      <c r="L39" s="451">
        <v>2046</v>
      </c>
      <c r="M39" s="452">
        <v>419.2839051808416</v>
      </c>
      <c r="N39" s="453">
        <v>1371</v>
      </c>
      <c r="O39" s="454">
        <v>417.87032822757203</v>
      </c>
      <c r="P39" s="252">
        <v>0</v>
      </c>
      <c r="Q39" s="253">
        <v>0</v>
      </c>
      <c r="R39" s="252">
        <v>3417</v>
      </c>
      <c r="S39" s="253">
        <v>418.71673690371762</v>
      </c>
      <c r="W39" s="205"/>
      <c r="X39" s="198"/>
      <c r="Y39" s="205"/>
      <c r="Z39" s="198"/>
      <c r="AA39" s="205"/>
      <c r="AB39" s="198"/>
      <c r="AC39" s="205"/>
      <c r="AD39" s="198"/>
      <c r="AE39" s="205"/>
      <c r="AF39" s="198"/>
      <c r="AG39" s="205"/>
      <c r="AH39" s="198"/>
      <c r="AI39" s="205"/>
      <c r="AJ39" s="198"/>
      <c r="AK39" s="205"/>
      <c r="AL39" s="198"/>
    </row>
    <row r="40" spans="2:38" ht="14.25" customHeight="1">
      <c r="B40" s="251" t="s">
        <v>16</v>
      </c>
      <c r="C40" s="451">
        <v>508</v>
      </c>
      <c r="D40" s="452">
        <v>848.98427165354349</v>
      </c>
      <c r="E40" s="453">
        <v>2884</v>
      </c>
      <c r="F40" s="454">
        <v>953.98138002773931</v>
      </c>
      <c r="G40" s="252">
        <v>0</v>
      </c>
      <c r="H40" s="253">
        <v>0</v>
      </c>
      <c r="I40" s="252">
        <v>3392</v>
      </c>
      <c r="J40" s="253">
        <v>938.25657724056623</v>
      </c>
      <c r="K40" s="544"/>
      <c r="L40" s="451">
        <v>3240</v>
      </c>
      <c r="M40" s="452">
        <v>456.30458641975224</v>
      </c>
      <c r="N40" s="453">
        <v>2023</v>
      </c>
      <c r="O40" s="454">
        <v>466.5487642115682</v>
      </c>
      <c r="P40" s="252">
        <v>0</v>
      </c>
      <c r="Q40" s="253">
        <v>0</v>
      </c>
      <c r="R40" s="252">
        <v>5263</v>
      </c>
      <c r="S40" s="253">
        <v>460.24225916777499</v>
      </c>
      <c r="W40" s="205"/>
      <c r="X40" s="198"/>
      <c r="Y40" s="205"/>
      <c r="Z40" s="198"/>
      <c r="AA40" s="205"/>
      <c r="AB40" s="198"/>
      <c r="AC40" s="205"/>
      <c r="AD40" s="198"/>
      <c r="AE40" s="205"/>
      <c r="AF40" s="198"/>
      <c r="AG40" s="205"/>
      <c r="AH40" s="198"/>
      <c r="AI40" s="205"/>
      <c r="AJ40" s="198"/>
      <c r="AK40" s="205"/>
      <c r="AL40" s="198"/>
    </row>
    <row r="41" spans="2:38" ht="14.25" customHeight="1">
      <c r="B41" s="251" t="s">
        <v>17</v>
      </c>
      <c r="C41" s="451">
        <v>1699</v>
      </c>
      <c r="D41" s="452">
        <v>840.04166568569792</v>
      </c>
      <c r="E41" s="453">
        <v>8181</v>
      </c>
      <c r="F41" s="454">
        <v>979.56274294095999</v>
      </c>
      <c r="G41" s="252">
        <v>0</v>
      </c>
      <c r="H41" s="253">
        <v>0</v>
      </c>
      <c r="I41" s="252">
        <v>9880</v>
      </c>
      <c r="J41" s="253">
        <v>955.57020141700343</v>
      </c>
      <c r="K41" s="544"/>
      <c r="L41" s="451">
        <v>5283</v>
      </c>
      <c r="M41" s="452">
        <v>502.56154079121615</v>
      </c>
      <c r="N41" s="453">
        <v>3622</v>
      </c>
      <c r="O41" s="454">
        <v>510.44768636112531</v>
      </c>
      <c r="P41" s="252">
        <v>0</v>
      </c>
      <c r="Q41" s="253">
        <v>0</v>
      </c>
      <c r="R41" s="252">
        <v>8905</v>
      </c>
      <c r="S41" s="253">
        <v>505.76913419427189</v>
      </c>
      <c r="W41" s="205"/>
      <c r="X41" s="198"/>
      <c r="Y41" s="205"/>
      <c r="Z41" s="198"/>
      <c r="AA41" s="205"/>
      <c r="AB41" s="198"/>
      <c r="AC41" s="205"/>
      <c r="AD41" s="198"/>
      <c r="AE41" s="205"/>
      <c r="AF41" s="198"/>
      <c r="AG41" s="205"/>
      <c r="AH41" s="198"/>
      <c r="AI41" s="205"/>
      <c r="AJ41" s="198"/>
      <c r="AK41" s="205"/>
      <c r="AL41" s="198"/>
    </row>
    <row r="42" spans="2:38" ht="14.25" customHeight="1">
      <c r="B42" s="251" t="s">
        <v>18</v>
      </c>
      <c r="C42" s="451">
        <v>4241</v>
      </c>
      <c r="D42" s="452">
        <v>845.31393539259636</v>
      </c>
      <c r="E42" s="453">
        <v>18813</v>
      </c>
      <c r="F42" s="454">
        <v>968.41371817360164</v>
      </c>
      <c r="G42" s="252">
        <v>0</v>
      </c>
      <c r="H42" s="253">
        <v>0</v>
      </c>
      <c r="I42" s="252">
        <v>23054</v>
      </c>
      <c r="J42" s="253">
        <v>945.76835603365885</v>
      </c>
      <c r="K42" s="544"/>
      <c r="L42" s="451">
        <v>9261</v>
      </c>
      <c r="M42" s="452">
        <v>567.48879170715873</v>
      </c>
      <c r="N42" s="453">
        <v>6418</v>
      </c>
      <c r="O42" s="454">
        <v>566.74165004674308</v>
      </c>
      <c r="P42" s="252">
        <v>0</v>
      </c>
      <c r="Q42" s="253">
        <v>0</v>
      </c>
      <c r="R42" s="252">
        <v>15679</v>
      </c>
      <c r="S42" s="253">
        <v>567.18295873461284</v>
      </c>
      <c r="W42" s="205"/>
      <c r="X42" s="198"/>
      <c r="Y42" s="205"/>
      <c r="Z42" s="198"/>
      <c r="AA42" s="205"/>
      <c r="AB42" s="198"/>
      <c r="AC42" s="205"/>
      <c r="AD42" s="198"/>
      <c r="AE42" s="205"/>
      <c r="AF42" s="198"/>
      <c r="AG42" s="205"/>
      <c r="AH42" s="198"/>
      <c r="AI42" s="205"/>
      <c r="AJ42" s="198"/>
      <c r="AK42" s="205"/>
      <c r="AL42" s="198"/>
    </row>
    <row r="43" spans="2:38" ht="14.25" customHeight="1">
      <c r="B43" s="251" t="s">
        <v>19</v>
      </c>
      <c r="C43" s="451">
        <v>7975</v>
      </c>
      <c r="D43" s="452">
        <v>825.1184777429462</v>
      </c>
      <c r="E43" s="453">
        <v>37966</v>
      </c>
      <c r="F43" s="454">
        <v>938.73019780856509</v>
      </c>
      <c r="G43" s="252">
        <v>0</v>
      </c>
      <c r="H43" s="253">
        <v>0</v>
      </c>
      <c r="I43" s="252">
        <v>45941</v>
      </c>
      <c r="J43" s="253">
        <v>919.00808754707089</v>
      </c>
      <c r="K43" s="544"/>
      <c r="L43" s="451">
        <v>12696</v>
      </c>
      <c r="M43" s="452">
        <v>648.73693052930025</v>
      </c>
      <c r="N43" s="453">
        <v>8908</v>
      </c>
      <c r="O43" s="454">
        <v>649.07214189492697</v>
      </c>
      <c r="P43" s="252">
        <v>0</v>
      </c>
      <c r="Q43" s="253">
        <v>0</v>
      </c>
      <c r="R43" s="252">
        <v>21604</v>
      </c>
      <c r="S43" s="253">
        <v>648.87514858359589</v>
      </c>
      <c r="W43" s="205"/>
      <c r="X43" s="198"/>
      <c r="Y43" s="205"/>
      <c r="Z43" s="198"/>
      <c r="AA43" s="205"/>
      <c r="AB43" s="198"/>
      <c r="AC43" s="205"/>
      <c r="AD43" s="198"/>
      <c r="AE43" s="205"/>
      <c r="AF43" s="198"/>
      <c r="AG43" s="205"/>
      <c r="AH43" s="198"/>
      <c r="AI43" s="205"/>
      <c r="AJ43" s="198"/>
      <c r="AK43" s="205"/>
      <c r="AL43" s="198"/>
    </row>
    <row r="44" spans="2:38" ht="14.25" customHeight="1">
      <c r="B44" s="251" t="s">
        <v>20</v>
      </c>
      <c r="C44" s="451">
        <v>13716</v>
      </c>
      <c r="D44" s="452">
        <v>789.64153251676862</v>
      </c>
      <c r="E44" s="453">
        <v>73845</v>
      </c>
      <c r="F44" s="454">
        <v>911.19432243212293</v>
      </c>
      <c r="G44" s="252">
        <v>0</v>
      </c>
      <c r="H44" s="253">
        <v>0</v>
      </c>
      <c r="I44" s="252">
        <v>87561</v>
      </c>
      <c r="J44" s="253">
        <v>892.15367572321145</v>
      </c>
      <c r="K44" s="544"/>
      <c r="L44" s="451">
        <v>14773</v>
      </c>
      <c r="M44" s="452">
        <v>710.2515162796991</v>
      </c>
      <c r="N44" s="453">
        <v>10656</v>
      </c>
      <c r="O44" s="454">
        <v>721.59831456456345</v>
      </c>
      <c r="P44" s="252">
        <v>1</v>
      </c>
      <c r="Q44" s="253">
        <v>454.26</v>
      </c>
      <c r="R44" s="252">
        <v>25430</v>
      </c>
      <c r="S44" s="253">
        <v>714.99612858828095</v>
      </c>
      <c r="W44" s="205"/>
      <c r="X44" s="198"/>
      <c r="Y44" s="205"/>
      <c r="Z44" s="198"/>
      <c r="AA44" s="205"/>
      <c r="AB44" s="198"/>
      <c r="AC44" s="205"/>
      <c r="AD44" s="198"/>
      <c r="AE44" s="205"/>
      <c r="AF44" s="198"/>
      <c r="AG44" s="205"/>
      <c r="AH44" s="198"/>
      <c r="AI44" s="205"/>
      <c r="AJ44" s="198"/>
      <c r="AK44" s="205"/>
      <c r="AL44" s="198"/>
    </row>
    <row r="45" spans="2:38" ht="14.25" customHeight="1">
      <c r="B45" s="251" t="s">
        <v>21</v>
      </c>
      <c r="C45" s="451">
        <v>20352</v>
      </c>
      <c r="D45" s="452">
        <v>769.51795106132079</v>
      </c>
      <c r="E45" s="453">
        <v>122300</v>
      </c>
      <c r="F45" s="454">
        <v>939.15425453802243</v>
      </c>
      <c r="G45" s="252">
        <v>0</v>
      </c>
      <c r="H45" s="253">
        <v>0</v>
      </c>
      <c r="I45" s="252">
        <v>142652</v>
      </c>
      <c r="J45" s="253">
        <v>914.95243438577904</v>
      </c>
      <c r="K45" s="544"/>
      <c r="L45" s="451">
        <v>13340</v>
      </c>
      <c r="M45" s="452">
        <v>751.83805847076235</v>
      </c>
      <c r="N45" s="453">
        <v>10109</v>
      </c>
      <c r="O45" s="454">
        <v>771.18047284597719</v>
      </c>
      <c r="P45" s="252">
        <v>0</v>
      </c>
      <c r="Q45" s="253">
        <v>0</v>
      </c>
      <c r="R45" s="252">
        <v>23449</v>
      </c>
      <c r="S45" s="253">
        <v>760.17668557294348</v>
      </c>
      <c r="W45" s="205"/>
      <c r="X45" s="198"/>
      <c r="Y45" s="205"/>
      <c r="Z45" s="198"/>
      <c r="AA45" s="205"/>
      <c r="AB45" s="198"/>
      <c r="AC45" s="205"/>
      <c r="AD45" s="198"/>
      <c r="AE45" s="205"/>
      <c r="AF45" s="198"/>
      <c r="AG45" s="205"/>
      <c r="AH45" s="198"/>
      <c r="AI45" s="205"/>
      <c r="AJ45" s="198"/>
      <c r="AK45" s="205"/>
      <c r="AL45" s="198"/>
    </row>
    <row r="46" spans="2:38" ht="14.25" customHeight="1">
      <c r="B46" s="251" t="s">
        <v>22</v>
      </c>
      <c r="C46" s="451">
        <v>26377</v>
      </c>
      <c r="D46" s="452">
        <v>697.17570345376487</v>
      </c>
      <c r="E46" s="453">
        <v>179392</v>
      </c>
      <c r="F46" s="454">
        <v>956.86884197734332</v>
      </c>
      <c r="G46" s="252">
        <v>1</v>
      </c>
      <c r="H46" s="253">
        <v>1056.5899999999999</v>
      </c>
      <c r="I46" s="252">
        <v>205770</v>
      </c>
      <c r="J46" s="253">
        <v>923.58009146133793</v>
      </c>
      <c r="K46" s="544"/>
      <c r="L46" s="451">
        <v>9208</v>
      </c>
      <c r="M46" s="452">
        <v>778.8501607297984</v>
      </c>
      <c r="N46" s="453">
        <v>8263</v>
      </c>
      <c r="O46" s="454">
        <v>782.25876437129284</v>
      </c>
      <c r="P46" s="252">
        <v>0</v>
      </c>
      <c r="Q46" s="253">
        <v>0</v>
      </c>
      <c r="R46" s="252">
        <v>17471</v>
      </c>
      <c r="S46" s="253">
        <v>780.46227748840806</v>
      </c>
      <c r="W46" s="205"/>
      <c r="X46" s="198"/>
      <c r="Y46" s="205"/>
      <c r="Z46" s="198"/>
      <c r="AA46" s="205"/>
      <c r="AB46" s="198"/>
      <c r="AC46" s="205"/>
      <c r="AD46" s="198"/>
      <c r="AE46" s="205"/>
      <c r="AF46" s="198"/>
      <c r="AG46" s="205"/>
      <c r="AH46" s="198"/>
      <c r="AI46" s="205"/>
      <c r="AJ46" s="198"/>
      <c r="AK46" s="205"/>
      <c r="AL46" s="198"/>
    </row>
    <row r="47" spans="2:38" ht="14.25" customHeight="1">
      <c r="B47" s="251" t="s">
        <v>23</v>
      </c>
      <c r="C47" s="451">
        <v>28180</v>
      </c>
      <c r="D47" s="452">
        <v>629.72620723917601</v>
      </c>
      <c r="E47" s="453">
        <v>241263</v>
      </c>
      <c r="F47" s="454">
        <v>963.11988137426829</v>
      </c>
      <c r="G47" s="252">
        <v>0</v>
      </c>
      <c r="H47" s="253">
        <v>0</v>
      </c>
      <c r="I47" s="252">
        <v>269443</v>
      </c>
      <c r="J47" s="253">
        <v>928.25152800406795</v>
      </c>
      <c r="K47" s="544"/>
      <c r="L47" s="451">
        <v>5547</v>
      </c>
      <c r="M47" s="452">
        <v>755.34377501352412</v>
      </c>
      <c r="N47" s="453">
        <v>5774</v>
      </c>
      <c r="O47" s="454">
        <v>781.19741080706672</v>
      </c>
      <c r="P47" s="252">
        <v>0</v>
      </c>
      <c r="Q47" s="253">
        <v>0</v>
      </c>
      <c r="R47" s="252">
        <v>11321</v>
      </c>
      <c r="S47" s="253">
        <v>768.52979153785191</v>
      </c>
      <c r="W47" s="205"/>
      <c r="X47" s="198"/>
      <c r="Y47" s="205"/>
      <c r="Z47" s="198"/>
      <c r="AA47" s="205"/>
      <c r="AB47" s="198"/>
      <c r="AC47" s="205"/>
      <c r="AD47" s="198"/>
      <c r="AE47" s="205"/>
      <c r="AF47" s="198"/>
      <c r="AG47" s="205"/>
      <c r="AH47" s="198"/>
      <c r="AI47" s="205"/>
      <c r="AJ47" s="198"/>
      <c r="AK47" s="205"/>
      <c r="AL47" s="198"/>
    </row>
    <row r="48" spans="2:38" ht="14.25" customHeight="1">
      <c r="B48" s="251" t="s">
        <v>24</v>
      </c>
      <c r="C48" s="451">
        <v>30078</v>
      </c>
      <c r="D48" s="452">
        <v>562.45314814814787</v>
      </c>
      <c r="E48" s="453">
        <v>346034</v>
      </c>
      <c r="F48" s="454">
        <v>959.45083341521456</v>
      </c>
      <c r="G48" s="252">
        <v>1</v>
      </c>
      <c r="H48" s="253">
        <v>770.21</v>
      </c>
      <c r="I48" s="252">
        <v>376113</v>
      </c>
      <c r="J48" s="253">
        <v>927.70216847064671</v>
      </c>
      <c r="K48" s="544"/>
      <c r="L48" s="451">
        <v>2966</v>
      </c>
      <c r="M48" s="452">
        <v>737.252265677683</v>
      </c>
      <c r="N48" s="453">
        <v>4143</v>
      </c>
      <c r="O48" s="454">
        <v>744.40187545257413</v>
      </c>
      <c r="P48" s="252">
        <v>0</v>
      </c>
      <c r="Q48" s="253">
        <v>0</v>
      </c>
      <c r="R48" s="252">
        <v>7109</v>
      </c>
      <c r="S48" s="253">
        <v>741.41893233929125</v>
      </c>
      <c r="W48" s="205"/>
      <c r="X48" s="198"/>
      <c r="Y48" s="205"/>
      <c r="Z48" s="198"/>
      <c r="AA48" s="205"/>
      <c r="AB48" s="198"/>
      <c r="AC48" s="205"/>
      <c r="AD48" s="198"/>
      <c r="AE48" s="205"/>
      <c r="AF48" s="198"/>
      <c r="AG48" s="205"/>
      <c r="AH48" s="198"/>
      <c r="AI48" s="205"/>
      <c r="AJ48" s="198"/>
      <c r="AK48" s="205"/>
      <c r="AL48" s="198"/>
    </row>
    <row r="49" spans="2:38" ht="14.25" customHeight="1">
      <c r="B49" s="251" t="s">
        <v>25</v>
      </c>
      <c r="C49" s="451">
        <v>27165</v>
      </c>
      <c r="D49" s="452">
        <v>523.60912608135402</v>
      </c>
      <c r="E49" s="453">
        <v>387024</v>
      </c>
      <c r="F49" s="454">
        <v>929.15019507834018</v>
      </c>
      <c r="G49" s="252">
        <v>1</v>
      </c>
      <c r="H49" s="253">
        <v>869.97</v>
      </c>
      <c r="I49" s="252">
        <v>414190</v>
      </c>
      <c r="J49" s="253">
        <v>902.55229962094586</v>
      </c>
      <c r="K49" s="544"/>
      <c r="L49" s="451">
        <v>1302</v>
      </c>
      <c r="M49" s="452">
        <v>725.51437019968944</v>
      </c>
      <c r="N49" s="453">
        <v>2188</v>
      </c>
      <c r="O49" s="454">
        <v>731.29449268738733</v>
      </c>
      <c r="P49" s="252">
        <v>0</v>
      </c>
      <c r="Q49" s="253">
        <v>0</v>
      </c>
      <c r="R49" s="252">
        <v>3490</v>
      </c>
      <c r="S49" s="253">
        <v>729.13812607449836</v>
      </c>
      <c r="W49" s="205"/>
      <c r="X49" s="198"/>
      <c r="Y49" s="205"/>
      <c r="Z49" s="198"/>
      <c r="AA49" s="205"/>
      <c r="AB49" s="198"/>
      <c r="AC49" s="205"/>
      <c r="AD49" s="198"/>
      <c r="AE49" s="205"/>
      <c r="AF49" s="198"/>
      <c r="AG49" s="205"/>
      <c r="AH49" s="198"/>
      <c r="AI49" s="205"/>
      <c r="AJ49" s="198"/>
      <c r="AK49" s="205"/>
      <c r="AL49" s="198"/>
    </row>
    <row r="50" spans="2:38" ht="14.25" customHeight="1">
      <c r="B50" s="251" t="s">
        <v>26</v>
      </c>
      <c r="C50" s="451">
        <v>47031</v>
      </c>
      <c r="D50" s="452">
        <v>483.15885862516222</v>
      </c>
      <c r="E50" s="453">
        <v>726184</v>
      </c>
      <c r="F50" s="454">
        <v>879.83215519758369</v>
      </c>
      <c r="G50" s="252">
        <v>6</v>
      </c>
      <c r="H50" s="253">
        <v>866.38</v>
      </c>
      <c r="I50" s="252">
        <v>773221</v>
      </c>
      <c r="J50" s="253">
        <v>855.70448338832239</v>
      </c>
      <c r="K50" s="544"/>
      <c r="L50" s="451">
        <v>623</v>
      </c>
      <c r="M50" s="452">
        <v>764.92261637238789</v>
      </c>
      <c r="N50" s="453">
        <v>1672</v>
      </c>
      <c r="O50" s="454">
        <v>752.75281698564606</v>
      </c>
      <c r="P50" s="252">
        <v>0</v>
      </c>
      <c r="Q50" s="253">
        <v>0</v>
      </c>
      <c r="R50" s="252">
        <v>2295</v>
      </c>
      <c r="S50" s="253">
        <v>756.0564270152496</v>
      </c>
      <c r="W50" s="205"/>
      <c r="X50" s="198"/>
      <c r="Y50" s="205"/>
      <c r="Z50" s="198"/>
      <c r="AA50" s="205"/>
      <c r="AB50" s="198"/>
      <c r="AC50" s="205"/>
      <c r="AD50" s="198"/>
      <c r="AE50" s="205"/>
      <c r="AF50" s="198"/>
      <c r="AG50" s="205"/>
      <c r="AH50" s="198"/>
      <c r="AI50" s="205"/>
      <c r="AJ50" s="198"/>
      <c r="AK50" s="205"/>
      <c r="AL50" s="198"/>
    </row>
    <row r="51" spans="2:38" ht="14.25" customHeight="1">
      <c r="B51" s="251" t="s">
        <v>5</v>
      </c>
      <c r="C51" s="451">
        <v>0</v>
      </c>
      <c r="D51" s="452">
        <v>0</v>
      </c>
      <c r="E51" s="453">
        <v>1</v>
      </c>
      <c r="F51" s="454">
        <v>1043.2</v>
      </c>
      <c r="G51" s="252">
        <v>0</v>
      </c>
      <c r="H51" s="253">
        <v>0</v>
      </c>
      <c r="I51" s="252">
        <v>1</v>
      </c>
      <c r="J51" s="253">
        <v>1043.2</v>
      </c>
      <c r="K51" s="544"/>
      <c r="L51" s="451">
        <v>0</v>
      </c>
      <c r="M51" s="452">
        <v>0</v>
      </c>
      <c r="N51" s="453">
        <v>0</v>
      </c>
      <c r="O51" s="454">
        <v>0</v>
      </c>
      <c r="P51" s="252">
        <v>0</v>
      </c>
      <c r="Q51" s="253">
        <v>0</v>
      </c>
      <c r="R51" s="252">
        <v>0</v>
      </c>
      <c r="S51" s="253">
        <v>0</v>
      </c>
      <c r="W51" s="205"/>
      <c r="X51" s="198"/>
      <c r="Y51" s="205"/>
      <c r="Z51" s="198"/>
      <c r="AA51" s="205"/>
      <c r="AB51" s="198"/>
      <c r="AC51" s="205"/>
      <c r="AD51" s="198"/>
      <c r="AE51" s="205"/>
      <c r="AF51" s="198"/>
      <c r="AG51" s="205"/>
      <c r="AH51" s="198"/>
      <c r="AI51" s="205"/>
      <c r="AJ51" s="198"/>
      <c r="AK51" s="205"/>
      <c r="AL51" s="198"/>
    </row>
    <row r="52" spans="2:38" ht="14.25" customHeight="1">
      <c r="B52" s="255" t="s">
        <v>6</v>
      </c>
      <c r="C52" s="256">
        <v>207442</v>
      </c>
      <c r="D52" s="257">
        <v>620.04455211577169</v>
      </c>
      <c r="E52" s="256">
        <v>2144875</v>
      </c>
      <c r="F52" s="257">
        <v>924.17285942071305</v>
      </c>
      <c r="G52" s="256">
        <v>9</v>
      </c>
      <c r="H52" s="257">
        <v>877.22777777777765</v>
      </c>
      <c r="I52" s="256">
        <v>2352326</v>
      </c>
      <c r="J52" s="257">
        <v>897.35284942648332</v>
      </c>
      <c r="K52" s="545"/>
      <c r="L52" s="256">
        <v>179498</v>
      </c>
      <c r="M52" s="257">
        <v>505.37127132335763</v>
      </c>
      <c r="N52" s="256">
        <v>162483</v>
      </c>
      <c r="O52" s="257">
        <v>499.2415855197163</v>
      </c>
      <c r="P52" s="256">
        <v>6</v>
      </c>
      <c r="Q52" s="257">
        <v>376.16666666666669</v>
      </c>
      <c r="R52" s="256">
        <v>341987</v>
      </c>
      <c r="S52" s="257">
        <v>502.45670157052785</v>
      </c>
      <c r="W52" s="205"/>
      <c r="X52" s="198"/>
      <c r="Y52" s="205"/>
      <c r="Z52" s="198"/>
      <c r="AA52" s="205"/>
      <c r="AB52" s="198"/>
      <c r="AC52" s="205"/>
      <c r="AD52" s="198"/>
      <c r="AE52" s="205"/>
      <c r="AF52" s="198"/>
      <c r="AG52" s="205"/>
      <c r="AH52" s="198"/>
      <c r="AI52" s="205"/>
      <c r="AJ52" s="198"/>
      <c r="AK52" s="205"/>
      <c r="AL52" s="198"/>
    </row>
    <row r="53" spans="2:38" ht="14.25" customHeight="1">
      <c r="B53" s="258" t="s">
        <v>27</v>
      </c>
      <c r="C53" s="252">
        <v>73.902049729562961</v>
      </c>
      <c r="D53" s="252" t="s">
        <v>219</v>
      </c>
      <c r="E53" s="252">
        <v>78.511115338243641</v>
      </c>
      <c r="F53" s="252" t="s">
        <v>219</v>
      </c>
      <c r="G53" s="252">
        <v>83.444444444444443</v>
      </c>
      <c r="H53" s="252" t="s">
        <v>219</v>
      </c>
      <c r="I53" s="252">
        <v>78.104679412921257</v>
      </c>
      <c r="J53" s="252" t="s">
        <v>219</v>
      </c>
      <c r="K53" s="546"/>
      <c r="L53" s="252">
        <v>35.580312872566829</v>
      </c>
      <c r="M53" s="252" t="s">
        <v>219</v>
      </c>
      <c r="N53" s="252">
        <v>34.904426924662886</v>
      </c>
      <c r="O53" s="252" t="s">
        <v>219</v>
      </c>
      <c r="P53" s="252">
        <v>24.833333333333332</v>
      </c>
      <c r="Q53" s="252" t="s">
        <v>219</v>
      </c>
      <c r="R53" s="252">
        <v>35.259001073140205</v>
      </c>
      <c r="S53" s="252" t="s">
        <v>219</v>
      </c>
      <c r="W53" s="205"/>
      <c r="X53" s="198"/>
      <c r="Y53" s="205"/>
      <c r="Z53" s="198"/>
      <c r="AA53" s="205"/>
      <c r="AB53" s="198"/>
      <c r="AC53" s="205"/>
      <c r="AD53" s="198"/>
      <c r="AE53" s="205"/>
      <c r="AF53" s="198"/>
      <c r="AG53" s="205"/>
      <c r="AH53" s="198"/>
      <c r="AI53" s="205"/>
      <c r="AJ53" s="198"/>
      <c r="AK53" s="205"/>
      <c r="AL53" s="198"/>
    </row>
    <row r="54" spans="2:38" ht="14.25" customHeight="1">
      <c r="B54" s="247"/>
      <c r="C54" s="259"/>
      <c r="D54" s="260"/>
      <c r="E54" s="261"/>
      <c r="F54" s="261"/>
      <c r="G54" s="259"/>
      <c r="H54" s="261"/>
      <c r="I54" s="259"/>
      <c r="J54" s="261"/>
      <c r="K54" s="547"/>
      <c r="L54" s="259"/>
      <c r="M54" s="260"/>
      <c r="N54" s="259"/>
      <c r="O54" s="260"/>
      <c r="P54" s="259"/>
      <c r="Q54" s="260"/>
      <c r="R54" s="259"/>
      <c r="S54" s="260"/>
      <c r="W54" s="196"/>
      <c r="X54" s="195"/>
      <c r="Y54" s="196"/>
      <c r="Z54" s="195"/>
      <c r="AA54" s="196"/>
      <c r="AB54" s="195"/>
      <c r="AC54" s="196"/>
      <c r="AD54" s="195"/>
      <c r="AE54" s="196"/>
      <c r="AF54" s="195"/>
      <c r="AG54" s="196"/>
      <c r="AH54" s="195"/>
      <c r="AI54" s="196"/>
      <c r="AJ54" s="195"/>
      <c r="AK54" s="196"/>
      <c r="AL54" s="195"/>
    </row>
    <row r="55" spans="2:38" ht="14.25" customHeight="1">
      <c r="B55" s="490" t="s">
        <v>0</v>
      </c>
      <c r="C55" s="549" t="s">
        <v>1</v>
      </c>
      <c r="D55" s="549"/>
      <c r="E55" s="549"/>
      <c r="F55" s="549"/>
      <c r="G55" s="549"/>
      <c r="H55" s="549"/>
      <c r="I55" s="549"/>
      <c r="J55" s="549"/>
      <c r="K55" s="542"/>
      <c r="L55" s="550" t="s">
        <v>2</v>
      </c>
      <c r="M55" s="550"/>
      <c r="N55" s="550"/>
      <c r="O55" s="550"/>
      <c r="P55" s="550"/>
      <c r="Q55" s="550"/>
      <c r="R55" s="550"/>
      <c r="S55" s="550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  <c r="AH55" s="205"/>
      <c r="AI55" s="205"/>
      <c r="AJ55" s="205"/>
      <c r="AK55" s="205"/>
      <c r="AL55" s="205"/>
    </row>
    <row r="56" spans="2:38" ht="14.25" customHeight="1">
      <c r="B56" s="490"/>
      <c r="C56" s="492" t="s">
        <v>3</v>
      </c>
      <c r="D56" s="492"/>
      <c r="E56" s="493" t="s">
        <v>4</v>
      </c>
      <c r="F56" s="493"/>
      <c r="G56" s="491" t="s">
        <v>5</v>
      </c>
      <c r="H56" s="491"/>
      <c r="I56" s="491" t="s">
        <v>6</v>
      </c>
      <c r="J56" s="491"/>
      <c r="K56" s="542"/>
      <c r="L56" s="492" t="s">
        <v>3</v>
      </c>
      <c r="M56" s="492"/>
      <c r="N56" s="493" t="s">
        <v>4</v>
      </c>
      <c r="O56" s="493"/>
      <c r="P56" s="491" t="s">
        <v>5</v>
      </c>
      <c r="Q56" s="491"/>
      <c r="R56" s="491" t="s">
        <v>6</v>
      </c>
      <c r="S56" s="491"/>
    </row>
    <row r="57" spans="2:38" ht="14.25" customHeight="1">
      <c r="B57" s="490"/>
      <c r="C57" s="248" t="s">
        <v>7</v>
      </c>
      <c r="D57" s="249" t="s">
        <v>8</v>
      </c>
      <c r="E57" s="250" t="s">
        <v>7</v>
      </c>
      <c r="F57" s="250" t="s">
        <v>8</v>
      </c>
      <c r="G57" s="248" t="s">
        <v>7</v>
      </c>
      <c r="H57" s="250" t="s">
        <v>8</v>
      </c>
      <c r="I57" s="248" t="s">
        <v>7</v>
      </c>
      <c r="J57" s="250" t="s">
        <v>8</v>
      </c>
      <c r="K57" s="543"/>
      <c r="L57" s="248" t="s">
        <v>7</v>
      </c>
      <c r="M57" s="249" t="s">
        <v>8</v>
      </c>
      <c r="N57" s="250" t="s">
        <v>7</v>
      </c>
      <c r="O57" s="250" t="s">
        <v>8</v>
      </c>
      <c r="P57" s="248" t="s">
        <v>7</v>
      </c>
      <c r="Q57" s="250" t="s">
        <v>8</v>
      </c>
      <c r="R57" s="248" t="s">
        <v>7</v>
      </c>
      <c r="S57" s="250" t="s">
        <v>8</v>
      </c>
    </row>
    <row r="58" spans="2:38" ht="14.25" customHeight="1">
      <c r="B58" s="251" t="s">
        <v>9</v>
      </c>
      <c r="C58" s="451">
        <v>1</v>
      </c>
      <c r="D58" s="452">
        <v>357.05</v>
      </c>
      <c r="E58" s="453">
        <v>0</v>
      </c>
      <c r="F58" s="454">
        <v>0</v>
      </c>
      <c r="G58" s="252">
        <v>0</v>
      </c>
      <c r="H58" s="253">
        <v>0</v>
      </c>
      <c r="I58" s="252">
        <v>1</v>
      </c>
      <c r="J58" s="253">
        <v>357.05</v>
      </c>
      <c r="K58" s="544"/>
      <c r="L58" s="451">
        <v>1169</v>
      </c>
      <c r="M58" s="452">
        <v>359.21178785286577</v>
      </c>
      <c r="N58" s="453">
        <v>1162</v>
      </c>
      <c r="O58" s="454">
        <v>356.15782271944943</v>
      </c>
      <c r="P58" s="252">
        <v>0</v>
      </c>
      <c r="Q58" s="253">
        <v>0</v>
      </c>
      <c r="R58" s="252">
        <v>2331</v>
      </c>
      <c r="S58" s="253">
        <v>357.68939081939095</v>
      </c>
    </row>
    <row r="59" spans="2:38" ht="14.25" customHeight="1">
      <c r="B59" s="254" t="s">
        <v>10</v>
      </c>
      <c r="C59" s="451">
        <v>0</v>
      </c>
      <c r="D59" s="452">
        <v>0</v>
      </c>
      <c r="E59" s="453">
        <v>0</v>
      </c>
      <c r="F59" s="454">
        <v>0</v>
      </c>
      <c r="G59" s="252">
        <v>0</v>
      </c>
      <c r="H59" s="253">
        <v>0</v>
      </c>
      <c r="I59" s="252">
        <v>0</v>
      </c>
      <c r="J59" s="253">
        <v>0</v>
      </c>
      <c r="K59" s="544"/>
      <c r="L59" s="451">
        <v>5581</v>
      </c>
      <c r="M59" s="452">
        <v>358.44207131338408</v>
      </c>
      <c r="N59" s="453">
        <v>5253</v>
      </c>
      <c r="O59" s="454">
        <v>358.36254140490996</v>
      </c>
      <c r="P59" s="252">
        <v>0</v>
      </c>
      <c r="Q59" s="253">
        <v>0</v>
      </c>
      <c r="R59" s="252">
        <v>10834</v>
      </c>
      <c r="S59" s="253">
        <v>358.40351024552228</v>
      </c>
    </row>
    <row r="60" spans="2:38" ht="14.25" customHeight="1">
      <c r="B60" s="251" t="s">
        <v>11</v>
      </c>
      <c r="C60" s="451">
        <v>7</v>
      </c>
      <c r="D60" s="452">
        <v>406.8314285714286</v>
      </c>
      <c r="E60" s="453">
        <v>6</v>
      </c>
      <c r="F60" s="454">
        <v>346.26500000000004</v>
      </c>
      <c r="G60" s="252">
        <v>0</v>
      </c>
      <c r="H60" s="253">
        <v>0</v>
      </c>
      <c r="I60" s="252">
        <v>13</v>
      </c>
      <c r="J60" s="253">
        <v>378.87769230769231</v>
      </c>
      <c r="K60" s="544"/>
      <c r="L60" s="451">
        <v>14260</v>
      </c>
      <c r="M60" s="452">
        <v>363.01465217391308</v>
      </c>
      <c r="N60" s="453">
        <v>13786</v>
      </c>
      <c r="O60" s="454">
        <v>361.01445379370335</v>
      </c>
      <c r="P60" s="252">
        <v>0</v>
      </c>
      <c r="Q60" s="253">
        <v>0</v>
      </c>
      <c r="R60" s="252">
        <v>28046</v>
      </c>
      <c r="S60" s="253">
        <v>362.03145546601996</v>
      </c>
      <c r="W60" s="205"/>
      <c r="X60" s="198"/>
      <c r="Y60" s="205"/>
      <c r="Z60" s="198"/>
      <c r="AA60" s="205"/>
      <c r="AB60" s="198"/>
      <c r="AC60" s="205"/>
      <c r="AD60" s="198"/>
      <c r="AE60" s="205"/>
      <c r="AF60" s="198"/>
      <c r="AG60" s="205"/>
      <c r="AH60" s="198"/>
      <c r="AI60" s="205"/>
      <c r="AJ60" s="198"/>
      <c r="AK60" s="205"/>
      <c r="AL60" s="198"/>
    </row>
    <row r="61" spans="2:38" ht="14.25" customHeight="1">
      <c r="B61" s="251" t="s">
        <v>12</v>
      </c>
      <c r="C61" s="451">
        <v>18</v>
      </c>
      <c r="D61" s="452">
        <v>300.42833333333334</v>
      </c>
      <c r="E61" s="453">
        <v>19</v>
      </c>
      <c r="F61" s="454">
        <v>374.08684210526309</v>
      </c>
      <c r="G61" s="252">
        <v>0</v>
      </c>
      <c r="H61" s="253">
        <v>0</v>
      </c>
      <c r="I61" s="252">
        <v>37</v>
      </c>
      <c r="J61" s="253">
        <v>338.25297297297294</v>
      </c>
      <c r="K61" s="544"/>
      <c r="L61" s="451">
        <v>30625</v>
      </c>
      <c r="M61" s="452">
        <v>366.23667624489968</v>
      </c>
      <c r="N61" s="453">
        <v>29233</v>
      </c>
      <c r="O61" s="454">
        <v>363.48208770909702</v>
      </c>
      <c r="P61" s="252">
        <v>4</v>
      </c>
      <c r="Q61" s="253">
        <v>275.29500000000002</v>
      </c>
      <c r="R61" s="252">
        <v>59862</v>
      </c>
      <c r="S61" s="253">
        <v>364.88542414219518</v>
      </c>
      <c r="W61" s="205"/>
      <c r="X61" s="198"/>
      <c r="Y61" s="205"/>
      <c r="Z61" s="198"/>
      <c r="AA61" s="205"/>
      <c r="AB61" s="198"/>
      <c r="AC61" s="205"/>
      <c r="AD61" s="198"/>
      <c r="AE61" s="205"/>
      <c r="AF61" s="198"/>
      <c r="AG61" s="205"/>
      <c r="AH61" s="198"/>
      <c r="AI61" s="205"/>
      <c r="AJ61" s="198"/>
      <c r="AK61" s="205"/>
      <c r="AL61" s="198"/>
    </row>
    <row r="62" spans="2:38" ht="14.25" customHeight="1">
      <c r="B62" s="251" t="s">
        <v>13</v>
      </c>
      <c r="C62" s="451">
        <v>13</v>
      </c>
      <c r="D62" s="452">
        <v>408.21769230769229</v>
      </c>
      <c r="E62" s="453">
        <v>14</v>
      </c>
      <c r="F62" s="454">
        <v>394.94071428571431</v>
      </c>
      <c r="G62" s="252">
        <v>0</v>
      </c>
      <c r="H62" s="253">
        <v>0</v>
      </c>
      <c r="I62" s="252">
        <v>27</v>
      </c>
      <c r="J62" s="253">
        <v>401.33333333333331</v>
      </c>
      <c r="K62" s="544"/>
      <c r="L62" s="451">
        <v>45332</v>
      </c>
      <c r="M62" s="452">
        <v>377.87563354804649</v>
      </c>
      <c r="N62" s="453">
        <v>45730</v>
      </c>
      <c r="O62" s="454">
        <v>375.40057752022864</v>
      </c>
      <c r="P62" s="252">
        <v>1</v>
      </c>
      <c r="Q62" s="253">
        <v>701.56</v>
      </c>
      <c r="R62" s="252">
        <v>91063</v>
      </c>
      <c r="S62" s="253">
        <v>376.63626489353635</v>
      </c>
      <c r="W62" s="205"/>
      <c r="X62" s="198"/>
      <c r="Y62" s="205"/>
      <c r="Z62" s="198"/>
      <c r="AA62" s="205"/>
      <c r="AB62" s="198"/>
      <c r="AC62" s="205"/>
      <c r="AD62" s="198"/>
      <c r="AE62" s="205"/>
      <c r="AF62" s="198"/>
      <c r="AG62" s="205"/>
      <c r="AH62" s="198"/>
      <c r="AI62" s="205"/>
      <c r="AJ62" s="198"/>
      <c r="AK62" s="205"/>
      <c r="AL62" s="198"/>
    </row>
    <row r="63" spans="2:38" ht="14.25" customHeight="1">
      <c r="B63" s="251" t="s">
        <v>14</v>
      </c>
      <c r="C63" s="451">
        <v>103</v>
      </c>
      <c r="D63" s="452">
        <v>323.43097087378646</v>
      </c>
      <c r="E63" s="453">
        <v>90</v>
      </c>
      <c r="F63" s="454">
        <v>325.73866666666675</v>
      </c>
      <c r="G63" s="252">
        <v>0</v>
      </c>
      <c r="H63" s="253">
        <v>0</v>
      </c>
      <c r="I63" s="252">
        <v>193</v>
      </c>
      <c r="J63" s="253">
        <v>324.50709844559589</v>
      </c>
      <c r="K63" s="544"/>
      <c r="L63" s="451">
        <v>4461</v>
      </c>
      <c r="M63" s="452">
        <v>628.65352387357109</v>
      </c>
      <c r="N63" s="453">
        <v>3534</v>
      </c>
      <c r="O63" s="454">
        <v>562.61418788907758</v>
      </c>
      <c r="P63" s="252">
        <v>0</v>
      </c>
      <c r="Q63" s="253">
        <v>0</v>
      </c>
      <c r="R63" s="252">
        <v>7995</v>
      </c>
      <c r="S63" s="253">
        <v>599.46240275171999</v>
      </c>
      <c r="W63" s="205"/>
      <c r="X63" s="198"/>
      <c r="Y63" s="205"/>
      <c r="Z63" s="198"/>
      <c r="AA63" s="205"/>
      <c r="AB63" s="198"/>
      <c r="AC63" s="205"/>
      <c r="AD63" s="198"/>
      <c r="AE63" s="205"/>
      <c r="AF63" s="198"/>
      <c r="AG63" s="205"/>
      <c r="AH63" s="198"/>
      <c r="AI63" s="205"/>
      <c r="AJ63" s="198"/>
      <c r="AK63" s="205"/>
      <c r="AL63" s="198"/>
    </row>
    <row r="64" spans="2:38" ht="14.25" customHeight="1">
      <c r="B64" s="251" t="s">
        <v>15</v>
      </c>
      <c r="C64" s="451">
        <v>81</v>
      </c>
      <c r="D64" s="452">
        <v>318.51666666666677</v>
      </c>
      <c r="E64" s="453">
        <v>78</v>
      </c>
      <c r="F64" s="454">
        <v>327.77333333333331</v>
      </c>
      <c r="G64" s="252">
        <v>0</v>
      </c>
      <c r="H64" s="253">
        <v>0</v>
      </c>
      <c r="I64" s="252">
        <v>159</v>
      </c>
      <c r="J64" s="253">
        <v>323.05767295597491</v>
      </c>
      <c r="K64" s="544"/>
      <c r="L64" s="451">
        <v>8172</v>
      </c>
      <c r="M64" s="452">
        <v>822.50983847283214</v>
      </c>
      <c r="N64" s="453">
        <v>5446</v>
      </c>
      <c r="O64" s="454">
        <v>770.23894601542452</v>
      </c>
      <c r="P64" s="252">
        <v>0</v>
      </c>
      <c r="Q64" s="253">
        <v>0</v>
      </c>
      <c r="R64" s="252">
        <v>13618</v>
      </c>
      <c r="S64" s="253">
        <v>801.60608753120766</v>
      </c>
      <c r="W64" s="205"/>
      <c r="X64" s="198"/>
      <c r="Y64" s="205"/>
      <c r="Z64" s="198"/>
      <c r="AA64" s="205"/>
      <c r="AB64" s="198"/>
      <c r="AC64" s="205"/>
      <c r="AD64" s="198"/>
      <c r="AE64" s="205"/>
      <c r="AF64" s="198"/>
      <c r="AG64" s="205"/>
      <c r="AH64" s="198"/>
      <c r="AI64" s="205"/>
      <c r="AJ64" s="198"/>
      <c r="AK64" s="205"/>
      <c r="AL64" s="198"/>
    </row>
    <row r="65" spans="2:38" ht="14.25" customHeight="1">
      <c r="B65" s="251" t="s">
        <v>16</v>
      </c>
      <c r="C65" s="451">
        <v>83</v>
      </c>
      <c r="D65" s="452">
        <v>335.6132530120484</v>
      </c>
      <c r="E65" s="453">
        <v>71</v>
      </c>
      <c r="F65" s="454">
        <v>337.24619718309862</v>
      </c>
      <c r="G65" s="252">
        <v>0</v>
      </c>
      <c r="H65" s="253">
        <v>0</v>
      </c>
      <c r="I65" s="252">
        <v>154</v>
      </c>
      <c r="J65" s="253">
        <v>336.36610389610399</v>
      </c>
      <c r="K65" s="544"/>
      <c r="L65" s="451">
        <v>20843</v>
      </c>
      <c r="M65" s="452">
        <v>913.48509139759051</v>
      </c>
      <c r="N65" s="453">
        <v>14641</v>
      </c>
      <c r="O65" s="454">
        <v>875.2027750836686</v>
      </c>
      <c r="P65" s="252">
        <v>0</v>
      </c>
      <c r="Q65" s="253">
        <v>0</v>
      </c>
      <c r="R65" s="252">
        <v>35484</v>
      </c>
      <c r="S65" s="253">
        <v>897.68948230188175</v>
      </c>
      <c r="W65" s="205"/>
      <c r="X65" s="198"/>
      <c r="Y65" s="205"/>
      <c r="Z65" s="198"/>
      <c r="AA65" s="205"/>
      <c r="AB65" s="198"/>
      <c r="AC65" s="205"/>
      <c r="AD65" s="198"/>
      <c r="AE65" s="205"/>
      <c r="AF65" s="198"/>
      <c r="AG65" s="205"/>
      <c r="AH65" s="198"/>
      <c r="AI65" s="205"/>
      <c r="AJ65" s="198"/>
      <c r="AK65" s="205"/>
      <c r="AL65" s="198"/>
    </row>
    <row r="66" spans="2:38" ht="14.25" customHeight="1">
      <c r="B66" s="251" t="s">
        <v>17</v>
      </c>
      <c r="C66" s="451">
        <v>126</v>
      </c>
      <c r="D66" s="452">
        <v>335.10277777777782</v>
      </c>
      <c r="E66" s="453">
        <v>125</v>
      </c>
      <c r="F66" s="454">
        <v>350.37776000000019</v>
      </c>
      <c r="G66" s="252">
        <v>0</v>
      </c>
      <c r="H66" s="253">
        <v>0</v>
      </c>
      <c r="I66" s="252">
        <v>251</v>
      </c>
      <c r="J66" s="253">
        <v>342.70984063745033</v>
      </c>
      <c r="K66" s="544"/>
      <c r="L66" s="451">
        <v>45365</v>
      </c>
      <c r="M66" s="452">
        <v>986.68333494985188</v>
      </c>
      <c r="N66" s="453">
        <v>35566</v>
      </c>
      <c r="O66" s="454">
        <v>936.7619856042287</v>
      </c>
      <c r="P66" s="252">
        <v>0</v>
      </c>
      <c r="Q66" s="253">
        <v>0</v>
      </c>
      <c r="R66" s="252">
        <v>80931</v>
      </c>
      <c r="S66" s="253">
        <v>964.74486006598249</v>
      </c>
      <c r="W66" s="205"/>
      <c r="X66" s="198"/>
      <c r="Y66" s="205"/>
      <c r="Z66" s="198"/>
      <c r="AA66" s="205"/>
      <c r="AB66" s="198"/>
      <c r="AC66" s="205"/>
      <c r="AD66" s="198"/>
      <c r="AE66" s="205"/>
      <c r="AF66" s="198"/>
      <c r="AG66" s="205"/>
      <c r="AH66" s="198"/>
      <c r="AI66" s="205"/>
      <c r="AJ66" s="198"/>
      <c r="AK66" s="205"/>
      <c r="AL66" s="198"/>
    </row>
    <row r="67" spans="2:38" ht="14.25" customHeight="1">
      <c r="B67" s="251" t="s">
        <v>18</v>
      </c>
      <c r="C67" s="451">
        <v>521</v>
      </c>
      <c r="D67" s="452">
        <v>643.06147792706406</v>
      </c>
      <c r="E67" s="453">
        <v>569</v>
      </c>
      <c r="F67" s="454">
        <v>637.26978910369121</v>
      </c>
      <c r="G67" s="252">
        <v>0</v>
      </c>
      <c r="H67" s="253">
        <v>0</v>
      </c>
      <c r="I67" s="252">
        <v>1090</v>
      </c>
      <c r="J67" s="253">
        <v>640.03811009174376</v>
      </c>
      <c r="K67" s="544"/>
      <c r="L67" s="451">
        <v>84464</v>
      </c>
      <c r="M67" s="452">
        <v>1029.6765957094149</v>
      </c>
      <c r="N67" s="453">
        <v>69437</v>
      </c>
      <c r="O67" s="454">
        <v>960.06457047395429</v>
      </c>
      <c r="P67" s="252">
        <v>0</v>
      </c>
      <c r="Q67" s="253">
        <v>0</v>
      </c>
      <c r="R67" s="252">
        <v>153901</v>
      </c>
      <c r="S67" s="253">
        <v>998.26906621789317</v>
      </c>
      <c r="W67" s="205"/>
      <c r="X67" s="198"/>
      <c r="Y67" s="205"/>
      <c r="Z67" s="198"/>
      <c r="AA67" s="205"/>
      <c r="AB67" s="198"/>
      <c r="AC67" s="205"/>
      <c r="AD67" s="198"/>
      <c r="AE67" s="205"/>
      <c r="AF67" s="198"/>
      <c r="AG67" s="205"/>
      <c r="AH67" s="198"/>
      <c r="AI67" s="205"/>
      <c r="AJ67" s="198"/>
      <c r="AK67" s="205"/>
      <c r="AL67" s="198"/>
    </row>
    <row r="68" spans="2:38" ht="14.25" customHeight="1">
      <c r="B68" s="251" t="s">
        <v>19</v>
      </c>
      <c r="C68" s="451">
        <v>2230</v>
      </c>
      <c r="D68" s="452">
        <v>692.80704932735352</v>
      </c>
      <c r="E68" s="453">
        <v>2270</v>
      </c>
      <c r="F68" s="454">
        <v>719.06934801762065</v>
      </c>
      <c r="G68" s="252">
        <v>0</v>
      </c>
      <c r="H68" s="253">
        <v>0</v>
      </c>
      <c r="I68" s="252">
        <v>4500</v>
      </c>
      <c r="J68" s="253">
        <v>706.05491999999936</v>
      </c>
      <c r="K68" s="544"/>
      <c r="L68" s="451">
        <v>125224</v>
      </c>
      <c r="M68" s="452">
        <v>1042.1689289593016</v>
      </c>
      <c r="N68" s="453">
        <v>112689</v>
      </c>
      <c r="O68" s="454">
        <v>953.70812519411834</v>
      </c>
      <c r="P68" s="252">
        <v>0</v>
      </c>
      <c r="Q68" s="253">
        <v>0</v>
      </c>
      <c r="R68" s="252">
        <v>237913</v>
      </c>
      <c r="S68" s="253">
        <v>1000.2689087187315</v>
      </c>
      <c r="W68" s="205"/>
      <c r="X68" s="198"/>
      <c r="Y68" s="205"/>
      <c r="Z68" s="198"/>
      <c r="AA68" s="205"/>
      <c r="AB68" s="198"/>
      <c r="AC68" s="205"/>
      <c r="AD68" s="198"/>
      <c r="AE68" s="205"/>
      <c r="AF68" s="198"/>
      <c r="AG68" s="205"/>
      <c r="AH68" s="198"/>
      <c r="AI68" s="205"/>
      <c r="AJ68" s="198"/>
      <c r="AK68" s="205"/>
      <c r="AL68" s="198"/>
    </row>
    <row r="69" spans="2:38" ht="14.25" customHeight="1">
      <c r="B69" s="251" t="s">
        <v>20</v>
      </c>
      <c r="C69" s="451">
        <v>4200</v>
      </c>
      <c r="D69" s="452">
        <v>719.61264999999912</v>
      </c>
      <c r="E69" s="453">
        <v>4743</v>
      </c>
      <c r="F69" s="454">
        <v>745.14707569049051</v>
      </c>
      <c r="G69" s="252">
        <v>0</v>
      </c>
      <c r="H69" s="253">
        <v>0</v>
      </c>
      <c r="I69" s="252">
        <v>8943</v>
      </c>
      <c r="J69" s="253">
        <v>733.15506094151772</v>
      </c>
      <c r="K69" s="544"/>
      <c r="L69" s="451">
        <v>191604</v>
      </c>
      <c r="M69" s="452">
        <v>1234.9933240433397</v>
      </c>
      <c r="N69" s="453">
        <v>179025</v>
      </c>
      <c r="O69" s="454">
        <v>988.70753397570149</v>
      </c>
      <c r="P69" s="252">
        <v>1</v>
      </c>
      <c r="Q69" s="253">
        <v>454.26</v>
      </c>
      <c r="R69" s="252">
        <v>370630</v>
      </c>
      <c r="S69" s="253">
        <v>1116.0280640800797</v>
      </c>
      <c r="W69" s="205"/>
      <c r="X69" s="198"/>
      <c r="Y69" s="205"/>
      <c r="Z69" s="198"/>
      <c r="AA69" s="205"/>
      <c r="AB69" s="198"/>
      <c r="AC69" s="205"/>
      <c r="AD69" s="198"/>
      <c r="AE69" s="205"/>
      <c r="AF69" s="198"/>
      <c r="AG69" s="205"/>
      <c r="AH69" s="198"/>
      <c r="AI69" s="205"/>
      <c r="AJ69" s="198"/>
      <c r="AK69" s="205"/>
      <c r="AL69" s="198"/>
    </row>
    <row r="70" spans="2:38" ht="14.25" customHeight="1">
      <c r="B70" s="251" t="s">
        <v>21</v>
      </c>
      <c r="C70" s="451">
        <v>4105</v>
      </c>
      <c r="D70" s="452">
        <v>725.79879658952416</v>
      </c>
      <c r="E70" s="453">
        <v>5598</v>
      </c>
      <c r="F70" s="454">
        <v>778.82379599857052</v>
      </c>
      <c r="G70" s="252">
        <v>0</v>
      </c>
      <c r="H70" s="253">
        <v>0</v>
      </c>
      <c r="I70" s="252">
        <v>9703</v>
      </c>
      <c r="J70" s="253">
        <v>756.39077295681693</v>
      </c>
      <c r="K70" s="544"/>
      <c r="L70" s="451">
        <v>395007</v>
      </c>
      <c r="M70" s="452">
        <v>1573.2653712719011</v>
      </c>
      <c r="N70" s="453">
        <v>319982</v>
      </c>
      <c r="O70" s="454">
        <v>1146.7125099849359</v>
      </c>
      <c r="P70" s="252">
        <v>0</v>
      </c>
      <c r="Q70" s="253">
        <v>0</v>
      </c>
      <c r="R70" s="252">
        <v>714989</v>
      </c>
      <c r="S70" s="253">
        <v>1382.3683957095839</v>
      </c>
      <c r="W70" s="205"/>
      <c r="X70" s="198"/>
      <c r="Y70" s="205"/>
      <c r="Z70" s="198"/>
      <c r="AA70" s="205"/>
      <c r="AB70" s="198"/>
      <c r="AC70" s="205"/>
      <c r="AD70" s="198"/>
      <c r="AE70" s="205"/>
      <c r="AF70" s="198"/>
      <c r="AG70" s="205"/>
      <c r="AH70" s="198"/>
      <c r="AI70" s="205"/>
      <c r="AJ70" s="198"/>
      <c r="AK70" s="205"/>
      <c r="AL70" s="198"/>
    </row>
    <row r="71" spans="2:38" ht="14.25" customHeight="1">
      <c r="B71" s="251" t="s">
        <v>22</v>
      </c>
      <c r="C71" s="451">
        <v>2082</v>
      </c>
      <c r="D71" s="452">
        <v>792.1262103746418</v>
      </c>
      <c r="E71" s="453">
        <v>4238</v>
      </c>
      <c r="F71" s="454">
        <v>853.71267107126369</v>
      </c>
      <c r="G71" s="252">
        <v>0</v>
      </c>
      <c r="H71" s="253">
        <v>0</v>
      </c>
      <c r="I71" s="252">
        <v>6320</v>
      </c>
      <c r="J71" s="253">
        <v>833.42421993671201</v>
      </c>
      <c r="K71" s="544"/>
      <c r="L71" s="451">
        <v>1016037</v>
      </c>
      <c r="M71" s="452">
        <v>1681.8828130471622</v>
      </c>
      <c r="N71" s="453">
        <v>897534</v>
      </c>
      <c r="O71" s="454">
        <v>1306.7062823915317</v>
      </c>
      <c r="P71" s="252">
        <v>1</v>
      </c>
      <c r="Q71" s="253">
        <v>1056.5899999999999</v>
      </c>
      <c r="R71" s="252">
        <v>1913572</v>
      </c>
      <c r="S71" s="253">
        <v>1505.9112177487968</v>
      </c>
      <c r="W71" s="205"/>
      <c r="X71" s="198"/>
      <c r="Y71" s="205"/>
      <c r="Z71" s="198"/>
      <c r="AA71" s="205"/>
      <c r="AB71" s="198"/>
      <c r="AC71" s="205"/>
      <c r="AD71" s="198"/>
      <c r="AE71" s="205"/>
      <c r="AF71" s="198"/>
      <c r="AG71" s="205"/>
      <c r="AH71" s="198"/>
      <c r="AI71" s="205"/>
      <c r="AJ71" s="198"/>
      <c r="AK71" s="205"/>
      <c r="AL71" s="198"/>
    </row>
    <row r="72" spans="2:38" ht="14.25" customHeight="1">
      <c r="B72" s="251" t="s">
        <v>23</v>
      </c>
      <c r="C72" s="451">
        <v>1174</v>
      </c>
      <c r="D72" s="452">
        <v>757.69112436115552</v>
      </c>
      <c r="E72" s="453">
        <v>3418</v>
      </c>
      <c r="F72" s="454">
        <v>803.88563487419844</v>
      </c>
      <c r="G72" s="252">
        <v>0</v>
      </c>
      <c r="H72" s="253">
        <v>0</v>
      </c>
      <c r="I72" s="252">
        <v>4592</v>
      </c>
      <c r="J72" s="253">
        <v>792.07545296167405</v>
      </c>
      <c r="K72" s="544"/>
      <c r="L72" s="451">
        <v>932652</v>
      </c>
      <c r="M72" s="452">
        <v>1691.3277283381133</v>
      </c>
      <c r="N72" s="453">
        <v>891261</v>
      </c>
      <c r="O72" s="454">
        <v>1183.4488754135957</v>
      </c>
      <c r="P72" s="252">
        <v>0</v>
      </c>
      <c r="Q72" s="253">
        <v>0</v>
      </c>
      <c r="R72" s="252">
        <v>1823913</v>
      </c>
      <c r="S72" s="253">
        <v>1443.151080473682</v>
      </c>
      <c r="W72" s="205"/>
      <c r="X72" s="198"/>
      <c r="Y72" s="205"/>
      <c r="Z72" s="198"/>
      <c r="AA72" s="205"/>
      <c r="AB72" s="198"/>
      <c r="AC72" s="205"/>
      <c r="AD72" s="198"/>
      <c r="AE72" s="205"/>
      <c r="AF72" s="198"/>
      <c r="AG72" s="205"/>
      <c r="AH72" s="198"/>
      <c r="AI72" s="205"/>
      <c r="AJ72" s="198"/>
      <c r="AK72" s="205"/>
      <c r="AL72" s="198"/>
    </row>
    <row r="73" spans="2:38" ht="14.25" customHeight="1">
      <c r="B73" s="251" t="s">
        <v>24</v>
      </c>
      <c r="C73" s="451">
        <v>680</v>
      </c>
      <c r="D73" s="452">
        <v>712.55654411764476</v>
      </c>
      <c r="E73" s="453">
        <v>3099</v>
      </c>
      <c r="F73" s="454">
        <v>757.57648273636983</v>
      </c>
      <c r="G73" s="252">
        <v>0</v>
      </c>
      <c r="H73" s="253">
        <v>0</v>
      </c>
      <c r="I73" s="252">
        <v>3779</v>
      </c>
      <c r="J73" s="253">
        <v>749.47551468642723</v>
      </c>
      <c r="K73" s="544"/>
      <c r="L73" s="451">
        <v>808402</v>
      </c>
      <c r="M73" s="452">
        <v>1638.6497772148014</v>
      </c>
      <c r="N73" s="453">
        <v>864914</v>
      </c>
      <c r="O73" s="454">
        <v>1014.8356662743354</v>
      </c>
      <c r="P73" s="252">
        <v>3</v>
      </c>
      <c r="Q73" s="253">
        <v>1125.7566666666667</v>
      </c>
      <c r="R73" s="252">
        <v>1673319</v>
      </c>
      <c r="S73" s="253">
        <v>1316.2085113059736</v>
      </c>
      <c r="T73" s="40"/>
      <c r="W73" s="205"/>
      <c r="X73" s="198"/>
      <c r="Y73" s="205"/>
      <c r="Z73" s="198"/>
      <c r="AA73" s="205"/>
      <c r="AB73" s="198"/>
      <c r="AC73" s="205"/>
      <c r="AD73" s="198"/>
      <c r="AE73" s="205"/>
      <c r="AF73" s="198"/>
      <c r="AG73" s="205"/>
      <c r="AH73" s="198"/>
      <c r="AI73" s="205"/>
      <c r="AJ73" s="198"/>
      <c r="AK73" s="205"/>
      <c r="AL73" s="198"/>
    </row>
    <row r="74" spans="2:38" ht="14.25" customHeight="1">
      <c r="B74" s="251" t="s">
        <v>25</v>
      </c>
      <c r="C74" s="451">
        <v>307</v>
      </c>
      <c r="D74" s="452">
        <v>665.60081433224866</v>
      </c>
      <c r="E74" s="453">
        <v>2292</v>
      </c>
      <c r="F74" s="454">
        <v>734.26320680628464</v>
      </c>
      <c r="G74" s="252">
        <v>0</v>
      </c>
      <c r="H74" s="253">
        <v>0</v>
      </c>
      <c r="I74" s="252">
        <v>2599</v>
      </c>
      <c r="J74" s="253">
        <v>726.15264332435743</v>
      </c>
      <c r="K74" s="544"/>
      <c r="L74" s="451">
        <v>556915</v>
      </c>
      <c r="M74" s="452">
        <v>1479.9219730838624</v>
      </c>
      <c r="N74" s="453">
        <v>750248</v>
      </c>
      <c r="O74" s="454">
        <v>896.04911794499947</v>
      </c>
      <c r="P74" s="252">
        <v>4</v>
      </c>
      <c r="Q74" s="253">
        <v>1123.9524999999999</v>
      </c>
      <c r="R74" s="252">
        <v>1307167</v>
      </c>
      <c r="S74" s="253">
        <v>1144.8072817704235</v>
      </c>
      <c r="W74" s="205"/>
      <c r="X74" s="198"/>
      <c r="Y74" s="205"/>
      <c r="Z74" s="198"/>
      <c r="AA74" s="205"/>
      <c r="AB74" s="198"/>
      <c r="AC74" s="205"/>
      <c r="AD74" s="198"/>
      <c r="AE74" s="205"/>
      <c r="AF74" s="198"/>
      <c r="AG74" s="205"/>
      <c r="AH74" s="198"/>
      <c r="AI74" s="205"/>
      <c r="AJ74" s="198"/>
      <c r="AK74" s="205"/>
      <c r="AL74" s="198"/>
    </row>
    <row r="75" spans="2:38" ht="14.25" customHeight="1">
      <c r="B75" s="251" t="s">
        <v>26</v>
      </c>
      <c r="C75" s="451">
        <v>304</v>
      </c>
      <c r="D75" s="452">
        <v>597.05585526315895</v>
      </c>
      <c r="E75" s="453">
        <v>3531</v>
      </c>
      <c r="F75" s="454">
        <v>686.31345227981501</v>
      </c>
      <c r="G75" s="252">
        <v>0</v>
      </c>
      <c r="H75" s="253">
        <v>0</v>
      </c>
      <c r="I75" s="252">
        <v>3835</v>
      </c>
      <c r="J75" s="253">
        <v>679.23801303781681</v>
      </c>
      <c r="K75" s="544"/>
      <c r="L75" s="451">
        <v>543087</v>
      </c>
      <c r="M75" s="452">
        <v>1250.6649324509724</v>
      </c>
      <c r="N75" s="453">
        <v>1139541</v>
      </c>
      <c r="O75" s="454">
        <v>830.45727911501262</v>
      </c>
      <c r="P75" s="252">
        <v>22</v>
      </c>
      <c r="Q75" s="253">
        <v>907.97409090909071</v>
      </c>
      <c r="R75" s="252">
        <v>1682650</v>
      </c>
      <c r="S75" s="253">
        <v>966.08323769054869</v>
      </c>
      <c r="W75" s="205"/>
      <c r="X75" s="198"/>
      <c r="Y75" s="205"/>
      <c r="Z75" s="198"/>
      <c r="AA75" s="205"/>
      <c r="AB75" s="198"/>
      <c r="AC75" s="205"/>
      <c r="AD75" s="198"/>
      <c r="AE75" s="205"/>
      <c r="AF75" s="198"/>
      <c r="AG75" s="205"/>
      <c r="AH75" s="198"/>
      <c r="AI75" s="205"/>
      <c r="AJ75" s="198"/>
      <c r="AK75" s="205"/>
      <c r="AL75" s="198"/>
    </row>
    <row r="76" spans="2:38" ht="14.25" customHeight="1">
      <c r="B76" s="251" t="s">
        <v>5</v>
      </c>
      <c r="C76" s="451">
        <v>0</v>
      </c>
      <c r="D76" s="452">
        <v>0</v>
      </c>
      <c r="E76" s="453">
        <v>0</v>
      </c>
      <c r="F76" s="454">
        <v>0</v>
      </c>
      <c r="G76" s="252">
        <v>0</v>
      </c>
      <c r="H76" s="253">
        <v>0</v>
      </c>
      <c r="I76" s="252">
        <v>0</v>
      </c>
      <c r="J76" s="253">
        <v>0</v>
      </c>
      <c r="K76" s="544"/>
      <c r="L76" s="451">
        <v>62</v>
      </c>
      <c r="M76" s="452">
        <v>2307.6098387096772</v>
      </c>
      <c r="N76" s="453">
        <v>20</v>
      </c>
      <c r="O76" s="454">
        <v>1496.2495000000001</v>
      </c>
      <c r="P76" s="252">
        <v>0</v>
      </c>
      <c r="Q76" s="253">
        <v>0</v>
      </c>
      <c r="R76" s="252">
        <v>82</v>
      </c>
      <c r="S76" s="253">
        <v>2109.7170731707315</v>
      </c>
      <c r="W76" s="205"/>
      <c r="X76" s="198"/>
      <c r="Y76" s="205"/>
      <c r="Z76" s="198"/>
      <c r="AA76" s="205"/>
      <c r="AB76" s="198"/>
      <c r="AC76" s="205"/>
      <c r="AD76" s="198"/>
      <c r="AE76" s="205"/>
      <c r="AF76" s="198"/>
      <c r="AG76" s="205"/>
      <c r="AH76" s="198"/>
      <c r="AI76" s="205"/>
      <c r="AJ76" s="198"/>
      <c r="AK76" s="205"/>
      <c r="AL76" s="198"/>
    </row>
    <row r="77" spans="2:38" ht="14.25" customHeight="1">
      <c r="B77" s="255" t="s">
        <v>6</v>
      </c>
      <c r="C77" s="256">
        <v>16035</v>
      </c>
      <c r="D77" s="257">
        <v>713.06532397879607</v>
      </c>
      <c r="E77" s="256">
        <v>30161</v>
      </c>
      <c r="F77" s="257">
        <v>757.47057524618083</v>
      </c>
      <c r="G77" s="256">
        <v>0</v>
      </c>
      <c r="H77" s="257">
        <v>0</v>
      </c>
      <c r="I77" s="256">
        <v>46196</v>
      </c>
      <c r="J77" s="257">
        <v>742.05715841198491</v>
      </c>
      <c r="K77" s="545"/>
      <c r="L77" s="256">
        <v>4829262</v>
      </c>
      <c r="M77" s="257">
        <v>1511.4818621375268</v>
      </c>
      <c r="N77" s="256">
        <v>5379002</v>
      </c>
      <c r="O77" s="257">
        <v>1027.9595934245792</v>
      </c>
      <c r="P77" s="256">
        <v>36</v>
      </c>
      <c r="Q77" s="257">
        <v>865.61388888888882</v>
      </c>
      <c r="R77" s="256">
        <v>10208300</v>
      </c>
      <c r="S77" s="257">
        <v>1256.6999198260235</v>
      </c>
      <c r="W77" s="205"/>
      <c r="X77" s="198"/>
      <c r="Y77" s="205"/>
      <c r="Z77" s="198"/>
      <c r="AA77" s="205"/>
      <c r="AB77" s="198"/>
      <c r="AC77" s="205"/>
      <c r="AD77" s="198"/>
      <c r="AE77" s="205"/>
      <c r="AF77" s="198"/>
      <c r="AG77" s="205"/>
      <c r="AH77" s="198"/>
      <c r="AI77" s="205"/>
      <c r="AJ77" s="198"/>
      <c r="AK77" s="205"/>
      <c r="AL77" s="198"/>
    </row>
    <row r="78" spans="2:38" ht="14.25" customHeight="1">
      <c r="B78" s="258" t="s">
        <v>27</v>
      </c>
      <c r="C78" s="252">
        <v>60.997380729653884</v>
      </c>
      <c r="D78" s="252" t="s">
        <v>219</v>
      </c>
      <c r="E78" s="252">
        <v>68.045323430920732</v>
      </c>
      <c r="F78" s="252" t="s">
        <v>219</v>
      </c>
      <c r="G78" s="252">
        <v>0</v>
      </c>
      <c r="H78" s="252">
        <v>0</v>
      </c>
      <c r="I78" s="252">
        <v>65.598926313966572</v>
      </c>
      <c r="J78" s="252" t="s">
        <v>219</v>
      </c>
      <c r="K78" s="546"/>
      <c r="L78" s="252">
        <v>70.880751300184386</v>
      </c>
      <c r="M78" s="252" t="s">
        <v>219</v>
      </c>
      <c r="N78" s="252">
        <v>74.036174783584443</v>
      </c>
      <c r="O78" s="252" t="s">
        <v>219</v>
      </c>
      <c r="P78" s="252">
        <v>76.75</v>
      </c>
      <c r="Q78" s="252" t="s">
        <v>219</v>
      </c>
      <c r="R78" s="252">
        <v>72.543426972268819</v>
      </c>
      <c r="S78" s="252" t="s">
        <v>219</v>
      </c>
      <c r="W78" s="205"/>
      <c r="X78" s="198"/>
      <c r="Y78" s="205"/>
      <c r="Z78" s="198"/>
      <c r="AA78" s="205"/>
      <c r="AB78" s="198"/>
      <c r="AC78" s="205"/>
      <c r="AD78" s="198"/>
      <c r="AE78" s="205"/>
      <c r="AF78" s="198"/>
      <c r="AG78" s="205"/>
      <c r="AH78" s="198"/>
      <c r="AI78" s="205"/>
      <c r="AJ78" s="198"/>
      <c r="AK78" s="205"/>
      <c r="AL78" s="198"/>
    </row>
    <row r="79" spans="2:38" ht="16.350000000000001" customHeight="1">
      <c r="B79" s="246"/>
      <c r="C79" s="246"/>
      <c r="D79" s="246"/>
      <c r="E79" s="246"/>
      <c r="F79" s="246"/>
      <c r="G79" s="246"/>
      <c r="H79" s="246"/>
      <c r="I79" s="246"/>
      <c r="J79" s="246"/>
      <c r="K79" s="541"/>
      <c r="L79" s="246"/>
      <c r="M79" s="246"/>
      <c r="N79" s="246"/>
      <c r="O79" s="246"/>
      <c r="P79" s="246"/>
      <c r="Q79" s="246"/>
      <c r="R79" s="246"/>
      <c r="S79" s="246"/>
      <c r="W79" s="196"/>
      <c r="X79" s="195"/>
      <c r="Y79" s="196"/>
      <c r="Z79" s="195"/>
      <c r="AA79" s="196"/>
      <c r="AB79" s="195"/>
      <c r="AC79" s="196"/>
      <c r="AD79" s="195"/>
      <c r="AE79" s="196"/>
      <c r="AF79" s="195"/>
      <c r="AG79" s="196"/>
      <c r="AH79" s="195"/>
      <c r="AI79" s="196"/>
      <c r="AJ79" s="195"/>
      <c r="AK79" s="196"/>
      <c r="AL79" s="195"/>
    </row>
    <row r="80" spans="2:38" ht="15">
      <c r="B80" s="39" t="s">
        <v>218</v>
      </c>
      <c r="R80" s="41" t="s">
        <v>124</v>
      </c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</row>
    <row r="83" spans="20:20">
      <c r="T83" s="40"/>
    </row>
  </sheetData>
  <mergeCells count="36">
    <mergeCell ref="B1:S1"/>
    <mergeCell ref="B2:S2"/>
    <mergeCell ref="B3:S3"/>
    <mergeCell ref="B5:B7"/>
    <mergeCell ref="C5:J5"/>
    <mergeCell ref="L5:S5"/>
    <mergeCell ref="C6:D6"/>
    <mergeCell ref="E6:F6"/>
    <mergeCell ref="G6:H6"/>
    <mergeCell ref="I6:J6"/>
    <mergeCell ref="L6:M6"/>
    <mergeCell ref="N6:O6"/>
    <mergeCell ref="P6:Q6"/>
    <mergeCell ref="R6:S6"/>
    <mergeCell ref="B30:B32"/>
    <mergeCell ref="C30:J30"/>
    <mergeCell ref="L30:S30"/>
    <mergeCell ref="C31:D31"/>
    <mergeCell ref="E31:F31"/>
    <mergeCell ref="G31:H31"/>
    <mergeCell ref="I31:J31"/>
    <mergeCell ref="L31:M31"/>
    <mergeCell ref="N31:O31"/>
    <mergeCell ref="P31:Q31"/>
    <mergeCell ref="R31:S31"/>
    <mergeCell ref="B55:B57"/>
    <mergeCell ref="C55:J55"/>
    <mergeCell ref="L55:S55"/>
    <mergeCell ref="C56:D56"/>
    <mergeCell ref="E56:F56"/>
    <mergeCell ref="R56:S56"/>
    <mergeCell ref="G56:H56"/>
    <mergeCell ref="I56:J56"/>
    <mergeCell ref="L56:M56"/>
    <mergeCell ref="N56:O56"/>
    <mergeCell ref="P56:Q56"/>
  </mergeCells>
  <hyperlinks>
    <hyperlink ref="U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8"/>
  <sheetViews>
    <sheetView showGridLines="0" showRowColHeaders="0" showZeros="0" showOutlineSymbols="0" zoomScaleNormal="100" workbookViewId="0">
      <pane ySplit="4" topLeftCell="A65" activePane="bottomLeft" state="frozen"/>
      <selection activeCell="Q29" sqref="Q29"/>
      <selection pane="bottomLeft" activeCell="N80" sqref="N80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0" width="11.5703125" style="27"/>
    <col min="11" max="11" width="11.85546875" style="27" bestFit="1" customWidth="1"/>
    <col min="12" max="12" width="11.85546875" style="27" customWidth="1"/>
    <col min="13" max="16384" width="11.5703125" style="27"/>
  </cols>
  <sheetData>
    <row r="1" spans="1:11" ht="18.75">
      <c r="B1" s="42" t="s">
        <v>108</v>
      </c>
      <c r="C1" s="43"/>
      <c r="D1" s="43"/>
      <c r="E1" s="43"/>
      <c r="F1" s="43"/>
      <c r="G1" s="43"/>
      <c r="H1" s="43"/>
      <c r="I1" s="43"/>
    </row>
    <row r="2" spans="1:11" ht="18.75">
      <c r="B2" s="42" t="s">
        <v>109</v>
      </c>
      <c r="C2" s="43"/>
      <c r="D2" s="43"/>
      <c r="E2" s="43"/>
      <c r="F2" s="43"/>
      <c r="G2" s="43"/>
      <c r="H2" s="43"/>
      <c r="I2" s="43"/>
      <c r="K2" s="7" t="s">
        <v>168</v>
      </c>
    </row>
    <row r="3" spans="1:11">
      <c r="A3" s="262"/>
      <c r="B3" s="262"/>
      <c r="C3" s="262"/>
      <c r="D3" s="262"/>
      <c r="E3" s="262"/>
      <c r="F3" s="262"/>
      <c r="G3" s="262"/>
      <c r="H3" s="262"/>
      <c r="I3" s="262"/>
    </row>
    <row r="4" spans="1:11" ht="32.1" customHeight="1">
      <c r="A4" s="262"/>
      <c r="B4" s="263" t="s">
        <v>214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4" t="s">
        <v>45</v>
      </c>
    </row>
    <row r="5" spans="1:11">
      <c r="D5" s="31"/>
    </row>
    <row r="6" spans="1:11">
      <c r="B6" s="45">
        <v>2010</v>
      </c>
      <c r="C6" s="45"/>
      <c r="D6" s="46">
        <v>936895</v>
      </c>
      <c r="E6" s="46">
        <v>5193107</v>
      </c>
      <c r="F6" s="46">
        <v>2300877</v>
      </c>
      <c r="G6" s="46">
        <v>271182</v>
      </c>
      <c r="H6" s="46">
        <v>37671</v>
      </c>
      <c r="I6" s="46">
        <v>8739732</v>
      </c>
    </row>
    <row r="7" spans="1:11">
      <c r="B7" s="45">
        <v>2011</v>
      </c>
      <c r="C7" s="45"/>
      <c r="D7" s="46">
        <v>942883</v>
      </c>
      <c r="E7" s="46">
        <v>5289994</v>
      </c>
      <c r="F7" s="46">
        <v>2319204</v>
      </c>
      <c r="G7" s="46">
        <v>275993</v>
      </c>
      <c r="H7" s="46">
        <v>38203</v>
      </c>
      <c r="I7" s="46">
        <v>8866277</v>
      </c>
    </row>
    <row r="8" spans="1:11">
      <c r="B8" s="45">
        <v>2012</v>
      </c>
      <c r="C8" s="45"/>
      <c r="D8" s="46">
        <v>943021</v>
      </c>
      <c r="E8" s="46">
        <v>5391504</v>
      </c>
      <c r="F8" s="46">
        <v>2331726</v>
      </c>
      <c r="G8" s="46">
        <v>294827</v>
      </c>
      <c r="H8" s="46">
        <v>37967</v>
      </c>
      <c r="I8" s="46">
        <v>8999045</v>
      </c>
    </row>
    <row r="9" spans="1:11">
      <c r="B9" s="45">
        <v>2013</v>
      </c>
      <c r="C9" s="45"/>
      <c r="D9" s="46">
        <v>933433</v>
      </c>
      <c r="E9" s="46">
        <v>5513570</v>
      </c>
      <c r="F9" s="46">
        <v>2345901</v>
      </c>
      <c r="G9" s="46">
        <v>315013</v>
      </c>
      <c r="H9" s="46">
        <v>38049</v>
      </c>
      <c r="I9" s="46">
        <v>9145966</v>
      </c>
    </row>
    <row r="10" spans="1:11">
      <c r="B10" s="45">
        <v>2014</v>
      </c>
      <c r="C10" s="45"/>
      <c r="D10" s="46">
        <v>929568</v>
      </c>
      <c r="E10" s="46">
        <v>5611105</v>
      </c>
      <c r="F10" s="46">
        <v>2355965</v>
      </c>
      <c r="G10" s="46">
        <v>335637</v>
      </c>
      <c r="H10" s="46">
        <v>38667</v>
      </c>
      <c r="I10" s="46">
        <v>9270942</v>
      </c>
    </row>
    <row r="11" spans="1:11">
      <c r="B11" s="45">
        <v>2015</v>
      </c>
      <c r="C11" s="45"/>
      <c r="D11" s="46">
        <v>936666</v>
      </c>
      <c r="E11" s="46">
        <v>5686678</v>
      </c>
      <c r="F11" s="46">
        <v>2358932</v>
      </c>
      <c r="G11" s="46">
        <v>339166</v>
      </c>
      <c r="H11" s="46">
        <v>39357</v>
      </c>
      <c r="I11" s="46">
        <v>9360799</v>
      </c>
    </row>
    <row r="12" spans="1:11">
      <c r="B12" s="45">
        <v>2016</v>
      </c>
      <c r="C12" s="45"/>
      <c r="D12" s="47">
        <v>944600</v>
      </c>
      <c r="E12" s="47">
        <v>5784748</v>
      </c>
      <c r="F12" s="47">
        <v>2364388</v>
      </c>
      <c r="G12" s="47">
        <v>339471</v>
      </c>
      <c r="H12" s="47">
        <v>40275</v>
      </c>
      <c r="I12" s="46">
        <v>9473482</v>
      </c>
    </row>
    <row r="13" spans="1:11">
      <c r="B13" s="45">
        <v>2017</v>
      </c>
      <c r="C13" s="45"/>
      <c r="D13" s="46">
        <v>951871</v>
      </c>
      <c r="E13" s="46">
        <v>5884135</v>
      </c>
      <c r="F13" s="46">
        <v>2365468</v>
      </c>
      <c r="G13" s="46">
        <v>339052</v>
      </c>
      <c r="H13" s="46">
        <v>41244</v>
      </c>
      <c r="I13" s="46">
        <v>9581770</v>
      </c>
    </row>
    <row r="14" spans="1:11">
      <c r="B14" s="45">
        <v>2018</v>
      </c>
      <c r="C14" s="45"/>
      <c r="D14" s="46">
        <v>955269</v>
      </c>
      <c r="E14" s="46">
        <v>5994755</v>
      </c>
      <c r="F14" s="46">
        <v>2365497</v>
      </c>
      <c r="G14" s="46">
        <v>338470</v>
      </c>
      <c r="H14" s="46">
        <v>42281</v>
      </c>
      <c r="I14" s="46">
        <v>9696272</v>
      </c>
    </row>
    <row r="15" spans="1:11">
      <c r="B15" s="45">
        <v>2019</v>
      </c>
      <c r="C15" s="45"/>
      <c r="D15" s="47">
        <v>962035</v>
      </c>
      <c r="E15" s="47">
        <v>6089294</v>
      </c>
      <c r="F15" s="47">
        <v>2366788</v>
      </c>
      <c r="G15" s="47">
        <v>340106</v>
      </c>
      <c r="H15" s="47">
        <v>43156</v>
      </c>
      <c r="I15" s="46">
        <v>9801379</v>
      </c>
    </row>
    <row r="16" spans="1:11">
      <c r="B16" s="45">
        <v>2020</v>
      </c>
      <c r="C16" s="45"/>
      <c r="D16" s="47">
        <v>948917</v>
      </c>
      <c r="E16" s="47">
        <v>6125792</v>
      </c>
      <c r="F16" s="47">
        <v>2352738</v>
      </c>
      <c r="G16" s="47">
        <v>338540</v>
      </c>
      <c r="H16" s="47">
        <v>43032</v>
      </c>
      <c r="I16" s="46">
        <v>9809019</v>
      </c>
    </row>
    <row r="17" spans="2:10">
      <c r="B17" s="45">
        <v>2021</v>
      </c>
      <c r="C17" s="45"/>
      <c r="D17" s="46">
        <v>953591</v>
      </c>
      <c r="E17" s="46">
        <v>6218551</v>
      </c>
      <c r="F17" s="46">
        <v>2358328</v>
      </c>
      <c r="G17" s="46">
        <v>342218</v>
      </c>
      <c r="H17" s="46">
        <v>44278</v>
      </c>
      <c r="I17" s="46">
        <v>9916966</v>
      </c>
    </row>
    <row r="18" spans="2:10">
      <c r="B18" s="45">
        <v>2022</v>
      </c>
      <c r="C18" s="45"/>
      <c r="D18" s="46">
        <v>949781</v>
      </c>
      <c r="E18" s="46">
        <v>6302297</v>
      </c>
      <c r="F18" s="46">
        <v>2356613</v>
      </c>
      <c r="G18" s="46">
        <v>341311</v>
      </c>
      <c r="H18" s="46">
        <v>44834</v>
      </c>
      <c r="I18" s="46">
        <v>9994836</v>
      </c>
    </row>
    <row r="19" spans="2:10">
      <c r="B19" s="45"/>
      <c r="C19" s="45"/>
      <c r="D19" s="46"/>
      <c r="E19" s="46"/>
      <c r="F19" s="46"/>
      <c r="G19" s="46"/>
      <c r="H19" s="46"/>
      <c r="I19" s="46"/>
    </row>
    <row r="20" spans="2:10">
      <c r="B20" s="45">
        <v>2023</v>
      </c>
      <c r="C20" s="45" t="s">
        <v>112</v>
      </c>
      <c r="D20" s="46">
        <v>948476</v>
      </c>
      <c r="E20" s="46">
        <v>6320939</v>
      </c>
      <c r="F20" s="46">
        <v>2354136</v>
      </c>
      <c r="G20" s="46">
        <v>340750</v>
      </c>
      <c r="H20" s="46">
        <v>44848</v>
      </c>
      <c r="I20" s="46">
        <v>10009149</v>
      </c>
    </row>
    <row r="21" spans="2:10">
      <c r="B21" s="45"/>
      <c r="C21" s="45" t="s">
        <v>113</v>
      </c>
      <c r="D21" s="46">
        <v>944911</v>
      </c>
      <c r="E21" s="46">
        <v>6328553</v>
      </c>
      <c r="F21" s="46">
        <v>2349158</v>
      </c>
      <c r="G21" s="46">
        <v>340315</v>
      </c>
      <c r="H21" s="46">
        <v>44692</v>
      </c>
      <c r="I21" s="46">
        <v>10007629</v>
      </c>
      <c r="J21" s="31"/>
    </row>
    <row r="22" spans="2:10">
      <c r="B22" s="45"/>
      <c r="C22" s="45" t="s">
        <v>114</v>
      </c>
      <c r="D22" s="46">
        <v>945332</v>
      </c>
      <c r="E22" s="46">
        <v>6338043</v>
      </c>
      <c r="F22" s="46">
        <v>2350099</v>
      </c>
      <c r="G22" s="46">
        <v>340760</v>
      </c>
      <c r="H22" s="46">
        <v>44772</v>
      </c>
      <c r="I22" s="46">
        <v>10019006</v>
      </c>
      <c r="J22" s="31"/>
    </row>
    <row r="23" spans="2:10">
      <c r="B23" s="45"/>
      <c r="C23" s="45" t="s">
        <v>115</v>
      </c>
      <c r="D23" s="46">
        <v>945690</v>
      </c>
      <c r="E23" s="46">
        <v>6344580</v>
      </c>
      <c r="F23" s="46">
        <v>2350176</v>
      </c>
      <c r="G23" s="46">
        <v>341278</v>
      </c>
      <c r="H23" s="46">
        <v>44811</v>
      </c>
      <c r="I23" s="46">
        <v>10026535</v>
      </c>
      <c r="J23" s="31"/>
    </row>
    <row r="24" spans="2:10">
      <c r="B24" s="45"/>
      <c r="C24" s="45" t="s">
        <v>116</v>
      </c>
      <c r="D24" s="46">
        <v>945050</v>
      </c>
      <c r="E24" s="46">
        <v>6343015</v>
      </c>
      <c r="F24" s="46">
        <v>2346534</v>
      </c>
      <c r="G24" s="46">
        <v>340218</v>
      </c>
      <c r="H24" s="46">
        <v>44872</v>
      </c>
      <c r="I24" s="46">
        <v>10019689</v>
      </c>
      <c r="J24" s="31"/>
    </row>
    <row r="25" spans="2:10">
      <c r="B25" s="45"/>
      <c r="C25" s="45" t="s">
        <v>117</v>
      </c>
      <c r="D25" s="46">
        <v>946559</v>
      </c>
      <c r="E25" s="46">
        <v>6357104</v>
      </c>
      <c r="F25" s="46">
        <v>2350589</v>
      </c>
      <c r="G25" s="46">
        <v>341443</v>
      </c>
      <c r="H25" s="46">
        <v>45037</v>
      </c>
      <c r="I25" s="46">
        <v>10040732</v>
      </c>
      <c r="J25" s="31"/>
    </row>
    <row r="26" spans="2:10">
      <c r="B26" s="45"/>
      <c r="C26" s="45" t="s">
        <v>118</v>
      </c>
      <c r="D26" s="46">
        <v>947160</v>
      </c>
      <c r="E26" s="46">
        <v>6369023</v>
      </c>
      <c r="F26" s="46">
        <v>2352406</v>
      </c>
      <c r="G26" s="46">
        <v>342143</v>
      </c>
      <c r="H26" s="46">
        <v>45208</v>
      </c>
      <c r="I26" s="46">
        <v>10055940</v>
      </c>
      <c r="J26" s="31"/>
    </row>
    <row r="27" spans="2:10">
      <c r="B27" s="45"/>
      <c r="C27" s="45" t="s">
        <v>119</v>
      </c>
      <c r="D27" s="46">
        <v>946903</v>
      </c>
      <c r="E27" s="46">
        <v>6380917</v>
      </c>
      <c r="F27" s="46">
        <v>2353584</v>
      </c>
      <c r="G27" s="46">
        <v>342480</v>
      </c>
      <c r="H27" s="46">
        <v>45264</v>
      </c>
      <c r="I27" s="46">
        <v>10069148</v>
      </c>
      <c r="J27" s="31"/>
    </row>
    <row r="28" spans="2:10">
      <c r="B28" s="45"/>
      <c r="C28" s="45" t="s">
        <v>120</v>
      </c>
      <c r="D28" s="46">
        <v>945539</v>
      </c>
      <c r="E28" s="46">
        <v>6388225</v>
      </c>
      <c r="F28" s="46">
        <v>2352048</v>
      </c>
      <c r="G28" s="46">
        <v>342294</v>
      </c>
      <c r="H28" s="46">
        <v>45328</v>
      </c>
      <c r="I28" s="46">
        <v>10073434</v>
      </c>
      <c r="J28" s="31"/>
    </row>
    <row r="29" spans="2:10">
      <c r="B29" s="45"/>
      <c r="C29" s="45" t="s">
        <v>121</v>
      </c>
      <c r="D29" s="46">
        <v>944816</v>
      </c>
      <c r="E29" s="46">
        <v>6401291</v>
      </c>
      <c r="F29" s="46">
        <v>2353311</v>
      </c>
      <c r="G29" s="46">
        <v>340914</v>
      </c>
      <c r="H29" s="46">
        <v>45340</v>
      </c>
      <c r="I29" s="46">
        <v>10085672</v>
      </c>
      <c r="J29" s="31"/>
    </row>
    <row r="30" spans="2:10">
      <c r="B30" s="51"/>
      <c r="C30" s="45" t="s">
        <v>122</v>
      </c>
      <c r="D30" s="46">
        <v>945141</v>
      </c>
      <c r="E30" s="46">
        <v>6415552</v>
      </c>
      <c r="F30" s="46">
        <v>2355361</v>
      </c>
      <c r="G30" s="46">
        <v>340491</v>
      </c>
      <c r="H30" s="46">
        <v>45416</v>
      </c>
      <c r="I30" s="46">
        <v>10101961</v>
      </c>
      <c r="J30" s="31"/>
    </row>
    <row r="31" spans="2:10">
      <c r="B31" s="51"/>
      <c r="C31" s="45" t="s">
        <v>123</v>
      </c>
      <c r="D31" s="46">
        <v>945976</v>
      </c>
      <c r="E31" s="46">
        <v>6424813</v>
      </c>
      <c r="F31" s="46">
        <v>2354805</v>
      </c>
      <c r="G31" s="46">
        <v>340866</v>
      </c>
      <c r="H31" s="46">
        <v>45531</v>
      </c>
      <c r="I31" s="46">
        <v>10111991</v>
      </c>
      <c r="J31" s="31"/>
    </row>
    <row r="32" spans="2:10">
      <c r="B32" s="45">
        <v>2024</v>
      </c>
      <c r="C32" s="45" t="s">
        <v>112</v>
      </c>
      <c r="D32" s="46">
        <v>945530</v>
      </c>
      <c r="E32" s="46">
        <v>6445599</v>
      </c>
      <c r="F32" s="46">
        <v>2354934</v>
      </c>
      <c r="G32" s="46">
        <v>340778</v>
      </c>
      <c r="H32" s="46">
        <v>45638</v>
      </c>
      <c r="I32" s="46">
        <v>10132479</v>
      </c>
      <c r="J32" s="31"/>
    </row>
    <row r="33" spans="2:42">
      <c r="B33" s="45"/>
      <c r="C33" s="45" t="s">
        <v>113</v>
      </c>
      <c r="D33" s="46">
        <v>943561</v>
      </c>
      <c r="E33" s="46">
        <v>6450811</v>
      </c>
      <c r="F33" s="46">
        <v>2348534</v>
      </c>
      <c r="G33" s="46">
        <v>340382</v>
      </c>
      <c r="H33" s="46">
        <v>45474</v>
      </c>
      <c r="I33" s="46">
        <v>10128762</v>
      </c>
      <c r="J33" s="31"/>
    </row>
    <row r="34" spans="2:42">
      <c r="B34" s="45"/>
      <c r="C34" s="45" t="s">
        <v>114</v>
      </c>
      <c r="D34" s="46">
        <v>945077</v>
      </c>
      <c r="E34" s="46">
        <v>6458057</v>
      </c>
      <c r="F34" s="46">
        <v>2351928</v>
      </c>
      <c r="G34" s="46">
        <v>341283</v>
      </c>
      <c r="H34" s="46">
        <v>45737</v>
      </c>
      <c r="I34" s="46">
        <v>10142082</v>
      </c>
      <c r="J34" s="31"/>
    </row>
    <row r="35" spans="2:42">
      <c r="B35" s="45"/>
      <c r="C35" s="45" t="s">
        <v>115</v>
      </c>
      <c r="D35" s="46">
        <v>946558</v>
      </c>
      <c r="E35" s="46">
        <v>6464131</v>
      </c>
      <c r="F35" s="46">
        <v>2351785</v>
      </c>
      <c r="G35" s="46">
        <v>341436</v>
      </c>
      <c r="H35" s="46">
        <v>45924</v>
      </c>
      <c r="I35" s="46">
        <v>10149834</v>
      </c>
      <c r="J35" s="31"/>
    </row>
    <row r="36" spans="2:42">
      <c r="B36" s="45"/>
      <c r="C36" s="45" t="s">
        <v>116</v>
      </c>
      <c r="D36" s="46">
        <v>953936</v>
      </c>
      <c r="E36" s="46">
        <v>6460808</v>
      </c>
      <c r="F36" s="46">
        <v>2349184</v>
      </c>
      <c r="G36" s="46">
        <v>340503</v>
      </c>
      <c r="H36" s="46">
        <v>46097</v>
      </c>
      <c r="I36" s="46">
        <v>10150528</v>
      </c>
      <c r="J36" s="31"/>
    </row>
    <row r="37" spans="2:42">
      <c r="B37" s="45"/>
      <c r="C37" s="45" t="s">
        <v>117</v>
      </c>
      <c r="D37" s="46">
        <v>961167</v>
      </c>
      <c r="E37" s="46">
        <v>6465738</v>
      </c>
      <c r="F37" s="46">
        <v>2349364</v>
      </c>
      <c r="G37" s="46">
        <v>341262</v>
      </c>
      <c r="H37" s="46">
        <v>46088</v>
      </c>
      <c r="I37" s="46">
        <v>10163619</v>
      </c>
      <c r="J37" s="31"/>
    </row>
    <row r="38" spans="2:42">
      <c r="B38" s="45"/>
      <c r="C38" s="45" t="s">
        <v>118</v>
      </c>
      <c r="D38" s="46">
        <v>968204</v>
      </c>
      <c r="E38" s="46">
        <v>6481224</v>
      </c>
      <c r="F38" s="46">
        <v>2351454</v>
      </c>
      <c r="G38" s="46">
        <v>341739</v>
      </c>
      <c r="H38" s="46">
        <v>46171</v>
      </c>
      <c r="I38" s="46">
        <v>10188792</v>
      </c>
      <c r="J38" s="31"/>
    </row>
    <row r="39" spans="2:42">
      <c r="B39" s="45"/>
      <c r="C39" s="48" t="s">
        <v>119</v>
      </c>
      <c r="D39" s="49">
        <v>974169</v>
      </c>
      <c r="E39" s="49">
        <v>6493622</v>
      </c>
      <c r="F39" s="49">
        <v>2352326</v>
      </c>
      <c r="G39" s="49">
        <v>341987</v>
      </c>
      <c r="H39" s="49">
        <v>46196</v>
      </c>
      <c r="I39" s="50">
        <v>10208300</v>
      </c>
      <c r="J39" s="31"/>
    </row>
    <row r="40" spans="2:42">
      <c r="B40" s="45"/>
      <c r="C40" s="45" t="s">
        <v>120</v>
      </c>
      <c r="D40" s="46"/>
      <c r="E40" s="46"/>
      <c r="F40" s="46"/>
      <c r="G40" s="46"/>
      <c r="H40" s="46"/>
      <c r="I40" s="46"/>
      <c r="J40" s="31"/>
    </row>
    <row r="41" spans="2:42">
      <c r="B41" s="45"/>
      <c r="C41" s="45" t="s">
        <v>121</v>
      </c>
      <c r="D41" s="46"/>
      <c r="E41" s="46"/>
      <c r="F41" s="46"/>
      <c r="G41" s="46"/>
      <c r="H41" s="46"/>
      <c r="I41" s="46"/>
      <c r="J41" s="31"/>
      <c r="K41" s="206"/>
      <c r="L41" s="206"/>
      <c r="M41" s="206"/>
      <c r="N41" s="206"/>
      <c r="O41" s="206"/>
      <c r="P41" s="206"/>
    </row>
    <row r="42" spans="2:42">
      <c r="B42" s="51"/>
      <c r="C42" s="45" t="s">
        <v>122</v>
      </c>
      <c r="D42" s="46"/>
      <c r="E42" s="46"/>
      <c r="F42" s="46"/>
      <c r="G42" s="46"/>
      <c r="H42" s="46"/>
      <c r="I42" s="46"/>
    </row>
    <row r="43" spans="2:42" ht="15.75" customHeight="1">
      <c r="B43" s="51"/>
      <c r="C43" s="45" t="s">
        <v>123</v>
      </c>
      <c r="D43" s="46"/>
      <c r="E43" s="46"/>
      <c r="F43" s="46"/>
      <c r="G43" s="46"/>
      <c r="H43" s="46"/>
      <c r="I43" s="46"/>
    </row>
    <row r="44" spans="2:42">
      <c r="B44" s="51"/>
      <c r="C44" s="45"/>
      <c r="D44" s="46"/>
      <c r="E44" s="46"/>
      <c r="F44" s="46"/>
      <c r="G44" s="46"/>
      <c r="H44" s="46"/>
      <c r="I44" s="46"/>
    </row>
    <row r="45" spans="2:42">
      <c r="B45" s="45"/>
      <c r="C45" s="45"/>
      <c r="D45" s="447" t="s">
        <v>125</v>
      </c>
      <c r="E45" s="447"/>
      <c r="F45" s="447"/>
      <c r="G45" s="447"/>
      <c r="H45" s="447"/>
      <c r="I45" s="447"/>
    </row>
    <row r="46" spans="2:42">
      <c r="B46" s="45">
        <v>2010</v>
      </c>
      <c r="C46" s="45"/>
      <c r="D46" s="52">
        <v>0.64605465145384233</v>
      </c>
      <c r="E46" s="52">
        <v>2.0740877893759446</v>
      </c>
      <c r="F46" s="52">
        <v>0.85947739636256237</v>
      </c>
      <c r="G46" s="52">
        <v>1.7392870273798877</v>
      </c>
      <c r="H46" s="52">
        <v>-0.43609261021249068</v>
      </c>
      <c r="I46" s="52">
        <v>1.5761404508701116</v>
      </c>
    </row>
    <row r="47" spans="2:42">
      <c r="B47" s="45">
        <v>2011</v>
      </c>
      <c r="C47" s="45"/>
      <c r="D47" s="52">
        <v>0.63913245347664294</v>
      </c>
      <c r="E47" s="52">
        <v>1.8656846469753186</v>
      </c>
      <c r="F47" s="52">
        <v>0.79652236951388566</v>
      </c>
      <c r="G47" s="52">
        <v>1.7740853006467994</v>
      </c>
      <c r="H47" s="52">
        <v>1.4122269119481778</v>
      </c>
      <c r="I47" s="52">
        <v>1.4479276938926811</v>
      </c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2:42">
      <c r="B48" s="45">
        <v>2012</v>
      </c>
      <c r="C48" s="45"/>
      <c r="D48" s="53">
        <v>1.4635962256193125E-2</v>
      </c>
      <c r="E48" s="53">
        <v>1.9189057681350929</v>
      </c>
      <c r="F48" s="53">
        <v>0.53992662999891028</v>
      </c>
      <c r="G48" s="53">
        <v>6.8240861181261936</v>
      </c>
      <c r="H48" s="53">
        <v>-0.61775253252361884</v>
      </c>
      <c r="I48" s="53">
        <v>1.4974492676012696</v>
      </c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2:42">
      <c r="B49" s="45">
        <v>2013</v>
      </c>
      <c r="C49" s="45"/>
      <c r="D49" s="52">
        <v>-1.0167323951428386</v>
      </c>
      <c r="E49" s="52">
        <v>2.2640435767088407</v>
      </c>
      <c r="F49" s="52">
        <v>0.60791876918642185</v>
      </c>
      <c r="G49" s="52">
        <v>6.8467270636678457</v>
      </c>
      <c r="H49" s="52">
        <v>0.21597703268627644</v>
      </c>
      <c r="I49" s="52">
        <v>1.6326287956110797</v>
      </c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</row>
    <row r="50" spans="2:42">
      <c r="B50" s="45">
        <v>2014</v>
      </c>
      <c r="C50" s="45"/>
      <c r="D50" s="52">
        <v>-0.41406292685174373</v>
      </c>
      <c r="E50" s="52">
        <v>1.7689990332942163</v>
      </c>
      <c r="F50" s="52">
        <v>0.42900361097932826</v>
      </c>
      <c r="G50" s="52">
        <v>6.5470313923552403</v>
      </c>
      <c r="H50" s="52">
        <v>1.6242213987226917</v>
      </c>
      <c r="I50" s="52">
        <v>1.3664603607754566</v>
      </c>
    </row>
    <row r="51" spans="2:42">
      <c r="B51" s="45">
        <v>2015</v>
      </c>
      <c r="C51" s="45"/>
      <c r="D51" s="52">
        <v>0.7635805019105657</v>
      </c>
      <c r="E51" s="52">
        <v>1.3468470114175402</v>
      </c>
      <c r="F51" s="52">
        <v>0.12593565693888031</v>
      </c>
      <c r="G51" s="52">
        <v>1.0514335427858068</v>
      </c>
      <c r="H51" s="52">
        <v>1.7844673752812401</v>
      </c>
      <c r="I51" s="52">
        <v>0.96923268422992592</v>
      </c>
    </row>
    <row r="52" spans="2:42">
      <c r="B52" s="45">
        <v>2016</v>
      </c>
      <c r="C52" s="45"/>
      <c r="D52" s="52">
        <v>0.84704686622552039</v>
      </c>
      <c r="E52" s="52">
        <v>1.724556938163202</v>
      </c>
      <c r="F52" s="52">
        <v>0.23129110970558919</v>
      </c>
      <c r="G52" s="52">
        <v>8.9926466685930073E-2</v>
      </c>
      <c r="H52" s="52">
        <v>2.3324948547907676</v>
      </c>
      <c r="I52" s="52">
        <v>1.2037754469463646</v>
      </c>
    </row>
    <row r="53" spans="2:42">
      <c r="B53" s="45">
        <v>2017</v>
      </c>
      <c r="C53" s="45"/>
      <c r="D53" s="52">
        <v>0.76974380690240096</v>
      </c>
      <c r="E53" s="52">
        <v>1.7180869417302125</v>
      </c>
      <c r="F53" s="52">
        <v>4.5677782157582669E-2</v>
      </c>
      <c r="G53" s="52">
        <v>-0.12342733252619364</v>
      </c>
      <c r="H53" s="52">
        <v>2.4059590316573454</v>
      </c>
      <c r="I53" s="52">
        <v>1.1430643980745447</v>
      </c>
    </row>
    <row r="54" spans="2:42">
      <c r="B54" s="45">
        <v>2018</v>
      </c>
      <c r="C54" s="45"/>
      <c r="D54" s="52">
        <v>0.35698114555438032</v>
      </c>
      <c r="E54" s="52">
        <v>1.879970462948255</v>
      </c>
      <c r="F54" s="52">
        <v>1.2259730421293469E-3</v>
      </c>
      <c r="G54" s="52">
        <v>-0.17165508535563756</v>
      </c>
      <c r="H54" s="52">
        <v>2.5143051110464443</v>
      </c>
      <c r="I54" s="52">
        <v>1.1949984188724949</v>
      </c>
    </row>
    <row r="55" spans="2:42">
      <c r="B55" s="45">
        <v>2019</v>
      </c>
      <c r="C55" s="45"/>
      <c r="D55" s="52">
        <v>0.70828216973439773</v>
      </c>
      <c r="E55" s="52">
        <v>1.5770285858221156</v>
      </c>
      <c r="F55" s="52">
        <v>5.4576268750294865E-2</v>
      </c>
      <c r="G55" s="52">
        <v>0.48335155257481777</v>
      </c>
      <c r="H55" s="52">
        <v>2.0694874766443494</v>
      </c>
      <c r="I55" s="52">
        <v>1.0839939308633362</v>
      </c>
    </row>
    <row r="56" spans="2:42">
      <c r="B56" s="45">
        <v>2020</v>
      </c>
      <c r="C56" s="45"/>
      <c r="D56" s="52">
        <v>-1.3635678535604212</v>
      </c>
      <c r="E56" s="52">
        <v>0.59937982958286895</v>
      </c>
      <c r="F56" s="52">
        <v>-0.59363153776341715</v>
      </c>
      <c r="G56" s="52">
        <v>-0.46044468489235824</v>
      </c>
      <c r="H56" s="52">
        <v>-0.2873296876448217</v>
      </c>
      <c r="I56" s="52">
        <v>7.7948215246048669E-2</v>
      </c>
    </row>
    <row r="57" spans="2:42">
      <c r="B57" s="45">
        <v>2021</v>
      </c>
      <c r="C57" s="45"/>
      <c r="D57" s="52">
        <v>0.49256152013295029</v>
      </c>
      <c r="E57" s="52">
        <v>1.5142368529653005</v>
      </c>
      <c r="F57" s="52">
        <v>0.23759551637283494</v>
      </c>
      <c r="G57" s="52">
        <v>1.0864299639629094</v>
      </c>
      <c r="H57" s="52">
        <v>2.8955196133110261</v>
      </c>
      <c r="I57" s="52">
        <v>1.1004872148784761</v>
      </c>
    </row>
    <row r="58" spans="2:42">
      <c r="B58" s="45">
        <v>2022</v>
      </c>
      <c r="C58" s="45"/>
      <c r="D58" s="52">
        <v>-0.39954236145265387</v>
      </c>
      <c r="E58" s="52">
        <v>1.3467124415317944</v>
      </c>
      <c r="F58" s="52">
        <v>-7.2721012513954353E-2</v>
      </c>
      <c r="G58" s="52">
        <v>-0.2650357374539003</v>
      </c>
      <c r="H58" s="52">
        <v>1.2557026062604448</v>
      </c>
      <c r="I58" s="52">
        <v>0.78521999571239398</v>
      </c>
    </row>
    <row r="59" spans="2:42">
      <c r="B59" s="45"/>
      <c r="C59" s="45"/>
      <c r="D59" s="52"/>
      <c r="E59" s="52"/>
      <c r="F59" s="52"/>
      <c r="G59" s="52"/>
      <c r="H59" s="52"/>
      <c r="I59" s="52"/>
    </row>
    <row r="60" spans="2:42">
      <c r="B60" s="45">
        <v>2023</v>
      </c>
      <c r="C60" s="54" t="s">
        <v>112</v>
      </c>
      <c r="D60" s="52">
        <v>-0.40385499862441998</v>
      </c>
      <c r="E60" s="52">
        <v>1.5093743310329533</v>
      </c>
      <c r="F60" s="52">
        <v>-0.12490030037164424</v>
      </c>
      <c r="G60" s="52">
        <v>-0.19536226959993019</v>
      </c>
      <c r="H60" s="52">
        <v>1.2804588875589884</v>
      </c>
      <c r="I60" s="52">
        <v>0.87782253890853479</v>
      </c>
    </row>
    <row r="61" spans="2:42">
      <c r="B61" s="45"/>
      <c r="C61" s="54" t="s">
        <v>113</v>
      </c>
      <c r="D61" s="52">
        <v>-0.53</v>
      </c>
      <c r="E61" s="52">
        <v>1.61</v>
      </c>
      <c r="F61" s="52">
        <v>0.02</v>
      </c>
      <c r="G61" s="52">
        <v>-0.3</v>
      </c>
      <c r="H61" s="52">
        <v>1.3</v>
      </c>
      <c r="I61" s="52">
        <v>0.96</v>
      </c>
    </row>
    <row r="62" spans="2:42">
      <c r="B62" s="45"/>
      <c r="C62" s="54" t="s">
        <v>114</v>
      </c>
      <c r="D62" s="52">
        <v>-0.71710636867753363</v>
      </c>
      <c r="E62" s="52">
        <v>1.6590294595860033</v>
      </c>
      <c r="F62" s="52">
        <v>7.8300704493550199E-3</v>
      </c>
      <c r="G62" s="52">
        <v>-0.42517131043350309</v>
      </c>
      <c r="H62" s="52">
        <v>1.1202457313217007</v>
      </c>
      <c r="I62" s="52">
        <v>0.96572921469186834</v>
      </c>
    </row>
    <row r="63" spans="2:42">
      <c r="B63" s="45"/>
      <c r="C63" s="54" t="s">
        <v>115</v>
      </c>
      <c r="D63" s="52">
        <v>-0.71026977652487444</v>
      </c>
      <c r="E63" s="52">
        <v>1.697213648493201</v>
      </c>
      <c r="F63" s="52">
        <v>-4.7250718436331329E-2</v>
      </c>
      <c r="G63" s="52">
        <v>-0.43179152638304075</v>
      </c>
      <c r="H63" s="52">
        <v>1.1398004784904936</v>
      </c>
      <c r="I63" s="52">
        <v>0.97721919991555772</v>
      </c>
    </row>
    <row r="64" spans="2:42">
      <c r="B64" s="45"/>
      <c r="C64" s="54" t="s">
        <v>116</v>
      </c>
      <c r="D64" s="52">
        <v>-0.67464100249193804</v>
      </c>
      <c r="E64" s="52">
        <v>1.7427107286576593</v>
      </c>
      <c r="F64" s="52">
        <v>-2.6372375384131619E-2</v>
      </c>
      <c r="G64" s="52">
        <v>-0.413604151848046</v>
      </c>
      <c r="H64" s="52">
        <v>1.1200000000000099</v>
      </c>
      <c r="I64" s="52">
        <v>1.0151531465482977</v>
      </c>
    </row>
    <row r="65" spans="2:12">
      <c r="B65" s="45"/>
      <c r="C65" s="54" t="s">
        <v>117</v>
      </c>
      <c r="D65" s="52">
        <v>-0.61704933454845845</v>
      </c>
      <c r="E65" s="52">
        <v>1.7705578126395727</v>
      </c>
      <c r="F65" s="52">
        <v>1.0041044898367879E-2</v>
      </c>
      <c r="G65" s="52">
        <v>-0.3004625195636379</v>
      </c>
      <c r="H65" s="52">
        <v>1.4004277834064993</v>
      </c>
      <c r="I65" s="52">
        <v>1.0522150258519769</v>
      </c>
    </row>
    <row r="66" spans="2:12">
      <c r="B66" s="45"/>
      <c r="C66" s="54" t="s">
        <v>118</v>
      </c>
      <c r="D66" s="52">
        <v>-0.55112876925774712</v>
      </c>
      <c r="E66" s="52">
        <v>1.8415521306458071</v>
      </c>
      <c r="F66" s="52">
        <v>2.1254879589704956E-4</v>
      </c>
      <c r="G66" s="52">
        <v>-0.32657080264753002</v>
      </c>
      <c r="H66" s="52">
        <v>1.6595457611873199</v>
      </c>
      <c r="I66" s="52">
        <v>1.1013131486078631</v>
      </c>
    </row>
    <row r="67" spans="2:12">
      <c r="B67" s="45"/>
      <c r="C67" s="54" t="s">
        <v>119</v>
      </c>
      <c r="D67" s="52">
        <v>-0.53393642343479986</v>
      </c>
      <c r="E67" s="52">
        <v>1.9572825226550794</v>
      </c>
      <c r="F67" s="52">
        <v>0.12077022390772907</v>
      </c>
      <c r="G67" s="52">
        <v>-0.20455618301659095</v>
      </c>
      <c r="H67" s="52">
        <v>1.7625899280575563</v>
      </c>
      <c r="I67" s="52">
        <v>1.2095209328950141</v>
      </c>
    </row>
    <row r="68" spans="2:12">
      <c r="B68" s="45"/>
      <c r="C68" s="54" t="s">
        <v>120</v>
      </c>
      <c r="D68" s="52">
        <v>-0.49147082378718787</v>
      </c>
      <c r="E68" s="52">
        <v>2.0108752410057829</v>
      </c>
      <c r="F68" s="52">
        <v>9.4730579592838815E-2</v>
      </c>
      <c r="G68" s="52">
        <v>-0.21775822715068838</v>
      </c>
      <c r="H68" s="52">
        <v>1.8629632126564655</v>
      </c>
      <c r="I68" s="52">
        <v>1.2418756468050018</v>
      </c>
    </row>
    <row r="69" spans="2:12">
      <c r="B69" s="45"/>
      <c r="C69" s="54" t="s">
        <v>121</v>
      </c>
      <c r="D69" s="52">
        <v>-0.43217689218340016</v>
      </c>
      <c r="E69" s="52">
        <v>2.0525321061865665</v>
      </c>
      <c r="F69" s="52">
        <v>5.7356368852889972E-2</v>
      </c>
      <c r="G69" s="52">
        <v>-8.2064749087029654E-2</v>
      </c>
      <c r="H69" s="52">
        <v>1.8761936861026784</v>
      </c>
      <c r="I69" s="52">
        <v>1.2706841757050391</v>
      </c>
    </row>
    <row r="70" spans="2:12">
      <c r="B70" s="45"/>
      <c r="C70" s="54" t="s">
        <v>122</v>
      </c>
      <c r="D70" s="52">
        <v>-0.37136436082744195</v>
      </c>
      <c r="E70" s="52">
        <v>2.0469996150701553</v>
      </c>
      <c r="F70" s="52">
        <v>3.9330030346973466E-2</v>
      </c>
      <c r="G70" s="52">
        <v>-4.403462883211251E-2</v>
      </c>
      <c r="H70" s="52">
        <v>1.7520276022762848</v>
      </c>
      <c r="I70" s="52">
        <v>1.2704163130408785</v>
      </c>
    </row>
    <row r="71" spans="2:12">
      <c r="B71" s="45"/>
      <c r="C71" s="54" t="s">
        <v>123</v>
      </c>
      <c r="D71" s="52">
        <v>-0.40061866893525977</v>
      </c>
      <c r="E71" s="52">
        <v>1.943989627908671</v>
      </c>
      <c r="F71" s="52">
        <v>-7.6720276091157835E-2</v>
      </c>
      <c r="G71" s="52">
        <v>-0.13037962444808482</v>
      </c>
      <c r="H71" s="52">
        <v>1.5546237230673166</v>
      </c>
      <c r="I71" s="52">
        <v>1.172155300997435</v>
      </c>
    </row>
    <row r="72" spans="2:12">
      <c r="B72" s="45">
        <v>2024</v>
      </c>
      <c r="C72" s="54" t="s">
        <v>112</v>
      </c>
      <c r="D72" s="52">
        <v>-0.31060353662085705</v>
      </c>
      <c r="E72" s="52">
        <v>1.9721753366074291</v>
      </c>
      <c r="F72" s="52">
        <v>3.3897786703906974E-2</v>
      </c>
      <c r="G72" s="52">
        <v>8.2171680117371082E-3</v>
      </c>
      <c r="H72" s="52">
        <v>1.7615055297895088</v>
      </c>
      <c r="I72" s="52">
        <v>1.2321726852102977</v>
      </c>
    </row>
    <row r="73" spans="2:12">
      <c r="B73" s="45"/>
      <c r="C73" s="54" t="s">
        <v>113</v>
      </c>
      <c r="D73" s="52">
        <v>-0.14287059839498406</v>
      </c>
      <c r="E73" s="52">
        <v>1.9318476119264627</v>
      </c>
      <c r="F73" s="52">
        <v>-2.656270885142975E-2</v>
      </c>
      <c r="G73" s="52">
        <v>1.9687642331378541E-2</v>
      </c>
      <c r="H73" s="52">
        <v>1.7497538709388749</v>
      </c>
      <c r="I73" s="52">
        <v>1.2104065808195008</v>
      </c>
    </row>
    <row r="74" spans="2:12">
      <c r="B74" s="45"/>
      <c r="C74" s="54" t="s">
        <v>114</v>
      </c>
      <c r="D74" s="52">
        <v>-2.6974650175815018E-2</v>
      </c>
      <c r="E74" s="52">
        <v>1.8935497913157073</v>
      </c>
      <c r="F74" s="52">
        <v>7.7826508585387977E-2</v>
      </c>
      <c r="G74" s="52">
        <v>0.15348045545251487</v>
      </c>
      <c r="H74" s="52">
        <v>2.1553649602430003</v>
      </c>
      <c r="I74" s="52">
        <v>1.2284252549604302</v>
      </c>
      <c r="L74" s="294"/>
    </row>
    <row r="75" spans="2:12">
      <c r="B75" s="45"/>
      <c r="C75" s="54" t="s">
        <v>115</v>
      </c>
      <c r="D75" s="52">
        <v>9.1784834353747513E-2</v>
      </c>
      <c r="E75" s="52">
        <v>1.8843012461029707</v>
      </c>
      <c r="F75" s="52">
        <v>6.846295766784749E-2</v>
      </c>
      <c r="G75" s="52">
        <v>4.6296567607639894E-2</v>
      </c>
      <c r="H75" s="52">
        <v>2.4837651469505229</v>
      </c>
      <c r="I75" s="52">
        <v>1.229726919618801</v>
      </c>
    </row>
    <row r="76" spans="2:12">
      <c r="B76" s="45"/>
      <c r="C76" s="54" t="s">
        <v>116</v>
      </c>
      <c r="D76" s="52">
        <v>0.94026771070314652</v>
      </c>
      <c r="E76" s="52">
        <v>1.8570506297084233</v>
      </c>
      <c r="F76" s="52">
        <v>0.11293252090103234</v>
      </c>
      <c r="G76" s="52">
        <v>8.3769818175394306E-2</v>
      </c>
      <c r="H76" s="52">
        <v>2.7299875200570423</v>
      </c>
      <c r="I76" s="52">
        <v>1.3058189730240199</v>
      </c>
    </row>
    <row r="77" spans="2:12">
      <c r="B77" s="45"/>
      <c r="C77" s="54" t="s">
        <v>117</v>
      </c>
      <c r="D77" s="52">
        <v>1.5432741118091897</v>
      </c>
      <c r="E77" s="52">
        <v>1.7088598833682855</v>
      </c>
      <c r="F77" s="52">
        <v>-5.2114597660413153E-2</v>
      </c>
      <c r="G77" s="52">
        <v>-5.3010312116519298E-2</v>
      </c>
      <c r="H77" s="52">
        <v>2.3336367875302466</v>
      </c>
      <c r="I77" s="52">
        <v>1.2238848721388029</v>
      </c>
    </row>
    <row r="78" spans="2:12">
      <c r="B78" s="45"/>
      <c r="C78" s="54" t="s">
        <v>118</v>
      </c>
      <c r="D78" s="52">
        <v>2.2217999070906602</v>
      </c>
      <c r="E78" s="52">
        <v>1.7616673703329422</v>
      </c>
      <c r="F78" s="52">
        <v>-4.0469204720616769E-2</v>
      </c>
      <c r="G78" s="52">
        <v>-0.11807928263912748</v>
      </c>
      <c r="H78" s="52">
        <v>2.1301539550522053</v>
      </c>
      <c r="I78" s="52">
        <v>1.3211296010119389</v>
      </c>
    </row>
    <row r="79" spans="2:12">
      <c r="B79" s="45"/>
      <c r="C79" s="55" t="s">
        <v>119</v>
      </c>
      <c r="D79" s="56">
        <v>2.879492408409301</v>
      </c>
      <c r="E79" s="56">
        <v>1.7662821816989638</v>
      </c>
      <c r="F79" s="56">
        <v>-5.3450397351439971E-2</v>
      </c>
      <c r="G79" s="56">
        <v>-0.14395001167951671</v>
      </c>
      <c r="H79" s="56">
        <v>2.0590314598798232</v>
      </c>
      <c r="I79" s="56">
        <v>1.3819639953648544</v>
      </c>
    </row>
    <row r="80" spans="2:12">
      <c r="B80" s="45"/>
      <c r="C80" s="54" t="s">
        <v>120</v>
      </c>
      <c r="D80" s="52"/>
      <c r="E80" s="52"/>
      <c r="F80" s="52"/>
      <c r="G80" s="52"/>
      <c r="H80" s="52"/>
      <c r="I80" s="52"/>
    </row>
    <row r="81" spans="2:17">
      <c r="B81" s="45"/>
      <c r="C81" s="54" t="s">
        <v>121</v>
      </c>
      <c r="D81" s="52"/>
      <c r="E81" s="52"/>
      <c r="F81" s="52"/>
      <c r="G81" s="52"/>
      <c r="H81" s="52"/>
      <c r="I81" s="52"/>
      <c r="L81" s="207"/>
      <c r="M81" s="207"/>
      <c r="N81" s="207"/>
      <c r="O81" s="207"/>
      <c r="P81" s="207"/>
      <c r="Q81" s="207"/>
    </row>
    <row r="82" spans="2:17">
      <c r="B82" s="45"/>
      <c r="C82" s="54" t="s">
        <v>122</v>
      </c>
      <c r="D82" s="52"/>
      <c r="E82" s="52"/>
      <c r="F82" s="52"/>
      <c r="G82" s="52"/>
      <c r="H82" s="52"/>
      <c r="I82" s="52"/>
    </row>
    <row r="83" spans="2:17">
      <c r="B83" s="45"/>
      <c r="C83" s="54" t="s">
        <v>123</v>
      </c>
      <c r="D83" s="52"/>
      <c r="E83" s="52"/>
      <c r="F83" s="52"/>
      <c r="G83" s="52"/>
      <c r="H83" s="52"/>
      <c r="I83" s="52"/>
    </row>
    <row r="84" spans="2:17" ht="15" customHeight="1">
      <c r="B84" s="45"/>
      <c r="C84" s="45"/>
      <c r="D84" s="45"/>
      <c r="E84" s="45"/>
      <c r="F84" s="45"/>
      <c r="G84" s="45"/>
      <c r="H84" s="45"/>
      <c r="I84" s="45"/>
    </row>
    <row r="85" spans="2:17" ht="18">
      <c r="B85" s="27" t="s">
        <v>213</v>
      </c>
      <c r="C85" s="43"/>
      <c r="D85" s="43"/>
      <c r="E85" s="43"/>
      <c r="F85" s="43"/>
      <c r="G85" s="43"/>
      <c r="H85" s="43"/>
      <c r="I85" s="43"/>
    </row>
    <row r="86" spans="2:17">
      <c r="B86" s="57"/>
      <c r="C86" s="43"/>
      <c r="D86" s="43"/>
      <c r="E86" s="43"/>
      <c r="F86" s="43"/>
      <c r="G86" s="43"/>
      <c r="H86" s="43"/>
      <c r="I86" s="43"/>
    </row>
    <row r="87" spans="2:17" ht="18.75">
      <c r="B87" s="42"/>
      <c r="C87" s="43"/>
      <c r="D87" s="43"/>
      <c r="E87" s="43"/>
      <c r="F87" s="43"/>
      <c r="G87" s="43"/>
      <c r="H87" s="43"/>
      <c r="I87" s="43"/>
    </row>
    <row r="88" spans="2:17" ht="18.75">
      <c r="B88" s="42"/>
      <c r="C88" s="43"/>
      <c r="D88" s="43"/>
      <c r="E88" s="43"/>
      <c r="F88" s="43"/>
      <c r="G88" s="43"/>
      <c r="H88" s="43"/>
      <c r="I88" s="43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7"/>
  <sheetViews>
    <sheetView showGridLines="0" showRowColHeaders="0" showZeros="0" showOutlineSymbols="0" zoomScaleNormal="100" workbookViewId="0">
      <pane ySplit="4" topLeftCell="A65" activePane="bottomLeft" state="frozen"/>
      <selection activeCell="Q29" sqref="Q29"/>
      <selection pane="bottomLeft" activeCell="I90" sqref="I90"/>
    </sheetView>
  </sheetViews>
  <sheetFormatPr baseColWidth="10" defaultColWidth="11.5703125" defaultRowHeight="15.75"/>
  <cols>
    <col min="1" max="1" width="2.7109375" style="27" customWidth="1"/>
    <col min="2" max="2" width="11.85546875" style="27" customWidth="1"/>
    <col min="3" max="3" width="5.5703125" style="27" customWidth="1"/>
    <col min="4" max="9" width="20" style="27" customWidth="1"/>
    <col min="10" max="16384" width="11.5703125" style="27"/>
  </cols>
  <sheetData>
    <row r="1" spans="2:11" ht="18.75">
      <c r="B1" s="42" t="s">
        <v>126</v>
      </c>
      <c r="C1" s="43"/>
      <c r="D1" s="43"/>
      <c r="E1" s="43"/>
      <c r="F1" s="43"/>
      <c r="G1" s="43"/>
      <c r="H1" s="43"/>
      <c r="I1" s="43"/>
    </row>
    <row r="2" spans="2:11" ht="18.75">
      <c r="B2" s="42" t="s">
        <v>109</v>
      </c>
      <c r="C2" s="43"/>
      <c r="D2" s="43"/>
      <c r="E2" s="43"/>
      <c r="F2" s="43"/>
      <c r="G2" s="43"/>
      <c r="H2" s="43"/>
      <c r="I2" s="43"/>
    </row>
    <row r="3" spans="2:11">
      <c r="K3" s="7" t="s">
        <v>168</v>
      </c>
    </row>
    <row r="4" spans="2:11" ht="32.1" customHeight="1">
      <c r="B4" s="264" t="s">
        <v>215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3" t="s">
        <v>45</v>
      </c>
    </row>
    <row r="5" spans="2:11">
      <c r="B5" s="34"/>
      <c r="C5" s="34"/>
      <c r="D5" s="44"/>
      <c r="E5" s="34"/>
      <c r="F5" s="34"/>
      <c r="G5" s="34"/>
      <c r="H5" s="34"/>
      <c r="I5" s="34"/>
    </row>
    <row r="6" spans="2:11">
      <c r="B6" s="45">
        <v>2010</v>
      </c>
      <c r="C6" s="45"/>
      <c r="D6" s="46">
        <v>800117.55995000037</v>
      </c>
      <c r="E6" s="46">
        <v>4634212.5802099966</v>
      </c>
      <c r="F6" s="46">
        <v>1321001.3474400009</v>
      </c>
      <c r="G6" s="46">
        <v>95208.784000000058</v>
      </c>
      <c r="H6" s="46">
        <v>17407.443399999993</v>
      </c>
      <c r="I6" s="46">
        <v>6867947.7149999971</v>
      </c>
    </row>
    <row r="7" spans="2:11">
      <c r="B7" s="45">
        <v>2011</v>
      </c>
      <c r="C7" s="45"/>
      <c r="D7" s="46">
        <v>823332.52611000114</v>
      </c>
      <c r="E7" s="46">
        <v>4883002.884100019</v>
      </c>
      <c r="F7" s="46">
        <v>1365368.6668599991</v>
      </c>
      <c r="G7" s="46">
        <v>99452.258420000027</v>
      </c>
      <c r="H7" s="46">
        <v>18095.940089999978</v>
      </c>
      <c r="I7" s="46">
        <v>7189252.2755800188</v>
      </c>
    </row>
    <row r="8" spans="2:11">
      <c r="B8" s="45">
        <v>2012</v>
      </c>
      <c r="C8" s="45"/>
      <c r="D8" s="46">
        <v>840195.9084800015</v>
      </c>
      <c r="E8" s="46">
        <v>5151099.0235399846</v>
      </c>
      <c r="F8" s="46">
        <v>1408058.9732500033</v>
      </c>
      <c r="G8" s="46">
        <v>107701.54429999999</v>
      </c>
      <c r="H8" s="46">
        <v>18537.104830000037</v>
      </c>
      <c r="I8" s="46">
        <v>7525592.5543999895</v>
      </c>
    </row>
    <row r="9" spans="2:11">
      <c r="B9" s="45">
        <v>2013</v>
      </c>
      <c r="C9" s="45"/>
      <c r="D9" s="46">
        <v>849771.3442700014</v>
      </c>
      <c r="E9" s="46">
        <v>5444543.6090999832</v>
      </c>
      <c r="F9" s="46">
        <v>1453888.2699700024</v>
      </c>
      <c r="G9" s="46">
        <v>116454.52990999994</v>
      </c>
      <c r="H9" s="46">
        <v>19170.105830000011</v>
      </c>
      <c r="I9" s="46">
        <v>7883827.8590799868</v>
      </c>
    </row>
    <row r="10" spans="2:11">
      <c r="B10" s="45">
        <v>2014</v>
      </c>
      <c r="C10" s="45"/>
      <c r="D10" s="46">
        <v>853614.96671999933</v>
      </c>
      <c r="E10" s="46">
        <v>5654245.3628200023</v>
      </c>
      <c r="F10" s="46">
        <v>1475113.4939899985</v>
      </c>
      <c r="G10" s="46">
        <v>123516.43977000006</v>
      </c>
      <c r="H10" s="46">
        <v>19755.526400000013</v>
      </c>
      <c r="I10" s="46">
        <v>8126245.7897000005</v>
      </c>
    </row>
    <row r="11" spans="2:11">
      <c r="B11" s="45">
        <v>2015</v>
      </c>
      <c r="C11" s="45"/>
      <c r="D11" s="46">
        <v>866570.22713999904</v>
      </c>
      <c r="E11" s="46">
        <v>5854633.2526199855</v>
      </c>
      <c r="F11" s="46">
        <v>1492582.3197100002</v>
      </c>
      <c r="G11" s="46">
        <v>126146.7780500001</v>
      </c>
      <c r="H11" s="46">
        <v>20489.345300000004</v>
      </c>
      <c r="I11" s="46">
        <v>8360421.9228199851</v>
      </c>
    </row>
    <row r="12" spans="2:11">
      <c r="B12" s="45">
        <v>2016</v>
      </c>
      <c r="C12" s="45"/>
      <c r="D12" s="47">
        <v>880035.74225000117</v>
      </c>
      <c r="E12" s="47">
        <v>6078750.8298199791</v>
      </c>
      <c r="F12" s="47">
        <v>1515316.8190599994</v>
      </c>
      <c r="G12" s="47">
        <v>127783.98148</v>
      </c>
      <c r="H12" s="47">
        <v>21290.935639999985</v>
      </c>
      <c r="I12" s="46">
        <v>8623178.3082499783</v>
      </c>
    </row>
    <row r="13" spans="2:11">
      <c r="B13" s="45">
        <v>2017</v>
      </c>
      <c r="C13" s="45"/>
      <c r="D13" s="46">
        <v>892032.10908000171</v>
      </c>
      <c r="E13" s="46">
        <v>6301951.7490800014</v>
      </c>
      <c r="F13" s="46">
        <v>1535639.4871500004</v>
      </c>
      <c r="G13" s="46">
        <v>129198.52848999998</v>
      </c>
      <c r="H13" s="46">
        <v>22205.811080000018</v>
      </c>
      <c r="I13" s="46">
        <v>8881027.6848800033</v>
      </c>
    </row>
    <row r="14" spans="2:11">
      <c r="B14" s="45">
        <v>2018</v>
      </c>
      <c r="C14" s="45"/>
      <c r="D14" s="46">
        <v>911251.40633000177</v>
      </c>
      <c r="E14" s="46">
        <v>6639113.9908599965</v>
      </c>
      <c r="F14" s="46">
        <v>1610805.7869399975</v>
      </c>
      <c r="G14" s="46">
        <v>133154.47646999999</v>
      </c>
      <c r="H14" s="46">
        <v>23610.275499999996</v>
      </c>
      <c r="I14" s="46">
        <v>9317935.9360999949</v>
      </c>
    </row>
    <row r="15" spans="2:11">
      <c r="B15" s="45">
        <v>2019</v>
      </c>
      <c r="C15" s="45"/>
      <c r="D15" s="46">
        <v>941258.33551000012</v>
      </c>
      <c r="E15" s="46">
        <v>6963418.5504199909</v>
      </c>
      <c r="F15" s="46">
        <v>1692196.8619700018</v>
      </c>
      <c r="G15" s="46">
        <v>137928.00965999984</v>
      </c>
      <c r="H15" s="46">
        <v>24998.320610000002</v>
      </c>
      <c r="I15" s="46">
        <v>9759800.0781699922</v>
      </c>
    </row>
    <row r="16" spans="2:11">
      <c r="B16" s="45">
        <v>2020</v>
      </c>
      <c r="C16" s="45"/>
      <c r="D16" s="46">
        <v>934830.95553000015</v>
      </c>
      <c r="E16" s="46">
        <v>7168760.3746499866</v>
      </c>
      <c r="F16" s="46">
        <v>1716601.2477200024</v>
      </c>
      <c r="G16" s="46">
        <v>139481.00810000006</v>
      </c>
      <c r="H16" s="46">
        <v>25586.222180000001</v>
      </c>
      <c r="I16" s="46">
        <v>9985259.8081799876</v>
      </c>
    </row>
    <row r="17" spans="2:9">
      <c r="B17" s="45">
        <v>2021</v>
      </c>
      <c r="C17" s="45"/>
      <c r="D17" s="46">
        <v>948340.07063000125</v>
      </c>
      <c r="E17" s="46">
        <v>7438437.5625699917</v>
      </c>
      <c r="F17" s="46">
        <v>1752308.1694200011</v>
      </c>
      <c r="G17" s="46">
        <v>143182.92020999981</v>
      </c>
      <c r="H17" s="46">
        <v>26821.145049999988</v>
      </c>
      <c r="I17" s="46">
        <v>10309089.867879996</v>
      </c>
    </row>
    <row r="18" spans="2:9">
      <c r="B18" s="45">
        <v>2022</v>
      </c>
      <c r="C18" s="45"/>
      <c r="D18" s="46">
        <v>982570.68091000104</v>
      </c>
      <c r="E18" s="46">
        <v>7939580.0362199927</v>
      </c>
      <c r="F18" s="46">
        <v>1842100.3344200021</v>
      </c>
      <c r="G18" s="46">
        <v>149983.17912000002</v>
      </c>
      <c r="H18" s="46">
        <v>28762.569240000015</v>
      </c>
      <c r="I18" s="46">
        <v>10942996.799909994</v>
      </c>
    </row>
    <row r="19" spans="2:9">
      <c r="B19" s="45"/>
      <c r="C19" s="45"/>
      <c r="D19" s="46"/>
      <c r="E19" s="46"/>
      <c r="F19" s="46"/>
      <c r="G19" s="46"/>
      <c r="H19" s="46"/>
      <c r="I19" s="46"/>
    </row>
    <row r="20" spans="2:9">
      <c r="B20" s="45">
        <v>2023</v>
      </c>
      <c r="C20" s="45" t="s">
        <v>112</v>
      </c>
      <c r="D20" s="46">
        <v>1062935.6548899997</v>
      </c>
      <c r="E20" s="46">
        <v>8648995.1493200026</v>
      </c>
      <c r="F20" s="46">
        <v>1996447.2012100001</v>
      </c>
      <c r="G20" s="46">
        <v>162504.34487000012</v>
      </c>
      <c r="H20" s="46">
        <v>31228.230310000003</v>
      </c>
      <c r="I20" s="46">
        <v>11902110.580600005</v>
      </c>
    </row>
    <row r="21" spans="2:9">
      <c r="B21" s="45"/>
      <c r="C21" s="45" t="s">
        <v>113</v>
      </c>
      <c r="D21" s="46">
        <v>1058808</v>
      </c>
      <c r="E21" s="46">
        <v>8675118</v>
      </c>
      <c r="F21" s="46">
        <v>1994444</v>
      </c>
      <c r="G21" s="46">
        <v>162389</v>
      </c>
      <c r="H21" s="46">
        <v>31177</v>
      </c>
      <c r="I21" s="46">
        <v>11921936</v>
      </c>
    </row>
    <row r="22" spans="2:9">
      <c r="B22" s="45"/>
      <c r="C22" s="45" t="s">
        <v>114</v>
      </c>
      <c r="D22" s="46">
        <v>1058898.5780199997</v>
      </c>
      <c r="E22" s="46">
        <v>8696005.9791200031</v>
      </c>
      <c r="F22" s="46">
        <v>1996848.2869999991</v>
      </c>
      <c r="G22" s="46">
        <v>162603.95063000001</v>
      </c>
      <c r="H22" s="46">
        <v>31273.132220000018</v>
      </c>
      <c r="I22" s="46">
        <v>11945629.926990002</v>
      </c>
    </row>
    <row r="23" spans="2:9">
      <c r="B23" s="45"/>
      <c r="C23" s="45" t="s">
        <v>115</v>
      </c>
      <c r="D23" s="46">
        <v>1059110.6521099992</v>
      </c>
      <c r="E23" s="46">
        <v>8710956.2386699989</v>
      </c>
      <c r="F23" s="46">
        <v>1998346.4852299991</v>
      </c>
      <c r="G23" s="46">
        <v>162906.32106000007</v>
      </c>
      <c r="H23" s="46">
        <v>31344.35845</v>
      </c>
      <c r="I23" s="46">
        <v>11962664.055519998</v>
      </c>
    </row>
    <row r="24" spans="2:9">
      <c r="B24" s="45"/>
      <c r="C24" s="45" t="s">
        <v>116</v>
      </c>
      <c r="D24" s="46">
        <v>1058389.6513099996</v>
      </c>
      <c r="E24" s="46">
        <v>8723107.0037299953</v>
      </c>
      <c r="F24" s="46">
        <v>1998556.5992999983</v>
      </c>
      <c r="G24" s="46">
        <v>162840.09812999982</v>
      </c>
      <c r="H24" s="46">
        <v>31446.666910000011</v>
      </c>
      <c r="I24" s="46">
        <v>11974340.019379994</v>
      </c>
    </row>
    <row r="25" spans="2:9">
      <c r="B25" s="45"/>
      <c r="C25" s="45" t="s">
        <v>117</v>
      </c>
      <c r="D25" s="46">
        <v>1059749.5503899993</v>
      </c>
      <c r="E25" s="46">
        <v>8740260.678779982</v>
      </c>
      <c r="F25" s="46">
        <v>2002194.3128800013</v>
      </c>
      <c r="G25" s="46">
        <v>163392.18277999997</v>
      </c>
      <c r="H25" s="46">
        <v>31601.154109999999</v>
      </c>
      <c r="I25" s="46">
        <v>11997197.878939981</v>
      </c>
    </row>
    <row r="26" spans="2:9">
      <c r="B26" s="45"/>
      <c r="C26" s="45" t="s">
        <v>118</v>
      </c>
      <c r="D26" s="46">
        <v>1059842.3084900002</v>
      </c>
      <c r="E26" s="46">
        <v>8758034.4092599917</v>
      </c>
      <c r="F26" s="46">
        <v>2004415.7015999996</v>
      </c>
      <c r="G26" s="46">
        <v>163732.66768000007</v>
      </c>
      <c r="H26" s="46">
        <v>31736.654850000006</v>
      </c>
      <c r="I26" s="46">
        <v>12017761.741879994</v>
      </c>
    </row>
    <row r="27" spans="2:9">
      <c r="B27" s="45"/>
      <c r="C27" s="45" t="s">
        <v>119</v>
      </c>
      <c r="D27" s="46">
        <v>1059014.9155099997</v>
      </c>
      <c r="E27" s="46">
        <v>8778117.4602499995</v>
      </c>
      <c r="F27" s="46">
        <v>2006294.8341000015</v>
      </c>
      <c r="G27" s="46">
        <v>163929.34225999992</v>
      </c>
      <c r="H27" s="46">
        <v>31803.948800000002</v>
      </c>
      <c r="I27" s="46">
        <v>12039160.500920003</v>
      </c>
    </row>
    <row r="28" spans="2:9">
      <c r="B28" s="45"/>
      <c r="C28" s="45" t="s">
        <v>120</v>
      </c>
      <c r="D28" s="46">
        <v>1056979.6980499995</v>
      </c>
      <c r="E28" s="46">
        <v>8792773.11142</v>
      </c>
      <c r="F28" s="46">
        <v>2005870.4713099997</v>
      </c>
      <c r="G28" s="46">
        <v>163888.66801000017</v>
      </c>
      <c r="H28" s="46">
        <v>31878.570379999979</v>
      </c>
      <c r="I28" s="46">
        <v>12051390.519169999</v>
      </c>
    </row>
    <row r="29" spans="2:9">
      <c r="B29" s="45"/>
      <c r="C29" s="45" t="s">
        <v>121</v>
      </c>
      <c r="D29" s="46">
        <v>1056021.1418699995</v>
      </c>
      <c r="E29" s="46">
        <v>8815970.8330999911</v>
      </c>
      <c r="F29" s="46">
        <v>2008076.6630599988</v>
      </c>
      <c r="G29" s="46">
        <v>163323.61888999998</v>
      </c>
      <c r="H29" s="46">
        <v>31927.535759999977</v>
      </c>
      <c r="I29" s="46">
        <v>12075319.79267999</v>
      </c>
    </row>
    <row r="30" spans="2:9">
      <c r="B30" s="51"/>
      <c r="C30" s="45" t="s">
        <v>122</v>
      </c>
      <c r="D30" s="46">
        <v>1055719.8604700002</v>
      </c>
      <c r="E30" s="46">
        <v>8838921.5182200205</v>
      </c>
      <c r="F30" s="46">
        <v>2010939.4478899983</v>
      </c>
      <c r="G30" s="46">
        <v>163185.45167000007</v>
      </c>
      <c r="H30" s="46">
        <v>32032.513549999981</v>
      </c>
      <c r="I30" s="46">
        <v>12100798.79180002</v>
      </c>
    </row>
    <row r="31" spans="2:9">
      <c r="B31" s="51"/>
      <c r="C31" s="45" t="s">
        <v>123</v>
      </c>
      <c r="D31" s="46">
        <v>1056661.8545100004</v>
      </c>
      <c r="E31" s="46">
        <v>8855890.6432400066</v>
      </c>
      <c r="F31" s="46">
        <v>2012614.1616899993</v>
      </c>
      <c r="G31" s="46">
        <v>163476.42640999999</v>
      </c>
      <c r="H31" s="46">
        <v>32141.47837999999</v>
      </c>
      <c r="I31" s="46">
        <v>12120784.564230008</v>
      </c>
    </row>
    <row r="32" spans="2:9">
      <c r="B32" s="45">
        <v>2024</v>
      </c>
      <c r="C32" s="45" t="s">
        <v>112</v>
      </c>
      <c r="D32" s="46">
        <v>1098170.08085</v>
      </c>
      <c r="E32" s="46">
        <v>9248690.7747300025</v>
      </c>
      <c r="F32" s="46">
        <v>2100119.5485299989</v>
      </c>
      <c r="G32" s="46">
        <v>170599.47736999998</v>
      </c>
      <c r="H32" s="46">
        <v>33630.02236000001</v>
      </c>
      <c r="I32" s="46">
        <v>12651209.903840002</v>
      </c>
    </row>
    <row r="33" spans="2:43">
      <c r="B33" s="45"/>
      <c r="C33" s="45" t="s">
        <v>113</v>
      </c>
      <c r="D33" s="46">
        <v>1095925.4652799987</v>
      </c>
      <c r="E33" s="46">
        <v>9270704.0761800073</v>
      </c>
      <c r="F33" s="46">
        <v>2097509.3373300005</v>
      </c>
      <c r="G33" s="46">
        <v>170464.09798999981</v>
      </c>
      <c r="H33" s="46">
        <v>33570.223750000019</v>
      </c>
      <c r="I33" s="46">
        <v>12668173.200530006</v>
      </c>
    </row>
    <row r="34" spans="2:43">
      <c r="B34" s="45"/>
      <c r="C34" s="45" t="s">
        <v>114</v>
      </c>
      <c r="D34" s="46">
        <v>1097643.3202999998</v>
      </c>
      <c r="E34" s="46">
        <v>9287990.3347600065</v>
      </c>
      <c r="F34" s="46">
        <v>2102793.17992</v>
      </c>
      <c r="G34" s="46">
        <v>170921.76207000011</v>
      </c>
      <c r="H34" s="46">
        <v>33787.185170000019</v>
      </c>
      <c r="I34" s="46">
        <v>12693135.782220004</v>
      </c>
    </row>
    <row r="35" spans="2:43">
      <c r="B35" s="45"/>
      <c r="C35" s="45" t="s">
        <v>115</v>
      </c>
      <c r="D35" s="46">
        <v>1098837.7251300006</v>
      </c>
      <c r="E35" s="46">
        <v>9302580.1262900103</v>
      </c>
      <c r="F35" s="46">
        <v>2104358.8790699989</v>
      </c>
      <c r="G35" s="46">
        <v>171092.28776000012</v>
      </c>
      <c r="H35" s="46">
        <v>33958.020030000007</v>
      </c>
      <c r="I35" s="46">
        <v>12710827.03828001</v>
      </c>
    </row>
    <row r="36" spans="2:43">
      <c r="B36" s="45"/>
      <c r="C36" s="45" t="s">
        <v>116</v>
      </c>
      <c r="D36" s="46">
        <v>1108400.3700500003</v>
      </c>
      <c r="E36" s="46">
        <v>9313285.4009300042</v>
      </c>
      <c r="F36" s="46">
        <v>2105361.5563599998</v>
      </c>
      <c r="G36" s="46">
        <v>171074.28285000011</v>
      </c>
      <c r="H36" s="46">
        <v>34112.786760000003</v>
      </c>
      <c r="I36" s="46">
        <v>12732234.396950005</v>
      </c>
    </row>
    <row r="37" spans="2:43">
      <c r="B37" s="45"/>
      <c r="C37" s="45" t="s">
        <v>117</v>
      </c>
      <c r="D37" s="46">
        <v>1117361.1823400008</v>
      </c>
      <c r="E37" s="46">
        <v>9322297.5514000095</v>
      </c>
      <c r="F37" s="46">
        <v>2106242.2278699968</v>
      </c>
      <c r="G37" s="46">
        <v>171469.9048499999</v>
      </c>
      <c r="H37" s="46">
        <v>34147.940729999988</v>
      </c>
      <c r="I37" s="46">
        <v>12751518.807190007</v>
      </c>
    </row>
    <row r="38" spans="2:43">
      <c r="B38" s="45"/>
      <c r="C38" s="45" t="s">
        <v>118</v>
      </c>
      <c r="D38" s="46">
        <v>1125869.8790300007</v>
      </c>
      <c r="E38" s="46">
        <v>9353149.4120100029</v>
      </c>
      <c r="F38" s="46">
        <v>2108888.5758800004</v>
      </c>
      <c r="G38" s="46">
        <v>171686.3159299999</v>
      </c>
      <c r="H38" s="46">
        <v>34230.404229999993</v>
      </c>
      <c r="I38" s="46">
        <v>12793824.587080006</v>
      </c>
    </row>
    <row r="39" spans="2:43">
      <c r="B39" s="45"/>
      <c r="C39" s="48" t="s">
        <v>119</v>
      </c>
      <c r="D39" s="49">
        <v>1133224.5676699993</v>
      </c>
      <c r="E39" s="49">
        <v>9378565.0525200181</v>
      </c>
      <c r="F39" s="49">
        <v>2110866.4388800012</v>
      </c>
      <c r="G39" s="49">
        <v>171833.65999999995</v>
      </c>
      <c r="H39" s="49">
        <v>34280.072489999984</v>
      </c>
      <c r="I39" s="50">
        <v>12828769.791560018</v>
      </c>
    </row>
    <row r="40" spans="2:43">
      <c r="B40" s="45"/>
      <c r="C40" s="45" t="s">
        <v>120</v>
      </c>
      <c r="D40" s="46"/>
      <c r="E40" s="46"/>
      <c r="F40" s="46"/>
      <c r="G40" s="46"/>
      <c r="H40" s="46"/>
      <c r="I40" s="46"/>
    </row>
    <row r="41" spans="2:43">
      <c r="B41" s="45"/>
      <c r="C41" s="45" t="s">
        <v>121</v>
      </c>
      <c r="D41" s="46"/>
      <c r="E41" s="46"/>
      <c r="F41" s="46"/>
      <c r="G41" s="46"/>
      <c r="H41" s="46"/>
      <c r="I41" s="46"/>
    </row>
    <row r="42" spans="2:43">
      <c r="B42" s="51"/>
      <c r="C42" s="45" t="s">
        <v>122</v>
      </c>
      <c r="D42" s="46"/>
      <c r="E42" s="46"/>
      <c r="F42" s="46"/>
      <c r="G42" s="46"/>
      <c r="H42" s="46"/>
      <c r="I42" s="46"/>
    </row>
    <row r="43" spans="2:43">
      <c r="B43" s="51"/>
      <c r="C43" s="45" t="s">
        <v>123</v>
      </c>
      <c r="D43" s="46"/>
      <c r="E43" s="46"/>
      <c r="F43" s="46"/>
      <c r="G43" s="46"/>
      <c r="H43" s="46"/>
      <c r="I43" s="46"/>
      <c r="L43" s="206"/>
      <c r="M43" s="206"/>
      <c r="N43" s="206"/>
      <c r="O43" s="206"/>
      <c r="P43" s="206"/>
      <c r="Q43" s="206"/>
    </row>
    <row r="44" spans="2:43" ht="15.75" customHeight="1">
      <c r="B44" s="51"/>
      <c r="C44" s="45"/>
      <c r="D44" s="58"/>
      <c r="E44" s="58"/>
      <c r="F44" s="58"/>
      <c r="G44" s="58"/>
      <c r="H44" s="58"/>
      <c r="I44" s="58"/>
    </row>
    <row r="45" spans="2:43">
      <c r="B45" s="45"/>
      <c r="C45" s="45"/>
      <c r="D45" s="447" t="s">
        <v>125</v>
      </c>
      <c r="E45" s="447"/>
      <c r="F45" s="447"/>
      <c r="G45" s="447"/>
      <c r="H45" s="447"/>
      <c r="I45" s="447"/>
    </row>
    <row r="46" spans="2:43">
      <c r="B46" s="45">
        <v>2010</v>
      </c>
      <c r="C46" s="45"/>
      <c r="D46" s="52">
        <v>2.834365539271877</v>
      </c>
      <c r="E46" s="52">
        <v>5.7338720293969914</v>
      </c>
      <c r="F46" s="52">
        <v>4.0954971341678359</v>
      </c>
      <c r="G46" s="52">
        <v>4.688202749908954</v>
      </c>
      <c r="H46" s="52">
        <v>2.3744656387648222</v>
      </c>
      <c r="I46" s="52">
        <v>5.0475144168232511</v>
      </c>
    </row>
    <row r="47" spans="2:43">
      <c r="B47" s="45">
        <v>2011</v>
      </c>
      <c r="C47" s="45"/>
      <c r="D47" s="52">
        <v>2.9014444029264341</v>
      </c>
      <c r="E47" s="52">
        <v>5.3685561372920132</v>
      </c>
      <c r="F47" s="52">
        <v>3.3586127301064916</v>
      </c>
      <c r="G47" s="52">
        <v>4.457019869091039</v>
      </c>
      <c r="H47" s="52">
        <v>3.9551855730864283</v>
      </c>
      <c r="I47" s="52">
        <v>4.6783198404127813</v>
      </c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</row>
    <row r="48" spans="2:43">
      <c r="B48" s="45">
        <v>2012</v>
      </c>
      <c r="C48" s="45"/>
      <c r="D48" s="53">
        <v>2.0481861016319547</v>
      </c>
      <c r="E48" s="53">
        <v>5.4903948615909526</v>
      </c>
      <c r="F48" s="53">
        <v>3.1266505103109798</v>
      </c>
      <c r="G48" s="53">
        <v>8.2947195076879421</v>
      </c>
      <c r="H48" s="53">
        <v>2.4379210906199322</v>
      </c>
      <c r="I48" s="53">
        <v>4.678376358587788</v>
      </c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</row>
    <row r="49" spans="2:43">
      <c r="B49" s="45">
        <v>2013</v>
      </c>
      <c r="C49" s="45"/>
      <c r="D49" s="52">
        <v>1.1396670340043435</v>
      </c>
      <c r="E49" s="52">
        <v>5.6967374189272446</v>
      </c>
      <c r="F49" s="52">
        <v>3.2547853172810282</v>
      </c>
      <c r="G49" s="52">
        <v>8.1270753050844959</v>
      </c>
      <c r="H49" s="52">
        <v>3.4147781209908246</v>
      </c>
      <c r="I49" s="52">
        <v>4.7602272125474965</v>
      </c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</row>
    <row r="50" spans="2:43">
      <c r="B50" s="45">
        <v>2014</v>
      </c>
      <c r="C50" s="45"/>
      <c r="D50" s="52">
        <v>0.45231255159583483</v>
      </c>
      <c r="E50" s="52">
        <v>3.8515947116214644</v>
      </c>
      <c r="F50" s="52">
        <v>1.4598937523881528</v>
      </c>
      <c r="G50" s="52">
        <v>6.0640920241211704</v>
      </c>
      <c r="H50" s="52">
        <v>3.053820230266302</v>
      </c>
      <c r="I50" s="52">
        <v>3.0748759987296648</v>
      </c>
    </row>
    <row r="51" spans="2:43">
      <c r="B51" s="45">
        <v>2015</v>
      </c>
      <c r="C51" s="45"/>
      <c r="D51" s="52">
        <v>1.5176936821738263</v>
      </c>
      <c r="E51" s="52">
        <v>3.5440253639796415</v>
      </c>
      <c r="F51" s="52">
        <v>1.1842360463228285</v>
      </c>
      <c r="G51" s="52">
        <v>2.1295450912429015</v>
      </c>
      <c r="H51" s="52">
        <v>3.7144993514320657</v>
      </c>
      <c r="I51" s="52">
        <v>2.8817259430769626</v>
      </c>
    </row>
    <row r="52" spans="2:43">
      <c r="B52" s="45">
        <v>2016</v>
      </c>
      <c r="C52" s="45"/>
      <c r="D52" s="52">
        <v>1.55388619274901</v>
      </c>
      <c r="E52" s="52">
        <v>3.8280378553122718</v>
      </c>
      <c r="F52" s="52">
        <v>1.5231655266033428</v>
      </c>
      <c r="G52" s="52">
        <v>1.2978559225277797</v>
      </c>
      <c r="H52" s="52">
        <v>3.9122301287000116</v>
      </c>
      <c r="I52" s="52">
        <v>3.1428603467104077</v>
      </c>
    </row>
    <row r="53" spans="2:43">
      <c r="B53" s="45">
        <v>2017</v>
      </c>
      <c r="C53" s="45"/>
      <c r="D53" s="52">
        <v>1.3631681367087811</v>
      </c>
      <c r="E53" s="52">
        <v>3.6718221474893342</v>
      </c>
      <c r="F53" s="52">
        <v>1.3411497737224165</v>
      </c>
      <c r="G53" s="52">
        <v>1.1069830456185814</v>
      </c>
      <c r="H53" s="52">
        <v>4.2970184846232273</v>
      </c>
      <c r="I53" s="52">
        <v>2.9901895497549402</v>
      </c>
    </row>
    <row r="54" spans="2:43">
      <c r="B54" s="45">
        <v>2018</v>
      </c>
      <c r="C54" s="45"/>
      <c r="D54" s="52">
        <v>2.1545521797216471</v>
      </c>
      <c r="E54" s="52">
        <v>5.3501241393861143</v>
      </c>
      <c r="F54" s="52">
        <v>4.8947881595242437</v>
      </c>
      <c r="G54" s="52">
        <v>3.0619141148393147</v>
      </c>
      <c r="H54" s="52">
        <v>6.3247607346571089</v>
      </c>
      <c r="I54" s="52">
        <v>4.9195686211386258</v>
      </c>
    </row>
    <row r="55" spans="2:43">
      <c r="B55" s="45">
        <v>2019</v>
      </c>
      <c r="C55" s="45"/>
      <c r="D55" s="52">
        <v>3.2929363918184906</v>
      </c>
      <c r="E55" s="52">
        <v>4.8847566106932527</v>
      </c>
      <c r="F55" s="52">
        <v>5.0528173967279377</v>
      </c>
      <c r="G55" s="52">
        <v>3.5849588512146813</v>
      </c>
      <c r="H55" s="52">
        <v>5.8789873502323342</v>
      </c>
      <c r="I55" s="52">
        <v>4.7420817775544633</v>
      </c>
    </row>
    <row r="56" spans="2:43">
      <c r="B56" s="45">
        <v>2020</v>
      </c>
      <c r="C56" s="45"/>
      <c r="D56" s="52">
        <v>-0.68284972759549145</v>
      </c>
      <c r="E56" s="52">
        <v>2.9488651693584611</v>
      </c>
      <c r="F56" s="52">
        <v>1.4421717885466867</v>
      </c>
      <c r="G56" s="52">
        <v>1.1259485610125131</v>
      </c>
      <c r="H56" s="52">
        <v>2.3517642611752709</v>
      </c>
      <c r="I56" s="52">
        <v>2.3100855366317896</v>
      </c>
    </row>
    <row r="57" spans="2:43">
      <c r="B57" s="45">
        <v>2021</v>
      </c>
      <c r="C57" s="45"/>
      <c r="D57" s="52">
        <v>1.4450864105523875</v>
      </c>
      <c r="E57" s="52">
        <v>3.7618385024227097</v>
      </c>
      <c r="F57" s="52">
        <v>2.0800941247959948</v>
      </c>
      <c r="G57" s="52">
        <v>2.654061768284377</v>
      </c>
      <c r="H57" s="52">
        <v>4.8265150724958961</v>
      </c>
      <c r="I57" s="52">
        <v>3.2430809605447086</v>
      </c>
    </row>
    <row r="58" spans="2:43">
      <c r="B58" s="45">
        <v>2022</v>
      </c>
      <c r="C58" s="45"/>
      <c r="D58" s="52">
        <v>3.6095290434432048</v>
      </c>
      <c r="E58" s="52">
        <v>6.7372007822144697</v>
      </c>
      <c r="F58" s="52">
        <v>5.124222243951615</v>
      </c>
      <c r="G58" s="52">
        <v>4.7493506208887037</v>
      </c>
      <c r="H58" s="52">
        <v>7.2384090477152441</v>
      </c>
      <c r="I58" s="52">
        <v>6.1490096619009948</v>
      </c>
    </row>
    <row r="59" spans="2:43">
      <c r="B59" s="45"/>
      <c r="C59" s="45"/>
      <c r="D59" s="52"/>
      <c r="E59" s="52"/>
      <c r="F59" s="52"/>
      <c r="G59" s="52"/>
      <c r="H59" s="52"/>
      <c r="I59" s="52"/>
    </row>
    <row r="60" spans="2:43">
      <c r="B60" s="45">
        <v>2023</v>
      </c>
      <c r="C60" s="45" t="s">
        <v>112</v>
      </c>
      <c r="D60" s="52">
        <v>7.8888057270752876</v>
      </c>
      <c r="E60" s="52">
        <v>11.482841774537578</v>
      </c>
      <c r="F60" s="52">
        <v>9.3950358336272863</v>
      </c>
      <c r="G60" s="52">
        <v>9.0158343265483776</v>
      </c>
      <c r="H60" s="52">
        <v>11.584320828143202</v>
      </c>
      <c r="I60" s="52">
        <v>10.764764673043148</v>
      </c>
    </row>
    <row r="61" spans="2:43">
      <c r="B61" s="45"/>
      <c r="C61" s="45" t="s">
        <v>113</v>
      </c>
      <c r="D61" s="52">
        <v>7.76</v>
      </c>
      <c r="E61" s="52">
        <v>11.58</v>
      </c>
      <c r="F61" s="52">
        <v>9.5299999999999994</v>
      </c>
      <c r="G61" s="52">
        <v>8.94</v>
      </c>
      <c r="H61" s="52">
        <v>11.58</v>
      </c>
      <c r="I61" s="52">
        <v>10.84</v>
      </c>
    </row>
    <row r="62" spans="2:43">
      <c r="B62" s="45"/>
      <c r="C62" s="45" t="s">
        <v>114</v>
      </c>
      <c r="D62" s="52">
        <v>7.4941262514245155</v>
      </c>
      <c r="E62" s="52">
        <v>11.550615046606261</v>
      </c>
      <c r="F62" s="52">
        <v>9.5049358805632256</v>
      </c>
      <c r="G62" s="52">
        <v>8.7473204855640816</v>
      </c>
      <c r="H62" s="52">
        <v>11.450871781565786</v>
      </c>
      <c r="I62" s="52">
        <v>10.794870353221974</v>
      </c>
    </row>
    <row r="63" spans="2:43">
      <c r="B63" s="45"/>
      <c r="C63" s="45" t="s">
        <v>115</v>
      </c>
      <c r="D63" s="52">
        <v>7.4438702557303449</v>
      </c>
      <c r="E63" s="52">
        <v>11.565218295609391</v>
      </c>
      <c r="F63" s="52">
        <v>9.4165163782172314</v>
      </c>
      <c r="G63" s="52">
        <v>8.6829822487507933</v>
      </c>
      <c r="H63" s="52">
        <v>11.368284695363995</v>
      </c>
      <c r="I63" s="52">
        <v>10.78503984111876</v>
      </c>
    </row>
    <row r="64" spans="2:43">
      <c r="B64" s="45"/>
      <c r="C64" s="45" t="s">
        <v>116</v>
      </c>
      <c r="D64" s="52">
        <v>7.4293029888684359</v>
      </c>
      <c r="E64" s="52">
        <v>11.546352839926111</v>
      </c>
      <c r="F64" s="52">
        <v>9.3933333539194308</v>
      </c>
      <c r="G64" s="52">
        <v>8.6877907177807643</v>
      </c>
      <c r="H64" s="52">
        <v>11.402456830842711</v>
      </c>
      <c r="I64" s="52">
        <v>10.767294904063117</v>
      </c>
    </row>
    <row r="65" spans="2:20">
      <c r="B65" s="45"/>
      <c r="C65" s="45" t="s">
        <v>117</v>
      </c>
      <c r="D65" s="52">
        <v>7.4596855761386083</v>
      </c>
      <c r="E65" s="52">
        <v>11.52216047371024</v>
      </c>
      <c r="F65" s="52">
        <v>9.3919459969095556</v>
      </c>
      <c r="G65" s="52">
        <v>8.8116939863839292</v>
      </c>
      <c r="H65" s="52">
        <v>11.628215503136197</v>
      </c>
      <c r="I65" s="52">
        <v>10.755070161013469</v>
      </c>
    </row>
    <row r="66" spans="2:20">
      <c r="B66" s="45"/>
      <c r="C66" s="45" t="s">
        <v>118</v>
      </c>
      <c r="D66" s="52">
        <v>7.488238210649123</v>
      </c>
      <c r="E66" s="52">
        <v>11.5918133830887</v>
      </c>
      <c r="F66" s="52">
        <v>9.3707484713922327</v>
      </c>
      <c r="G66" s="52">
        <v>8.7893536103012195</v>
      </c>
      <c r="H66" s="52">
        <v>11.803332741795881</v>
      </c>
      <c r="I66" s="52">
        <v>10.805113221060347</v>
      </c>
    </row>
    <row r="67" spans="2:20">
      <c r="B67" s="45"/>
      <c r="C67" s="45" t="s">
        <v>119</v>
      </c>
      <c r="D67" s="52">
        <v>7.4807784102951524</v>
      </c>
      <c r="E67" s="52">
        <v>11.679795772980839</v>
      </c>
      <c r="F67" s="52">
        <v>9.47324574989441</v>
      </c>
      <c r="G67" s="52">
        <v>8.9209994987605725</v>
      </c>
      <c r="H67" s="52">
        <v>11.898045519881428</v>
      </c>
      <c r="I67" s="52">
        <v>10.888579738096492</v>
      </c>
    </row>
    <row r="68" spans="2:20">
      <c r="B68" s="45"/>
      <c r="C68" s="45" t="s">
        <v>120</v>
      </c>
      <c r="D68" s="52">
        <v>7.4896236974885344</v>
      </c>
      <c r="E68" s="52">
        <v>11.704075949238902</v>
      </c>
      <c r="F68" s="52">
        <v>9.4152874385424532</v>
      </c>
      <c r="G68" s="52">
        <v>8.8983476365461769</v>
      </c>
      <c r="H68" s="52">
        <v>11.978798264933666</v>
      </c>
      <c r="I68" s="52">
        <v>10.898467160129144</v>
      </c>
    </row>
    <row r="69" spans="2:20">
      <c r="B69" s="45"/>
      <c r="C69" s="45" t="s">
        <v>121</v>
      </c>
      <c r="D69" s="52">
        <v>7.5394904567263277</v>
      </c>
      <c r="E69" s="52">
        <v>11.732770494429555</v>
      </c>
      <c r="F69" s="52">
        <v>9.3704380102783915</v>
      </c>
      <c r="G69" s="52">
        <v>9.02185836040832</v>
      </c>
      <c r="H69" s="52">
        <v>11.96969482538217</v>
      </c>
      <c r="I69" s="52">
        <v>10.919436484270051</v>
      </c>
    </row>
    <row r="70" spans="2:20">
      <c r="B70" s="45"/>
      <c r="C70" s="45" t="s">
        <v>122</v>
      </c>
      <c r="D70" s="52">
        <v>7.5609093073044864</v>
      </c>
      <c r="E70" s="52">
        <v>11.68468574075221</v>
      </c>
      <c r="F70" s="52">
        <v>9.3379773073952954</v>
      </c>
      <c r="G70" s="52">
        <v>9.0737061241449979</v>
      </c>
      <c r="H70" s="52">
        <v>11.928183046338958</v>
      </c>
      <c r="I70" s="52">
        <v>10.883150607028647</v>
      </c>
    </row>
    <row r="71" spans="2:20">
      <c r="B71" s="45"/>
      <c r="C71" s="45" t="s">
        <v>123</v>
      </c>
      <c r="D71" s="52">
        <v>7.5405439058470858</v>
      </c>
      <c r="E71" s="52">
        <v>11.541046287585077</v>
      </c>
      <c r="F71" s="52">
        <v>9.2564896756117676</v>
      </c>
      <c r="G71" s="52">
        <v>8.9965070544371972</v>
      </c>
      <c r="H71" s="52">
        <v>11.747591502712273</v>
      </c>
      <c r="I71" s="52">
        <v>10.762936203451146</v>
      </c>
    </row>
    <row r="72" spans="2:20">
      <c r="B72" s="45">
        <v>2024</v>
      </c>
      <c r="C72" s="45" t="s">
        <v>112</v>
      </c>
      <c r="D72" s="52">
        <v>3.3148220965121933</v>
      </c>
      <c r="E72" s="52">
        <v>6.9337028759595132</v>
      </c>
      <c r="F72" s="52">
        <v>5.1928419272578408</v>
      </c>
      <c r="G72" s="52">
        <v>4.9814868066917262</v>
      </c>
      <c r="H72" s="52">
        <v>7.6910924063183339</v>
      </c>
      <c r="I72" s="52">
        <v>6.2938360231755919</v>
      </c>
    </row>
    <row r="73" spans="2:20">
      <c r="B73" s="45"/>
      <c r="C73" s="45" t="s">
        <v>113</v>
      </c>
      <c r="D73" s="52">
        <v>3.5056123162484853</v>
      </c>
      <c r="E73" s="52">
        <v>6.8654481599259576</v>
      </c>
      <c r="F73" s="52">
        <v>5.1676120433023609</v>
      </c>
      <c r="G73" s="52">
        <v>4.9725777255198889</v>
      </c>
      <c r="H73" s="52">
        <v>7.6774974533295293</v>
      </c>
      <c r="I73" s="52">
        <v>6.2593616719517575</v>
      </c>
    </row>
    <row r="74" spans="2:20">
      <c r="B74" s="45"/>
      <c r="C74" s="45" t="s">
        <v>114</v>
      </c>
      <c r="D74" s="52">
        <v>3.6589663150221385</v>
      </c>
      <c r="E74" s="52">
        <v>6.8075431072772696</v>
      </c>
      <c r="F74" s="52">
        <v>5.3056055189435236</v>
      </c>
      <c r="G74" s="52">
        <v>5.1153809041989406</v>
      </c>
      <c r="H74" s="52">
        <v>8.0390187088205991</v>
      </c>
      <c r="I74" s="52">
        <v>6.2575674937081827</v>
      </c>
    </row>
    <row r="75" spans="2:20">
      <c r="B75" s="45"/>
      <c r="C75" s="45" t="s">
        <v>115</v>
      </c>
      <c r="D75" s="52">
        <v>3.7509841810065447</v>
      </c>
      <c r="E75" s="52">
        <v>6.7917214988826746</v>
      </c>
      <c r="F75" s="52">
        <v>5.3050056445941296</v>
      </c>
      <c r="G75" s="52">
        <v>5.0249533883863773</v>
      </c>
      <c r="H75" s="52">
        <v>8.3385390840564622</v>
      </c>
      <c r="I75" s="52">
        <v>6.254150240178169</v>
      </c>
      <c r="O75" s="207"/>
      <c r="P75" s="207"/>
      <c r="Q75" s="207"/>
      <c r="R75" s="207"/>
      <c r="S75" s="207"/>
      <c r="T75" s="207"/>
    </row>
    <row r="76" spans="2:20">
      <c r="B76" s="45"/>
      <c r="C76" s="45" t="s">
        <v>116</v>
      </c>
      <c r="D76" s="52">
        <v>4.7251707986846636</v>
      </c>
      <c r="E76" s="52">
        <v>6.7656902173462763</v>
      </c>
      <c r="F76" s="52">
        <v>5.3441046952290572</v>
      </c>
      <c r="G76" s="52">
        <v>5.0566075644505659</v>
      </c>
      <c r="H76" s="52">
        <v>8.4782271444868726</v>
      </c>
      <c r="I76" s="52">
        <v>6.3293206668876056</v>
      </c>
    </row>
    <row r="77" spans="2:20">
      <c r="B77" s="45"/>
      <c r="C77" s="45" t="s">
        <v>117</v>
      </c>
      <c r="D77" s="52">
        <v>5.4363440804291674</v>
      </c>
      <c r="E77" s="52">
        <v>6.6592621663233098</v>
      </c>
      <c r="F77" s="52">
        <v>5.1966941630321006</v>
      </c>
      <c r="G77" s="52">
        <v>4.9437628732068584</v>
      </c>
      <c r="H77" s="52">
        <v>8.0591569888077927</v>
      </c>
      <c r="I77" s="52">
        <v>6.2874759244754053</v>
      </c>
    </row>
    <row r="78" spans="2:20">
      <c r="B78" s="45"/>
      <c r="C78" s="45" t="s">
        <v>118</v>
      </c>
      <c r="D78" s="52">
        <v>6.2299428897184317</v>
      </c>
      <c r="E78" s="52">
        <v>6.7950749556406009</v>
      </c>
      <c r="F78" s="52">
        <v>5.212136095152653</v>
      </c>
      <c r="G78" s="52">
        <v>4.8577039406360045</v>
      </c>
      <c r="H78" s="52">
        <v>7.8576314730913976</v>
      </c>
      <c r="I78" s="52">
        <v>6.4576321437257</v>
      </c>
    </row>
    <row r="79" spans="2:20">
      <c r="B79" s="45"/>
      <c r="C79" s="55" t="s">
        <v>119</v>
      </c>
      <c r="D79" s="56">
        <v>7.0074227542169965</v>
      </c>
      <c r="E79" s="56">
        <v>6.8402774853381532</v>
      </c>
      <c r="F79" s="56">
        <v>5.2121753494375644</v>
      </c>
      <c r="G79" s="56">
        <v>4.8217833555773026</v>
      </c>
      <c r="H79" s="56">
        <v>7.7855857006032592</v>
      </c>
      <c r="I79" s="56">
        <v>6.5586740087041351</v>
      </c>
    </row>
    <row r="80" spans="2:20">
      <c r="B80" s="45"/>
      <c r="C80" s="54" t="s">
        <v>120</v>
      </c>
      <c r="D80" s="52"/>
      <c r="E80" s="52"/>
      <c r="F80" s="52"/>
      <c r="G80" s="52"/>
      <c r="H80" s="52"/>
      <c r="I80" s="52"/>
    </row>
    <row r="81" spans="2:9">
      <c r="B81" s="45"/>
      <c r="C81" s="54" t="s">
        <v>121</v>
      </c>
      <c r="D81" s="52"/>
      <c r="E81" s="52"/>
      <c r="F81" s="52"/>
      <c r="G81" s="52"/>
      <c r="H81" s="52"/>
      <c r="I81" s="52"/>
    </row>
    <row r="82" spans="2:9">
      <c r="B82" s="45"/>
      <c r="C82" s="54" t="s">
        <v>122</v>
      </c>
      <c r="D82" s="52"/>
      <c r="E82" s="52"/>
      <c r="F82" s="52"/>
      <c r="G82" s="52"/>
      <c r="H82" s="52"/>
      <c r="I82" s="52"/>
    </row>
    <row r="83" spans="2:9">
      <c r="B83" s="45"/>
      <c r="C83" s="54" t="s">
        <v>123</v>
      </c>
      <c r="D83" s="52"/>
      <c r="E83" s="52"/>
      <c r="F83" s="52"/>
      <c r="G83" s="52"/>
      <c r="H83" s="52"/>
      <c r="I83" s="52"/>
    </row>
    <row r="84" spans="2:9">
      <c r="B84" s="45"/>
      <c r="C84" s="45"/>
      <c r="D84" s="52"/>
      <c r="E84" s="52"/>
      <c r="F84" s="52"/>
      <c r="G84" s="52"/>
      <c r="H84" s="52"/>
      <c r="I84" s="52"/>
    </row>
    <row r="85" spans="2:9" ht="18">
      <c r="B85" s="27" t="s">
        <v>213</v>
      </c>
    </row>
    <row r="86" spans="2:9" ht="21">
      <c r="B86" s="59"/>
      <c r="C86" s="498"/>
      <c r="D86" s="499"/>
      <c r="E86" s="499"/>
      <c r="F86" s="499"/>
      <c r="G86" s="499"/>
      <c r="H86" s="499"/>
      <c r="I86" s="499"/>
    </row>
    <row r="87" spans="2:9">
      <c r="C87" s="498"/>
      <c r="D87" s="498"/>
      <c r="E87" s="498"/>
      <c r="F87" s="498"/>
      <c r="G87" s="498"/>
      <c r="H87" s="498"/>
      <c r="I87" s="498"/>
    </row>
    <row r="88" spans="2:9" ht="18.75">
      <c r="B88" s="42"/>
      <c r="C88" s="43"/>
      <c r="D88" s="43"/>
      <c r="E88" s="43"/>
      <c r="F88" s="43"/>
      <c r="G88" s="43"/>
      <c r="H88" s="43"/>
      <c r="I88" s="43"/>
    </row>
    <row r="89" spans="2:9" ht="18.75">
      <c r="B89" s="42"/>
      <c r="C89" s="43"/>
      <c r="D89" s="43"/>
      <c r="E89" s="43"/>
      <c r="F89" s="43"/>
      <c r="G89" s="43"/>
      <c r="H89" s="43"/>
      <c r="I89" s="43"/>
    </row>
    <row r="94" spans="2:9" ht="15.75" customHeight="1">
      <c r="B94" s="45"/>
      <c r="C94" s="45"/>
      <c r="D94" s="46"/>
      <c r="E94" s="46"/>
      <c r="F94" s="46"/>
      <c r="G94" s="46"/>
      <c r="H94" s="46"/>
      <c r="I94" s="46"/>
    </row>
    <row r="95" spans="2:9">
      <c r="B95" s="45"/>
      <c r="C95" s="45"/>
      <c r="D95" s="46"/>
      <c r="E95" s="46"/>
      <c r="F95" s="46"/>
      <c r="G95" s="46"/>
      <c r="H95" s="46"/>
      <c r="I95" s="46"/>
    </row>
    <row r="96" spans="2:9">
      <c r="B96" s="45"/>
      <c r="C96" s="45"/>
      <c r="D96" s="46"/>
      <c r="E96" s="46"/>
      <c r="F96" s="46"/>
      <c r="G96" s="46"/>
      <c r="H96" s="46"/>
      <c r="I96" s="46"/>
    </row>
    <row r="97" spans="2:9">
      <c r="B97" s="45"/>
      <c r="C97" s="45"/>
      <c r="D97" s="46"/>
      <c r="E97" s="46"/>
      <c r="F97" s="46"/>
      <c r="G97" s="46"/>
      <c r="H97" s="46"/>
      <c r="I97" s="46"/>
    </row>
  </sheetData>
  <mergeCells count="2">
    <mergeCell ref="C86:I86"/>
    <mergeCell ref="C87:I87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7"/>
  <sheetViews>
    <sheetView showGridLines="0" showRowColHeaders="0" showZeros="0" showOutlineSymbols="0" zoomScaleNormal="100" workbookViewId="0">
      <pane ySplit="4" topLeftCell="A56" activePane="bottomLeft" state="frozen"/>
      <selection activeCell="H25" sqref="H25"/>
      <selection pane="bottomLeft" activeCell="N70" sqref="N70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2" width="12" style="27" customWidth="1"/>
    <col min="13" max="16384" width="11.5703125" style="27"/>
  </cols>
  <sheetData>
    <row r="1" spans="2:16" ht="18.75">
      <c r="B1" s="42" t="s">
        <v>127</v>
      </c>
      <c r="C1" s="43"/>
      <c r="D1" s="43"/>
      <c r="E1" s="43"/>
      <c r="F1" s="43"/>
      <c r="G1" s="43"/>
      <c r="H1" s="43"/>
      <c r="I1" s="43"/>
    </row>
    <row r="2" spans="2:16" ht="18.75">
      <c r="B2" s="42" t="s">
        <v>109</v>
      </c>
      <c r="C2" s="43"/>
      <c r="D2" s="43"/>
      <c r="E2" s="43"/>
      <c r="F2" s="43"/>
      <c r="G2" s="43"/>
      <c r="H2" s="43"/>
      <c r="I2" s="43"/>
    </row>
    <row r="3" spans="2:16">
      <c r="K3" s="7" t="s">
        <v>168</v>
      </c>
    </row>
    <row r="4" spans="2:16" ht="32.1" customHeight="1">
      <c r="B4" s="263" t="s">
        <v>215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4" t="s">
        <v>45</v>
      </c>
    </row>
    <row r="5" spans="2:16">
      <c r="B5" s="34"/>
      <c r="D5" s="31"/>
    </row>
    <row r="6" spans="2:16">
      <c r="B6" s="45">
        <v>2010</v>
      </c>
      <c r="C6" s="45"/>
      <c r="D6" s="52">
        <v>854.0098516375906</v>
      </c>
      <c r="E6" s="52">
        <v>892.37764217259462</v>
      </c>
      <c r="F6" s="52">
        <v>574.12949385821184</v>
      </c>
      <c r="G6" s="52">
        <v>351.08814006829385</v>
      </c>
      <c r="H6" s="52">
        <v>462.0913540920069</v>
      </c>
      <c r="I6" s="52">
        <v>785.83047111742064</v>
      </c>
      <c r="K6" s="32"/>
      <c r="L6" s="32"/>
      <c r="M6" s="32"/>
      <c r="N6" s="32"/>
      <c r="O6" s="32"/>
      <c r="P6" s="32"/>
    </row>
    <row r="7" spans="2:16">
      <c r="B7" s="45">
        <v>2011</v>
      </c>
      <c r="C7" s="45"/>
      <c r="D7" s="52">
        <v>873.20752003164876</v>
      </c>
      <c r="E7" s="52">
        <v>923.06397400451101</v>
      </c>
      <c r="F7" s="52">
        <v>588.72296997590513</v>
      </c>
      <c r="G7" s="52">
        <v>360.34340878210691</v>
      </c>
      <c r="H7" s="52">
        <v>473.67850927937536</v>
      </c>
      <c r="I7" s="52">
        <v>810.85356069746285</v>
      </c>
      <c r="K7" s="32"/>
      <c r="L7" s="32"/>
      <c r="M7" s="32"/>
      <c r="N7" s="32"/>
      <c r="O7" s="32"/>
      <c r="P7" s="32"/>
    </row>
    <row r="8" spans="2:16">
      <c r="B8" s="45">
        <v>2012</v>
      </c>
      <c r="C8" s="45"/>
      <c r="D8" s="52">
        <v>890.96203422829547</v>
      </c>
      <c r="E8" s="52">
        <v>955.4104056196536</v>
      </c>
      <c r="F8" s="52">
        <v>603.86982572137697</v>
      </c>
      <c r="G8" s="52">
        <v>365.30420992649925</v>
      </c>
      <c r="H8" s="52">
        <v>488.24254826560002</v>
      </c>
      <c r="I8" s="52">
        <v>836.26568757017981</v>
      </c>
      <c r="K8" s="32"/>
      <c r="L8" s="32"/>
      <c r="M8" s="32"/>
      <c r="N8" s="32"/>
      <c r="O8" s="32"/>
      <c r="P8" s="32"/>
    </row>
    <row r="9" spans="2:16">
      <c r="B9" s="45">
        <v>2013</v>
      </c>
      <c r="C9" s="45"/>
      <c r="D9" s="52">
        <v>910.3720826990276</v>
      </c>
      <c r="E9" s="52">
        <v>987.48063579495374</v>
      </c>
      <c r="F9" s="52">
        <v>619.75687378538237</v>
      </c>
      <c r="G9" s="52">
        <v>369.68166364562711</v>
      </c>
      <c r="H9" s="52">
        <v>503.82679781334627</v>
      </c>
      <c r="I9" s="52">
        <v>862.0005649572704</v>
      </c>
      <c r="K9" s="32"/>
      <c r="L9" s="32"/>
      <c r="M9" s="32"/>
      <c r="N9" s="32"/>
      <c r="O9" s="32"/>
      <c r="P9" s="32"/>
    </row>
    <row r="10" spans="2:16">
      <c r="B10" s="45">
        <v>2014</v>
      </c>
      <c r="C10" s="45"/>
      <c r="D10" s="52">
        <v>918.29211711246444</v>
      </c>
      <c r="E10" s="52">
        <v>1007.6883898661677</v>
      </c>
      <c r="F10" s="52">
        <v>626.11859428726598</v>
      </c>
      <c r="G10" s="52">
        <v>368.0060296391639</v>
      </c>
      <c r="H10" s="52">
        <v>510.91438177257129</v>
      </c>
      <c r="I10" s="52">
        <v>876.52859760097738</v>
      </c>
      <c r="K10" s="32"/>
      <c r="L10" s="32"/>
      <c r="M10" s="32"/>
      <c r="N10" s="32"/>
      <c r="O10" s="32"/>
      <c r="P10" s="32"/>
    </row>
    <row r="11" spans="2:16">
      <c r="B11" s="45">
        <v>2015</v>
      </c>
      <c r="C11" s="45"/>
      <c r="D11" s="52">
        <v>925.16460204597911</v>
      </c>
      <c r="E11" s="52">
        <v>1029.5348624662738</v>
      </c>
      <c r="F11" s="52">
        <v>632.73647553638693</v>
      </c>
      <c r="G11" s="52">
        <v>371.93226340494067</v>
      </c>
      <c r="H11" s="52">
        <v>520.60231470894644</v>
      </c>
      <c r="I11" s="52">
        <v>893.13122980420644</v>
      </c>
      <c r="K11" s="32"/>
      <c r="L11" s="32"/>
      <c r="M11" s="32"/>
      <c r="N11" s="32"/>
      <c r="O11" s="32"/>
      <c r="P11" s="32"/>
    </row>
    <row r="12" spans="2:16">
      <c r="B12" s="45">
        <v>2016</v>
      </c>
      <c r="C12" s="45"/>
      <c r="D12" s="53">
        <v>931.64910253017274</v>
      </c>
      <c r="E12" s="53">
        <v>1050.8237921202408</v>
      </c>
      <c r="F12" s="53">
        <v>640.89177371057519</v>
      </c>
      <c r="G12" s="53">
        <v>376.42090629243734</v>
      </c>
      <c r="H12" s="53">
        <v>528.63899788950926</v>
      </c>
      <c r="I12" s="52">
        <v>910.2438056302824</v>
      </c>
      <c r="K12" s="32"/>
      <c r="L12" s="32"/>
      <c r="M12" s="32"/>
      <c r="N12" s="32"/>
      <c r="O12" s="32"/>
      <c r="P12" s="32"/>
    </row>
    <row r="13" spans="2:16">
      <c r="B13" s="45">
        <v>2017</v>
      </c>
      <c r="C13" s="45"/>
      <c r="D13" s="52">
        <v>937.13550373947908</v>
      </c>
      <c r="E13" s="52">
        <v>1071.0073356712587</v>
      </c>
      <c r="F13" s="52">
        <v>649.19055643534398</v>
      </c>
      <c r="G13" s="52">
        <v>381.05815181742025</v>
      </c>
      <c r="H13" s="52">
        <v>538.40100572204483</v>
      </c>
      <c r="I13" s="52">
        <v>926.86713257362715</v>
      </c>
      <c r="K13" s="32"/>
      <c r="L13" s="32"/>
      <c r="M13" s="32"/>
      <c r="N13" s="32"/>
      <c r="O13" s="32"/>
      <c r="P13" s="32"/>
    </row>
    <row r="14" spans="2:16">
      <c r="B14" s="45">
        <v>2018</v>
      </c>
      <c r="C14" s="45"/>
      <c r="D14" s="52">
        <v>953.92125812729375</v>
      </c>
      <c r="E14" s="52">
        <v>1107.4871268066829</v>
      </c>
      <c r="F14" s="52">
        <v>680.95871055427142</v>
      </c>
      <c r="G14" s="52">
        <v>393.40111817886367</v>
      </c>
      <c r="H14" s="52">
        <v>558.41336534140623</v>
      </c>
      <c r="I14" s="52">
        <v>960.98128601384064</v>
      </c>
      <c r="K14" s="32"/>
      <c r="L14" s="32"/>
      <c r="M14" s="32"/>
      <c r="N14" s="32"/>
      <c r="O14" s="32"/>
      <c r="P14" s="32"/>
    </row>
    <row r="15" spans="2:16">
      <c r="B15" s="45">
        <v>2019</v>
      </c>
      <c r="C15" s="45"/>
      <c r="D15" s="52">
        <v>978.40342140358734</v>
      </c>
      <c r="E15" s="52">
        <v>1143.5510504863109</v>
      </c>
      <c r="F15" s="52">
        <v>714.976103465964</v>
      </c>
      <c r="G15" s="52">
        <v>405.54418228434622</v>
      </c>
      <c r="H15" s="52">
        <v>579.25481068681074</v>
      </c>
      <c r="I15" s="52">
        <v>995.75784980562355</v>
      </c>
      <c r="K15" s="32"/>
      <c r="L15" s="32"/>
      <c r="M15" s="32"/>
      <c r="N15" s="32"/>
      <c r="O15" s="32"/>
      <c r="P15" s="32"/>
    </row>
    <row r="16" spans="2:16">
      <c r="B16" s="45">
        <v>2020</v>
      </c>
      <c r="C16" s="45"/>
      <c r="D16" s="52">
        <v>985.15566222335588</v>
      </c>
      <c r="E16" s="52">
        <v>1170.2585354922246</v>
      </c>
      <c r="F16" s="52">
        <v>729.61853284131189</v>
      </c>
      <c r="G16" s="52">
        <v>412.00746765522553</v>
      </c>
      <c r="H16" s="52">
        <v>594.58594023052615</v>
      </c>
      <c r="I16" s="52">
        <v>1017.9672205936176</v>
      </c>
      <c r="K16" s="32"/>
      <c r="L16" s="32"/>
      <c r="M16" s="32"/>
      <c r="N16" s="32"/>
      <c r="O16" s="32"/>
      <c r="P16" s="32"/>
    </row>
    <row r="17" spans="2:16">
      <c r="B17" s="45">
        <v>2021</v>
      </c>
      <c r="C17" s="45"/>
      <c r="D17" s="52">
        <v>994.49352041913289</v>
      </c>
      <c r="E17" s="52">
        <v>1196.1689407339413</v>
      </c>
      <c r="F17" s="52">
        <v>743.0298793976076</v>
      </c>
      <c r="G17" s="52">
        <v>418.39681200287475</v>
      </c>
      <c r="H17" s="52">
        <v>605.74427593838902</v>
      </c>
      <c r="I17" s="52">
        <v>1039.5407091120405</v>
      </c>
      <c r="K17" s="32"/>
      <c r="L17" s="32"/>
      <c r="M17" s="32"/>
      <c r="N17" s="32"/>
      <c r="O17" s="32"/>
      <c r="P17" s="32"/>
    </row>
    <row r="18" spans="2:16">
      <c r="B18" s="45">
        <v>2022</v>
      </c>
      <c r="C18" s="45"/>
      <c r="D18" s="52">
        <v>1034.5234121444848</v>
      </c>
      <c r="E18" s="52">
        <v>1259.7914754287194</v>
      </c>
      <c r="F18" s="52">
        <v>781.67282214771876</v>
      </c>
      <c r="G18" s="52">
        <v>439.43259701562505</v>
      </c>
      <c r="H18" s="52">
        <v>641.53475576571395</v>
      </c>
      <c r="I18" s="52">
        <v>1094.865068312276</v>
      </c>
      <c r="K18" s="32"/>
      <c r="L18" s="32"/>
      <c r="M18" s="32"/>
      <c r="N18" s="32"/>
      <c r="O18" s="32"/>
      <c r="P18" s="32"/>
    </row>
    <row r="19" spans="2:16">
      <c r="B19" s="45"/>
      <c r="C19" s="45"/>
      <c r="D19" s="52"/>
      <c r="E19" s="52"/>
      <c r="F19" s="52"/>
      <c r="G19" s="52"/>
      <c r="H19" s="52"/>
      <c r="I19" s="52"/>
      <c r="K19" s="32"/>
      <c r="L19" s="32"/>
      <c r="M19" s="32"/>
      <c r="N19" s="32"/>
      <c r="O19" s="32"/>
      <c r="P19" s="32"/>
    </row>
    <row r="20" spans="2:16">
      <c r="B20" s="45">
        <v>2023</v>
      </c>
      <c r="C20" s="45" t="s">
        <v>112</v>
      </c>
      <c r="D20" s="52">
        <v>1120.6774392709985</v>
      </c>
      <c r="E20" s="52">
        <v>1368.3085929669633</v>
      </c>
      <c r="F20" s="52">
        <v>848.05941594283422</v>
      </c>
      <c r="G20" s="52">
        <v>476.90196586940607</v>
      </c>
      <c r="H20" s="52">
        <v>696.31266299500544</v>
      </c>
      <c r="I20" s="52">
        <v>1189.1231293089957</v>
      </c>
      <c r="K20" s="32"/>
      <c r="L20" s="32"/>
      <c r="M20" s="32"/>
      <c r="N20" s="32"/>
      <c r="O20" s="32"/>
      <c r="P20" s="32"/>
    </row>
    <row r="21" spans="2:16">
      <c r="B21" s="45"/>
      <c r="C21" s="45" t="s">
        <v>113</v>
      </c>
      <c r="D21" s="52">
        <v>1120.5370343873651</v>
      </c>
      <c r="E21" s="52">
        <v>1370.7901829659954</v>
      </c>
      <c r="F21" s="52">
        <v>849.00385530475194</v>
      </c>
      <c r="G21" s="52">
        <v>477.17311984484957</v>
      </c>
      <c r="H21" s="52">
        <v>697.58878882126567</v>
      </c>
      <c r="I21" s="52">
        <v>1191.2847790050969</v>
      </c>
      <c r="K21" s="32"/>
      <c r="L21" s="32"/>
      <c r="M21" s="32"/>
      <c r="N21" s="32"/>
      <c r="O21" s="32"/>
      <c r="P21" s="32"/>
    </row>
    <row r="22" spans="2:16">
      <c r="B22" s="45"/>
      <c r="C22" s="45" t="s">
        <v>114</v>
      </c>
      <c r="D22" s="52">
        <v>1120.1340672060182</v>
      </c>
      <c r="E22" s="52">
        <v>1372.033288369928</v>
      </c>
      <c r="F22" s="52">
        <v>849.68687999952306</v>
      </c>
      <c r="G22" s="52">
        <v>477.18027535508861</v>
      </c>
      <c r="H22" s="52">
        <v>698.49754802108498</v>
      </c>
      <c r="I22" s="52">
        <v>1192.2969131857992</v>
      </c>
      <c r="K22" s="32"/>
      <c r="L22" s="32"/>
      <c r="M22" s="32"/>
      <c r="N22" s="32"/>
      <c r="O22" s="32"/>
      <c r="P22" s="32"/>
    </row>
    <row r="23" spans="2:16">
      <c r="B23" s="45"/>
      <c r="C23" s="45" t="s">
        <v>115</v>
      </c>
      <c r="D23" s="52">
        <v>1119.9342830208623</v>
      </c>
      <c r="E23" s="52">
        <v>1372.9760265722866</v>
      </c>
      <c r="F23" s="52">
        <v>850.29652469857535</v>
      </c>
      <c r="G23" s="52">
        <v>477.34199409279256</v>
      </c>
      <c r="H23" s="52">
        <v>699.479111155743</v>
      </c>
      <c r="I23" s="52">
        <v>1193.1005133398526</v>
      </c>
      <c r="K23" s="32"/>
      <c r="L23" s="32"/>
      <c r="M23" s="32"/>
      <c r="N23" s="32"/>
      <c r="O23" s="32"/>
      <c r="P23" s="32"/>
    </row>
    <row r="24" spans="2:16">
      <c r="B24" s="45"/>
      <c r="C24" s="45" t="s">
        <v>116</v>
      </c>
      <c r="D24" s="52">
        <v>1119.9297934606632</v>
      </c>
      <c r="E24" s="52">
        <v>1375.2303918136715</v>
      </c>
      <c r="F24" s="52">
        <v>851.70579215984014</v>
      </c>
      <c r="G24" s="52">
        <v>478.63457586018325</v>
      </c>
      <c r="H24" s="52">
        <v>700.80823029951887</v>
      </c>
      <c r="I24" s="52">
        <v>1195.0810069434285</v>
      </c>
      <c r="K24" s="32"/>
      <c r="L24" s="32"/>
      <c r="M24" s="32"/>
      <c r="N24" s="32"/>
      <c r="O24" s="32"/>
      <c r="P24" s="32"/>
    </row>
    <row r="25" spans="2:16">
      <c r="B25" s="45"/>
      <c r="C25" s="45" t="s">
        <v>117</v>
      </c>
      <c r="D25" s="52">
        <v>1119.5810830492335</v>
      </c>
      <c r="E25" s="52">
        <v>1374.8808700911582</v>
      </c>
      <c r="F25" s="52">
        <v>851.78409023440565</v>
      </c>
      <c r="G25" s="52">
        <v>478.5342876556262</v>
      </c>
      <c r="H25" s="52">
        <v>701.67093967182541</v>
      </c>
      <c r="I25" s="52">
        <v>1194.8529130087311</v>
      </c>
      <c r="K25" s="32"/>
      <c r="L25" s="32"/>
      <c r="M25" s="32"/>
      <c r="N25" s="32"/>
      <c r="O25" s="32"/>
      <c r="P25" s="32"/>
    </row>
    <row r="26" spans="2:16">
      <c r="B26" s="45"/>
      <c r="C26" s="45" t="s">
        <v>118</v>
      </c>
      <c r="D26" s="52">
        <v>1118.9686098336081</v>
      </c>
      <c r="E26" s="52">
        <v>1375.0985683769698</v>
      </c>
      <c r="F26" s="52">
        <v>852.07047660990474</v>
      </c>
      <c r="G26" s="52">
        <v>478.55039465954314</v>
      </c>
      <c r="H26" s="52">
        <v>702.01413134843403</v>
      </c>
      <c r="I26" s="52">
        <v>1195.0908360511294</v>
      </c>
      <c r="K26" s="32"/>
      <c r="L26" s="32"/>
      <c r="M26" s="32"/>
      <c r="N26" s="32"/>
      <c r="O26" s="32"/>
      <c r="P26" s="32"/>
    </row>
    <row r="27" spans="2:16">
      <c r="B27" s="45"/>
      <c r="C27" s="45" t="s">
        <v>119</v>
      </c>
      <c r="D27" s="52">
        <v>1118.3985218232488</v>
      </c>
      <c r="E27" s="52">
        <v>1375.6827522204096</v>
      </c>
      <c r="F27" s="52">
        <v>852.44241722411505</v>
      </c>
      <c r="G27" s="52">
        <v>478.65376740247586</v>
      </c>
      <c r="H27" s="52">
        <v>702.63230823612582</v>
      </c>
      <c r="I27" s="52">
        <v>1195.6483806693479</v>
      </c>
      <c r="K27" s="32"/>
      <c r="L27" s="32"/>
      <c r="M27" s="32"/>
      <c r="N27" s="32"/>
      <c r="O27" s="32"/>
      <c r="P27" s="32"/>
    </row>
    <row r="28" spans="2:16">
      <c r="B28" s="45"/>
      <c r="C28" s="45" t="s">
        <v>120</v>
      </c>
      <c r="D28" s="52">
        <v>1117.8594410701194</v>
      </c>
      <c r="E28" s="52">
        <v>1376.4031654207547</v>
      </c>
      <c r="F28" s="52">
        <v>852.8186802777833</v>
      </c>
      <c r="G28" s="52">
        <v>478.79503587559282</v>
      </c>
      <c r="H28" s="52">
        <v>703.28649797034905</v>
      </c>
      <c r="I28" s="52">
        <v>1196.3537478053661</v>
      </c>
      <c r="K28" s="32"/>
      <c r="L28" s="32"/>
      <c r="M28" s="32"/>
      <c r="N28" s="32"/>
      <c r="O28" s="32"/>
      <c r="P28" s="32"/>
    </row>
    <row r="29" spans="2:16">
      <c r="B29" s="45"/>
      <c r="C29" s="45" t="s">
        <v>121</v>
      </c>
      <c r="D29" s="52">
        <v>1117.7003161144598</v>
      </c>
      <c r="E29" s="52">
        <v>1377.217632052658</v>
      </c>
      <c r="F29" s="52">
        <v>853.29846461432373</v>
      </c>
      <c r="G29" s="52">
        <v>479.07571672034584</v>
      </c>
      <c r="H29" s="52">
        <v>704.18032112924516</v>
      </c>
      <c r="I29" s="52">
        <v>1197.2746875646947</v>
      </c>
      <c r="K29" s="32"/>
      <c r="L29" s="32"/>
      <c r="M29" s="32"/>
      <c r="N29" s="32"/>
      <c r="O29" s="32"/>
      <c r="P29" s="32"/>
    </row>
    <row r="30" spans="2:16">
      <c r="B30" s="45"/>
      <c r="C30" s="45" t="s">
        <v>122</v>
      </c>
      <c r="D30" s="52">
        <v>1116.9972104373846</v>
      </c>
      <c r="E30" s="52">
        <v>1377.7335945870316</v>
      </c>
      <c r="F30" s="52">
        <v>853.77122568047889</v>
      </c>
      <c r="G30" s="52">
        <v>479.26509561192535</v>
      </c>
      <c r="H30" s="52">
        <v>705.31340386647832</v>
      </c>
      <c r="I30" s="52">
        <v>1197.8663144512259</v>
      </c>
      <c r="K30" s="32"/>
      <c r="L30" s="32"/>
      <c r="M30" s="32"/>
      <c r="N30" s="32"/>
      <c r="O30" s="32"/>
      <c r="P30" s="32"/>
    </row>
    <row r="31" spans="2:16">
      <c r="B31" s="45"/>
      <c r="C31" s="45" t="s">
        <v>123</v>
      </c>
      <c r="D31" s="52">
        <v>1117.0070430010912</v>
      </c>
      <c r="E31" s="52">
        <v>1378.3888563355863</v>
      </c>
      <c r="F31" s="52">
        <v>854.68400215304428</v>
      </c>
      <c r="G31" s="52">
        <v>479.59147116462185</v>
      </c>
      <c r="H31" s="52">
        <v>705.92515824383361</v>
      </c>
      <c r="I31" s="52">
        <v>1198.65460365125</v>
      </c>
      <c r="K31" s="32"/>
      <c r="L31" s="32"/>
      <c r="M31" s="32"/>
      <c r="N31" s="32"/>
      <c r="O31" s="32"/>
      <c r="P31" s="32"/>
    </row>
    <row r="32" spans="2:16">
      <c r="B32" s="45">
        <v>2024</v>
      </c>
      <c r="C32" s="45" t="s">
        <v>112</v>
      </c>
      <c r="D32" s="52">
        <v>1161.4333557369941</v>
      </c>
      <c r="E32" s="52">
        <v>1434.8846049420704</v>
      </c>
      <c r="F32" s="52">
        <v>891.79550192489421</v>
      </c>
      <c r="G32" s="52">
        <v>500.61763778765055</v>
      </c>
      <c r="H32" s="52">
        <v>736.88641833559768</v>
      </c>
      <c r="I32" s="52">
        <v>1248.5799283511965</v>
      </c>
      <c r="K32" s="32"/>
      <c r="L32" s="32"/>
      <c r="M32" s="32"/>
      <c r="N32" s="32"/>
      <c r="O32" s="32"/>
      <c r="P32" s="32"/>
    </row>
    <row r="33" spans="2:42">
      <c r="B33" s="45"/>
      <c r="C33" s="45" t="s">
        <v>113</v>
      </c>
      <c r="D33" s="52">
        <v>1161.4781294267129</v>
      </c>
      <c r="E33" s="52">
        <v>1437.1377608458856</v>
      </c>
      <c r="F33" s="52">
        <v>893.11431613508705</v>
      </c>
      <c r="G33" s="52">
        <v>500.80232794331016</v>
      </c>
      <c r="H33" s="52">
        <v>738.22896050490442</v>
      </c>
      <c r="I33" s="52">
        <v>1250.7128907293909</v>
      </c>
      <c r="K33" s="32"/>
      <c r="L33" s="32"/>
      <c r="M33" s="32"/>
      <c r="N33" s="32"/>
      <c r="O33" s="32"/>
      <c r="P33" s="32"/>
    </row>
    <row r="34" spans="2:42">
      <c r="B34" s="45"/>
      <c r="C34" s="45" t="s">
        <v>114</v>
      </c>
      <c r="D34" s="52">
        <v>1161.4326878127388</v>
      </c>
      <c r="E34" s="52">
        <v>1438.2019754176847</v>
      </c>
      <c r="F34" s="52">
        <v>894.07208890748348</v>
      </c>
      <c r="G34" s="52">
        <v>500.82120137832857</v>
      </c>
      <c r="H34" s="52">
        <v>738.72762030741012</v>
      </c>
      <c r="I34" s="52">
        <v>1251.5315674059827</v>
      </c>
      <c r="K34" s="32"/>
      <c r="L34" s="32"/>
      <c r="M34" s="32"/>
      <c r="N34" s="32"/>
      <c r="O34" s="32"/>
      <c r="P34" s="32"/>
    </row>
    <row r="35" spans="2:42">
      <c r="B35" s="45"/>
      <c r="C35" s="45" t="s">
        <v>115</v>
      </c>
      <c r="D35" s="52">
        <v>1160.8773314788957</v>
      </c>
      <c r="E35" s="52">
        <v>1439.1076118800827</v>
      </c>
      <c r="F35" s="52">
        <v>894.7922021230678</v>
      </c>
      <c r="G35" s="52">
        <v>501.09621645052107</v>
      </c>
      <c r="H35" s="52">
        <v>739.43950940684624</v>
      </c>
      <c r="I35" s="52">
        <v>1252.3187116439549</v>
      </c>
      <c r="K35" s="32"/>
      <c r="L35" s="32"/>
      <c r="M35" s="32"/>
      <c r="N35" s="32"/>
      <c r="O35" s="32"/>
      <c r="P35" s="32"/>
    </row>
    <row r="36" spans="2:42">
      <c r="B36" s="45"/>
      <c r="C36" s="45" t="s">
        <v>116</v>
      </c>
      <c r="D36" s="52">
        <v>1161.9232003509671</v>
      </c>
      <c r="E36" s="52">
        <v>1441.5047469186522</v>
      </c>
      <c r="F36" s="52">
        <v>896.20972914850415</v>
      </c>
      <c r="G36" s="52">
        <v>502.4163747455973</v>
      </c>
      <c r="H36" s="52">
        <v>740.02184003297407</v>
      </c>
      <c r="I36" s="52">
        <v>1254.3420792445481</v>
      </c>
      <c r="K36" s="32"/>
      <c r="L36" s="32"/>
      <c r="M36" s="32"/>
      <c r="N36" s="32"/>
      <c r="O36" s="32"/>
      <c r="P36" s="32"/>
    </row>
    <row r="37" spans="2:42">
      <c r="B37" s="45"/>
      <c r="C37" s="45" t="s">
        <v>117</v>
      </c>
      <c r="D37" s="52">
        <v>1162.5047284602997</v>
      </c>
      <c r="E37" s="52">
        <v>1441.7994591491349</v>
      </c>
      <c r="F37" s="52">
        <v>896.51591999792151</v>
      </c>
      <c r="G37" s="52">
        <v>502.45824278706652</v>
      </c>
      <c r="H37" s="52">
        <v>740.92910801076175</v>
      </c>
      <c r="I37" s="52">
        <v>1254.6238507356491</v>
      </c>
      <c r="K37" s="32"/>
      <c r="L37" s="32"/>
      <c r="M37" s="32"/>
      <c r="N37" s="32"/>
      <c r="O37" s="32"/>
      <c r="P37" s="32"/>
    </row>
    <row r="38" spans="2:42">
      <c r="B38" s="45"/>
      <c r="C38" s="45" t="s">
        <v>118</v>
      </c>
      <c r="D38" s="52">
        <v>1162.8436559134238</v>
      </c>
      <c r="E38" s="52">
        <v>1443.1146666138991</v>
      </c>
      <c r="F38" s="52">
        <v>896.84449531226221</v>
      </c>
      <c r="G38" s="52">
        <v>502.39017475324704</v>
      </c>
      <c r="H38" s="52">
        <v>741.38321088995235</v>
      </c>
      <c r="I38" s="52">
        <v>1255.6762948031528</v>
      </c>
      <c r="K38" s="32"/>
      <c r="L38" s="32"/>
      <c r="M38" s="32"/>
      <c r="N38" s="32"/>
      <c r="O38" s="32"/>
      <c r="P38" s="32"/>
    </row>
    <row r="39" spans="2:42">
      <c r="B39" s="45"/>
      <c r="C39" s="48" t="s">
        <v>119</v>
      </c>
      <c r="D39" s="56">
        <v>1163.2730744562796</v>
      </c>
      <c r="E39" s="56">
        <v>1444.2733273541357</v>
      </c>
      <c r="F39" s="56">
        <v>897.35284942648309</v>
      </c>
      <c r="G39" s="56">
        <v>502.45670157052734</v>
      </c>
      <c r="H39" s="56">
        <v>742.05715841198344</v>
      </c>
      <c r="I39" s="56">
        <v>1256.6999198260257</v>
      </c>
      <c r="K39" s="32"/>
      <c r="L39" s="32"/>
      <c r="M39" s="32"/>
      <c r="N39" s="32"/>
      <c r="O39" s="32"/>
      <c r="P39" s="32"/>
    </row>
    <row r="40" spans="2:42">
      <c r="B40" s="45"/>
      <c r="C40" s="45" t="s">
        <v>120</v>
      </c>
      <c r="D40" s="52"/>
      <c r="E40" s="52"/>
      <c r="F40" s="52"/>
      <c r="G40" s="52"/>
      <c r="H40" s="52"/>
      <c r="I40" s="52"/>
      <c r="K40" s="32"/>
      <c r="L40" s="32"/>
      <c r="M40" s="32"/>
      <c r="N40" s="32"/>
      <c r="O40" s="32"/>
      <c r="P40" s="32"/>
    </row>
    <row r="41" spans="2:42">
      <c r="B41" s="45"/>
      <c r="C41" s="45" t="s">
        <v>121</v>
      </c>
      <c r="D41" s="52"/>
      <c r="E41" s="52"/>
      <c r="F41" s="52"/>
      <c r="G41" s="52"/>
      <c r="H41" s="52"/>
      <c r="I41" s="52"/>
      <c r="K41" s="32"/>
      <c r="L41" s="32"/>
      <c r="M41" s="32"/>
      <c r="N41" s="32"/>
      <c r="O41" s="32"/>
      <c r="P41" s="32"/>
    </row>
    <row r="42" spans="2:42">
      <c r="B42" s="51"/>
      <c r="C42" s="45" t="s">
        <v>122</v>
      </c>
      <c r="D42" s="52"/>
      <c r="E42" s="52"/>
      <c r="F42" s="52"/>
      <c r="G42" s="52"/>
      <c r="H42" s="52"/>
      <c r="I42" s="52"/>
      <c r="K42" s="32"/>
      <c r="L42" s="32"/>
      <c r="M42" s="32"/>
      <c r="N42" s="32"/>
      <c r="O42" s="32"/>
      <c r="P42" s="32"/>
    </row>
    <row r="43" spans="2:42">
      <c r="B43" s="51"/>
      <c r="C43" s="45" t="s">
        <v>123</v>
      </c>
      <c r="D43" s="52"/>
      <c r="E43" s="52"/>
      <c r="F43" s="52"/>
      <c r="G43" s="52"/>
      <c r="H43" s="52"/>
      <c r="I43" s="52"/>
      <c r="K43" s="32"/>
      <c r="L43" s="207"/>
      <c r="M43" s="207"/>
      <c r="N43" s="207"/>
      <c r="O43" s="207"/>
      <c r="P43" s="207"/>
      <c r="Q43" s="207"/>
    </row>
    <row r="44" spans="2:42">
      <c r="B44" s="51"/>
      <c r="C44" s="45"/>
      <c r="D44" s="58"/>
      <c r="E44" s="58"/>
      <c r="F44" s="58"/>
      <c r="G44" s="58"/>
      <c r="H44" s="58"/>
      <c r="I44" s="58"/>
      <c r="K44" s="32"/>
      <c r="L44" s="32"/>
      <c r="M44" s="32"/>
      <c r="N44" s="32"/>
      <c r="O44" s="32"/>
      <c r="P44" s="32"/>
    </row>
    <row r="45" spans="2:42">
      <c r="B45" s="45"/>
      <c r="C45" s="45"/>
      <c r="D45" s="447" t="s">
        <v>125</v>
      </c>
      <c r="E45" s="447"/>
      <c r="F45" s="447"/>
      <c r="G45" s="447"/>
      <c r="H45" s="447"/>
      <c r="I45" s="447"/>
      <c r="K45" s="32"/>
      <c r="L45" s="32"/>
      <c r="M45" s="32"/>
      <c r="N45" s="32"/>
      <c r="O45" s="32"/>
      <c r="P45" s="32"/>
    </row>
    <row r="46" spans="2:42">
      <c r="B46" s="45">
        <v>2010</v>
      </c>
      <c r="C46" s="45"/>
      <c r="D46" s="52">
        <v>2.1742639544057196</v>
      </c>
      <c r="E46" s="52">
        <v>3.5854194921367322</v>
      </c>
      <c r="F46" s="52">
        <v>3.2084438878145383</v>
      </c>
      <c r="G46" s="52">
        <v>2.8985024455060904</v>
      </c>
      <c r="H46" s="52">
        <v>2.8228685702079925</v>
      </c>
      <c r="I46" s="52">
        <v>3.4175092207132662</v>
      </c>
      <c r="K46" s="32"/>
      <c r="L46" s="32"/>
      <c r="M46" s="32"/>
      <c r="N46" s="32"/>
      <c r="O46" s="32"/>
      <c r="P46" s="32"/>
    </row>
    <row r="47" spans="2:42">
      <c r="B47" s="45">
        <v>2011</v>
      </c>
      <c r="C47" s="45"/>
      <c r="D47" s="52">
        <v>2.2479446059370467</v>
      </c>
      <c r="E47" s="52">
        <v>3.4387158957957631</v>
      </c>
      <c r="F47" s="52">
        <v>2.541844004498639</v>
      </c>
      <c r="G47" s="52">
        <v>2.636166722126454</v>
      </c>
      <c r="H47" s="52">
        <v>2.5075464158243799</v>
      </c>
      <c r="I47" s="52">
        <v>3.1842859878493002</v>
      </c>
      <c r="K47" s="32"/>
      <c r="L47" s="32"/>
      <c r="M47" s="32"/>
      <c r="N47" s="32"/>
      <c r="O47" s="32"/>
      <c r="P47" s="32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</row>
    <row r="48" spans="2:42">
      <c r="B48" s="45">
        <v>2012</v>
      </c>
      <c r="C48" s="45"/>
      <c r="D48" s="53">
        <v>2.0332525532994916</v>
      </c>
      <c r="E48" s="53">
        <v>3.5042459164357442</v>
      </c>
      <c r="F48" s="53">
        <v>2.5728324726469909</v>
      </c>
      <c r="G48" s="53">
        <v>1.3766870777958573</v>
      </c>
      <c r="H48" s="53">
        <v>3.0746674592396994</v>
      </c>
      <c r="I48" s="53">
        <v>3.1339970747441104</v>
      </c>
      <c r="K48" s="32"/>
      <c r="L48" s="32"/>
      <c r="M48" s="32"/>
      <c r="N48" s="32"/>
      <c r="O48" s="32"/>
      <c r="P48" s="32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</row>
    <row r="49" spans="2:42">
      <c r="B49" s="45">
        <v>2013</v>
      </c>
      <c r="C49" s="45"/>
      <c r="D49" s="52">
        <v>2.1785494471202815</v>
      </c>
      <c r="E49" s="52">
        <v>3.3566967647270074</v>
      </c>
      <c r="F49" s="52">
        <v>2.6308729774710882</v>
      </c>
      <c r="G49" s="52">
        <v>1.1983036603954389</v>
      </c>
      <c r="H49" s="52">
        <v>3.1919073016283939</v>
      </c>
      <c r="I49" s="52">
        <v>3.0773566068296843</v>
      </c>
      <c r="K49" s="32"/>
      <c r="L49" s="32"/>
      <c r="M49" s="32"/>
      <c r="N49" s="32"/>
      <c r="O49" s="32"/>
      <c r="P49" s="32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</row>
    <row r="50" spans="2:42">
      <c r="B50" s="45">
        <v>2014</v>
      </c>
      <c r="C50" s="45"/>
      <c r="D50" s="52">
        <v>0.86997773371475517</v>
      </c>
      <c r="E50" s="52">
        <v>2.0463949710716189</v>
      </c>
      <c r="F50" s="52">
        <v>1.0264864773547711</v>
      </c>
      <c r="G50" s="52">
        <v>-0.45326402990586434</v>
      </c>
      <c r="H50" s="52">
        <v>1.4067500954664913</v>
      </c>
      <c r="I50" s="52">
        <v>1.6853855129929318</v>
      </c>
      <c r="K50" s="32"/>
      <c r="L50" s="32"/>
      <c r="M50" s="32"/>
      <c r="N50" s="32"/>
      <c r="O50" s="32"/>
      <c r="P50" s="32"/>
    </row>
    <row r="51" spans="2:42">
      <c r="B51" s="45">
        <v>2015</v>
      </c>
      <c r="C51" s="45"/>
      <c r="D51" s="52">
        <v>0.74839855482207174</v>
      </c>
      <c r="E51" s="52">
        <v>2.1679789922961712</v>
      </c>
      <c r="F51" s="52">
        <v>1.0569692881672532</v>
      </c>
      <c r="G51" s="52">
        <v>1.0668938684582185</v>
      </c>
      <c r="H51" s="52">
        <v>1.8961949950916823</v>
      </c>
      <c r="I51" s="52">
        <v>1.8941346863832864</v>
      </c>
      <c r="K51" s="32"/>
      <c r="L51" s="32"/>
      <c r="M51" s="32"/>
      <c r="N51" s="32"/>
      <c r="O51" s="32"/>
      <c r="P51" s="32"/>
    </row>
    <row r="52" spans="2:42">
      <c r="B52" s="45">
        <v>2016</v>
      </c>
      <c r="C52" s="45"/>
      <c r="D52" s="52">
        <v>0.70090235508939447</v>
      </c>
      <c r="E52" s="52">
        <v>2.0678201807531771</v>
      </c>
      <c r="F52" s="52">
        <v>1.2888933212321652</v>
      </c>
      <c r="G52" s="52">
        <v>1.2068441835092036</v>
      </c>
      <c r="H52" s="52">
        <v>1.5437279000681814</v>
      </c>
      <c r="I52" s="52">
        <v>1.9160203176220136</v>
      </c>
      <c r="K52" s="32"/>
      <c r="L52" s="32"/>
      <c r="M52" s="32"/>
      <c r="N52" s="32"/>
      <c r="O52" s="32"/>
      <c r="P52" s="32"/>
    </row>
    <row r="53" spans="2:42">
      <c r="B53" s="45">
        <v>2017</v>
      </c>
      <c r="C53" s="45"/>
      <c r="D53" s="52">
        <v>0.58889137491855426</v>
      </c>
      <c r="E53" s="52">
        <v>1.9207353033274588</v>
      </c>
      <c r="F53" s="52">
        <v>1.2948805188622181</v>
      </c>
      <c r="G53" s="52">
        <v>1.231930917614954</v>
      </c>
      <c r="H53" s="52">
        <v>1.8466302848462846</v>
      </c>
      <c r="I53" s="52">
        <v>1.8262499388099984</v>
      </c>
      <c r="K53" s="32"/>
      <c r="L53" s="32"/>
      <c r="M53" s="32"/>
      <c r="N53" s="32"/>
      <c r="O53" s="32"/>
      <c r="P53" s="32"/>
    </row>
    <row r="54" spans="2:42">
      <c r="B54" s="45">
        <v>2018</v>
      </c>
      <c r="C54" s="45"/>
      <c r="D54" s="52">
        <v>1.7911768704562014</v>
      </c>
      <c r="E54" s="52">
        <v>3.4061196333973198</v>
      </c>
      <c r="F54" s="52">
        <v>4.8935021934644274</v>
      </c>
      <c r="G54" s="52">
        <v>3.2391293304118607</v>
      </c>
      <c r="H54" s="52">
        <v>3.7169989295475103</v>
      </c>
      <c r="I54" s="52">
        <v>3.6805872429081399</v>
      </c>
      <c r="K54" s="32"/>
      <c r="L54" s="32"/>
      <c r="M54" s="32"/>
      <c r="N54" s="32"/>
      <c r="O54" s="32"/>
      <c r="P54" s="32"/>
    </row>
    <row r="55" spans="2:42">
      <c r="B55" s="45">
        <v>2019</v>
      </c>
      <c r="C55" s="45"/>
      <c r="D55" s="52">
        <v>2.5664763278633762</v>
      </c>
      <c r="E55" s="52">
        <v>3.2563740748494663</v>
      </c>
      <c r="F55" s="52">
        <v>4.995514762415465</v>
      </c>
      <c r="G55" s="52">
        <v>3.0866877454988728</v>
      </c>
      <c r="H55" s="52">
        <v>3.7322611955504126</v>
      </c>
      <c r="I55" s="52">
        <v>3.6188596279576268</v>
      </c>
      <c r="K55" s="32"/>
      <c r="L55" s="32"/>
      <c r="M55" s="32"/>
      <c r="N55" s="32"/>
      <c r="O55" s="32"/>
      <c r="P55" s="32"/>
    </row>
    <row r="56" spans="2:42">
      <c r="B56" s="45">
        <v>2020</v>
      </c>
      <c r="C56" s="45"/>
      <c r="D56" s="52">
        <v>0.69012849628857786</v>
      </c>
      <c r="E56" s="52">
        <v>2.3354869023602731</v>
      </c>
      <c r="F56" s="52">
        <v>2.0479606667086703</v>
      </c>
      <c r="G56" s="52">
        <v>1.5937314978782924</v>
      </c>
      <c r="H56" s="52">
        <v>2.6466986999275077</v>
      </c>
      <c r="I56" s="52">
        <v>2.2303987653552682</v>
      </c>
      <c r="K56" s="32"/>
      <c r="L56" s="32"/>
      <c r="M56" s="32"/>
      <c r="N56" s="32"/>
      <c r="O56" s="32"/>
      <c r="P56" s="32"/>
    </row>
    <row r="57" spans="2:42">
      <c r="B57" s="45">
        <v>2021</v>
      </c>
      <c r="C57" s="45"/>
      <c r="D57" s="52">
        <v>0.94785611592616004</v>
      </c>
      <c r="E57" s="52">
        <v>2.2140753052331652</v>
      </c>
      <c r="F57" s="52">
        <v>1.8381312908909653</v>
      </c>
      <c r="G57" s="52">
        <v>1.5507836263288111</v>
      </c>
      <c r="H57" s="52">
        <v>1.876656502092322</v>
      </c>
      <c r="I57" s="52">
        <v>2.1192714344812069</v>
      </c>
      <c r="K57" s="32"/>
      <c r="L57" s="32"/>
      <c r="M57" s="32"/>
      <c r="N57" s="32"/>
      <c r="O57" s="32"/>
      <c r="P57" s="32"/>
    </row>
    <row r="58" spans="2:42">
      <c r="B58" s="45">
        <v>2022</v>
      </c>
      <c r="C58" s="45"/>
      <c r="D58" s="52">
        <v>4.0251535986359332</v>
      </c>
      <c r="E58" s="52">
        <v>5.3188586100338719</v>
      </c>
      <c r="F58" s="52">
        <v>5.2007252765447154</v>
      </c>
      <c r="G58" s="52">
        <v>5.0277115908344383</v>
      </c>
      <c r="H58" s="52">
        <v>5.9085130886098902</v>
      </c>
      <c r="I58" s="52">
        <v>5.322000256006576</v>
      </c>
      <c r="K58" s="32"/>
      <c r="L58" s="32"/>
      <c r="M58" s="32"/>
      <c r="N58" s="32"/>
      <c r="O58" s="32"/>
      <c r="P58" s="32"/>
    </row>
    <row r="59" spans="2:42">
      <c r="B59" s="45"/>
      <c r="C59" s="45"/>
      <c r="D59" s="52"/>
      <c r="E59" s="52"/>
      <c r="F59" s="52"/>
      <c r="G59" s="52"/>
      <c r="H59" s="52"/>
      <c r="I59" s="52"/>
      <c r="K59" s="32"/>
      <c r="L59" s="32"/>
      <c r="M59" s="32"/>
      <c r="N59" s="32"/>
      <c r="O59" s="32"/>
      <c r="P59" s="32"/>
    </row>
    <row r="60" spans="2:42">
      <c r="B60" s="45">
        <v>2023</v>
      </c>
      <c r="C60" s="45" t="s">
        <v>112</v>
      </c>
      <c r="D60" s="52">
        <v>8.3262868513486854</v>
      </c>
      <c r="E60" s="52">
        <v>9.8251688666507917</v>
      </c>
      <c r="F60" s="52">
        <v>9.5318414325791689</v>
      </c>
      <c r="G60" s="52">
        <v>9.2292270235279972</v>
      </c>
      <c r="H60" s="52">
        <v>10.173593261483438</v>
      </c>
      <c r="I60" s="52">
        <v>9.8009075585679071</v>
      </c>
      <c r="K60" s="32"/>
      <c r="L60" s="32"/>
      <c r="M60" s="32"/>
      <c r="N60" s="32"/>
      <c r="O60" s="32"/>
      <c r="P60" s="32"/>
    </row>
    <row r="61" spans="2:42">
      <c r="B61" s="45"/>
      <c r="C61" s="45" t="s">
        <v>113</v>
      </c>
      <c r="D61" s="52">
        <v>8.3362179276891482</v>
      </c>
      <c r="E61" s="52">
        <v>9.8069340090424006</v>
      </c>
      <c r="F61" s="52">
        <v>9.5083450831329852</v>
      </c>
      <c r="G61" s="52">
        <v>9.2602515812926214</v>
      </c>
      <c r="H61" s="52">
        <v>10.145173956801944</v>
      </c>
      <c r="I61" s="52">
        <v>9.7887673528320072</v>
      </c>
      <c r="K61" s="32"/>
      <c r="L61" s="32"/>
      <c r="M61" s="32"/>
      <c r="N61" s="32"/>
      <c r="O61" s="32"/>
      <c r="P61" s="32"/>
    </row>
    <row r="62" spans="2:42">
      <c r="B62" s="45"/>
      <c r="C62" s="45" t="s">
        <v>114</v>
      </c>
      <c r="D62" s="52">
        <v>8.2705411977552536</v>
      </c>
      <c r="E62" s="52">
        <v>9.7301593764994578</v>
      </c>
      <c r="F62" s="52">
        <v>9.4963622382605131</v>
      </c>
      <c r="G62" s="52">
        <v>9.2116571192842667</v>
      </c>
      <c r="H62" s="52">
        <v>10.216179732882292</v>
      </c>
      <c r="I62" s="52">
        <v>9.7351261809139</v>
      </c>
      <c r="K62" s="32"/>
      <c r="L62" s="32"/>
      <c r="M62" s="32"/>
      <c r="N62" s="32"/>
      <c r="O62" s="32"/>
      <c r="P62" s="32"/>
    </row>
    <row r="63" spans="2:42">
      <c r="B63" s="45"/>
      <c r="C63" s="45" t="s">
        <v>115</v>
      </c>
      <c r="D63" s="52">
        <v>8.2124707297546173</v>
      </c>
      <c r="E63" s="52">
        <v>9.7033185994888527</v>
      </c>
      <c r="F63" s="52">
        <v>9.4682409085061092</v>
      </c>
      <c r="G63" s="52">
        <v>9.1543012723273254</v>
      </c>
      <c r="H63" s="52">
        <v>10.113213758068284</v>
      </c>
      <c r="I63" s="52">
        <v>9.7129042757511552</v>
      </c>
      <c r="K63" s="32"/>
      <c r="L63" s="32"/>
      <c r="M63" s="32"/>
      <c r="N63" s="32"/>
      <c r="O63" s="32"/>
      <c r="P63" s="32"/>
    </row>
    <row r="64" spans="2:42">
      <c r="B64" s="45"/>
      <c r="C64" s="45" t="s">
        <v>116</v>
      </c>
      <c r="D64" s="52">
        <v>8.1589878689124049</v>
      </c>
      <c r="E64" s="52">
        <v>9.6357193955783682</v>
      </c>
      <c r="F64" s="52">
        <v>9.422190584774004</v>
      </c>
      <c r="G64" s="52">
        <v>9.1391949594264776</v>
      </c>
      <c r="H64" s="52">
        <v>10.168568859615013</v>
      </c>
      <c r="I64" s="52">
        <v>9.6541374771434985</v>
      </c>
      <c r="K64" s="32"/>
      <c r="L64" s="32"/>
      <c r="M64" s="32"/>
      <c r="N64" s="32"/>
      <c r="O64" s="32"/>
      <c r="P64" s="32"/>
    </row>
    <row r="65" spans="2:16">
      <c r="B65" s="45"/>
      <c r="C65" s="45" t="s">
        <v>117</v>
      </c>
      <c r="D65" s="52">
        <v>8.1268817806340099</v>
      </c>
      <c r="E65" s="52">
        <v>9.5819487194159336</v>
      </c>
      <c r="F65" s="52">
        <v>9.3809630053039541</v>
      </c>
      <c r="G65" s="52">
        <v>9.1396176313612401</v>
      </c>
      <c r="H65" s="52">
        <v>10.086533107706863</v>
      </c>
      <c r="I65" s="52">
        <v>9.6018233075635386</v>
      </c>
      <c r="K65" s="32"/>
      <c r="L65" s="32"/>
      <c r="M65" s="32"/>
      <c r="N65" s="32"/>
      <c r="O65" s="32"/>
      <c r="P65" s="32"/>
    </row>
    <row r="66" spans="2:16">
      <c r="B66" s="45"/>
      <c r="C66" s="45" t="s">
        <v>118</v>
      </c>
      <c r="D66" s="52">
        <v>8.0839197875397275</v>
      </c>
      <c r="E66" s="52">
        <v>9.5739519365680472</v>
      </c>
      <c r="F66" s="52">
        <v>9.3705160056773984</v>
      </c>
      <c r="G66" s="52">
        <v>9.1457918989616527</v>
      </c>
      <c r="H66" s="52">
        <v>9.9781942803853774</v>
      </c>
      <c r="I66" s="52">
        <v>9.5980949903083701</v>
      </c>
      <c r="K66" s="32"/>
      <c r="L66" s="32"/>
      <c r="M66" s="32"/>
      <c r="N66" s="32"/>
      <c r="O66" s="32"/>
      <c r="P66" s="32"/>
    </row>
    <row r="67" spans="2:16">
      <c r="B67" s="45"/>
      <c r="C67" s="45" t="s">
        <v>119</v>
      </c>
      <c r="D67" s="52">
        <v>8.0577380319876823</v>
      </c>
      <c r="E67" s="52">
        <v>9.5358693462288091</v>
      </c>
      <c r="F67" s="52">
        <v>9.3411941449021985</v>
      </c>
      <c r="G67" s="52">
        <v>9.144260832701633</v>
      </c>
      <c r="H67" s="52">
        <v>9.9599033387311344</v>
      </c>
      <c r="I67" s="52">
        <v>9.5633876299236356</v>
      </c>
      <c r="K67" s="32"/>
      <c r="L67" s="32"/>
      <c r="M67" s="32"/>
      <c r="N67" s="32"/>
      <c r="O67" s="32"/>
      <c r="P67" s="32"/>
    </row>
    <row r="68" spans="2:16">
      <c r="B68" s="45"/>
      <c r="C68" s="45" t="s">
        <v>120</v>
      </c>
      <c r="D68" s="52">
        <v>8.0205130026015592</v>
      </c>
      <c r="E68" s="52">
        <v>9.5021248326048191</v>
      </c>
      <c r="F68" s="52">
        <v>9.3117357976583381</v>
      </c>
      <c r="G68" s="52">
        <v>9.1360002558865894</v>
      </c>
      <c r="H68" s="52">
        <v>9.9308273912655398</v>
      </c>
      <c r="I68" s="52">
        <v>9.5381396794863793</v>
      </c>
      <c r="K68" s="32"/>
      <c r="L68" s="32"/>
      <c r="M68" s="32"/>
      <c r="N68" s="32"/>
      <c r="O68" s="32"/>
      <c r="P68" s="32"/>
    </row>
    <row r="69" spans="2:16">
      <c r="B69" s="45"/>
      <c r="C69" s="45" t="s">
        <v>121</v>
      </c>
      <c r="D69" s="52">
        <v>8.0062685916891354</v>
      </c>
      <c r="E69" s="52">
        <v>9.4855445410904959</v>
      </c>
      <c r="F69" s="52">
        <v>9.3077430579852738</v>
      </c>
      <c r="G69" s="52">
        <v>9.1114003573369295</v>
      </c>
      <c r="H69" s="52">
        <v>9.9076150905080151</v>
      </c>
      <c r="I69" s="52">
        <v>9.5276855163972449</v>
      </c>
      <c r="K69" s="32"/>
      <c r="L69" s="32"/>
      <c r="M69" s="32"/>
      <c r="N69" s="32"/>
      <c r="O69" s="32"/>
      <c r="P69" s="32"/>
    </row>
    <row r="70" spans="2:16">
      <c r="B70" s="45"/>
      <c r="C70" s="45" t="s">
        <v>122</v>
      </c>
      <c r="D70" s="52">
        <v>7.96184110847451</v>
      </c>
      <c r="E70" s="52">
        <v>9.444360110572747</v>
      </c>
      <c r="F70" s="52">
        <v>9.2949915540493588</v>
      </c>
      <c r="G70" s="52">
        <v>9.1217574850286134</v>
      </c>
      <c r="H70" s="52">
        <v>10.000936279951844</v>
      </c>
      <c r="I70" s="52">
        <v>9.492144541277959</v>
      </c>
      <c r="K70" s="32"/>
      <c r="L70" s="32"/>
      <c r="M70" s="32"/>
      <c r="N70" s="32"/>
      <c r="O70" s="32"/>
      <c r="P70" s="32"/>
    </row>
    <row r="71" spans="2:16">
      <c r="B71" s="45"/>
      <c r="C71" s="45" t="s">
        <v>123</v>
      </c>
      <c r="D71" s="52">
        <v>7.9731043191786588</v>
      </c>
      <c r="E71" s="52">
        <v>9.4140485326357002</v>
      </c>
      <c r="F71" s="52">
        <v>9.3403759138920073</v>
      </c>
      <c r="G71" s="52">
        <v>9.1388018143699234</v>
      </c>
      <c r="H71" s="52">
        <v>10.036931265129279</v>
      </c>
      <c r="I71" s="52">
        <v>9.479664512355356</v>
      </c>
      <c r="K71" s="32"/>
      <c r="L71" s="32"/>
      <c r="M71" s="32"/>
      <c r="N71" s="32"/>
      <c r="O71" s="32"/>
      <c r="P71" s="32"/>
    </row>
    <row r="72" spans="2:16">
      <c r="B72" s="45">
        <v>2024</v>
      </c>
      <c r="C72" s="45" t="s">
        <v>112</v>
      </c>
      <c r="D72" s="52">
        <v>3.6367214184758856</v>
      </c>
      <c r="E72" s="52">
        <v>4.8655699684489573</v>
      </c>
      <c r="F72" s="52">
        <v>5.1571959652657373</v>
      </c>
      <c r="G72" s="52">
        <v>4.9728610103357607</v>
      </c>
      <c r="H72" s="52">
        <v>5.8269449195530898</v>
      </c>
      <c r="I72" s="52">
        <v>5.0000540378649871</v>
      </c>
      <c r="K72" s="32"/>
      <c r="L72" s="32"/>
      <c r="M72" s="32"/>
      <c r="N72" s="32"/>
      <c r="O72" s="32"/>
      <c r="P72" s="32"/>
    </row>
    <row r="73" spans="2:16">
      <c r="B73" s="45"/>
      <c r="C73" s="45" t="s">
        <v>113</v>
      </c>
      <c r="D73" s="52">
        <v>3.6537029819573741</v>
      </c>
      <c r="E73" s="52">
        <v>4.8400972449578861</v>
      </c>
      <c r="F73" s="52">
        <v>5.1955548322571099</v>
      </c>
      <c r="G73" s="52">
        <v>4.9519151678417028</v>
      </c>
      <c r="H73" s="52">
        <v>5.825806310951398</v>
      </c>
      <c r="I73" s="52">
        <v>4.9885730743513212</v>
      </c>
      <c r="K73" s="32"/>
      <c r="L73" s="32"/>
      <c r="M73" s="32"/>
      <c r="N73" s="32"/>
      <c r="O73" s="32"/>
      <c r="P73" s="32"/>
    </row>
    <row r="74" spans="2:16">
      <c r="B74" s="45"/>
      <c r="C74" s="45" t="s">
        <v>114</v>
      </c>
      <c r="D74" s="52">
        <v>3.6869355031521112</v>
      </c>
      <c r="E74" s="52">
        <v>4.8226735902574092</v>
      </c>
      <c r="F74" s="52">
        <v>5.2237135764630516</v>
      </c>
      <c r="G74" s="52">
        <v>4.9542965718035736</v>
      </c>
      <c r="H74" s="52">
        <v>5.7595151765816643</v>
      </c>
      <c r="I74" s="52">
        <v>4.968112687795978</v>
      </c>
      <c r="K74" s="32"/>
      <c r="L74" s="32"/>
      <c r="M74" s="32"/>
      <c r="N74" s="32"/>
      <c r="O74" s="32"/>
      <c r="P74" s="32"/>
    </row>
    <row r="75" spans="2:16">
      <c r="B75" s="45"/>
      <c r="C75" s="45" t="s">
        <v>115</v>
      </c>
      <c r="D75" s="52">
        <v>3.6558438364432844</v>
      </c>
      <c r="E75" s="52">
        <v>4.8166598708134334</v>
      </c>
      <c r="F75" s="52">
        <v>5.2329600477040383</v>
      </c>
      <c r="G75" s="52">
        <v>4.976352940175377</v>
      </c>
      <c r="H75" s="52">
        <v>5.712879428962081</v>
      </c>
      <c r="I75" s="52">
        <v>4.963387211889847</v>
      </c>
      <c r="K75" s="32"/>
      <c r="L75" s="32"/>
      <c r="M75" s="32"/>
      <c r="N75" s="32"/>
      <c r="O75" s="32"/>
      <c r="P75" s="32"/>
    </row>
    <row r="76" spans="2:16">
      <c r="B76" s="45"/>
      <c r="C76" s="45" t="s">
        <v>116</v>
      </c>
      <c r="D76" s="52">
        <v>3.7496463738625474</v>
      </c>
      <c r="E76" s="52">
        <v>4.8191456136725819</v>
      </c>
      <c r="F76" s="52">
        <v>5.2252711439012778</v>
      </c>
      <c r="G76" s="52">
        <v>4.968675495846564</v>
      </c>
      <c r="H76" s="52">
        <v>5.5954836199191949</v>
      </c>
      <c r="I76" s="52">
        <v>4.9587494033301871</v>
      </c>
      <c r="K76" s="32"/>
      <c r="L76" s="32"/>
      <c r="M76" s="32"/>
      <c r="N76" s="32"/>
      <c r="O76" s="32"/>
      <c r="P76" s="32"/>
    </row>
    <row r="77" spans="2:16">
      <c r="B77" s="45"/>
      <c r="C77" s="45" t="s">
        <v>117</v>
      </c>
      <c r="D77" s="52">
        <v>3.8339023462384381</v>
      </c>
      <c r="E77" s="52">
        <v>4.8672281732700107</v>
      </c>
      <c r="F77" s="52">
        <v>5.2515455825438151</v>
      </c>
      <c r="G77" s="52">
        <v>4.9994233952692202</v>
      </c>
      <c r="H77" s="52">
        <v>5.5949542897269611</v>
      </c>
      <c r="I77" s="52">
        <v>5.0023678292259621</v>
      </c>
      <c r="K77" s="32"/>
      <c r="L77" s="32"/>
      <c r="M77" s="32"/>
      <c r="N77" s="32"/>
      <c r="O77" s="32"/>
      <c r="P77" s="32"/>
    </row>
    <row r="78" spans="2:16">
      <c r="B78" s="45"/>
      <c r="C78" s="45" t="s">
        <v>118</v>
      </c>
      <c r="D78" s="52">
        <v>3.9210256386316367</v>
      </c>
      <c r="E78" s="52">
        <v>4.9462707475005807</v>
      </c>
      <c r="F78" s="52">
        <v>5.2547318480623773</v>
      </c>
      <c r="G78" s="52">
        <v>4.981665538206137</v>
      </c>
      <c r="H78" s="52">
        <v>5.6080180987094774</v>
      </c>
      <c r="I78" s="52">
        <v>5.0695275140936191</v>
      </c>
      <c r="K78" s="32"/>
      <c r="L78" s="32"/>
      <c r="M78" s="32"/>
      <c r="N78" s="32"/>
      <c r="O78" s="32"/>
      <c r="P78" s="32"/>
    </row>
    <row r="79" spans="2:16">
      <c r="B79" s="45"/>
      <c r="C79" s="48" t="s">
        <v>119</v>
      </c>
      <c r="D79" s="56">
        <v>4.0123937717545299</v>
      </c>
      <c r="E79" s="56">
        <v>4.9859297154825954</v>
      </c>
      <c r="F79" s="56">
        <v>5.2684417498385372</v>
      </c>
      <c r="G79" s="56">
        <v>4.9728918456494187</v>
      </c>
      <c r="H79" s="56">
        <v>5.6110215419539866</v>
      </c>
      <c r="I79" s="56">
        <v>5.1061449288711369</v>
      </c>
      <c r="K79" s="207"/>
      <c r="L79" s="207"/>
      <c r="M79" s="207"/>
      <c r="N79" s="207"/>
      <c r="O79" s="207"/>
      <c r="P79" s="207"/>
    </row>
    <row r="80" spans="2:16">
      <c r="B80" s="45"/>
      <c r="C80" s="45" t="s">
        <v>120</v>
      </c>
      <c r="D80" s="52"/>
      <c r="E80" s="52"/>
      <c r="F80" s="52"/>
      <c r="G80" s="52"/>
      <c r="H80" s="52"/>
      <c r="I80" s="52"/>
      <c r="K80" s="32"/>
      <c r="L80" s="32"/>
      <c r="M80" s="32"/>
      <c r="N80" s="32"/>
      <c r="O80" s="32"/>
      <c r="P80" s="32"/>
    </row>
    <row r="81" spans="2:16">
      <c r="B81" s="45"/>
      <c r="C81" s="45" t="s">
        <v>121</v>
      </c>
      <c r="D81" s="52"/>
      <c r="E81" s="52"/>
      <c r="F81" s="52"/>
      <c r="G81" s="52"/>
      <c r="H81" s="52"/>
      <c r="I81" s="52"/>
      <c r="K81" s="32"/>
      <c r="L81" s="32"/>
      <c r="M81" s="32"/>
      <c r="N81" s="32"/>
      <c r="O81" s="32"/>
      <c r="P81" s="32"/>
    </row>
    <row r="82" spans="2:16">
      <c r="B82" s="45"/>
      <c r="C82" s="45" t="s">
        <v>122</v>
      </c>
      <c r="D82" s="52"/>
      <c r="E82" s="52"/>
      <c r="F82" s="52"/>
      <c r="G82" s="52"/>
      <c r="H82" s="52"/>
      <c r="I82" s="52"/>
      <c r="K82" s="32"/>
      <c r="L82" s="32"/>
      <c r="M82" s="32"/>
      <c r="N82" s="32"/>
      <c r="O82" s="32"/>
      <c r="P82" s="32"/>
    </row>
    <row r="83" spans="2:16">
      <c r="B83" s="45"/>
      <c r="C83" s="45" t="s">
        <v>123</v>
      </c>
      <c r="D83" s="52"/>
      <c r="E83" s="52"/>
      <c r="F83" s="52"/>
      <c r="G83" s="52"/>
      <c r="H83" s="52"/>
      <c r="I83" s="52"/>
      <c r="K83" s="32"/>
      <c r="L83" s="32"/>
      <c r="M83" s="32"/>
      <c r="N83" s="32"/>
      <c r="O83" s="32"/>
      <c r="P83" s="32"/>
    </row>
    <row r="84" spans="2:16">
      <c r="B84" s="45"/>
      <c r="C84" s="45"/>
      <c r="D84" s="53"/>
      <c r="E84" s="53"/>
      <c r="F84" s="53"/>
      <c r="G84" s="53"/>
      <c r="H84" s="53"/>
      <c r="I84" s="53"/>
      <c r="K84" s="35"/>
      <c r="L84" s="35"/>
      <c r="M84" s="35"/>
      <c r="N84" s="35"/>
      <c r="O84" s="35"/>
      <c r="P84" s="35"/>
    </row>
    <row r="85" spans="2:16" ht="18">
      <c r="B85" s="27" t="s">
        <v>213</v>
      </c>
      <c r="D85" s="32"/>
      <c r="E85" s="32"/>
      <c r="F85" s="32"/>
      <c r="G85" s="32"/>
      <c r="H85" s="32"/>
      <c r="I85" s="32"/>
    </row>
    <row r="86" spans="2:16">
      <c r="C86" s="498"/>
      <c r="D86" s="486"/>
      <c r="E86" s="486"/>
      <c r="F86" s="486"/>
      <c r="G86" s="486"/>
      <c r="H86" s="486"/>
      <c r="I86" s="486"/>
    </row>
    <row r="87" spans="2:16" ht="18.75">
      <c r="B87" s="42"/>
      <c r="C87" s="43"/>
      <c r="D87" s="43"/>
      <c r="E87" s="43"/>
      <c r="F87" s="43"/>
      <c r="G87" s="43"/>
      <c r="H87" s="43"/>
      <c r="I87" s="43"/>
    </row>
  </sheetData>
  <mergeCells count="1">
    <mergeCell ref="C86:I86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7" activePane="bottomLeft" state="frozen"/>
      <selection activeCell="Q29" sqref="Q29"/>
      <selection pane="bottomLeft" activeCell="K22" sqref="K22"/>
    </sheetView>
  </sheetViews>
  <sheetFormatPr baseColWidth="10" defaultRowHeight="15"/>
  <cols>
    <col min="1" max="1" width="2.7109375" customWidth="1"/>
    <col min="2" max="2" width="27.5703125" customWidth="1"/>
    <col min="3" max="3" width="17" customWidth="1"/>
    <col min="4" max="4" width="11.140625" customWidth="1"/>
    <col min="5" max="6" width="11.28515625" customWidth="1"/>
    <col min="7" max="7" width="11.7109375" customWidth="1"/>
  </cols>
  <sheetData>
    <row r="1" spans="1:138" ht="26.1" customHeight="1">
      <c r="B1" s="503" t="s">
        <v>33</v>
      </c>
      <c r="C1" s="504"/>
      <c r="D1" s="504"/>
      <c r="E1" s="504"/>
      <c r="F1" s="504"/>
      <c r="G1" s="504"/>
    </row>
    <row r="3" spans="1:138" ht="18.75">
      <c r="B3" s="265" t="s">
        <v>223</v>
      </c>
      <c r="C3" s="266"/>
      <c r="D3" s="266"/>
      <c r="E3" s="266"/>
      <c r="F3" s="266"/>
      <c r="G3" s="266"/>
      <c r="K3" s="7" t="s">
        <v>168</v>
      </c>
    </row>
    <row r="4" spans="1:138" ht="23.65" customHeight="1">
      <c r="A4" s="267"/>
      <c r="B4" s="505" t="s">
        <v>41</v>
      </c>
      <c r="C4" s="507" t="s">
        <v>40</v>
      </c>
      <c r="D4" s="508"/>
      <c r="E4" s="268" t="s">
        <v>34</v>
      </c>
      <c r="F4" s="268"/>
      <c r="G4" s="268"/>
    </row>
    <row r="5" spans="1:138" ht="18.600000000000001" customHeight="1">
      <c r="A5" s="267"/>
      <c r="B5" s="506"/>
      <c r="C5" s="269" t="s">
        <v>7</v>
      </c>
      <c r="D5" s="269" t="s">
        <v>32</v>
      </c>
      <c r="E5" s="270" t="s">
        <v>4</v>
      </c>
      <c r="F5" s="270" t="s">
        <v>3</v>
      </c>
      <c r="G5" s="270" t="s">
        <v>6</v>
      </c>
      <c r="J5" s="60"/>
      <c r="K5" s="61"/>
      <c r="L5" s="60"/>
      <c r="M5" s="62"/>
      <c r="N5" s="60"/>
    </row>
    <row r="6" spans="1:138" s="65" customFormat="1" ht="27.6" customHeight="1">
      <c r="A6" s="271"/>
      <c r="B6" s="272" t="s">
        <v>29</v>
      </c>
      <c r="C6" s="273">
        <v>982812</v>
      </c>
      <c r="D6" s="274">
        <f>C6/$C$14</f>
        <v>0.45901063585834362</v>
      </c>
      <c r="E6" s="275">
        <v>0.27608690297545968</v>
      </c>
      <c r="F6" s="275">
        <v>0.12148427284001954</v>
      </c>
      <c r="G6" s="275">
        <v>0.18189025866300076</v>
      </c>
      <c r="H6" s="3"/>
      <c r="I6" s="3"/>
      <c r="J6" s="63"/>
      <c r="K6" s="64"/>
      <c r="L6" s="63"/>
      <c r="M6" s="64"/>
      <c r="N6" s="6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5" customFormat="1" ht="27.6" customHeight="1">
      <c r="A7" s="271"/>
      <c r="B7" s="276" t="s">
        <v>28</v>
      </c>
      <c r="C7" s="273">
        <v>143006</v>
      </c>
      <c r="D7" s="274">
        <f t="shared" ref="D7:D11" si="0">C7/$C$14</f>
        <v>6.6789248596433787E-2</v>
      </c>
      <c r="E7" s="275">
        <v>0.19147202311193481</v>
      </c>
      <c r="F7" s="275">
        <v>0.12033026193701404</v>
      </c>
      <c r="G7" s="275">
        <v>0.14719805336168751</v>
      </c>
      <c r="H7" s="3"/>
      <c r="I7" s="3"/>
      <c r="J7" s="46"/>
      <c r="K7" s="46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47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5" customFormat="1" ht="27.6" customHeight="1">
      <c r="A8" s="271"/>
      <c r="B8" s="272" t="s">
        <v>35</v>
      </c>
      <c r="C8" s="273">
        <v>262616</v>
      </c>
      <c r="D8" s="274">
        <f t="shared" si="0"/>
        <v>0.12265167412137293</v>
      </c>
      <c r="E8" s="275">
        <v>0.34693101378482427</v>
      </c>
      <c r="F8" s="275">
        <v>0.24970565034758516</v>
      </c>
      <c r="G8" s="275">
        <v>0.29140410271091388</v>
      </c>
      <c r="H8" s="3"/>
      <c r="I8" s="3"/>
      <c r="J8" s="501"/>
      <c r="K8" s="501"/>
      <c r="L8" s="501"/>
      <c r="M8" s="501"/>
      <c r="N8" s="501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66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5" customFormat="1" ht="27.6" customHeight="1">
      <c r="A9" s="271"/>
      <c r="B9" s="272" t="s">
        <v>30</v>
      </c>
      <c r="C9" s="273">
        <v>583914</v>
      </c>
      <c r="D9" s="274">
        <f t="shared" si="0"/>
        <v>0.27271007723408835</v>
      </c>
      <c r="E9" s="275">
        <v>0.26803756075008739</v>
      </c>
      <c r="F9" s="275">
        <v>6.490674068736732E-2</v>
      </c>
      <c r="G9" s="275">
        <v>0.2500498888741387</v>
      </c>
      <c r="H9" s="3"/>
      <c r="I9" s="3"/>
      <c r="J9" s="146"/>
      <c r="K9" s="170"/>
      <c r="L9" s="146"/>
      <c r="M9" s="171"/>
      <c r="N9" s="146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47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5" customFormat="1" ht="27.6" customHeight="1">
      <c r="A10" s="271"/>
      <c r="B10" s="272" t="s">
        <v>31</v>
      </c>
      <c r="C10" s="273">
        <v>145444</v>
      </c>
      <c r="D10" s="274">
        <f t="shared" si="0"/>
        <v>6.7927887451293772E-2</v>
      </c>
      <c r="E10" s="275">
        <v>0.42904796194063377</v>
      </c>
      <c r="F10" s="275">
        <v>0.42188770905525408</v>
      </c>
      <c r="G10" s="275">
        <v>0.42529101983408724</v>
      </c>
      <c r="H10" s="3"/>
      <c r="I10" s="3"/>
      <c r="J10" s="159"/>
      <c r="K10" s="154"/>
      <c r="L10" s="159"/>
      <c r="M10" s="154"/>
      <c r="N10" s="159"/>
      <c r="O10" s="141"/>
      <c r="P10" s="141"/>
      <c r="Q10" s="141"/>
      <c r="R10" s="141"/>
      <c r="S10" s="141"/>
      <c r="T10" s="141"/>
      <c r="U10" s="167"/>
      <c r="V10" s="141"/>
      <c r="W10" s="168"/>
      <c r="X10" s="141"/>
      <c r="Y10" s="141"/>
      <c r="Z10" s="141"/>
      <c r="AA10" s="141"/>
      <c r="AB10" s="147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5" customFormat="1" ht="27.6" customHeight="1">
      <c r="A11" s="271"/>
      <c r="B11" s="272" t="s">
        <v>37</v>
      </c>
      <c r="C11" s="273">
        <v>22794</v>
      </c>
      <c r="D11" s="274">
        <f t="shared" si="0"/>
        <v>1.064566614342833E-2</v>
      </c>
      <c r="E11" s="275">
        <v>0.49116408607141671</v>
      </c>
      <c r="F11" s="275">
        <v>0.49766136576239478</v>
      </c>
      <c r="G11" s="275">
        <v>0.49341934366611828</v>
      </c>
      <c r="H11" s="3"/>
      <c r="I11" s="3"/>
      <c r="J11" s="159"/>
      <c r="K11" s="154"/>
      <c r="L11" s="159"/>
      <c r="M11" s="154"/>
      <c r="N11" s="159"/>
      <c r="O11" s="180"/>
      <c r="P11" s="180"/>
      <c r="Q11" s="180"/>
      <c r="R11" s="180"/>
      <c r="S11" s="180"/>
      <c r="T11" s="180"/>
      <c r="U11" s="180"/>
      <c r="V11" s="141"/>
      <c r="W11" s="180"/>
      <c r="X11" s="180"/>
      <c r="Y11" s="180"/>
      <c r="Z11" s="180"/>
      <c r="AA11" s="180"/>
      <c r="AB11" s="147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5" customFormat="1" ht="27.6" customHeight="1">
      <c r="A12" s="271"/>
      <c r="B12" s="277" t="s">
        <v>36</v>
      </c>
      <c r="C12" s="278">
        <f>SUM(C6:C11)</f>
        <v>2140586</v>
      </c>
      <c r="D12" s="279">
        <f>SUM(D6:D11)</f>
        <v>0.99973518940496076</v>
      </c>
      <c r="E12" s="280">
        <v>0.27812030791458026</v>
      </c>
      <c r="F12" s="280">
        <v>0.14507297564210214</v>
      </c>
      <c r="G12" s="280">
        <v>0.21407086626063673</v>
      </c>
      <c r="H12" s="3"/>
      <c r="I12" s="3"/>
      <c r="J12" s="159"/>
      <c r="K12" s="154"/>
      <c r="L12" s="159"/>
      <c r="M12" s="154"/>
      <c r="N12" s="159"/>
      <c r="O12" s="169"/>
      <c r="P12" s="144"/>
      <c r="Q12" s="169"/>
      <c r="R12" s="144"/>
      <c r="S12" s="169"/>
      <c r="T12" s="144"/>
      <c r="U12" s="169"/>
      <c r="V12" s="145"/>
      <c r="W12" s="146"/>
      <c r="X12" s="170"/>
      <c r="Y12" s="146"/>
      <c r="Z12" s="171"/>
      <c r="AA12" s="146"/>
      <c r="AB12" s="147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5" customFormat="1" ht="27.6" customHeight="1">
      <c r="A13" s="271"/>
      <c r="B13" s="272" t="s">
        <v>38</v>
      </c>
      <c r="C13" s="273">
        <v>567</v>
      </c>
      <c r="D13" s="274">
        <f>C13/C14</f>
        <v>2.6481059503921488E-4</v>
      </c>
      <c r="E13" s="275">
        <v>2.621401389808074E-3</v>
      </c>
      <c r="F13" s="275">
        <v>3.8799793067770304E-3</v>
      </c>
      <c r="G13" s="275">
        <v>2.714568182579845E-3</v>
      </c>
      <c r="H13" s="3"/>
      <c r="I13" s="3"/>
      <c r="J13" s="159"/>
      <c r="K13" s="154"/>
      <c r="L13" s="159"/>
      <c r="M13" s="154"/>
      <c r="N13" s="159"/>
      <c r="O13" s="143"/>
      <c r="P13" s="144"/>
      <c r="Q13" s="143"/>
      <c r="R13" s="144"/>
      <c r="S13" s="143"/>
      <c r="T13" s="144"/>
      <c r="U13" s="143"/>
      <c r="V13" s="145"/>
      <c r="W13" s="146"/>
      <c r="X13" s="147"/>
      <c r="Y13" s="146"/>
      <c r="Z13" s="147"/>
      <c r="AA13" s="146"/>
      <c r="AB13" s="147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5" customFormat="1" ht="32.1" customHeight="1">
      <c r="A14" s="271"/>
      <c r="B14" s="281" t="s">
        <v>39</v>
      </c>
      <c r="C14" s="282">
        <f>SUM(C12:C13)</f>
        <v>2141153</v>
      </c>
      <c r="D14" s="283">
        <v>1</v>
      </c>
      <c r="E14" s="283">
        <v>0.26821443829171288</v>
      </c>
      <c r="F14" s="283">
        <v>0.14462085511202333</v>
      </c>
      <c r="G14" s="283">
        <v>0.20974628488582819</v>
      </c>
      <c r="H14" s="3"/>
      <c r="I14" s="3"/>
      <c r="J14" s="159"/>
      <c r="K14" s="154"/>
      <c r="L14" s="159"/>
      <c r="M14" s="154"/>
      <c r="N14" s="159"/>
      <c r="O14" s="143"/>
      <c r="P14" s="144"/>
      <c r="Q14" s="143"/>
      <c r="R14" s="144"/>
      <c r="S14" s="143"/>
      <c r="T14" s="144"/>
      <c r="U14" s="143"/>
      <c r="V14" s="145"/>
      <c r="W14" s="172"/>
      <c r="X14" s="147"/>
      <c r="Y14" s="172"/>
      <c r="Z14" s="147"/>
      <c r="AA14" s="172"/>
      <c r="AB14" s="147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6"/>
      <c r="C15" s="67"/>
      <c r="D15" s="67"/>
      <c r="H15" s="4"/>
      <c r="I15" s="4"/>
      <c r="J15" s="159"/>
      <c r="K15" s="154"/>
      <c r="L15" s="159"/>
      <c r="M15" s="154"/>
      <c r="N15" s="159"/>
      <c r="O15" s="151"/>
      <c r="P15" s="152"/>
      <c r="Q15" s="151"/>
      <c r="R15" s="152"/>
      <c r="S15" s="151"/>
      <c r="T15" s="152"/>
      <c r="U15" s="151"/>
      <c r="V15" s="153"/>
      <c r="W15" s="151"/>
      <c r="X15" s="154"/>
      <c r="Y15" s="151"/>
      <c r="Z15" s="154"/>
      <c r="AA15" s="155"/>
      <c r="AB15" s="147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8" t="s">
        <v>44</v>
      </c>
      <c r="C16" s="69"/>
      <c r="D16" s="69"/>
      <c r="E16" s="69"/>
      <c r="F16" s="69"/>
      <c r="G16" s="69"/>
      <c r="H16" s="4"/>
      <c r="I16" s="4"/>
      <c r="J16" s="159"/>
      <c r="K16" s="154"/>
      <c r="L16" s="159"/>
      <c r="M16" s="154"/>
      <c r="N16" s="159"/>
      <c r="O16" s="151"/>
      <c r="P16" s="152"/>
      <c r="Q16" s="151"/>
      <c r="R16" s="152"/>
      <c r="S16" s="151"/>
      <c r="T16" s="152"/>
      <c r="U16" s="151"/>
      <c r="V16" s="153"/>
      <c r="W16" s="151"/>
      <c r="X16" s="154"/>
      <c r="Y16" s="151"/>
      <c r="Z16" s="154"/>
      <c r="AA16" s="155"/>
      <c r="AB16" s="147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5"/>
      <c r="K17" s="154"/>
      <c r="L17" s="155"/>
      <c r="M17" s="154"/>
      <c r="N17" s="155"/>
      <c r="O17" s="158"/>
      <c r="P17" s="152"/>
      <c r="Q17" s="158"/>
      <c r="R17" s="152"/>
      <c r="S17" s="158"/>
      <c r="T17" s="152"/>
      <c r="U17" s="158"/>
      <c r="V17" s="153"/>
      <c r="W17" s="159"/>
      <c r="X17" s="154"/>
      <c r="Y17" s="159"/>
      <c r="Z17" s="154"/>
      <c r="AA17" s="159"/>
      <c r="AB17" s="147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5"/>
      <c r="K18" s="154"/>
      <c r="L18" s="155"/>
      <c r="M18" s="154"/>
      <c r="N18" s="155"/>
      <c r="O18" s="151"/>
      <c r="P18" s="152"/>
      <c r="Q18" s="151"/>
      <c r="R18" s="152"/>
      <c r="S18" s="151"/>
      <c r="T18" s="152"/>
      <c r="U18" s="151"/>
      <c r="V18" s="153"/>
      <c r="W18" s="155"/>
      <c r="X18" s="154"/>
      <c r="Y18" s="155"/>
      <c r="Z18" s="154"/>
      <c r="AA18" s="155"/>
      <c r="AB18" s="147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5"/>
      <c r="K19" s="154"/>
      <c r="L19" s="155"/>
      <c r="M19" s="154"/>
      <c r="N19" s="155"/>
      <c r="O19" s="143"/>
      <c r="P19" s="144"/>
      <c r="Q19" s="143"/>
      <c r="R19" s="144"/>
      <c r="S19" s="143"/>
      <c r="T19" s="164"/>
      <c r="U19" s="174"/>
      <c r="V19" s="153"/>
      <c r="W19" s="172"/>
      <c r="X19" s="147"/>
      <c r="Y19" s="172"/>
      <c r="Z19" s="147"/>
      <c r="AA19" s="172"/>
      <c r="AB19" s="147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5"/>
      <c r="K20" s="154"/>
      <c r="L20" s="155"/>
      <c r="M20" s="154"/>
      <c r="N20" s="155"/>
      <c r="O20" s="151"/>
      <c r="P20" s="152"/>
      <c r="Q20" s="151"/>
      <c r="R20" s="152"/>
      <c r="S20" s="151"/>
      <c r="T20" s="152"/>
      <c r="U20" s="151"/>
      <c r="V20" s="153"/>
      <c r="W20" s="155"/>
      <c r="X20" s="154"/>
      <c r="Y20" s="155"/>
      <c r="Z20" s="154"/>
      <c r="AA20" s="155"/>
      <c r="AB20" s="147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5"/>
      <c r="K21" s="154"/>
      <c r="L21" s="155"/>
      <c r="M21" s="154"/>
      <c r="N21" s="155"/>
      <c r="O21" s="151"/>
      <c r="P21" s="152"/>
      <c r="Q21" s="151"/>
      <c r="R21" s="152"/>
      <c r="S21" s="151"/>
      <c r="T21" s="152"/>
      <c r="U21" s="151"/>
      <c r="V21" s="153"/>
      <c r="W21" s="155"/>
      <c r="X21" s="154"/>
      <c r="Y21" s="155"/>
      <c r="Z21" s="154"/>
      <c r="AA21" s="155"/>
      <c r="AB21" s="147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5"/>
      <c r="K22" s="154"/>
      <c r="L22" s="155"/>
      <c r="M22" s="154"/>
      <c r="N22" s="155"/>
      <c r="O22" s="151"/>
      <c r="P22" s="152"/>
      <c r="Q22" s="151"/>
      <c r="R22" s="152"/>
      <c r="S22" s="151"/>
      <c r="T22" s="152"/>
      <c r="U22" s="151"/>
      <c r="V22" s="153"/>
      <c r="W22" s="155"/>
      <c r="X22" s="154"/>
      <c r="Y22" s="155"/>
      <c r="Z22" s="154"/>
      <c r="AA22" s="155"/>
      <c r="AB22" s="147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5"/>
      <c r="K23" s="154"/>
      <c r="L23" s="155"/>
      <c r="M23" s="154"/>
      <c r="N23" s="155"/>
      <c r="O23" s="151"/>
      <c r="P23" s="152"/>
      <c r="Q23" s="151"/>
      <c r="R23" s="152"/>
      <c r="S23" s="151"/>
      <c r="T23" s="152"/>
      <c r="U23" s="151"/>
      <c r="V23" s="153"/>
      <c r="W23" s="155"/>
      <c r="X23" s="154"/>
      <c r="Y23" s="155"/>
      <c r="Z23" s="154"/>
      <c r="AA23" s="155"/>
      <c r="AB23" s="147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59"/>
      <c r="K24" s="154"/>
      <c r="L24" s="159"/>
      <c r="M24" s="154"/>
      <c r="N24" s="159"/>
      <c r="O24" s="151"/>
      <c r="P24" s="152"/>
      <c r="Q24" s="151"/>
      <c r="R24" s="152"/>
      <c r="S24" s="151"/>
      <c r="T24" s="152"/>
      <c r="U24" s="151"/>
      <c r="V24" s="153"/>
      <c r="W24" s="155"/>
      <c r="X24" s="154"/>
      <c r="Y24" s="155"/>
      <c r="Z24" s="154"/>
      <c r="AA24" s="155"/>
      <c r="AB24" s="147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5"/>
      <c r="K25" s="154"/>
      <c r="L25" s="155"/>
      <c r="M25" s="154"/>
      <c r="N25" s="155"/>
      <c r="O25" s="151"/>
      <c r="P25" s="152"/>
      <c r="Q25" s="151"/>
      <c r="R25" s="152"/>
      <c r="S25" s="151"/>
      <c r="T25" s="152"/>
      <c r="U25" s="151"/>
      <c r="V25" s="153"/>
      <c r="W25" s="155"/>
      <c r="X25" s="154"/>
      <c r="Y25" s="155"/>
      <c r="Z25" s="154"/>
      <c r="AA25" s="155"/>
      <c r="AB25" s="147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51"/>
      <c r="P26" s="152"/>
      <c r="Q26" s="151"/>
      <c r="R26" s="152"/>
      <c r="S26" s="151"/>
      <c r="T26" s="152"/>
      <c r="U26" s="151"/>
      <c r="V26" s="153"/>
      <c r="W26" s="155"/>
      <c r="X26" s="154"/>
      <c r="Y26" s="155"/>
      <c r="Z26" s="154"/>
      <c r="AA26" s="155"/>
      <c r="AB26" s="147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75">
      <c r="A27" s="70"/>
      <c r="H27" s="4"/>
      <c r="I27" s="4"/>
      <c r="O27" s="158"/>
      <c r="P27" s="152"/>
      <c r="Q27" s="158"/>
      <c r="R27" s="152"/>
      <c r="S27" s="158"/>
      <c r="T27" s="152"/>
      <c r="U27" s="158"/>
      <c r="V27" s="153"/>
      <c r="W27" s="159"/>
      <c r="X27" s="154"/>
      <c r="Y27" s="159"/>
      <c r="Z27" s="154"/>
      <c r="AA27" s="159"/>
      <c r="AB27" s="147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51"/>
      <c r="P28" s="152"/>
      <c r="Q28" s="151"/>
      <c r="R28" s="152"/>
      <c r="S28" s="151"/>
      <c r="T28" s="152"/>
      <c r="U28" s="151"/>
      <c r="V28" s="153"/>
      <c r="W28" s="155"/>
      <c r="X28" s="154"/>
      <c r="Y28" s="155"/>
      <c r="Z28" s="154"/>
      <c r="AA28" s="155"/>
      <c r="AB28" s="147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43"/>
      <c r="P29" s="144"/>
      <c r="Q29" s="143"/>
      <c r="R29" s="144"/>
      <c r="S29" s="143"/>
      <c r="T29" s="164"/>
      <c r="U29" s="143"/>
      <c r="V29" s="153"/>
      <c r="W29" s="172"/>
      <c r="X29" s="147"/>
      <c r="Y29" s="172"/>
      <c r="Z29" s="147"/>
      <c r="AA29" s="172"/>
      <c r="AB29" s="147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51"/>
      <c r="P30" s="152"/>
      <c r="Q30" s="151"/>
      <c r="R30" s="152"/>
      <c r="S30" s="151"/>
      <c r="T30" s="152"/>
      <c r="U30" s="151"/>
      <c r="V30" s="153"/>
      <c r="W30" s="155"/>
      <c r="X30" s="154"/>
      <c r="Y30" s="155"/>
      <c r="Z30" s="154"/>
      <c r="AA30" s="155"/>
      <c r="AB30" s="147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51"/>
      <c r="P31" s="152"/>
      <c r="Q31" s="151"/>
      <c r="R31" s="152"/>
      <c r="S31" s="151"/>
      <c r="T31" s="152"/>
      <c r="U31" s="151"/>
      <c r="V31" s="153"/>
      <c r="W31" s="155"/>
      <c r="X31" s="154"/>
      <c r="Y31" s="155"/>
      <c r="Z31" s="154"/>
      <c r="AA31" s="155"/>
      <c r="AB31" s="147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82"/>
      <c r="P32" s="152"/>
      <c r="Q32" s="151"/>
      <c r="R32" s="152"/>
      <c r="S32" s="151"/>
      <c r="T32" s="152"/>
      <c r="U32" s="151"/>
      <c r="V32" s="153"/>
      <c r="W32" s="155"/>
      <c r="X32" s="154"/>
      <c r="Y32" s="155"/>
      <c r="Z32" s="154"/>
      <c r="AA32" s="155"/>
      <c r="AB32" s="147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83"/>
      <c r="K33" s="184"/>
      <c r="L33" s="183"/>
      <c r="M33" s="184"/>
      <c r="N33" s="183"/>
      <c r="O33" s="182"/>
      <c r="P33" s="152"/>
      <c r="Q33" s="151"/>
      <c r="R33" s="152"/>
      <c r="S33" s="151"/>
      <c r="T33" s="152"/>
      <c r="U33" s="151"/>
      <c r="V33" s="153"/>
      <c r="W33" s="155"/>
      <c r="X33" s="154"/>
      <c r="Y33" s="155"/>
      <c r="Z33" s="154"/>
      <c r="AA33" s="155"/>
      <c r="AB33" s="147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5"/>
      <c r="K34" s="184"/>
      <c r="L34" s="185"/>
      <c r="M34" s="184"/>
      <c r="N34" s="185"/>
      <c r="O34" s="182"/>
      <c r="P34" s="152"/>
      <c r="Q34" s="151"/>
      <c r="R34" s="152"/>
      <c r="S34" s="151"/>
      <c r="T34" s="152"/>
      <c r="U34" s="151"/>
      <c r="V34" s="153"/>
      <c r="W34" s="155"/>
      <c r="X34" s="154"/>
      <c r="Y34" s="155"/>
      <c r="Z34" s="154"/>
      <c r="AA34" s="155"/>
      <c r="AB34" s="147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6"/>
      <c r="M35" s="187"/>
      <c r="N35" s="188"/>
      <c r="O35" s="182"/>
      <c r="P35" s="152"/>
      <c r="Q35" s="151"/>
      <c r="R35" s="152"/>
      <c r="S35" s="151"/>
      <c r="T35" s="152"/>
      <c r="U35" s="151"/>
      <c r="V35" s="153"/>
      <c r="W35" s="155"/>
      <c r="X35" s="154"/>
      <c r="Y35" s="155"/>
      <c r="Z35" s="154"/>
      <c r="AA35" s="155"/>
      <c r="AB35" s="147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6"/>
      <c r="M36" s="187"/>
      <c r="N36" s="188"/>
      <c r="O36" s="182"/>
      <c r="P36" s="152"/>
      <c r="Q36" s="151"/>
      <c r="R36" s="152"/>
      <c r="S36" s="151"/>
      <c r="T36" s="152"/>
      <c r="U36" s="151"/>
      <c r="V36" s="153"/>
      <c r="W36" s="155"/>
      <c r="X36" s="154"/>
      <c r="Y36" s="155"/>
      <c r="Z36" s="154"/>
      <c r="AA36" s="155"/>
      <c r="AB36" s="147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89"/>
      <c r="M37" s="190"/>
      <c r="N37" s="188"/>
      <c r="O37" s="191"/>
      <c r="P37" s="152"/>
      <c r="Q37" s="158"/>
      <c r="R37" s="152"/>
      <c r="S37" s="158"/>
      <c r="T37" s="152"/>
      <c r="U37" s="158"/>
      <c r="V37" s="153"/>
      <c r="W37" s="159"/>
      <c r="X37" s="154"/>
      <c r="Y37" s="159"/>
      <c r="Z37" s="154"/>
      <c r="AA37" s="159"/>
      <c r="AB37" s="147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6"/>
      <c r="M38" s="187"/>
      <c r="N38" s="192"/>
      <c r="O38" s="182"/>
      <c r="P38" s="152"/>
      <c r="Q38" s="151"/>
      <c r="R38" s="152"/>
      <c r="S38" s="151"/>
      <c r="T38" s="152"/>
      <c r="U38" s="151"/>
      <c r="V38" s="153"/>
      <c r="W38" s="155"/>
      <c r="X38" s="154"/>
      <c r="Y38" s="155"/>
      <c r="Z38" s="154"/>
      <c r="AA38" s="155"/>
      <c r="AB38" s="147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6"/>
      <c r="M39" s="165"/>
      <c r="N39" s="173"/>
      <c r="O39" s="143"/>
      <c r="P39" s="144"/>
      <c r="Q39" s="143"/>
      <c r="R39" s="144"/>
      <c r="S39" s="143"/>
      <c r="T39" s="164"/>
      <c r="U39" s="143"/>
      <c r="V39" s="153"/>
      <c r="W39" s="172"/>
      <c r="X39" s="147"/>
      <c r="Y39" s="172"/>
      <c r="Z39" s="147"/>
      <c r="AA39" s="172"/>
      <c r="AB39" s="147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48"/>
      <c r="M40" s="149"/>
      <c r="N40" s="150"/>
      <c r="O40" s="151"/>
      <c r="P40" s="152"/>
      <c r="Q40" s="151"/>
      <c r="R40" s="152"/>
      <c r="S40" s="151"/>
      <c r="T40" s="152"/>
      <c r="U40" s="151"/>
      <c r="V40" s="153"/>
      <c r="W40" s="155"/>
      <c r="X40" s="154"/>
      <c r="Y40" s="155"/>
      <c r="Z40" s="154"/>
      <c r="AA40" s="155"/>
      <c r="AB40" s="147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1" t="s">
        <v>29</v>
      </c>
      <c r="C41" s="72">
        <f>D6</f>
        <v>0.45901063585834362</v>
      </c>
      <c r="D41" s="5"/>
      <c r="E41" s="5"/>
      <c r="F41" s="5"/>
      <c r="G41" s="4"/>
      <c r="H41" s="4"/>
      <c r="I41" s="4"/>
      <c r="J41" s="4"/>
      <c r="K41" s="4"/>
      <c r="L41" s="148"/>
      <c r="M41" s="149"/>
      <c r="N41" s="150"/>
      <c r="O41" s="151"/>
      <c r="P41" s="152"/>
      <c r="Q41" s="151"/>
      <c r="R41" s="152"/>
      <c r="S41" s="151"/>
      <c r="T41" s="152"/>
      <c r="U41" s="151"/>
      <c r="V41" s="153"/>
      <c r="W41" s="155"/>
      <c r="X41" s="154"/>
      <c r="Y41" s="155"/>
      <c r="Z41" s="154"/>
      <c r="AA41" s="155"/>
      <c r="AB41" s="147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5.5" hidden="1">
      <c r="A42" s="5"/>
      <c r="B42" s="71" t="s">
        <v>35</v>
      </c>
      <c r="C42" s="72">
        <f>D8</f>
        <v>0.12265167412137293</v>
      </c>
      <c r="D42" s="5"/>
      <c r="E42" s="5"/>
      <c r="F42" s="5"/>
      <c r="G42" s="4"/>
      <c r="H42" s="4"/>
      <c r="I42" s="4"/>
      <c r="J42" s="4"/>
      <c r="K42" s="4"/>
      <c r="L42" s="148"/>
      <c r="M42" s="149"/>
      <c r="N42" s="150"/>
      <c r="O42" s="151"/>
      <c r="P42" s="152"/>
      <c r="Q42" s="151"/>
      <c r="R42" s="152"/>
      <c r="S42" s="151"/>
      <c r="T42" s="152"/>
      <c r="U42" s="151"/>
      <c r="V42" s="153"/>
      <c r="W42" s="155"/>
      <c r="X42" s="154"/>
      <c r="Y42" s="155"/>
      <c r="Z42" s="154"/>
      <c r="AA42" s="155"/>
      <c r="AB42" s="147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1" t="s">
        <v>30</v>
      </c>
      <c r="C43" s="72">
        <f>D9</f>
        <v>0.27271007723408835</v>
      </c>
      <c r="D43" s="5"/>
      <c r="E43" s="5"/>
      <c r="F43" s="5"/>
      <c r="G43" s="4"/>
      <c r="H43" s="4"/>
      <c r="I43" s="4"/>
      <c r="J43" s="4"/>
      <c r="K43" s="4"/>
      <c r="L43" s="156"/>
      <c r="M43" s="149"/>
      <c r="N43" s="150"/>
      <c r="O43" s="151"/>
      <c r="P43" s="152"/>
      <c r="Q43" s="151"/>
      <c r="R43" s="152"/>
      <c r="S43" s="151"/>
      <c r="T43" s="152"/>
      <c r="U43" s="151"/>
      <c r="V43" s="153"/>
      <c r="W43" s="155"/>
      <c r="X43" s="154"/>
      <c r="Y43" s="155"/>
      <c r="Z43" s="154"/>
      <c r="AA43" s="155"/>
      <c r="AB43" s="147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1" t="s">
        <v>43</v>
      </c>
      <c r="C44" s="72">
        <f>SUM(C45:C48)</f>
        <v>0.1456276127861951</v>
      </c>
      <c r="D44" s="5"/>
      <c r="E44" s="5"/>
      <c r="F44" s="5"/>
      <c r="G44" s="4"/>
      <c r="H44" s="4"/>
      <c r="I44" s="4"/>
      <c r="J44" s="4"/>
      <c r="K44" s="4"/>
      <c r="L44" s="156"/>
      <c r="M44" s="157"/>
      <c r="N44" s="150"/>
      <c r="O44" s="151"/>
      <c r="P44" s="152"/>
      <c r="Q44" s="158"/>
      <c r="R44" s="152"/>
      <c r="S44" s="151"/>
      <c r="T44" s="152"/>
      <c r="U44" s="158"/>
      <c r="V44" s="153"/>
      <c r="W44" s="159"/>
      <c r="X44" s="154"/>
      <c r="Y44" s="159"/>
      <c r="Z44" s="154"/>
      <c r="AA44" s="159"/>
      <c r="AB44" s="175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1" t="s">
        <v>31</v>
      </c>
      <c r="C45" s="72">
        <f>D10</f>
        <v>6.7927887451293772E-2</v>
      </c>
      <c r="D45" s="72">
        <f>SUM(C41:C44)</f>
        <v>1</v>
      </c>
      <c r="E45" s="72">
        <f>SUM(C41:C44)</f>
        <v>1</v>
      </c>
      <c r="F45" s="5"/>
      <c r="G45" s="4"/>
      <c r="H45" s="4"/>
      <c r="I45" s="4"/>
      <c r="J45" s="4"/>
      <c r="K45" s="4"/>
      <c r="L45" s="148"/>
      <c r="M45" s="149"/>
      <c r="N45" s="153"/>
      <c r="O45" s="151"/>
      <c r="P45" s="152"/>
      <c r="Q45" s="151"/>
      <c r="R45" s="152"/>
      <c r="S45" s="151"/>
      <c r="T45" s="152"/>
      <c r="U45" s="151"/>
      <c r="V45" s="153"/>
      <c r="W45" s="155"/>
      <c r="X45" s="154"/>
      <c r="Y45" s="155"/>
      <c r="Z45" s="154"/>
      <c r="AA45" s="155"/>
      <c r="AB45" s="147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1" t="s">
        <v>37</v>
      </c>
      <c r="C46" s="72">
        <f>D11</f>
        <v>1.064566614342833E-2</v>
      </c>
      <c r="D46" s="5"/>
      <c r="E46" s="5"/>
      <c r="F46" s="5"/>
      <c r="G46" s="4"/>
      <c r="H46" s="4"/>
      <c r="I46" s="4"/>
      <c r="J46" s="4"/>
      <c r="K46" s="4"/>
      <c r="L46" s="156"/>
      <c r="M46" s="165"/>
      <c r="N46" s="173"/>
      <c r="O46" s="143"/>
      <c r="P46" s="144"/>
      <c r="Q46" s="143"/>
      <c r="R46" s="144"/>
      <c r="S46" s="143"/>
      <c r="T46" s="164"/>
      <c r="U46" s="174"/>
      <c r="V46" s="153"/>
      <c r="W46" s="172"/>
      <c r="X46" s="147"/>
      <c r="Y46" s="172"/>
      <c r="Z46" s="147"/>
      <c r="AA46" s="172"/>
      <c r="AB46" s="147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3" t="s">
        <v>28</v>
      </c>
      <c r="C47" s="72">
        <f>D7</f>
        <v>6.6789248596433787E-2</v>
      </c>
      <c r="D47" s="5"/>
      <c r="E47" s="5"/>
      <c r="F47" s="5"/>
      <c r="G47" s="4"/>
      <c r="H47" s="4"/>
      <c r="I47" s="4"/>
      <c r="J47" s="4"/>
      <c r="K47" s="4"/>
      <c r="L47" s="148"/>
      <c r="M47" s="149"/>
      <c r="N47" s="150"/>
      <c r="O47" s="151"/>
      <c r="P47" s="152"/>
      <c r="Q47" s="151"/>
      <c r="R47" s="152"/>
      <c r="S47" s="151"/>
      <c r="T47" s="152"/>
      <c r="U47" s="151"/>
      <c r="V47" s="153"/>
      <c r="W47" s="155"/>
      <c r="X47" s="154"/>
      <c r="Y47" s="155"/>
      <c r="Z47" s="154"/>
      <c r="AA47" s="155"/>
      <c r="AB47" s="147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4">
        <f>D13</f>
        <v>2.6481059503921488E-4</v>
      </c>
      <c r="D48" s="5"/>
      <c r="E48" s="5"/>
      <c r="F48" s="5"/>
      <c r="G48" s="4"/>
      <c r="H48" s="4"/>
      <c r="I48" s="4"/>
      <c r="J48" s="4"/>
      <c r="K48" s="4"/>
      <c r="L48" s="148"/>
      <c r="M48" s="149"/>
      <c r="N48" s="150"/>
      <c r="O48" s="151"/>
      <c r="P48" s="152"/>
      <c r="Q48" s="151"/>
      <c r="R48" s="152"/>
      <c r="S48" s="151"/>
      <c r="T48" s="152"/>
      <c r="U48" s="151"/>
      <c r="V48" s="153"/>
      <c r="W48" s="155"/>
      <c r="X48" s="154"/>
      <c r="Y48" s="155"/>
      <c r="Z48" s="154"/>
      <c r="AA48" s="155"/>
      <c r="AB48" s="147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2">
        <f>SUM(C44:C48)</f>
        <v>0.2912552255723902</v>
      </c>
      <c r="D49" s="5"/>
      <c r="E49" s="5"/>
      <c r="F49" s="5"/>
      <c r="G49" s="4"/>
      <c r="H49" s="4"/>
      <c r="I49" s="4"/>
      <c r="J49" s="4"/>
      <c r="K49" s="4"/>
      <c r="L49" s="156"/>
      <c r="M49" s="149"/>
      <c r="N49" s="150"/>
      <c r="O49" s="151"/>
      <c r="P49" s="152"/>
      <c r="Q49" s="151"/>
      <c r="R49" s="152"/>
      <c r="S49" s="151"/>
      <c r="T49" s="152"/>
      <c r="U49" s="151"/>
      <c r="V49" s="153"/>
      <c r="W49" s="155"/>
      <c r="X49" s="154"/>
      <c r="Y49" s="155"/>
      <c r="Z49" s="154"/>
      <c r="AA49" s="155"/>
      <c r="AB49" s="147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2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56"/>
      <c r="M50" s="157"/>
      <c r="N50" s="150"/>
      <c r="O50" s="151"/>
      <c r="P50" s="152"/>
      <c r="Q50" s="158"/>
      <c r="R50" s="152"/>
      <c r="S50" s="151"/>
      <c r="T50" s="152"/>
      <c r="U50" s="158"/>
      <c r="V50" s="153"/>
      <c r="W50" s="159"/>
      <c r="X50" s="154"/>
      <c r="Y50" s="159"/>
      <c r="Z50" s="154"/>
      <c r="AA50" s="159"/>
      <c r="AB50" s="147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48"/>
      <c r="M51" s="149"/>
      <c r="N51" s="153"/>
      <c r="O51" s="151"/>
      <c r="P51" s="152"/>
      <c r="Q51" s="151"/>
      <c r="R51" s="152"/>
      <c r="S51" s="151"/>
      <c r="T51" s="152"/>
      <c r="U51" s="151"/>
      <c r="V51" s="153"/>
      <c r="W51" s="155"/>
      <c r="X51" s="154"/>
      <c r="Y51" s="155"/>
      <c r="Z51" s="154"/>
      <c r="AA51" s="155"/>
      <c r="AB51" s="147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6"/>
      <c r="M52" s="165"/>
      <c r="N52" s="150"/>
      <c r="O52" s="151"/>
      <c r="P52" s="152"/>
      <c r="Q52" s="158"/>
      <c r="R52" s="152"/>
      <c r="S52" s="151"/>
      <c r="T52" s="152"/>
      <c r="U52" s="158"/>
      <c r="V52" s="153"/>
      <c r="W52" s="159"/>
      <c r="X52" s="154"/>
      <c r="Y52" s="159"/>
      <c r="Z52" s="154"/>
      <c r="AA52" s="159"/>
      <c r="AB52" s="147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60"/>
      <c r="M53" s="161"/>
      <c r="N53" s="162"/>
      <c r="O53" s="143"/>
      <c r="P53" s="163"/>
      <c r="Q53" s="143"/>
      <c r="R53" s="163"/>
      <c r="S53" s="143"/>
      <c r="T53" s="164"/>
      <c r="U53" s="143"/>
      <c r="V53" s="153"/>
      <c r="W53" s="155"/>
      <c r="X53" s="154"/>
      <c r="Y53" s="155"/>
      <c r="Z53" s="154"/>
      <c r="AA53" s="155"/>
      <c r="AB53" s="147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502"/>
      <c r="M54" s="502"/>
      <c r="N54" s="160"/>
      <c r="O54" s="158"/>
      <c r="P54" s="152"/>
      <c r="Q54" s="158"/>
      <c r="R54" s="152"/>
      <c r="S54" s="158"/>
      <c r="T54" s="152"/>
      <c r="U54" s="158"/>
      <c r="V54" s="164"/>
      <c r="W54" s="159"/>
      <c r="X54" s="154"/>
      <c r="Y54" s="159"/>
      <c r="Z54" s="154"/>
      <c r="AA54" s="159"/>
      <c r="AB54" s="147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5"/>
      <c r="M55" s="165"/>
      <c r="N55" s="160"/>
      <c r="O55" s="158"/>
      <c r="P55" s="152"/>
      <c r="Q55" s="158"/>
      <c r="R55" s="152"/>
      <c r="S55" s="158"/>
      <c r="T55" s="152"/>
      <c r="U55" s="158"/>
      <c r="V55" s="164"/>
      <c r="W55" s="159"/>
      <c r="X55" s="154"/>
      <c r="Y55" s="159"/>
      <c r="Z55" s="154"/>
      <c r="AA55" s="159"/>
      <c r="AB55" s="147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502"/>
      <c r="M56" s="502"/>
      <c r="N56" s="160"/>
      <c r="O56" s="158"/>
      <c r="P56" s="152"/>
      <c r="Q56" s="158"/>
      <c r="R56" s="152"/>
      <c r="S56" s="158"/>
      <c r="T56" s="152"/>
      <c r="U56" s="151"/>
      <c r="V56" s="164"/>
      <c r="W56" s="159"/>
      <c r="X56" s="154"/>
      <c r="Y56" s="159"/>
      <c r="Z56" s="154"/>
      <c r="AA56" s="159"/>
      <c r="AB56" s="147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48"/>
      <c r="M57" s="149"/>
      <c r="N57" s="150"/>
      <c r="O57" s="151"/>
      <c r="P57" s="152"/>
      <c r="Q57" s="151"/>
      <c r="R57" s="152"/>
      <c r="S57" s="151"/>
      <c r="T57" s="152"/>
      <c r="U57" s="151"/>
      <c r="V57" s="153"/>
      <c r="W57" s="155"/>
      <c r="X57" s="154"/>
      <c r="Y57" s="155"/>
      <c r="Z57" s="154"/>
      <c r="AA57" s="155"/>
      <c r="AB57" s="147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48"/>
      <c r="M58" s="149"/>
      <c r="N58" s="150"/>
      <c r="O58" s="151"/>
      <c r="P58" s="152"/>
      <c r="Q58" s="151"/>
      <c r="R58" s="152"/>
      <c r="S58" s="151"/>
      <c r="T58" s="152"/>
      <c r="U58" s="151"/>
      <c r="V58" s="153"/>
      <c r="W58" s="155"/>
      <c r="X58" s="154"/>
      <c r="Y58" s="155"/>
      <c r="Z58" s="154"/>
      <c r="AA58" s="155"/>
      <c r="AB58" s="147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48"/>
      <c r="M59" s="149"/>
      <c r="N59" s="150"/>
      <c r="O59" s="151"/>
      <c r="P59" s="152"/>
      <c r="Q59" s="151"/>
      <c r="R59" s="152"/>
      <c r="S59" s="151"/>
      <c r="T59" s="152"/>
      <c r="U59" s="151"/>
      <c r="V59" s="153"/>
      <c r="W59" s="155"/>
      <c r="X59" s="154"/>
      <c r="Y59" s="155"/>
      <c r="Z59" s="154"/>
      <c r="AA59" s="155"/>
      <c r="AB59" s="147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48"/>
      <c r="M60" s="157"/>
      <c r="N60" s="150"/>
      <c r="O60" s="151"/>
      <c r="P60" s="152"/>
      <c r="Q60" s="151"/>
      <c r="R60" s="152"/>
      <c r="S60" s="151"/>
      <c r="T60" s="152"/>
      <c r="U60" s="158"/>
      <c r="V60" s="153"/>
      <c r="W60" s="159"/>
      <c r="X60" s="154"/>
      <c r="Y60" s="159"/>
      <c r="Z60" s="154"/>
      <c r="AA60" s="159"/>
      <c r="AB60" s="147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48"/>
      <c r="M61" s="157"/>
      <c r="N61" s="150"/>
      <c r="O61" s="151"/>
      <c r="P61" s="152"/>
      <c r="Q61" s="151"/>
      <c r="R61" s="152"/>
      <c r="S61" s="151"/>
      <c r="T61" s="152"/>
      <c r="U61" s="158"/>
      <c r="V61" s="153"/>
      <c r="W61" s="155"/>
      <c r="X61" s="154"/>
      <c r="Y61" s="155"/>
      <c r="Z61" s="154"/>
      <c r="AA61" s="155"/>
      <c r="AB61" s="147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502"/>
      <c r="M62" s="502"/>
      <c r="N62" s="160"/>
      <c r="O62" s="158"/>
      <c r="P62" s="152"/>
      <c r="Q62" s="158"/>
      <c r="R62" s="152"/>
      <c r="S62" s="158"/>
      <c r="T62" s="152"/>
      <c r="U62" s="158"/>
      <c r="V62" s="164"/>
      <c r="W62" s="159"/>
      <c r="X62" s="154"/>
      <c r="Y62" s="159"/>
      <c r="Z62" s="154"/>
      <c r="AA62" s="159"/>
      <c r="AB62" s="147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500"/>
      <c r="M63" s="500"/>
      <c r="N63" s="500"/>
      <c r="O63" s="500"/>
      <c r="P63" s="500"/>
      <c r="Q63" s="500"/>
      <c r="R63" s="500"/>
      <c r="S63" s="500"/>
      <c r="T63" s="500"/>
      <c r="U63" s="500"/>
      <c r="V63" s="500"/>
      <c r="W63" s="500"/>
      <c r="X63" s="500"/>
      <c r="Y63" s="500"/>
      <c r="Z63" s="500"/>
      <c r="AA63" s="500"/>
      <c r="AB63" s="147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7"/>
      <c r="M64" s="142"/>
      <c r="N64" s="142"/>
      <c r="O64" s="147"/>
      <c r="P64" s="147"/>
      <c r="Q64" s="147"/>
      <c r="R64" s="147"/>
      <c r="S64" s="147"/>
      <c r="T64" s="147"/>
      <c r="U64" s="175"/>
      <c r="V64" s="175"/>
      <c r="W64" s="176"/>
      <c r="X64" s="147"/>
      <c r="Y64" s="176"/>
      <c r="Z64" s="147"/>
      <c r="AA64" s="147"/>
      <c r="AB64" s="147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7"/>
      <c r="M65" s="142"/>
      <c r="N65" s="142"/>
      <c r="O65" s="175"/>
      <c r="P65" s="175"/>
      <c r="Q65" s="175"/>
      <c r="R65" s="175"/>
      <c r="S65" s="175"/>
      <c r="T65" s="175"/>
      <c r="U65" s="175"/>
      <c r="V65" s="175"/>
      <c r="W65" s="176"/>
      <c r="X65" s="147"/>
      <c r="Y65" s="176"/>
      <c r="Z65" s="147"/>
      <c r="AA65" s="147"/>
      <c r="AB65" s="147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61"/>
  <sheetViews>
    <sheetView showGridLines="0" showRowColHeaders="0" zoomScaleNormal="100" workbookViewId="0">
      <pane ySplit="6" topLeftCell="A22" activePane="bottomLeft" state="frozen"/>
      <selection pane="bottomLeft" activeCell="L40" sqref="L40"/>
    </sheetView>
  </sheetViews>
  <sheetFormatPr baseColWidth="10" defaultRowHeight="15"/>
  <cols>
    <col min="1" max="1" width="2.7109375" customWidth="1"/>
    <col min="2" max="2" width="20.140625" customWidth="1"/>
    <col min="3" max="3" width="18.7109375" customWidth="1"/>
    <col min="4" max="4" width="20" customWidth="1"/>
    <col min="5" max="5" width="20.28515625" customWidth="1"/>
    <col min="6" max="6" width="16.5703125" customWidth="1"/>
  </cols>
  <sheetData>
    <row r="2" spans="1:8" ht="18.75">
      <c r="B2" s="76" t="s">
        <v>147</v>
      </c>
      <c r="C2" s="9"/>
      <c r="D2" s="9"/>
      <c r="E2" s="9"/>
      <c r="F2" s="9"/>
    </row>
    <row r="3" spans="1:8">
      <c r="A3" s="267"/>
      <c r="B3" s="267"/>
      <c r="C3" s="267"/>
      <c r="D3" s="267"/>
      <c r="E3" s="267"/>
      <c r="F3" s="267"/>
    </row>
    <row r="4" spans="1:8" ht="26.1" customHeight="1">
      <c r="A4" s="267"/>
      <c r="B4" s="509" t="s">
        <v>148</v>
      </c>
      <c r="C4" s="284" t="s">
        <v>145</v>
      </c>
      <c r="D4" s="284"/>
      <c r="E4" s="284" t="s">
        <v>142</v>
      </c>
      <c r="F4" s="284"/>
      <c r="H4" s="7" t="s">
        <v>168</v>
      </c>
    </row>
    <row r="5" spans="1:8" ht="38.65" customHeight="1">
      <c r="A5" s="267"/>
      <c r="B5" s="510"/>
      <c r="C5" s="285" t="s">
        <v>28</v>
      </c>
      <c r="D5" s="285" t="s">
        <v>29</v>
      </c>
      <c r="E5" s="285" t="s">
        <v>28</v>
      </c>
      <c r="F5" s="285" t="s">
        <v>29</v>
      </c>
    </row>
    <row r="6" spans="1:8" ht="20.85" hidden="1" customHeight="1">
      <c r="B6" s="77">
        <v>2007</v>
      </c>
      <c r="C6" s="78">
        <v>895.43156999999997</v>
      </c>
      <c r="D6" s="78">
        <v>1222.1400000000001</v>
      </c>
      <c r="E6" s="78">
        <v>800.6</v>
      </c>
      <c r="F6" s="78">
        <v>994.34</v>
      </c>
    </row>
    <row r="7" spans="1:8" ht="18" customHeight="1">
      <c r="B7" s="77">
        <v>2008</v>
      </c>
      <c r="C7" s="78">
        <v>933.71</v>
      </c>
      <c r="D7" s="78">
        <v>1280.1500000000001</v>
      </c>
      <c r="E7" s="78">
        <v>837.37</v>
      </c>
      <c r="F7" s="78">
        <v>1051.7</v>
      </c>
      <c r="H7" s="12"/>
    </row>
    <row r="8" spans="1:8" ht="18" customHeight="1">
      <c r="B8" s="77">
        <v>2009</v>
      </c>
      <c r="C8" s="78">
        <v>953.86</v>
      </c>
      <c r="D8" s="78">
        <v>1331.13</v>
      </c>
      <c r="E8" s="78">
        <v>864.68</v>
      </c>
      <c r="F8" s="78">
        <v>1110.04</v>
      </c>
      <c r="H8" s="12"/>
    </row>
    <row r="9" spans="1:8" ht="18" customHeight="1">
      <c r="B9" s="77">
        <v>2010</v>
      </c>
      <c r="C9" s="78">
        <v>990.62</v>
      </c>
      <c r="D9" s="78">
        <v>1393.4</v>
      </c>
      <c r="E9" s="78">
        <v>895.89</v>
      </c>
      <c r="F9" s="78">
        <v>1172.18</v>
      </c>
      <c r="H9" s="12"/>
    </row>
    <row r="10" spans="1:8" ht="18" customHeight="1">
      <c r="B10" s="77">
        <v>2011</v>
      </c>
      <c r="C10" s="78">
        <v>1018.62</v>
      </c>
      <c r="D10" s="78">
        <v>1407.09</v>
      </c>
      <c r="E10" s="78">
        <v>921.51</v>
      </c>
      <c r="F10" s="78">
        <v>1202.07</v>
      </c>
      <c r="H10" s="12"/>
    </row>
    <row r="11" spans="1:8" ht="18" customHeight="1">
      <c r="B11" s="77">
        <v>2012</v>
      </c>
      <c r="C11" s="78">
        <v>1003.44</v>
      </c>
      <c r="D11" s="78">
        <v>1389.91</v>
      </c>
      <c r="E11" s="78">
        <v>943.46</v>
      </c>
      <c r="F11" s="78">
        <v>1251.97</v>
      </c>
      <c r="H11" s="12"/>
    </row>
    <row r="12" spans="1:8" ht="18" customHeight="1">
      <c r="B12" s="77">
        <v>2013</v>
      </c>
      <c r="C12" s="78">
        <v>1005.51</v>
      </c>
      <c r="D12" s="78">
        <v>1424.58</v>
      </c>
      <c r="E12" s="78">
        <v>955.24</v>
      </c>
      <c r="F12" s="78">
        <v>1295.6400000000001</v>
      </c>
      <c r="H12" s="12"/>
    </row>
    <row r="13" spans="1:8" ht="18" customHeight="1">
      <c r="B13" s="77">
        <v>2014</v>
      </c>
      <c r="C13" s="78">
        <v>996.8</v>
      </c>
      <c r="D13" s="78">
        <v>1425.67</v>
      </c>
      <c r="E13" s="78">
        <v>949.29</v>
      </c>
      <c r="F13" s="78">
        <v>1314.68</v>
      </c>
      <c r="H13" s="12"/>
    </row>
    <row r="14" spans="1:8" ht="18" customHeight="1">
      <c r="B14" s="77">
        <v>2015</v>
      </c>
      <c r="C14" s="78">
        <v>983.77</v>
      </c>
      <c r="D14" s="78">
        <v>1460.3</v>
      </c>
      <c r="E14" s="78">
        <v>941.18</v>
      </c>
      <c r="F14" s="78">
        <v>1342.94</v>
      </c>
      <c r="H14" s="12"/>
    </row>
    <row r="15" spans="1:8" ht="18" customHeight="1">
      <c r="B15" s="77">
        <v>2016</v>
      </c>
      <c r="C15" s="78">
        <v>973.19</v>
      </c>
      <c r="D15" s="78">
        <v>1451.07</v>
      </c>
      <c r="E15" s="78">
        <v>936.4</v>
      </c>
      <c r="F15" s="78">
        <v>1332.37</v>
      </c>
      <c r="H15" s="12"/>
    </row>
    <row r="16" spans="1:8" ht="18" customHeight="1">
      <c r="B16" s="77">
        <v>2017</v>
      </c>
      <c r="C16" s="78">
        <v>970.28</v>
      </c>
      <c r="D16" s="78">
        <v>1432.9</v>
      </c>
      <c r="E16" s="78">
        <v>935.71</v>
      </c>
      <c r="F16" s="78">
        <v>1318.47</v>
      </c>
      <c r="H16" s="12"/>
    </row>
    <row r="17" spans="2:13" ht="18" customHeight="1">
      <c r="B17" s="77">
        <v>2018</v>
      </c>
      <c r="C17" s="78">
        <v>967.4</v>
      </c>
      <c r="D17" s="78">
        <v>1420.02</v>
      </c>
      <c r="E17" s="78">
        <v>937.39</v>
      </c>
      <c r="F17" s="78">
        <v>1311.23</v>
      </c>
      <c r="H17" s="12"/>
    </row>
    <row r="18" spans="2:13" ht="18" customHeight="1">
      <c r="B18" s="77">
        <v>2019</v>
      </c>
      <c r="C18" s="78">
        <v>989.63963273409115</v>
      </c>
      <c r="D18" s="78">
        <v>1466.1257319129511</v>
      </c>
      <c r="E18" s="78">
        <v>962.55030148478431</v>
      </c>
      <c r="F18" s="78">
        <v>1345.982851671419</v>
      </c>
      <c r="H18" s="12"/>
    </row>
    <row r="19" spans="2:13" ht="18" customHeight="1">
      <c r="B19" s="77">
        <v>2020</v>
      </c>
      <c r="C19" s="78">
        <v>1005.72</v>
      </c>
      <c r="D19" s="78">
        <v>1528.73</v>
      </c>
      <c r="E19" s="78">
        <v>975.16</v>
      </c>
      <c r="F19" s="78">
        <v>1406.74</v>
      </c>
      <c r="H19" s="12"/>
    </row>
    <row r="20" spans="2:13" ht="18" customHeight="1">
      <c r="B20" s="77">
        <v>2021</v>
      </c>
      <c r="C20" s="78">
        <v>1019.71</v>
      </c>
      <c r="D20" s="78">
        <v>1502.99</v>
      </c>
      <c r="E20" s="78">
        <v>989.46</v>
      </c>
      <c r="F20" s="78">
        <v>1388.38</v>
      </c>
      <c r="H20" s="12"/>
    </row>
    <row r="21" spans="2:13" ht="18" customHeight="1">
      <c r="B21" s="77">
        <v>2022</v>
      </c>
      <c r="C21" s="78">
        <v>1045.74</v>
      </c>
      <c r="D21" s="78">
        <v>1523.4</v>
      </c>
      <c r="E21" s="78">
        <v>1017.01</v>
      </c>
      <c r="F21" s="78">
        <v>1426.75</v>
      </c>
      <c r="H21" s="12"/>
    </row>
    <row r="22" spans="2:13" ht="18" customHeight="1">
      <c r="B22" s="77">
        <v>2023</v>
      </c>
      <c r="C22" s="78">
        <v>1055.3499999999999</v>
      </c>
      <c r="D22" s="78">
        <v>1555.31</v>
      </c>
      <c r="E22" s="78">
        <v>1031.49</v>
      </c>
      <c r="F22" s="78">
        <v>1453.14</v>
      </c>
      <c r="H22" s="12"/>
    </row>
    <row r="23" spans="2:13" ht="18" customHeight="1">
      <c r="B23" s="194" t="s">
        <v>224</v>
      </c>
      <c r="C23" s="78">
        <f>'Distrib - regím. Altas nuevas'!$I$42</f>
        <v>1106.5738591070601</v>
      </c>
      <c r="D23" s="78">
        <f>'Distrib - regím. Altas nuevas'!$I$44</f>
        <v>1665.7915890838797</v>
      </c>
      <c r="E23" s="78">
        <f>'Distrib - regím. Altas nuevas'!$O$42</f>
        <v>1082.8889992713139</v>
      </c>
      <c r="F23" s="78">
        <f>'Distrib - regím. Altas nuevas'!$O$44</f>
        <v>1559.3872081873512</v>
      </c>
    </row>
    <row r="25" spans="2:13">
      <c r="B25" s="448" t="s">
        <v>125</v>
      </c>
      <c r="C25" s="449"/>
      <c r="D25" s="449"/>
      <c r="E25" s="449"/>
      <c r="F25" s="449"/>
    </row>
    <row r="26" spans="2:13" ht="25.5" customHeight="1">
      <c r="B26" s="77">
        <v>2008</v>
      </c>
      <c r="C26" s="80">
        <f t="shared" ref="C26:F37" si="0">C7/C6-1</f>
        <v>4.274858211666599E-2</v>
      </c>
      <c r="D26" s="80">
        <f t="shared" si="0"/>
        <v>4.7465920434647479E-2</v>
      </c>
      <c r="E26" s="80">
        <f t="shared" si="0"/>
        <v>4.5928053959530368E-2</v>
      </c>
      <c r="F26" s="80">
        <f t="shared" si="0"/>
        <v>5.7686505621819428E-2</v>
      </c>
      <c r="G26" s="80"/>
      <c r="H26" s="75"/>
    </row>
    <row r="27" spans="2:13" ht="17.850000000000001" customHeight="1">
      <c r="B27" s="77">
        <v>2009</v>
      </c>
      <c r="C27" s="80">
        <f t="shared" si="0"/>
        <v>2.1580576410234364E-2</v>
      </c>
      <c r="D27" s="80">
        <f t="shared" si="0"/>
        <v>3.9823458188493532E-2</v>
      </c>
      <c r="E27" s="80">
        <f t="shared" si="0"/>
        <v>3.2614017698269437E-2</v>
      </c>
      <c r="F27" s="80">
        <f t="shared" si="0"/>
        <v>5.5472092802129724E-2</v>
      </c>
      <c r="G27" s="80"/>
      <c r="H27" s="75"/>
      <c r="L27" s="223"/>
    </row>
    <row r="28" spans="2:13" ht="17.850000000000001" customHeight="1">
      <c r="B28" s="77">
        <v>2010</v>
      </c>
      <c r="C28" s="80">
        <f t="shared" si="0"/>
        <v>3.853815025265761E-2</v>
      </c>
      <c r="D28" s="80">
        <f t="shared" si="0"/>
        <v>4.6779803625491168E-2</v>
      </c>
      <c r="E28" s="80">
        <f t="shared" si="0"/>
        <v>3.6094277651848028E-2</v>
      </c>
      <c r="F28" s="80">
        <f t="shared" si="0"/>
        <v>5.597996468595734E-2</v>
      </c>
      <c r="G28" s="80"/>
      <c r="H28" s="75"/>
      <c r="L28" s="223"/>
    </row>
    <row r="29" spans="2:13" ht="17.850000000000001" customHeight="1">
      <c r="B29" s="77">
        <v>2011</v>
      </c>
      <c r="C29" s="80">
        <f t="shared" si="0"/>
        <v>2.8265126890230308E-2</v>
      </c>
      <c r="D29" s="80">
        <f t="shared" si="0"/>
        <v>9.8248887613030522E-3</v>
      </c>
      <c r="E29" s="80">
        <f t="shared" si="0"/>
        <v>2.8597260824431592E-2</v>
      </c>
      <c r="F29" s="80">
        <f t="shared" si="0"/>
        <v>2.5499496664334709E-2</v>
      </c>
      <c r="G29" s="80"/>
      <c r="H29" s="75"/>
      <c r="L29" s="223"/>
    </row>
    <row r="30" spans="2:13" ht="17.850000000000001" customHeight="1">
      <c r="B30" s="77">
        <v>2012</v>
      </c>
      <c r="C30" s="80">
        <f t="shared" si="0"/>
        <v>-1.4902515167579566E-2</v>
      </c>
      <c r="D30" s="80">
        <f t="shared" si="0"/>
        <v>-1.2209595690396369E-2</v>
      </c>
      <c r="E30" s="80">
        <f t="shared" si="0"/>
        <v>2.3819600438411026E-2</v>
      </c>
      <c r="F30" s="80">
        <f t="shared" si="0"/>
        <v>4.1511725606661942E-2</v>
      </c>
      <c r="G30" s="80"/>
      <c r="H30" s="75"/>
      <c r="L30" s="223"/>
    </row>
    <row r="31" spans="2:13" ht="17.850000000000001" customHeight="1">
      <c r="B31" s="77">
        <v>2013</v>
      </c>
      <c r="C31" s="80">
        <f t="shared" si="0"/>
        <v>2.0629036115760169E-3</v>
      </c>
      <c r="D31" s="80">
        <f t="shared" si="0"/>
        <v>2.4944061126259909E-2</v>
      </c>
      <c r="E31" s="80">
        <f t="shared" si="0"/>
        <v>1.2485955949377736E-2</v>
      </c>
      <c r="F31" s="80">
        <f t="shared" si="0"/>
        <v>3.4881027500659023E-2</v>
      </c>
      <c r="G31" s="80"/>
      <c r="H31" s="75"/>
      <c r="L31" s="223"/>
    </row>
    <row r="32" spans="2:13" ht="17.850000000000001" customHeight="1">
      <c r="B32" s="77">
        <v>2014</v>
      </c>
      <c r="C32" s="80">
        <f t="shared" si="0"/>
        <v>-8.6622708874104504E-3</v>
      </c>
      <c r="D32" s="80">
        <f t="shared" si="0"/>
        <v>7.6513779499931545E-4</v>
      </c>
      <c r="E32" s="80">
        <f t="shared" si="0"/>
        <v>-6.2288011389808329E-3</v>
      </c>
      <c r="F32" s="80">
        <f t="shared" si="0"/>
        <v>1.469544009138346E-2</v>
      </c>
      <c r="G32" s="80"/>
      <c r="H32" s="75"/>
      <c r="J32" s="9"/>
      <c r="K32" s="9"/>
      <c r="L32" s="9"/>
      <c r="M32" s="9"/>
    </row>
    <row r="33" spans="1:15" ht="17.850000000000001" customHeight="1">
      <c r="B33" s="77">
        <v>2015</v>
      </c>
      <c r="C33" s="80">
        <f t="shared" si="0"/>
        <v>-1.3071829855537676E-2</v>
      </c>
      <c r="D33" s="80">
        <f t="shared" si="0"/>
        <v>2.4290333667678965E-2</v>
      </c>
      <c r="E33" s="80">
        <f t="shared" si="0"/>
        <v>-8.5432270433692947E-3</v>
      </c>
      <c r="F33" s="80">
        <f t="shared" si="0"/>
        <v>2.1495725195484816E-2</v>
      </c>
      <c r="G33" s="80"/>
      <c r="H33" s="75"/>
      <c r="J33" s="10"/>
      <c r="K33" s="10"/>
      <c r="L33" s="10"/>
      <c r="M33" s="10"/>
    </row>
    <row r="34" spans="1:15" ht="17.850000000000001" customHeight="1">
      <c r="B34" s="77">
        <v>2016</v>
      </c>
      <c r="C34" s="80">
        <f t="shared" si="0"/>
        <v>-1.0754546286225408E-2</v>
      </c>
      <c r="D34" s="80">
        <f t="shared" si="0"/>
        <v>-6.3206190508799942E-3</v>
      </c>
      <c r="E34" s="80">
        <f t="shared" si="0"/>
        <v>-5.0787309547588588E-3</v>
      </c>
      <c r="F34" s="80">
        <f t="shared" si="0"/>
        <v>-7.8707909511968044E-3</v>
      </c>
      <c r="G34" s="80"/>
      <c r="H34" s="75"/>
      <c r="I34" s="11"/>
      <c r="J34" s="12"/>
      <c r="K34" s="12"/>
      <c r="L34" s="12"/>
      <c r="M34" s="12"/>
    </row>
    <row r="35" spans="1:15" ht="17.850000000000001" customHeight="1">
      <c r="B35" s="77">
        <v>2017</v>
      </c>
      <c r="C35" s="80">
        <f t="shared" si="0"/>
        <v>-2.9901663601147321E-3</v>
      </c>
      <c r="D35" s="80">
        <f t="shared" si="0"/>
        <v>-1.2521794262165042E-2</v>
      </c>
      <c r="E35" s="80">
        <f t="shared" si="0"/>
        <v>-7.3686458778288166E-4</v>
      </c>
      <c r="F35" s="80">
        <f t="shared" si="0"/>
        <v>-1.0432537508349715E-2</v>
      </c>
      <c r="G35" s="80"/>
      <c r="H35" s="75"/>
      <c r="K35" s="77"/>
    </row>
    <row r="36" spans="1:15" ht="17.850000000000001" customHeight="1">
      <c r="B36" s="77">
        <v>2018</v>
      </c>
      <c r="C36" s="80">
        <f t="shared" si="0"/>
        <v>-2.9682153605145034E-3</v>
      </c>
      <c r="D36" s="80">
        <f t="shared" si="0"/>
        <v>-8.9887640449438644E-3</v>
      </c>
      <c r="E36" s="80">
        <f t="shared" si="0"/>
        <v>1.7954280706629078E-3</v>
      </c>
      <c r="F36" s="80">
        <f t="shared" si="0"/>
        <v>-5.4912133002646968E-3</v>
      </c>
      <c r="G36" s="80"/>
      <c r="H36" s="75"/>
    </row>
    <row r="37" spans="1:15" ht="17.850000000000001" customHeight="1">
      <c r="B37" s="77">
        <v>2019</v>
      </c>
      <c r="C37" s="80">
        <f t="shared" si="0"/>
        <v>2.2989076632304206E-2</v>
      </c>
      <c r="D37" s="80">
        <f t="shared" si="0"/>
        <v>3.2468367989852975E-2</v>
      </c>
      <c r="E37" s="80">
        <f t="shared" si="0"/>
        <v>2.6840804238133842E-2</v>
      </c>
      <c r="F37" s="80">
        <f t="shared" si="0"/>
        <v>2.6504008962134007E-2</v>
      </c>
      <c r="G37" s="80"/>
      <c r="H37" s="75"/>
    </row>
    <row r="38" spans="1:15" ht="17.850000000000001" customHeight="1">
      <c r="B38" s="77">
        <v>2020</v>
      </c>
      <c r="C38" s="80">
        <f t="shared" ref="C38:F38" si="1">C19/C18-1</f>
        <v>1.6248709867735744E-2</v>
      </c>
      <c r="D38" s="80">
        <f t="shared" si="1"/>
        <v>4.2700476994810721E-2</v>
      </c>
      <c r="E38" s="80">
        <f t="shared" si="1"/>
        <v>1.3100300831826228E-2</v>
      </c>
      <c r="F38" s="80">
        <f t="shared" si="1"/>
        <v>4.5139615451366133E-2</v>
      </c>
      <c r="G38" s="80"/>
      <c r="H38" s="75"/>
    </row>
    <row r="39" spans="1:15" ht="17.850000000000001" customHeight="1">
      <c r="B39" s="77">
        <v>2021</v>
      </c>
      <c r="C39" s="80">
        <f t="shared" ref="C39:F39" si="2">C20/C19-1</f>
        <v>1.3910432327089106E-2</v>
      </c>
      <c r="D39" s="80">
        <f t="shared" si="2"/>
        <v>-1.6837505641938089E-2</v>
      </c>
      <c r="E39" s="80">
        <f t="shared" si="2"/>
        <v>1.4664260223963277E-2</v>
      </c>
      <c r="F39" s="80">
        <f t="shared" si="2"/>
        <v>-1.3051452293956212E-2</v>
      </c>
      <c r="G39" s="80"/>
      <c r="H39" s="75"/>
    </row>
    <row r="40" spans="1:15" ht="17.850000000000001" customHeight="1">
      <c r="B40" s="77">
        <v>2022</v>
      </c>
      <c r="C40" s="80">
        <f>C21/C20-1</f>
        <v>2.5526865481362293E-2</v>
      </c>
      <c r="D40" s="80">
        <f>D21/D20-1</f>
        <v>1.3579598001317361E-2</v>
      </c>
      <c r="E40" s="80">
        <f>E21/E20-1</f>
        <v>2.7843470175651364E-2</v>
      </c>
      <c r="F40" s="80">
        <f>F21/F20-1</f>
        <v>2.7636526023134822E-2</v>
      </c>
      <c r="G40" s="80"/>
      <c r="H40" s="75"/>
    </row>
    <row r="41" spans="1:15" ht="17.850000000000001" customHeight="1">
      <c r="B41" s="77">
        <v>2023</v>
      </c>
      <c r="C41" s="80">
        <f>C22/C21-1</f>
        <v>9.1896647350200311E-3</v>
      </c>
      <c r="D41" s="80">
        <f t="shared" ref="D41:F41" si="3">D22/D21-1</f>
        <v>2.0946566889851637E-2</v>
      </c>
      <c r="E41" s="80">
        <f t="shared" si="3"/>
        <v>1.4237814770749591E-2</v>
      </c>
      <c r="F41" s="80">
        <f t="shared" si="3"/>
        <v>1.8496583143507994E-2</v>
      </c>
      <c r="G41" s="80"/>
      <c r="H41" s="75"/>
    </row>
    <row r="42" spans="1:15" ht="22.7" customHeight="1">
      <c r="B42" s="79" t="s">
        <v>225</v>
      </c>
      <c r="C42" s="81">
        <f>C23/C49-1</f>
        <v>5.5236598585858054E-2</v>
      </c>
      <c r="D42" s="81">
        <f>D23/D49-1</f>
        <v>8.9186923599526402E-2</v>
      </c>
      <c r="E42" s="81">
        <f>E23/E49-1</f>
        <v>5.9402055696522016E-2</v>
      </c>
      <c r="F42" s="81">
        <f>F23/F49-1</f>
        <v>9.3769522471313094E-2</v>
      </c>
      <c r="G42" s="80"/>
      <c r="H42" s="75"/>
      <c r="J42" s="5"/>
    </row>
    <row r="43" spans="1:15" ht="7.5" customHeight="1"/>
    <row r="44" spans="1:15" ht="3.4" customHeight="1">
      <c r="B44" s="82"/>
      <c r="C44" s="82"/>
      <c r="D44" s="82"/>
      <c r="E44" s="82"/>
      <c r="F44" s="82"/>
    </row>
    <row r="45" spans="1:15" ht="23.85" customHeight="1">
      <c r="B45" t="s">
        <v>217</v>
      </c>
    </row>
    <row r="46" spans="1:15" ht="23.85" customHeight="1">
      <c r="B46" t="s">
        <v>226</v>
      </c>
      <c r="K46" s="217"/>
      <c r="L46" s="217"/>
      <c r="M46" s="217"/>
      <c r="N46" s="217"/>
      <c r="O46" s="217"/>
    </row>
    <row r="47" spans="1:15" ht="35.65" customHeight="1">
      <c r="A47" s="374"/>
      <c r="B47" s="438"/>
      <c r="C47" s="320" t="s">
        <v>149</v>
      </c>
      <c r="D47" s="320"/>
      <c r="E47" s="320" t="s">
        <v>150</v>
      </c>
      <c r="F47" s="321"/>
      <c r="G47" s="439"/>
      <c r="H47" s="440"/>
      <c r="I47" s="450"/>
      <c r="K47" s="217"/>
      <c r="L47" s="217"/>
      <c r="M47" s="217"/>
      <c r="N47" s="217"/>
      <c r="O47" s="217"/>
    </row>
    <row r="48" spans="1:15">
      <c r="A48" s="374"/>
      <c r="B48" s="438"/>
      <c r="C48" s="320" t="s">
        <v>28</v>
      </c>
      <c r="D48" s="320" t="s">
        <v>29</v>
      </c>
      <c r="E48" s="320" t="s">
        <v>28</v>
      </c>
      <c r="F48" s="321" t="s">
        <v>29</v>
      </c>
      <c r="G48" s="439"/>
      <c r="H48" s="440"/>
      <c r="I48" s="450"/>
      <c r="K48" s="217"/>
      <c r="L48" s="222"/>
      <c r="M48" s="222"/>
      <c r="N48" s="217"/>
      <c r="O48" s="221"/>
    </row>
    <row r="49" spans="1:15" ht="21.4" customHeight="1">
      <c r="A49" s="374"/>
      <c r="B49" s="438"/>
      <c r="C49" s="322">
        <v>1048.6500000000001</v>
      </c>
      <c r="D49" s="322">
        <v>1529.39</v>
      </c>
      <c r="E49" s="320">
        <v>1022.17</v>
      </c>
      <c r="F49" s="323">
        <v>1425.7</v>
      </c>
      <c r="G49" s="439"/>
      <c r="H49" s="440"/>
      <c r="I49" s="450"/>
      <c r="K49" s="217"/>
      <c r="L49" s="217"/>
      <c r="M49" s="217"/>
      <c r="N49" s="217"/>
      <c r="O49" s="217"/>
    </row>
    <row r="50" spans="1:15" ht="19.7" customHeight="1">
      <c r="A50" s="374"/>
      <c r="B50" s="438"/>
      <c r="C50" s="320"/>
      <c r="D50" s="320"/>
      <c r="E50" s="320"/>
      <c r="F50" s="321"/>
      <c r="G50" s="439"/>
      <c r="H50" s="440"/>
      <c r="I50" s="450"/>
      <c r="K50" s="217"/>
      <c r="L50" s="217"/>
      <c r="M50" s="217"/>
      <c r="N50" s="217"/>
      <c r="O50" s="217"/>
    </row>
    <row r="51" spans="1:15">
      <c r="A51" s="374"/>
      <c r="B51" s="438"/>
      <c r="C51" s="438"/>
      <c r="D51" s="438"/>
      <c r="E51" s="438"/>
      <c r="F51" s="439"/>
      <c r="G51" s="439"/>
      <c r="H51" s="440"/>
      <c r="I51" s="450"/>
      <c r="K51" s="217"/>
      <c r="L51" s="217"/>
      <c r="M51" s="217"/>
      <c r="N51" s="217"/>
      <c r="O51" s="217"/>
    </row>
    <row r="52" spans="1:15">
      <c r="A52" s="374"/>
      <c r="B52" s="439"/>
      <c r="C52" s="439"/>
      <c r="D52" s="439"/>
      <c r="E52" s="439"/>
      <c r="F52" s="439"/>
      <c r="G52" s="439"/>
      <c r="H52" s="478"/>
      <c r="I52" s="450"/>
      <c r="K52" s="217"/>
      <c r="L52" s="217"/>
      <c r="M52" s="217"/>
      <c r="N52" s="217"/>
      <c r="O52" s="217"/>
    </row>
    <row r="53" spans="1:15">
      <c r="A53" s="374"/>
      <c r="B53" s="439"/>
      <c r="C53" s="439"/>
      <c r="D53" s="439"/>
      <c r="E53" s="439"/>
      <c r="F53" s="439"/>
      <c r="G53" s="439"/>
      <c r="H53" s="440"/>
      <c r="I53" s="440"/>
      <c r="K53" s="217"/>
      <c r="L53" s="217"/>
      <c r="M53" s="217"/>
      <c r="N53" s="217"/>
      <c r="O53" s="217"/>
    </row>
    <row r="54" spans="1:15">
      <c r="A54" s="374"/>
      <c r="B54" s="439"/>
      <c r="C54" s="439"/>
      <c r="D54" s="439"/>
      <c r="E54" s="439"/>
      <c r="F54" s="439"/>
      <c r="G54" s="439"/>
      <c r="H54" s="440"/>
      <c r="I54" s="440"/>
      <c r="K54" s="217"/>
      <c r="L54" s="217"/>
      <c r="M54" s="217"/>
      <c r="N54" s="217"/>
      <c r="O54" s="217"/>
    </row>
    <row r="55" spans="1:15">
      <c r="A55" s="374"/>
      <c r="B55" s="439"/>
      <c r="C55" s="439"/>
      <c r="D55" s="439"/>
      <c r="E55" s="439"/>
      <c r="F55" s="439"/>
      <c r="G55" s="440"/>
      <c r="H55" s="440"/>
      <c r="I55" s="440"/>
      <c r="K55" s="217"/>
      <c r="L55" s="217"/>
      <c r="M55" s="217"/>
      <c r="N55" s="217"/>
      <c r="O55" s="217"/>
    </row>
    <row r="56" spans="1:15">
      <c r="A56" s="374"/>
      <c r="B56" s="439"/>
      <c r="C56" s="439"/>
      <c r="D56" s="439"/>
      <c r="E56" s="439"/>
      <c r="F56" s="439"/>
      <c r="G56" s="440"/>
      <c r="H56" s="440"/>
      <c r="I56" s="440"/>
      <c r="K56" s="217"/>
      <c r="L56" s="217"/>
      <c r="M56" s="217"/>
      <c r="N56" s="217"/>
      <c r="O56" s="217"/>
    </row>
    <row r="57" spans="1:15">
      <c r="A57" s="374"/>
      <c r="B57" s="439"/>
      <c r="C57" s="439"/>
      <c r="D57" s="439"/>
      <c r="E57" s="439"/>
      <c r="F57" s="439"/>
      <c r="G57" s="440"/>
      <c r="H57" s="440"/>
      <c r="I57" s="440"/>
      <c r="K57" s="217"/>
      <c r="L57" s="217"/>
      <c r="M57" s="217"/>
      <c r="N57" s="217"/>
      <c r="O57" s="217"/>
    </row>
    <row r="58" spans="1:15">
      <c r="A58" s="361"/>
      <c r="B58" s="436"/>
      <c r="C58" s="437"/>
      <c r="D58" s="437"/>
      <c r="E58" s="437"/>
      <c r="F58" s="437"/>
      <c r="G58" s="435"/>
      <c r="H58" s="218"/>
      <c r="I58" s="218"/>
      <c r="K58" s="217"/>
      <c r="L58" s="217"/>
      <c r="M58" s="217"/>
      <c r="N58" s="217"/>
      <c r="O58" s="217"/>
    </row>
    <row r="59" spans="1:15">
      <c r="B59" s="436"/>
      <c r="C59" s="436"/>
      <c r="D59" s="436"/>
      <c r="E59" s="436"/>
      <c r="F59" s="436"/>
      <c r="G59" s="218"/>
      <c r="H59" s="218"/>
      <c r="I59" s="218"/>
    </row>
    <row r="60" spans="1:15">
      <c r="B60" s="436"/>
      <c r="C60" s="436"/>
      <c r="D60" s="436"/>
      <c r="E60" s="436"/>
      <c r="F60" s="436"/>
      <c r="G60" s="218"/>
    </row>
    <row r="61" spans="1:15">
      <c r="B61" s="361"/>
      <c r="C61" s="361"/>
      <c r="D61" s="361"/>
      <c r="E61" s="361"/>
      <c r="F61" s="361"/>
      <c r="G61" s="218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GALLEGO SANCHEZ, ANGEL</cp:lastModifiedBy>
  <cp:lastPrinted>2024-08-13T08:19:09Z</cp:lastPrinted>
  <dcterms:created xsi:type="dcterms:W3CDTF">2016-11-17T11:36:14Z</dcterms:created>
  <dcterms:modified xsi:type="dcterms:W3CDTF">2024-08-13T08:38:51Z</dcterms:modified>
</cp:coreProperties>
</file>